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6275" windowHeight="774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M627" i="1" l="1"/>
  <c r="M625" i="1"/>
  <c r="M622" i="1"/>
  <c r="N622" i="1"/>
  <c r="O622" i="1"/>
  <c r="L622" i="1"/>
  <c r="G618" i="1" l="1"/>
  <c r="G574" i="1"/>
  <c r="G558" i="1"/>
  <c r="G501" i="1"/>
  <c r="G466" i="1"/>
  <c r="G440" i="1" l="1"/>
  <c r="G448" i="1"/>
  <c r="G422" i="1"/>
  <c r="G424" i="1"/>
  <c r="G426" i="1"/>
  <c r="G430" i="1"/>
  <c r="G432" i="1"/>
  <c r="G436" i="1"/>
  <c r="G373" i="1"/>
  <c r="G324" i="1"/>
  <c r="G328" i="1"/>
  <c r="G334" i="1"/>
  <c r="G358" i="1"/>
  <c r="G304" i="1"/>
  <c r="G307" i="1"/>
  <c r="G309" i="1"/>
  <c r="G282" i="1"/>
  <c r="G235" i="1"/>
  <c r="G237" i="1"/>
  <c r="G194" i="1"/>
  <c r="G104" i="1"/>
  <c r="G75" i="1"/>
  <c r="G82" i="1"/>
  <c r="G53" i="1"/>
  <c r="G25" i="1" l="1"/>
</calcChain>
</file>

<file path=xl/sharedStrings.xml><?xml version="1.0" encoding="utf-8"?>
<sst xmlns="http://schemas.openxmlformats.org/spreadsheetml/2006/main" count="1915" uniqueCount="669">
  <si>
    <t>Fall 2014 Semester</t>
  </si>
  <si>
    <t>Closed</t>
  </si>
  <si>
    <t>AINTD-3008-04 (73417) Intr Seminar: Lives in Context</t>
  </si>
  <si>
    <t>Main Campus</t>
  </si>
  <si>
    <t>09/06/2014-09/27/2014 Lecture Saturday 09:00AM - 05:00PM, Doble Hall, Room 0415 (more)...</t>
  </si>
  <si>
    <t>D. Wright</t>
  </si>
  <si>
    <t>0 / 24</t>
  </si>
  <si>
    <t>Lesley Undergraduate</t>
  </si>
  <si>
    <t>Open</t>
  </si>
  <si>
    <t>CANTH-1101-01 (69833) Cultural Anthropology</t>
  </si>
  <si>
    <t>09/03/2014-12/17/2014 Lecture Monday, Wednesday 11:10AM - 12:25PM, University Hall, Room 3-089</t>
  </si>
  <si>
    <t>L. Tanikella</t>
  </si>
  <si>
    <t>CANTH-1101-02 (69835) Cultural Anthropology</t>
  </si>
  <si>
    <t>09/03/2014-12/17/2014 Lecture Monday, Wednesday 12:55PM - 02:10PM, University Hall, Room 3-089</t>
  </si>
  <si>
    <t>CANTH-1888-01 (72597) Fys - Media and Migration</t>
  </si>
  <si>
    <t>09/03/2014-12/17/2014 Lecture Monday, Wednesday 09:35AM - 10:50AM, University Hall, Room 3-103</t>
  </si>
  <si>
    <t>Roth,R.</t>
  </si>
  <si>
    <t>09/09/2014-12/16/2014 Lecture Tuesday 01:15PM - 03:45PM, Room to be Announced</t>
  </si>
  <si>
    <t>L. Leone</t>
  </si>
  <si>
    <t>0 / 20</t>
  </si>
  <si>
    <t>CARTH-2423-02 (69908) Principles in Art Therapy</t>
  </si>
  <si>
    <t>09/03/2014-12/17/2014 Lecture Monday, Wednesday 02:30PM - 03:45PM, Doble Hall, Room 0213</t>
  </si>
  <si>
    <t>L. Moskowitz-Corrois</t>
  </si>
  <si>
    <t>CARTH-3523-01 (69910) Art Therapy W/ Spec. Pop.</t>
  </si>
  <si>
    <t>09/03/2014-12/17/2014 Lecture Wednesday 08:00AM - 10:30AM, Room to be Announced</t>
  </si>
  <si>
    <t>CBIOL-1101-01 (70170) Biology with Lab</t>
  </si>
  <si>
    <t>09/05/2014-12/16/2014 Lecture Tuesday, Friday 08:00AM - 10:30AM, University Hall, Room 2-142</t>
  </si>
  <si>
    <t>A. Mertl</t>
  </si>
  <si>
    <t>CBIOL-1101-03 (70172) Biology with Lab</t>
  </si>
  <si>
    <t>09/03/2014-12/17/2014 Lecture Monday, Wednesday 08:00AM - 10:30AM, University Hall, Room 2-142</t>
  </si>
  <si>
    <t>A. Liau</t>
  </si>
  <si>
    <t>09/05/2014-12/16/2014 Lecture Tuesday, Friday 11:10AM - 12:25PM, Room to be Announced</t>
  </si>
  <si>
    <t>CBIOL-2203-02 (73435) Anat &amp; Phys I w/Lab</t>
  </si>
  <si>
    <t>09/05/2014-12/16/2014 Lecture Tuesday 11:10AM - 12:25PM, University Hall, Room 2-142 (more)...</t>
  </si>
  <si>
    <t>T. Ennis</t>
  </si>
  <si>
    <t>CBIOL-2211-01 (70175) Cell and Molecular Biology</t>
  </si>
  <si>
    <t>09/03/2014-12/17/2014 Lecture Monday, Wednesday 11:10AM - 12:25PM, Room to be Announced</t>
  </si>
  <si>
    <t>18 / 24</t>
  </si>
  <si>
    <t>CBIOL-2502-01 (70176) Essentials of Health</t>
  </si>
  <si>
    <t>09/03/2014-12/17/2014 Lecture Monday, Wednesday 11:10AM - 12:25PM, University Hall, Room 3-100</t>
  </si>
  <si>
    <t>Knickles,R.M.</t>
  </si>
  <si>
    <t>CBIOL-3300-01 (70179) Infectious Diseases</t>
  </si>
  <si>
    <t>09/03/2014-12/17/2014 Lecture Monday, Wednesday 02:30PM - 03:45PM, Room to be Announced</t>
  </si>
  <si>
    <t>C. Richardson</t>
  </si>
  <si>
    <t>13 / 24</t>
  </si>
  <si>
    <t>Lesley Underg</t>
  </si>
  <si>
    <t>CCOMM-1500-01 (69816) Intro to Communication</t>
  </si>
  <si>
    <t>09/03/2014-12/08/2014 Lecture Monday, Wednesday 12:55PM - 02:10PM, Wolfard Hall, Room 0201</t>
  </si>
  <si>
    <t>D. Halper</t>
  </si>
  <si>
    <t>CCOMM-1502-02 (70793) Public Speaking</t>
  </si>
  <si>
    <t>09/03/2014-12/17/2014 Lecture Monday, Wednesday 02:30PM - 03:45PM, Wolfard Hall, Room 0201</t>
  </si>
  <si>
    <t>0 / 15</t>
  </si>
  <si>
    <t>09/03/2014-12/17/2014 Lecture Monday, Wednesday 12:55PM - 02:10PM, Room to be Announced</t>
  </si>
  <si>
    <t>B. Strathmann</t>
  </si>
  <si>
    <t>CCOMM-2520-01 (70113) Media Analysis</t>
  </si>
  <si>
    <t>09/03/2014-12/17/2014 Lecture Monday, Wednesday 02:30PM - 03:45PM, Doble Hall, Room 0415</t>
  </si>
  <si>
    <t>J. Pramas</t>
  </si>
  <si>
    <t>CCOMM-3100-01 (70116) Comm Internship &amp; Seminar I</t>
  </si>
  <si>
    <t>09/04/2014-12/11/2014 Seminar Thursday 01:15PM - 03:45PM, Room to be Announced</t>
  </si>
  <si>
    <t>N. Dooley</t>
  </si>
  <si>
    <t>CCOMM-3400-01 (70117) Comm. Research Methods</t>
  </si>
  <si>
    <t>09/03/2014-12/17/2014 Lecture Monday, Wednesday 12:55PM - 02:10PM, Wolfard Hall, Room 0204</t>
  </si>
  <si>
    <t>21 / 30</t>
  </si>
  <si>
    <t>09/05/2014-12/16/2014 Lecture Tuesday, Friday 12:55PM - 02:10PM, Room to be Announced</t>
  </si>
  <si>
    <t>CCOMM-4100-01 (70226) Cm Internship &amp; Seminar</t>
  </si>
  <si>
    <t>09/04/2014-12/11/2014 Seminar Thursday 01:15PM - 03:45PM, University Hall, Room 4-033</t>
  </si>
  <si>
    <t>K. Ruegger</t>
  </si>
  <si>
    <t>Lesl</t>
  </si>
  <si>
    <t>CCRWT-1400-02 (70009) Intro to Creative Writing</t>
  </si>
  <si>
    <t>09/04/2014-12/11/2014 Lecture Thursday 01:15PM - 03:45PM, Room to be Announced</t>
  </si>
  <si>
    <t>A. Smith</t>
  </si>
  <si>
    <t>CCRWT-2000-01 (70010) Creative Non-Fiction</t>
  </si>
  <si>
    <t>09/05/2014-12/16/2014 Lecture Tuesday, Friday 09:35AM - 10:50AM, Room to be Announced</t>
  </si>
  <si>
    <t>C. Goldwater</t>
  </si>
  <si>
    <t>CCRWT-2300-01 (70011) Art and Craft of Short Fic.</t>
  </si>
  <si>
    <t>09/05/2014-12/12/2014 Lecture Friday 01:15PM - 03:45PM, Doble Hall, Room 0213</t>
  </si>
  <si>
    <t>E. Clark</t>
  </si>
  <si>
    <t>CCRWT-2310-01 (70012) Art and Craft of Poetry</t>
  </si>
  <si>
    <t>09/09/2014-12/16/2014 Lecture Tuesday 01:15PM - 03:45PM, Doble Hall, Room 0309</t>
  </si>
  <si>
    <t>CCRWT-2430-01 (70013) Magazine Production</t>
  </si>
  <si>
    <t>09/03/2014-12/17/2014 Lecture Monday, Wednesday 09:35AM - 10:50AM, Room to be Announced</t>
  </si>
  <si>
    <t>CCRWT-3001-01 (70014) Advanced Scriptwriting</t>
  </si>
  <si>
    <t>L. Cummins</t>
  </si>
  <si>
    <t>CCRWT-3100-01 (70015) Advanced Creative Non-Fiction</t>
  </si>
  <si>
    <t>S. Beeber</t>
  </si>
  <si>
    <t>14 / 18</t>
  </si>
  <si>
    <t>CCRWT-3450-01 (70016) Adv. Writing Child and Ya Lit</t>
  </si>
  <si>
    <t>09/05/2014-12/16/2014 Lecture Tuesday, Friday 11:10AM - 12:25PM, Doble Hall, Room 0413</t>
  </si>
  <si>
    <t>R. Silverman</t>
  </si>
  <si>
    <t>0 / 18</t>
  </si>
  <si>
    <t>CDANC-2000-01 (70017) Modern Dance I</t>
  </si>
  <si>
    <t>09/03/2014-12/17/2014 Lecture Monday, Wednesday 11:10AM - 12:25PM, University Hall, Room 4-010</t>
  </si>
  <si>
    <t>J. Blackman</t>
  </si>
  <si>
    <t>Klein,N.</t>
  </si>
  <si>
    <t>CDRAM-3000-01 (70020) Acting II</t>
  </si>
  <si>
    <t>09/09/2014-09/09/2014 Lecture Tuesday 01:15PM - 03:45PM, Marran Theater, Room 0001 (more)...</t>
  </si>
  <si>
    <t>D. Staroselsky</t>
  </si>
  <si>
    <t>CECON-1101-02 (73412) Intro to Economics</t>
  </si>
  <si>
    <t>09/03/2014-12/17/2014 Lecture Monday, Wednesday 02:30PM - 03:45PM, Sherrill Hall, Room 150</t>
  </si>
  <si>
    <t>E. Estevez</t>
  </si>
  <si>
    <t>14 / 30</t>
  </si>
  <si>
    <t>CECON-2101-01 (70121) Microeconomics</t>
  </si>
  <si>
    <t>Fionte, R.</t>
  </si>
  <si>
    <t>F. Daniello</t>
  </si>
  <si>
    <t>CEDUC-2351-01 (70150) Early Childhood Education</t>
  </si>
  <si>
    <t>09/04/2014-12/16/2014 Lecture Tuesday, Friday 09:35AM - 10:50AM, Sherrill Hall, Room 251 (more)...</t>
  </si>
  <si>
    <t>Szamreta, Joanne</t>
  </si>
  <si>
    <t>Fiore,Lisa</t>
  </si>
  <si>
    <t>CEDUC-2352-03 (71309) Elementary Education</t>
  </si>
  <si>
    <t>09/03/2014-12/17/2014 Lecture Monday, Wednesday 12:55PM - 02:10PM, Doble Hall, Room 0309</t>
  </si>
  <si>
    <t>CEDUC-2352-04 (71317) Elementary Education</t>
  </si>
  <si>
    <t>09/03/2014-12/17/2014 Lecture Monday, Wednesday 11:10AM - 12:25PM, Doble Hall, Room 0309 (more)...</t>
  </si>
  <si>
    <t>CEDUC-2353-03 (71311) Mid&amp; High Sch. Education</t>
  </si>
  <si>
    <t>09/03/2014-12/17/2014 Lecture Monday, Wednesday 12:55PM - 02:10PM, Sherrill Hall, Room 150</t>
  </si>
  <si>
    <t>Jones,Mj</t>
  </si>
  <si>
    <t>CEDUC-2401-01 (70137) Literacy Learning</t>
  </si>
  <si>
    <t>S. Clark</t>
  </si>
  <si>
    <t>CEDUC-3374-01 (70140) Tching Math for Ele Sch Tchers</t>
  </si>
  <si>
    <t>R. Gine</t>
  </si>
  <si>
    <t>CEDUC-3410-01 (70142) Teach Social Studies &amp; Science</t>
  </si>
  <si>
    <t>09/05/2014-12/12/2014 Lecture Friday 01:15PM - 03:45PM, University Hall, Room 2-048</t>
  </si>
  <si>
    <t>N. Weber, S. Patterson</t>
  </si>
  <si>
    <t>CEDUC-3410-02 (70143) Teach Social Studies &amp; Science</t>
  </si>
  <si>
    <t>S. Patterson, N. Weber</t>
  </si>
  <si>
    <t>CEDUC-3420-01 (70144) Lang Arts, Soc Studies, &amp; Tech</t>
  </si>
  <si>
    <t>09/05/2014-12/12/2014 Lecture Friday 08:00AM - 10:30AM, Room to be Announced</t>
  </si>
  <si>
    <t>L. Burwell</t>
  </si>
  <si>
    <t>CEDUC-4350-02 (71307) Meeting Individual Needs</t>
  </si>
  <si>
    <t>09/09/2014-12/16/2014 Lecture Tuesday 01:15PM - 03:45PM, Doble Hall, Room 0213</t>
  </si>
  <si>
    <t>16 / 30</t>
  </si>
  <si>
    <t>CEXTH-2623-01 (69921) Principles of Exp Art Therapy</t>
  </si>
  <si>
    <t>Cardillo, Nancy</t>
  </si>
  <si>
    <t>CEXTH-2623-03 (71693) Principles of Exp Art Therapy</t>
  </si>
  <si>
    <t>09/05/2014-12/16/2014 Lecture Tuesday, Friday 09:35AM - 10:50AM, University Hall, Room 4-033</t>
  </si>
  <si>
    <t>G. Barnes</t>
  </si>
  <si>
    <t>J. Corey</t>
  </si>
  <si>
    <t>CEXTH-3404-02 (71350) Nia: Mind-Body Movement</t>
  </si>
  <si>
    <t>09/05/2014-12/16/2014 Lecture Tuesday, Friday 09:35AM - 10:50AM, University Hall, Room 4-010</t>
  </si>
  <si>
    <t>09/03/2014-12/17/2014 Lecture Wednesday 01:15PM - 03:45PM, Room to be Announced</t>
  </si>
  <si>
    <t>CEXTH-3506-01 (69925) Integrated Arts Approaches</t>
  </si>
  <si>
    <t>A. Morrison</t>
  </si>
  <si>
    <t>CEXTH-3623-01 (69926) Expressive Arts Thrpy. Studio</t>
  </si>
  <si>
    <t>09/05/2014-12/12/2014 Lecture Friday 08:00AM - 10:30AM, University Hall, Room 4-022</t>
  </si>
  <si>
    <t>CGEOG-1001-01 (69841) World Geography</t>
  </si>
  <si>
    <t>J. Holman</t>
  </si>
  <si>
    <t>CGLST-3305-01 (69843) Model UN Seminar &amp; Conference</t>
  </si>
  <si>
    <t>Heims, N.</t>
  </si>
  <si>
    <t>CHIST-1100-01 (70021) United States and the World:</t>
  </si>
  <si>
    <t>A. Lange</t>
  </si>
  <si>
    <t>18 / 30</t>
  </si>
  <si>
    <t>CHIST-1100-02 (70022) United States and the World:</t>
  </si>
  <si>
    <t>CHIST-1501-01 (70029) World Civilizations I</t>
  </si>
  <si>
    <t>R. Lamothe</t>
  </si>
  <si>
    <t>CHIST-1888-01 (72593) Fys - Genocide and Int'l Comm</t>
  </si>
  <si>
    <t>09/03/2014-12/17/2014 Lecture Monday, Wednesday 09:35AM - 10:50AM, University Hall, Room 3-089</t>
  </si>
  <si>
    <t>K. Lowe</t>
  </si>
  <si>
    <t>CHIST-1888-02 (72595) Fys - Genocide and Int'l Comm</t>
  </si>
  <si>
    <t>09/03/2014-12/17/2014 Lecture Monday, Wednesday 11:10AM - 12:25PM, University Hall, Room 4-033</t>
  </si>
  <si>
    <t>CHIST-2121-01 (70030) Am Hist/European Col to Civ Wr</t>
  </si>
  <si>
    <t>Wechsler,M.</t>
  </si>
  <si>
    <t>CHIST-3315-01 (70031) Nazi Germany &amp; the Holocaust</t>
  </si>
  <si>
    <t>09/03/2014-12/17/2014 Lecture Monday, Wednesday 12:55PM - 02:10PM, University Hall, Room 3-101</t>
  </si>
  <si>
    <t>0 / 30</t>
  </si>
  <si>
    <t>CHIST-3328-01 (70032) America Since World War II</t>
  </si>
  <si>
    <t>A. Orenstein</t>
  </si>
  <si>
    <t>CHIST-3600-01 (72931) Africa in Film</t>
  </si>
  <si>
    <t>09/05/2014-12/12/2014 Lecture Friday 01:15PM - 03:45PM, University Hall, Room 4-033</t>
  </si>
  <si>
    <t>09/05/2014-12/12/2014 Lecture Friday 01:15PM - 03:45PM, Room to be Announced</t>
  </si>
  <si>
    <t>CHIST-4049-01 (70035) GB in the Victorian Age</t>
  </si>
  <si>
    <t>13 / 20</t>
  </si>
  <si>
    <t>F. Trocco</t>
  </si>
  <si>
    <t>CHLTH-3310-01 (71954) Comp, Int, and Alt Medicine</t>
  </si>
  <si>
    <t>09/09/2014-12/16/2014 Lecture Tuesday 01:15PM - 03:45PM, University Hall, Room 3-086</t>
  </si>
  <si>
    <t>CHLTH-4410-01 (70182) Environment And Health</t>
  </si>
  <si>
    <t>17 / 24</t>
  </si>
  <si>
    <t>CHMSR-1551-01 (69845) Foundations &amp; Systems</t>
  </si>
  <si>
    <t>09/03/2014-12/17/2014 Lecture Monday, Wednesday 11:10AM - 12:25PM, University Hall, Room 4-027</t>
  </si>
  <si>
    <t>H. Macdonald</t>
  </si>
  <si>
    <t>CHMSR-2551-01 (69846) Concept/Skills in Prof. Pract.</t>
  </si>
  <si>
    <t>09/03/2014-12/17/2014 Lecture Monday, Wednesday 11:10AM - 12:25PM, University Hall, Room 3-076</t>
  </si>
  <si>
    <t>Streit,C.</t>
  </si>
  <si>
    <t>CHMSR-2551-02 (69847) Concept/Skills in Prof. Pract.</t>
  </si>
  <si>
    <t>09/03/2014-12/17/2014 Lecture Monday, Wednesday 12:55PM - 02:10PM, University Hall, Room 3-076</t>
  </si>
  <si>
    <t>A. Daniel</t>
  </si>
  <si>
    <t>CHUMS-1888-01 (72456) Fys- Arts &amp; Social Justice</t>
  </si>
  <si>
    <t>09/03/2014-12/17/2014 Lecture Monday, Wednesday 09:35AM - 10:50AM, University Hall, Room 3-094</t>
  </si>
  <si>
    <t>Wauhkonen, Robert W.</t>
  </si>
  <si>
    <t>CHUMS-1888-02 (72464) Fys - the Gods Reborn</t>
  </si>
  <si>
    <t>09/03/2014-12/17/2014 Lecture Monday, Wednesday 11:10AM - 12:25PM, University Hall, Room 3-094</t>
  </si>
  <si>
    <t>Apesos, Anthony</t>
  </si>
  <si>
    <t>CHUMS-2220-02 (70037) Shaping of Western Culture</t>
  </si>
  <si>
    <t>09/05/2014-12/16/2014 Lecture Tuesday, Friday 02:30PM - 03:45PM, Room to be Announced</t>
  </si>
  <si>
    <t>17 / 30</t>
  </si>
  <si>
    <t>CLANG-1101-01 (70040) Spanish I</t>
  </si>
  <si>
    <t>09/03/2014-12/17/2014 Lecture Monday, Wednesday, Friday 08:00AM - 08:50AM, Room to be Announced</t>
  </si>
  <si>
    <t>I. Rolon-Barada</t>
  </si>
  <si>
    <t>13 / 25</t>
  </si>
  <si>
    <t>CLANG-1102-01 (70041) Spanish II</t>
  </si>
  <si>
    <t>CLANG-1201-01 (70042) Italian I</t>
  </si>
  <si>
    <t>09/03/2014-12/17/2014 Lecture Monday, Wednesday, Friday 09:40AM - 10:30AM, University Hall, Room 4-030</t>
  </si>
  <si>
    <t>CLANG-1301-01 (70043) French I</t>
  </si>
  <si>
    <t>09/03/2014-12/17/2014 Lecture Monday, Wednesday, Friday 08:00AM - 08:50AM, University Hall, Room 4-033</t>
  </si>
  <si>
    <t>D. Larue</t>
  </si>
  <si>
    <t>CLANG-1302-01 (70044) French II</t>
  </si>
  <si>
    <t>09/03/2014-12/17/2014 Lecture Monday, Wednesday 09:35AM - 10:50AM, University Hall, Room 3-076</t>
  </si>
  <si>
    <t>D. Aaronian</t>
  </si>
  <si>
    <t>CLANG-1401-01 (70045) German I</t>
  </si>
  <si>
    <t>09/04/2014-12/16/2014 Lecture Tuesday, Thursday 04:00PM - 05:15PM, Sherrill Hall, Room 010</t>
  </si>
  <si>
    <t>A. Nica- Buda</t>
  </si>
  <si>
    <t>CLANG-1501-01 (70046) Mandarin Chinese I</t>
  </si>
  <si>
    <t>09/03/2014-12/17/2014 Lecture Monday, Wednesday, Friday 01:15PM - 02:05PM, University Hall, Room 3-083</t>
  </si>
  <si>
    <t>C. Yang</t>
  </si>
  <si>
    <t>20 / 22</t>
  </si>
  <si>
    <t>CLANG-1502-01 (70047) Mandarin Chinese II</t>
  </si>
  <si>
    <t>09/03/2014-12/17/2014 Lecture Monday, Wednesday 02:55PM - 03:45PM, University Hall, Room 3-083</t>
  </si>
  <si>
    <t>22 / 22</t>
  </si>
  <si>
    <t>CLANG-2103-01 (70051) Spanish III</t>
  </si>
  <si>
    <t>09/05/2014-12/16/2014 Lecture Tuesday, Friday 02:30PM - 03:45PM, Doble Hall, Room 0413</t>
  </si>
  <si>
    <t>15 / 25</t>
  </si>
  <si>
    <t>CLANG-2301-01 (70052) French III Third Semester</t>
  </si>
  <si>
    <t>09/03/2014-12/17/2014 Lecture Monday, Wednesday 02:30PM - 03:45PM, University Hall, Room 4-040</t>
  </si>
  <si>
    <t>21 / 25</t>
  </si>
  <si>
    <t>CLANG-2501-01 (70053) Mandarin Chinese III</t>
  </si>
  <si>
    <t>09/03/2014-12/17/2014 Lecture Monday, Wednesday 09:35AM - 10:50AM, By Arrangement, Room XXXX</t>
  </si>
  <si>
    <t>24 / 25</t>
  </si>
  <si>
    <t>CLANG-3101-01 (70054) The World of Spanish</t>
  </si>
  <si>
    <t>09/05/2014-12/16/2014 Lecture Tuesday, Friday 09:35AM - 10:50AM, Doble Hall, Room 0309</t>
  </si>
  <si>
    <t>S. Perez Villanueva</t>
  </si>
  <si>
    <t>CLITR-1100-01 (70055) Writing and the Literary Arts</t>
  </si>
  <si>
    <t>09/03/2014-12/17/2014 Lecture Monday, Wednesday 09:35AM - 10:50AM, Doble Hall, Room 0209</t>
  </si>
  <si>
    <t>M. Dockray-Miller</t>
  </si>
  <si>
    <t>CLITR-1100-03 (70057) Writing and the Literary Arts</t>
  </si>
  <si>
    <t>09/03/2014-12/17/2014 Lecture Monday, Wednesday 02:30PM - 03:45PM, Doble Hall, Room 0413</t>
  </si>
  <si>
    <t>Pluto,A.</t>
  </si>
  <si>
    <t>CLITR-1100-05 (70059) Writing and the Literary Arts</t>
  </si>
  <si>
    <t>CLITR-1100-06 (70061) Writing and the Literary Arts</t>
  </si>
  <si>
    <t>K. Estrop</t>
  </si>
  <si>
    <t>0 / 23</t>
  </si>
  <si>
    <t>CLITR-1100-09 (70064) Writing and the Literary Arts</t>
  </si>
  <si>
    <t>CLITR-1888-01 (72459) Fys - Who Am I?</t>
  </si>
  <si>
    <t>09/03/2014-12/17/2014 Lecture Monday, Wednesday 09:35AM - 10:50AM, Doble Hall, Room 0415</t>
  </si>
  <si>
    <t>CLITR-1888-02 (72465) Fys - Seriously Funny</t>
  </si>
  <si>
    <t>09/03/2014-12/17/2014 Lecture Monday, Wednesday 11:10AM - 12:25PM, University Hall, Room 3-092</t>
  </si>
  <si>
    <t>CLITR-1888-03 (73358) Fys - Seriously Funny</t>
  </si>
  <si>
    <t>09/03/2014-12/17/2014 Lecture Monday, Wednesday 12:55PM - 02:10PM, University Hall, Room 3-100</t>
  </si>
  <si>
    <t>CLITR-2115-01 (70065) English Literature I</t>
  </si>
  <si>
    <t>09/03/2014-12/17/2014 Lecture Monday, Wednesday 02:30PM - 03:45PM, University Hall, Room 3-089</t>
  </si>
  <si>
    <t>CLITR-2230-01 (70066) World Lit:anc World-16th Cent</t>
  </si>
  <si>
    <t>09/09/2014-12/16/2014 Lecture Tuesday 01:15PM - 03:45PM, University Hall, Room 3-089</t>
  </si>
  <si>
    <t>L. Van Vaerenewyck</t>
  </si>
  <si>
    <t>CLITR-3131-01 (70067) 19th Century American Novel</t>
  </si>
  <si>
    <t>I. Todd</t>
  </si>
  <si>
    <t>CLITR-3312-01 (70069) Plays of Shakespeare</t>
  </si>
  <si>
    <t>CLITR-3315-01 (70070) Contemp Latin Amer Women Writ</t>
  </si>
  <si>
    <t>09/03/2014-12/17/2014 Lecture Monday, Wednesday 02:30PM - 03:45PM, Doble Hall, Room 0309</t>
  </si>
  <si>
    <t>CLITR-3338-01 (70071) Women in Literature</t>
  </si>
  <si>
    <t>09/05/2014-12/12/2014 Lecture Friday 01:15PM - 03:45PM, Wolfard Hall, Room 0204</t>
  </si>
  <si>
    <t>Evans,C.</t>
  </si>
  <si>
    <t>13 / 30</t>
  </si>
  <si>
    <t>CMATH-1009-01 (70183) Quantitative Reasoning w/ Lab</t>
  </si>
  <si>
    <t>09/05/2014-12/16/2014 Lecture Tuesday, Friday 11:10AM - 12:45PM, Room to be Announced</t>
  </si>
  <si>
    <t>C. Hendrix</t>
  </si>
  <si>
    <t>CMATH-1009-02 (70184) Quantitative Reasoning w/ Lab</t>
  </si>
  <si>
    <t>09/03/2014-12/17/2014 Lecture Monday, Wednesday 11:10AM - 12:45PM, Room to be Announced</t>
  </si>
  <si>
    <t>R. Gordon</t>
  </si>
  <si>
    <t>CMATH-1010-01 (70185) Quantitative Reasoning I</t>
  </si>
  <si>
    <t>E. Slason</t>
  </si>
  <si>
    <t>CMATH-1010-02 (70186) Quantitative Reasoning I</t>
  </si>
  <si>
    <t>R. Defalco</t>
  </si>
  <si>
    <t>CMATH-1010-03 (70187) Quantitative Reasoning I</t>
  </si>
  <si>
    <t>CMATH-1010-05 (70188) Quantitative Reasoning I</t>
  </si>
  <si>
    <t>09/05/2014-12/16/2014 Lecture Tuesday, Friday 11:10AM - 12:25PM, University Hall, Room 2-141</t>
  </si>
  <si>
    <t>F. LaRosa-Waters</t>
  </si>
  <si>
    <t>CMATH-2104-01 (70191) Problem Solving</t>
  </si>
  <si>
    <t>S. Benson</t>
  </si>
  <si>
    <t>CMATH-2104-02 (70192) Problem Solving</t>
  </si>
  <si>
    <t>CMATH-2142-01 (70193) Introduction to Statistics</t>
  </si>
  <si>
    <t>O'Keefe,J.</t>
  </si>
  <si>
    <t>CMATH-2142-02 (70194) Introduction to Statistics</t>
  </si>
  <si>
    <t>CMATH-2142-03 (70195) Introduction to Statistics</t>
  </si>
  <si>
    <t>P. Saggese</t>
  </si>
  <si>
    <t>CMATH-2142-04 (70196) Introduction to Statistics</t>
  </si>
  <si>
    <t>CMATH-2144-01 (70197) Topics in Geometry</t>
  </si>
  <si>
    <t>09/05/2014-12/16/2014 Lecture Tuesday, Friday 12:55PM - 02:10PM, University Hall, Room 2-141</t>
  </si>
  <si>
    <t>J. Manville</t>
  </si>
  <si>
    <t>CMATH-2146-01 (70199) Patterns and Functions</t>
  </si>
  <si>
    <t>09/05/2014-12/16/2014 Lecture Tuesday, Friday 11:10AM - 12:25PM, University Hall, Room 3-103</t>
  </si>
  <si>
    <t>CMATH-2146-02 (70835) Patterns and Functions</t>
  </si>
  <si>
    <t>09/05/2014-12/16/2014 Lecture Tuesday, Friday 12:55PM - 02:10PM, University Hall, Room 3-087</t>
  </si>
  <si>
    <t>14 / 24</t>
  </si>
  <si>
    <t>CMATH-2148-01 (70200) Concepts/Applications Calc 1</t>
  </si>
  <si>
    <t>CMATH-3140-01 (70198) Abstract Algebra</t>
  </si>
  <si>
    <t>A. Vierling-Claassen</t>
  </si>
  <si>
    <t>16 / 24</t>
  </si>
  <si>
    <t>CMATH-3522-01 (70203) Inferential Statistics</t>
  </si>
  <si>
    <t>CMATH-3525-01 (70205) Multivariable Calculus</t>
  </si>
  <si>
    <t>15 / 24</t>
  </si>
  <si>
    <t>CMATH-4100-01 (70206) Field Research in Mathematics</t>
  </si>
  <si>
    <t>CMGMT-1451-01 (70122) Foundations of Management</t>
  </si>
  <si>
    <t>09/03/2014-12/17/2014 Lecture Monday, Wednesday 08:00AM - 09:15AM, University Hall, Room 3-101</t>
  </si>
  <si>
    <t>A. Santino</t>
  </si>
  <si>
    <t>CMGMT-2455-01 (70124) Financial Accounting I</t>
  </si>
  <si>
    <t>09/05/2014-12/16/2014 Lecture Tuesday, Friday 12:55PM - 02:10PM, Sherrill Hall, Room 150</t>
  </si>
  <si>
    <t>CMGMT-2469-01 (70126) Organizational Behavior</t>
  </si>
  <si>
    <t>CMGMT-3460-01 (70130) Financial Management</t>
  </si>
  <si>
    <t>CMGMT-3702-01 (71117) Mgt Intern &amp; Sem</t>
  </si>
  <si>
    <t>09/04/2014-12/11/2014 Lecture Thursday 01:15PM - 03:45PM, University Hall, Room 3-086</t>
  </si>
  <si>
    <t>CMGMT-4732-01 (70228) Management Internship&amp;Sem II</t>
  </si>
  <si>
    <t>CMUSC-2500-01 (72930) History of Jazz</t>
  </si>
  <si>
    <t>09/05/2014-09/09/2014 Lecture Tuesday, Friday 11:10AM - 12:25PM, Marran Theater, Room 0001 (more)...</t>
  </si>
  <si>
    <t>D. Collins</t>
  </si>
  <si>
    <t>CNSCI-1888-01 (72462) Fys - Born to Be Wild</t>
  </si>
  <si>
    <t>09/03/2014-12/17/2014 Lecture Monday, Wednesday 09:35AM - 10:50AM, University Hall, Room 3-098</t>
  </si>
  <si>
    <t>J. Perrin</t>
  </si>
  <si>
    <t>CNSCI-3540-01 (70213) Environmental Field Research</t>
  </si>
  <si>
    <t>09/09/2014-12/16/2014 Lecture Tuesday 01:15PM - 03:45PM, University Hall, Room 2-142</t>
  </si>
  <si>
    <t>D. Morimoto</t>
  </si>
  <si>
    <t>CPHIL-1120-01 (70073) Introduction to Philosophy</t>
  </si>
  <si>
    <t>J. Haag</t>
  </si>
  <si>
    <t>CPHYS-1104-05 (71613) Earth Sci/Planet Geology w/Lab</t>
  </si>
  <si>
    <t>09/03/2014-12/17/2014 Lecture Monday, Wednesday 01:15PM - 03:45PM, University Hall, Room 2-146</t>
  </si>
  <si>
    <t>J. Shoemaker</t>
  </si>
  <si>
    <t>CPHYS-1104-07 (71615) Earth Sci/Planet Geology w/Lab</t>
  </si>
  <si>
    <t>09/04/2014-12/16/2014 Lecture Tuesday, Thursday 01:15PM - 03:45PM, University Hall, Room 2-146</t>
  </si>
  <si>
    <t>Thibodeau,M</t>
  </si>
  <si>
    <t>CPHYS-2001-01 (70218) A History of Science</t>
  </si>
  <si>
    <t>09/08/2014-12/15/2014 Lecture Monday 01:15PM - 03:45PM, University Hall, Room 3-094</t>
  </si>
  <si>
    <t>CPHYS-2106-01 (70220) Oceanography</t>
  </si>
  <si>
    <t>09/03/2014-12/17/2014 Lecture Monday, Wednesday 11:10AM - 12:25PM, University Hall, Room 2-146</t>
  </si>
  <si>
    <t>Barowy, W</t>
  </si>
  <si>
    <t>CPHYS-2210-02 (71617) Conceptual Physics with Lab</t>
  </si>
  <si>
    <t>09/05/2014-12/16/2014 Lecture Tuesday, Friday 08:00AM - 10:30AM, University Hall, Room 2-146</t>
  </si>
  <si>
    <t>19 / 24</t>
  </si>
  <si>
    <t>CPMUS-1340-01 (70075) Introduction to Piano</t>
  </si>
  <si>
    <t>CPOLS-1101-01 (69855) Intro to Poli Sci (honors)</t>
  </si>
  <si>
    <t>09/05/2014-12/16/2014 Lecture Tuesday, Friday 09:35AM - 10:49AM, University Hall, Room 3-103</t>
  </si>
  <si>
    <t>M. Illuzzi</t>
  </si>
  <si>
    <t>CPOLS-1101-02 (69857) Intro to Poli Sci (honors)</t>
  </si>
  <si>
    <t>CPOLS-1888-01 (72471) Fys - Amer Dreams &amp; Inequality</t>
  </si>
  <si>
    <t>09/03/2014-12/17/2014 Lecture Monday, Wednesday 08:00AM - 09:15AM, University Hall, Room 3-103</t>
  </si>
  <si>
    <t>M. Coleman</t>
  </si>
  <si>
    <t>CPOLS-2130-01 (69867) Elections and Democracy</t>
  </si>
  <si>
    <t>CPOLS-3131-01 (69877) Perspectives on Intl Relations</t>
  </si>
  <si>
    <t>CPOLS-3202-02 (71383) Foreign Policy</t>
  </si>
  <si>
    <t>09/05/2014-12/12/2014 Lecture Friday 01:15PM - 03:45PM, University Hall, Room 3-089</t>
  </si>
  <si>
    <t>B. Brophy-Baermann</t>
  </si>
  <si>
    <t>22 / 30</t>
  </si>
  <si>
    <t>CPSYC-1101-01 (69929) Introduction to Psychology</t>
  </si>
  <si>
    <t>09/05/2014-12/16/2014 Lecture Tuesday, Friday 08:00AM - 09:15AM, Doble Hall, Room 0209</t>
  </si>
  <si>
    <t>A. Fritton</t>
  </si>
  <si>
    <t>CPSYC-1201-01 (69931) Cross-Cultural Psychology</t>
  </si>
  <si>
    <t>09/05/2014-12/16/2014 Lecture Tuesday, Friday 12:55PM - 02:10PM, University Hall, Room 3-092</t>
  </si>
  <si>
    <t>CPSYC-1201-03 (69933) Cross-Cultural Psychology</t>
  </si>
  <si>
    <t>09/03/2014-12/15/2014 Lecture Monday, Wednesday 09:35AM - 10:50AM, Room to be Announced</t>
  </si>
  <si>
    <t>CPSYC-1401-01 (69934) Lifespan Development</t>
  </si>
  <si>
    <t>09/05/2014-12/16/2014 Lecture Tuesday, Friday 08:00AM - 09:15AM, Sherrill Hall, Room 251</t>
  </si>
  <si>
    <t>CPSYC-1401-02 (69935) Lifespan Development</t>
  </si>
  <si>
    <t>09/03/2014-12/17/2014 Lecture Monday, Wednesday 09:35AM - 10:50AM, Wolfard Hall, Room 0204</t>
  </si>
  <si>
    <t>D. Direiter</t>
  </si>
  <si>
    <t>CPSYC-1451-01 (69936) Holistic Approach to Healing</t>
  </si>
  <si>
    <t>09/05/2014-12/16/2014 Lecture Tuesday, Friday 11:10AM - 12:25PM, University Hall, Room 4-033</t>
  </si>
  <si>
    <t>R. Macy-Moore</t>
  </si>
  <si>
    <t>CPSYC-1451-02 (69937) Holistic Approach to Healing</t>
  </si>
  <si>
    <t>J. Wall</t>
  </si>
  <si>
    <t>CPSYC-1551-01 (69938) Foundations &amp; Systems</t>
  </si>
  <si>
    <t>09/03/2014-12/17/2014 Lecture Monday, Wednesday 11:10AM - 12:25PM, Wolfard Hall, Room 0204</t>
  </si>
  <si>
    <t xml:space="preserve">CPSYC-2401-02 (69940) Child Psychology </t>
  </si>
  <si>
    <t>A. Pravda</t>
  </si>
  <si>
    <t>CPSYC-2402-01 (69942) Child Homelessness</t>
  </si>
  <si>
    <t>09/05/2014-12/16/2014 Lecture Tuesday, Friday 02:30PM - 03:45PM, Wolfard Hall, Room 0203</t>
  </si>
  <si>
    <t>R. Waters</t>
  </si>
  <si>
    <t>CPSYC-2403-01 (69943) Theories of Personality</t>
  </si>
  <si>
    <t>09/05/2014-12/16/2014 Lecture Tuesday, Friday 11:10AM - 12:25PM, Wolfard Hall, Room 0204</t>
  </si>
  <si>
    <t>U. Kaplan, Barone,Katherine</t>
  </si>
  <si>
    <t>CPSYC-2403-02 (69944) Theories of Personality</t>
  </si>
  <si>
    <t>B. Becker</t>
  </si>
  <si>
    <t>CPSYC-2421-01 (69945) Intro to Counseling</t>
  </si>
  <si>
    <t>0 / 25</t>
  </si>
  <si>
    <t>CPSYC-2421-03 (69947) Intro to Counseling</t>
  </si>
  <si>
    <t>09/03/2014-12/17/2014 Lecture Monday, Wednesday 11:10AM - 12:25PM, University Hall, Room 3-098</t>
  </si>
  <si>
    <t>CPSYC-2431-01 (69948) Social Psychology</t>
  </si>
  <si>
    <t>09/09/2014-12/16/2014 Lecture Tuesday 01:15PM - 03:45PM, University Hall, Room 3-097</t>
  </si>
  <si>
    <t>CPSYC-2433-01 (69949) Cognitive Psychology</t>
  </si>
  <si>
    <t>09/09/2014-12/16/2014 Lecture Tuesday 01:15PM - 03:45PM, University Hall, Room 3-094</t>
  </si>
  <si>
    <t>CPSYC-2437-01 (69950) Char. Child &amp; Youth w/Sp. Nds</t>
  </si>
  <si>
    <t>09/05/2014-12/16/2014 Lecture Tuesday, Friday 08:00AM - 09:15AM, Room to be Announced</t>
  </si>
  <si>
    <t>J. Sauer</t>
  </si>
  <si>
    <t>CPSYC-2551-01 (69952) Concepts &amp; Skills</t>
  </si>
  <si>
    <t>09/03/2014-12/17/2014 Lecture Monday, Wednesday 11:10AM - 12:25PM, University Hall, Room 3-076 (more)...</t>
  </si>
  <si>
    <t>CPSYC-2551-02 (69953) Concepts &amp; Skills</t>
  </si>
  <si>
    <t>CPSYC-2551-03 (69954) Concepts &amp; Skills</t>
  </si>
  <si>
    <t>09/03/2014-12/17/2014 Lecture Monday, Wednesday 11:10AM - 12:25PM, Wolfard Hall, Room 0203 (more)...</t>
  </si>
  <si>
    <t>CPSYC-2551-04 (69955) Concepts &amp; Skills</t>
  </si>
  <si>
    <t>09/03/2014-12/17/2014 Lecture Monday, Wednesday 12:55PM - 02:10PM, Room to be Announced (more)...</t>
  </si>
  <si>
    <t>P. Kessman</t>
  </si>
  <si>
    <t>CPSYC-3405-01 (69956) Abnormal Psychology</t>
  </si>
  <si>
    <t>CPSYC-3405-03 (69958) Abnormal Psychology</t>
  </si>
  <si>
    <t>09/05/2014-12/16/2014 Lecture Tuesday, Friday 08:00AM - 09:15AM, University Hall, Room 3-086</t>
  </si>
  <si>
    <t>15 / 30</t>
  </si>
  <si>
    <t>CPSYC-3409-01 (69959) Psych of Preadlsct and Adlsct</t>
  </si>
  <si>
    <t>09/09/2014-12/16/2014 Lecture Tuesday 01:15PM - 03:45PM, University Hall, Room 3-076</t>
  </si>
  <si>
    <t>CPSYC-3410-01 (69960) Ecopsychology</t>
  </si>
  <si>
    <t>CPSYC-3888-01 (69964) Reel Psychology</t>
  </si>
  <si>
    <t>09/03/2014-12/17/2014 Lecture Wednesday 01:15PM - 03:45PM, Wolfard Hall, Room 0203</t>
  </si>
  <si>
    <t>CPSYC-4405-01 (69966) Transpersonal Psychology</t>
  </si>
  <si>
    <t>CPSYC-4702-01 (69967) Clinical Neuropsych</t>
  </si>
  <si>
    <t>09/03/2014-12/17/2014 Lecture Wednesday 01:15PM - 03:45PM, University Hall, Room 3-094</t>
  </si>
  <si>
    <t>CSOCL-1101-01 (69880) Introduction to Sociology</t>
  </si>
  <si>
    <t>Sonnert, Gerhard</t>
  </si>
  <si>
    <t>CSOCL-1404-01 (69881) Social Problems</t>
  </si>
  <si>
    <t>Hoagstadius,A</t>
  </si>
  <si>
    <t>CSOCL-1404-02 (69882) Social Problems</t>
  </si>
  <si>
    <t>J. Baldwin</t>
  </si>
  <si>
    <t>CSOCL-2101-01 (69883) Contemporary U.S. Society</t>
  </si>
  <si>
    <t>CSOCL-2113-01 (69884) Children in Global Perspectiv</t>
  </si>
  <si>
    <t>CSOCL-2115-01 (69885) Women in Culture and Society</t>
  </si>
  <si>
    <t>Rutstein-Riley,A</t>
  </si>
  <si>
    <t>CSOCL-2406-01 (69887) Health Illness and Society</t>
  </si>
  <si>
    <t>09/08/2014-12/15/2014 Lecture Monday 08:00AM - 10:30AM, Room to be Announced</t>
  </si>
  <si>
    <t>K. Kubo</t>
  </si>
  <si>
    <t>CSOCS-1888-01 (72463) Fys - the Image of the Child</t>
  </si>
  <si>
    <t>09/03/2014-12/17/2014 Lecture Monday, Wednesday 11:10AM - 12:25PM, University Hall, Room 4-034</t>
  </si>
  <si>
    <t>CSOCS-3444-01 (69895) Research Mthds in Soc Sciences</t>
  </si>
  <si>
    <t>CSOCS-3444-02 (69896) Research Mthds in Soc Sciences</t>
  </si>
  <si>
    <t>CSOCS-3444-03 (69897) Research Mthds in Soc Sciences</t>
  </si>
  <si>
    <t>09/03/2014-12/17/2014 Lecture Monday, Wednesday 09:35AM - 10:50AM, University Hall, Room 3-092</t>
  </si>
  <si>
    <t>CSOCS-3452-02 (69900) Yoga: Theory, Culture, &amp; Prac.</t>
  </si>
  <si>
    <t>09/04/2014-12/11/2014 Lecture Thursday 01:15PM - 03:45PM, University Hall, Room 4-010</t>
  </si>
  <si>
    <t>C. Carroll</t>
  </si>
  <si>
    <t>CSPED-2354-02 (71423) Special Education</t>
  </si>
  <si>
    <t>09/05/2014-12/16/2014 Lecture Tuesday, Friday 12:55PM - 02:10PM, Wolfard Hall, Room 0203 (more)...</t>
  </si>
  <si>
    <t>16 / 20</t>
  </si>
  <si>
    <t>CSWRK-1888-01 (72448) Fys - Prison Stories: Pers Exp</t>
  </si>
  <si>
    <t>09/03/2014-12/17/2014 Lecture Monday, Wednesday 09:35AM - 10:50AM, University Hall, Room 4-034</t>
  </si>
  <si>
    <t>CSWRK-2101-01 (69905) Introduction to Social Work</t>
  </si>
  <si>
    <t>09/03/2014-12/17/2014 Lecture Wednesday 01:15PM - 03:45PM, Doble Hall, Room 0209</t>
  </si>
  <si>
    <t>CSWRK-3450-01 (73632) Child Welfare</t>
  </si>
  <si>
    <t>09/13/2014-09/14/2014 Lecture Saturday, Sunday 09:00AM - 05:00PM, Doble Hall, Room 0213 (more)...</t>
  </si>
  <si>
    <t>17 / 20</t>
  </si>
  <si>
    <t>CWRIT-1100-01 (70078) Essentials of English</t>
  </si>
  <si>
    <t>D. Strassmann</t>
  </si>
  <si>
    <t>CWRIT-1100-02 (70079) Essentials of English</t>
  </si>
  <si>
    <t>CWRIT-1100-04 (70081) Essentials of English</t>
  </si>
  <si>
    <t>J. Di Iuglio</t>
  </si>
  <si>
    <t>CWRIT-1101-01 (70082) English Composition (honors)</t>
  </si>
  <si>
    <t>09/05/2014-12/16/2014 Lecture Tuesday, Friday 09:35AM - 10:50AM, Wolfard Hall, Room 0201</t>
  </si>
  <si>
    <t>CWRIT-1101-02 (70083) English Composition (honors)</t>
  </si>
  <si>
    <t>09/05/2014-12/16/2014 Lecture Tuesday, Friday 02:30PM - 03:45PM, Wolfard Hall, Room 0201</t>
  </si>
  <si>
    <t>CWRIT-1101-04 (70085) English Composition</t>
  </si>
  <si>
    <t>09/03/2014-12/17/2014 Lecture Monday, Wednesday 08:00AM - 09:15AM, University Hall, Room 3-092</t>
  </si>
  <si>
    <t>CWRIT-1101-05 (70086) English Composition</t>
  </si>
  <si>
    <t>09/05/2014-12/16/2014 Lecture Tuesday, Friday 02:30PM - 03:45PM, University Hall, Room 4-037</t>
  </si>
  <si>
    <t>CWRIT-1101-07 (70088) English Composition</t>
  </si>
  <si>
    <t>09/05/2014-12/16/2014 Lecture Tuesday, Friday 11:10AM - 12:25PM, Doble Hall, Room 0213</t>
  </si>
  <si>
    <t>CWRIT-1101-08 (70089) English Composition</t>
  </si>
  <si>
    <t>CWRIT-1101-09 (70090) English Composition</t>
  </si>
  <si>
    <t>09/05/2014-12/16/2014 Lecture Tuesday, Friday 08:00AM - 09:15AM, University Hall, Room 3-097</t>
  </si>
  <si>
    <t>CWRIT-1101-10 (70091) English Composition</t>
  </si>
  <si>
    <t>09/05/2014-12/16/2014 Lecture Tuesday, Friday 12:55PM - 02:10PM, University Hall, Room 4-034</t>
  </si>
  <si>
    <t>CWRIT-1101-13 (70094) English Composition</t>
  </si>
  <si>
    <t>09/03/2014-12/17/2014 Lecture Monday, Wednesday 12:55PM - 02:10PM, University Hall, Room 3-087</t>
  </si>
  <si>
    <t>M. McBride</t>
  </si>
  <si>
    <t>CWRIT-1101-14 (70095) English Composition</t>
  </si>
  <si>
    <t>CWRIT-1101-15 (70096) English Composition</t>
  </si>
  <si>
    <t>09/05/2014-12/16/2014 Lecture Tuesday, Friday 02:30PM - 03:45PM, University Hall, Room 3-101</t>
  </si>
  <si>
    <t>CWRIT-1101-16 (70097) English Composition</t>
  </si>
  <si>
    <t>09/05/2014-12/16/2014 Lecture Tuesday, Friday 12:55PM - 02:10PM, Washburn Hall, Room 003</t>
  </si>
  <si>
    <t>C. Junge</t>
  </si>
  <si>
    <t>CWRIT-1101-18 (71382) English Composition</t>
  </si>
  <si>
    <t>09/05/2014-12/16/2014 Lecture Tuesday, Friday 11:10AM - 12:25PM, Washburn Hall, Room 003</t>
  </si>
  <si>
    <t>IAHIS-1200-01 (70619) Art of the Western World I</t>
  </si>
  <si>
    <t>09/08/2014-12/15/2014 Lecture Monday 01:15PM - 03:45PM, AIB, Room 214</t>
  </si>
  <si>
    <t>M. Alger</t>
  </si>
  <si>
    <t>IAHIS-1200-02 (70620) Art of the Western World I</t>
  </si>
  <si>
    <t>IAHIS-1210-03 (70624) Art of the Western World II</t>
  </si>
  <si>
    <t>Liddell,Raymond</t>
  </si>
  <si>
    <t>IAHIS-2300-01 (70632) MODERNISM</t>
  </si>
  <si>
    <t>09/09/2014-12/16/2014 Lecture Tuesday 01:15PM - 03:45PM, AIB, Room 214</t>
  </si>
  <si>
    <t>Ashbrook,S</t>
  </si>
  <si>
    <t>IAHIS-3211-01 (70668) HISTORY OF DOCUMENTARY PHOTO</t>
  </si>
  <si>
    <t>09/03/2014-12/17/2014 Lecture Wednesday 01:15PM - 03:45PM, AIB, Room 214</t>
  </si>
  <si>
    <t>IAHIS-3357-01 (70932) Art and the Islamic World</t>
  </si>
  <si>
    <t>09/08/2014-12/15/2014 Lecture Monday 01:15PM - 03:45PM, AIB, Room 215</t>
  </si>
  <si>
    <t>E. Pugliano</t>
  </si>
  <si>
    <t>IAHIS-3600-01 (70669) ART SINCE 1945</t>
  </si>
  <si>
    <t>09/04/2014-12/11/2014 Lecture Thursday 08:00AM - 10:30AM, AIB, Room 215</t>
  </si>
  <si>
    <t>IAHIS-3900-01 (70674) EXPERIMENTAL FILM AND VIDEO</t>
  </si>
  <si>
    <t>09/04/2014-12/11/2014 Lecture Thursday 01:15PM - 03:45PM, AIB, Room 214</t>
  </si>
  <si>
    <t>Robinson, Bonnell D.</t>
  </si>
  <si>
    <t>IAHIS-4910-01 (70677) CRITICAL THEORY</t>
  </si>
  <si>
    <t>09/04/2014-12/11/2014 Lecture Thursday 01:15PM - 03:45PM, AIB, Room 215</t>
  </si>
  <si>
    <t>T. Norris</t>
  </si>
  <si>
    <t>IANIM-1250-01 (70329) Principles of Animation</t>
  </si>
  <si>
    <t>09/04/2014-12/16/2014 Lecture Tuesday, Thursday 01:15PM - 03:45PM, AIB, Room N010 (more)...</t>
  </si>
  <si>
    <t>IANIM-2490-01 (70331) Character Animation Basics II</t>
  </si>
  <si>
    <t>09/03/2014-12/17/2014 Lecture Monday, Wednesday 01:15PM - 03:45PM, AIB, Room N030 (more)...</t>
  </si>
  <si>
    <t>T. Finn</t>
  </si>
  <si>
    <t>0 / 14</t>
  </si>
  <si>
    <t>IANIM-2570-01 (70332) VIDEO I</t>
  </si>
  <si>
    <t>09/05/2014-12/12/2014 Lecture Friday 08:00AM - 11:45AM, AIB, Room N030</t>
  </si>
  <si>
    <t>Gifford, Robert</t>
  </si>
  <si>
    <t>IANIM-3490-01 (70333) COMPUTER ANIMATION I</t>
  </si>
  <si>
    <t>09/03/2014-12/17/2014 Lecture Monday, Wednesday 08:00AM - 10:30AM, AIB, Room N030 (more)...</t>
  </si>
  <si>
    <t>IANIM-4461-02 (70957) Animation Projects II</t>
  </si>
  <si>
    <t>09/04/2014-12/11/2014 Lecture Thursday 08:00AM - 11:45AM, AIB, Room N030 (more)...</t>
  </si>
  <si>
    <t>Casey, John</t>
  </si>
  <si>
    <t>Waitlisted</t>
  </si>
  <si>
    <t>IARTS-1310-01 (70340) DRAWING I</t>
  </si>
  <si>
    <t>09/09/2014-12/16/2014 Lecture Tuesday 08:00AM - 11:20AM, Room to be Announced</t>
  </si>
  <si>
    <t>Roux, Peter</t>
  </si>
  <si>
    <t>IARTS-1310-02 (72656) DRAWING I</t>
  </si>
  <si>
    <t>09/05/2014-12/12/2014 Lecture Friday 08:00AM - 11:20AM, University Hall, Room L-016</t>
  </si>
  <si>
    <t>IARTS-1312-01 (72647) Drawing by Seeing</t>
  </si>
  <si>
    <t>09/09/2014-12/16/2014 Lecture Tuesday 12:14PM - 03:50PM, University Hall, Room 4-030</t>
  </si>
  <si>
    <t>Fertitta, Angelo R.</t>
  </si>
  <si>
    <t>IARTS-1315-01 (70730) DRAWING TO PAINTING</t>
  </si>
  <si>
    <t>09/03/2014-12/17/2014 Lecture Wednesday 11:10AM - 12:25PM, Room to be Announced (more)...</t>
  </si>
  <si>
    <t>Lanza, John F.</t>
  </si>
  <si>
    <t>IARTS-1321-01 (70341) PAINTING II</t>
  </si>
  <si>
    <t>09/08/2014-12/15/2014 Lecture Monday 11:10AM - 12:25PM, Room to be Announced (more)...</t>
  </si>
  <si>
    <t>IARTS-1360-01 (70680) Mixed Media Journal</t>
  </si>
  <si>
    <t>09/05/2014-12/12/2014 Lecture Friday 08:00AM - 11:20AM, Room to be Announced</t>
  </si>
  <si>
    <t>D. Driscoll</t>
  </si>
  <si>
    <t>IARTS-2200-01 (70681) Collage</t>
  </si>
  <si>
    <t>09/03/2014-12/17/2014 Lecture Wednesday 08:00AM - 11:30AM, Room to be Announced</t>
  </si>
  <si>
    <t>Ryan, Joan M.</t>
  </si>
  <si>
    <t>IDESN-1270-01 (70387) LANGUAGE OF DESIGN</t>
  </si>
  <si>
    <t>09/04/2014-12/16/2014 Lecture Tuesday, Thursday 01:15PM - 03:45PM, AIB, Room N300</t>
  </si>
  <si>
    <t>Fried, Geoffry H.</t>
  </si>
  <si>
    <t>09/04/2014-12/16/2014 Lecture Tuesday, Thursday 01:15PM - 03:45PM, AIB, Room N310</t>
  </si>
  <si>
    <t>K. Lamour Sansone</t>
  </si>
  <si>
    <t>IDESN-2115-01 (70391) INTRODUCTION TO WEB DESIGN</t>
  </si>
  <si>
    <t>09/03/2014-12/17/2014 Lecture Monday, Wednesday 08:00AM - 10:30AM, AIB, Room N310</t>
  </si>
  <si>
    <t>M. White</t>
  </si>
  <si>
    <t>0 / 10</t>
  </si>
  <si>
    <t>IDESN-2115-02 (70392) INTRODUCTION TO WEB DESIGN</t>
  </si>
  <si>
    <t>09/03/2014-12/17/2014 Lecture Monday, Wednesday 01:15PM - 03:45PM, AIB, Room N310</t>
  </si>
  <si>
    <t>H. Shaw</t>
  </si>
  <si>
    <t>IDESN-2220-01 (70393) TYPOGRAPHY I</t>
  </si>
  <si>
    <t>09/04/2014-12/16/2014 Lecture Tuesday, Thursday 08:00AM - 10:30AM, AIB, Room N310</t>
  </si>
  <si>
    <t>Hood,James</t>
  </si>
  <si>
    <t>M. James</t>
  </si>
  <si>
    <t>IDESN-2550-02 (73348) Drawing for Design</t>
  </si>
  <si>
    <t>09/04/2014-12/11/2014 Lecture Thursday 01:15PM - 05:00PM, AIB, Room 312</t>
  </si>
  <si>
    <t>IDESN-3200-01 (70396) TYPOGRAPHY II</t>
  </si>
  <si>
    <t>09/08/2014-12/15/2014 Lecture Monday 01:15PM - 05:00PM, AIB, Room N320</t>
  </si>
  <si>
    <t>IDESN-3210-01 (70398) TYPOGRAPHY III</t>
  </si>
  <si>
    <t>09/03/2014-12/17/2014 Lecture Wednesday 01:15PM - 05:00PM, AIB, Room 312</t>
  </si>
  <si>
    <t>Rose,Richard</t>
  </si>
  <si>
    <t>IDESN-3230-01 (70399) TYPEFACE DESIGN</t>
  </si>
  <si>
    <t>09/05/2014-12/12/2014 Lecture Friday 01:15PM - 05:00PM, AIB, Room N340</t>
  </si>
  <si>
    <t>E. Sorkin</t>
  </si>
  <si>
    <t>IDESN-3400-01 (70400) BRAND REALIZATION</t>
  </si>
  <si>
    <t>09/03/2014-12/17/2014 Lecture Wednesday 08:00AM - 11:45AM, AIB, Room N340</t>
  </si>
  <si>
    <t>C. Conn</t>
  </si>
  <si>
    <t>Rawlins, Rick</t>
  </si>
  <si>
    <t>IDESN-4320-02 (70993) STUDIO INFLUX</t>
  </si>
  <si>
    <t>09/05/2014-12/16/2014 Lecture Tuesday, Friday 09:35AM - 12:05PM, AIB, Room N300</t>
  </si>
  <si>
    <t>IDESN-4450-01 (70406) DESIGN SENIOR STUDIO</t>
  </si>
  <si>
    <t>09/04/2014-12/11/2014 Lecture Thursday 08:00AM - 11:45AM, Room to be Announced</t>
  </si>
  <si>
    <t>IFINE-1220-01 (70408) COLOR AND COMPOSITION</t>
  </si>
  <si>
    <t>09/04/2014-12/16/2014 Lecture Tuesday, Thursday 01:15PM - 03:45PM, AIB, Room N220</t>
  </si>
  <si>
    <t>David, Michael V.</t>
  </si>
  <si>
    <t>IFINE-1220-03 (72959) COLOR AND COMPOSITION</t>
  </si>
  <si>
    <t>Dorgan, Eugene W.</t>
  </si>
  <si>
    <t>IFINE-2200-01 (70416) PAINTING I</t>
  </si>
  <si>
    <t>09/03/2014-12/17/2014 Lecture Monday, Wednesday 01:15PM - 03:45PM, AIB, Room N110</t>
  </si>
  <si>
    <t>Sudarsky, Amy</t>
  </si>
  <si>
    <t>IFINE-2300-01 (70418) PRINTMAKING: INTAGLIO I</t>
  </si>
  <si>
    <t>09/03/2014-12/17/2014 Lecture Monday, Wednesday 01:15PM - 03:45PM, AIB, Room 410 (more)...</t>
  </si>
  <si>
    <t>Jacobson,Constance</t>
  </si>
  <si>
    <t>Kaye, Mary A.</t>
  </si>
  <si>
    <t>0 / 12</t>
  </si>
  <si>
    <t>IFINE-2445-01 (70428) CORE CLAY I</t>
  </si>
  <si>
    <t>09/03/2014-12/17/2014 Lecture Monday, Wednesday 08:00AM - 10:30AM, AIB, Room 413</t>
  </si>
  <si>
    <t>IFINE-3300-01 (70448) ADVANCED PRINTMAKING</t>
  </si>
  <si>
    <t>09/04/2014-12/16/2014 Lecture Tuesday, Thursday 01:15PM - 03:45PM, AIB, Room 410 (more)...</t>
  </si>
  <si>
    <t>Folman, Liza</t>
  </si>
  <si>
    <t>IFINE-4300-01 (70449) ADVANCED PRINTMAKING</t>
  </si>
  <si>
    <t>D. Hoffman</t>
  </si>
  <si>
    <t>IFNDN-1615-03 (70695) DRAWING FUNDAMENTALS</t>
  </si>
  <si>
    <t>09/04/2014-12/11/2014 Lecture Thursday 08:00AM - 11:45AM, University Hall, Room L-013</t>
  </si>
  <si>
    <t>0 / 16</t>
  </si>
  <si>
    <t>IFNDN-1615-04 (71066) DRAWING FUNDAMENTALS</t>
  </si>
  <si>
    <t>09/09/2014-12/16/2014 Lecture Tuesday 08:00AM - 11:45AM, University Hall, Room L-016</t>
  </si>
  <si>
    <t>09/03/2014-12/17/2014 Lecture Monday, Wednesday 01:15PM - 03:45PM, Room to be Announced</t>
  </si>
  <si>
    <t>P. Hoss</t>
  </si>
  <si>
    <t>IFNDN-1620-02 (70697) DRAWING INTENSIVE</t>
  </si>
  <si>
    <t>Grossman, Arlene B.</t>
  </si>
  <si>
    <t>IFNDN-1620-06 (70930) DRAWING INTENSIVE</t>
  </si>
  <si>
    <t>09/03/2014-12/17/2014 Lecture Monday, Wednesday 09:35AM - 12:05PM, University Hall, Room L-013</t>
  </si>
  <si>
    <t>IFNDN-1620-07 (73079) DRAWING INTENSIVE</t>
  </si>
  <si>
    <t>09/03/2014-12/17/2014 Lecture Monday, Wednesday 01:15PM - 03:45PM, University Hall, Room L-013</t>
  </si>
  <si>
    <t>IFNDN-1660-01 (70712) FORM, CONTENT AND CONTEXT</t>
  </si>
  <si>
    <t>09/03/2014-12/17/2014 Lecture Monday, Wednesday 01:15PM - 03:45PM, University Hall, Room L-012</t>
  </si>
  <si>
    <t>IFNDN-1660-03 (70715) FORM, CONTENT AND CONTEXT</t>
  </si>
  <si>
    <t>09/04/2014-12/16/2014 Lecture Tuesday, Thursday 08:00AM - 10:30AM, Room to be Announced</t>
  </si>
  <si>
    <t>K. Castelli</t>
  </si>
  <si>
    <t>IFNDN-1660-04 (70716) FORM, CONTENT AND CONTEXT</t>
  </si>
  <si>
    <t>09/04/2014-12/16/2014 Lecture Tuesday, Thursday 09:35AM - 12:05PM, AIB, Room N220</t>
  </si>
  <si>
    <t>IFNDN-1660-05 (73080) FORM, CONTENT AND CONTEXT</t>
  </si>
  <si>
    <t>09/04/2014-12/16/2014 Lecture Tuesday 09:35AM - 12:05PM, AIB, Room N340 (more)...</t>
  </si>
  <si>
    <t>R. Brodell</t>
  </si>
  <si>
    <t>INTDS-2340-01 (70947) Space, Time &amp; Form</t>
  </si>
  <si>
    <t>09/05/2014-12/12/2014 Lecture Friday 01:15PM - 05:00PM, AIB, Room 312</t>
  </si>
  <si>
    <t>M. Nash</t>
  </si>
  <si>
    <t>IPHOT-1240-01 (70550) INTRO TO PHOTOGRAPHY:DIGITAL</t>
  </si>
  <si>
    <t>09/05/2014-12/12/2014 Lecture Friday 08:00AM - 11:45AM, AIB, Room 315</t>
  </si>
  <si>
    <t>K. King</t>
  </si>
  <si>
    <t>IPHOT-2100-01 (70555) ALTERNATIVE PROCESSES</t>
  </si>
  <si>
    <t>09/03/2014-12/17/2014 Lecture Wednesday 01:15PM - 05:00PM, AIB, Room 17</t>
  </si>
  <si>
    <t>J. Somers</t>
  </si>
  <si>
    <t>IPHOT-2150-01 (70556) LARGE FORMAT</t>
  </si>
  <si>
    <t>09/08/2014-12/15/2014 Lecture Monday 08:00AM - 11:45AM, AIB, Room 11</t>
  </si>
  <si>
    <t>L. Montano</t>
  </si>
  <si>
    <t>IPHOT-2150-02 (70557) LARGE FORMAT</t>
  </si>
  <si>
    <t>09/03/2014-12/17/2014 Lecture Wednesday 01:15PM - 05:00PM, AIB, Room 11</t>
  </si>
  <si>
    <t>Lueders-Booth,Jack</t>
  </si>
  <si>
    <t>IPHOT-2220-01 (70558) VISUAL BOOKS I</t>
  </si>
  <si>
    <t>09/08/2014-12/15/2014 Lecture Monday 08:00AM - 11:45AM, AIB, Room N320</t>
  </si>
  <si>
    <t>Davidson,Deborah</t>
  </si>
  <si>
    <t>0 / 11</t>
  </si>
  <si>
    <t>IPHOT-2220-02 (70559) VISUAL BOOKS I</t>
  </si>
  <si>
    <t>09/09/2014-12/16/2014 Lecture Tuesday 08:00AM - 11:45AM, AIB, Room N320</t>
  </si>
  <si>
    <t>S. Hulsey</t>
  </si>
  <si>
    <t>IPHOT-2320-01 (70560) INTRO TO DOCUMENTARY</t>
  </si>
  <si>
    <t>09/04/2014-12/11/2014 Lecture Thursday 01:15PM - 05:00PM, AIB, Room 11</t>
  </si>
  <si>
    <t>K. Johnson</t>
  </si>
  <si>
    <t>IPHOT-2330-03 (71175) CONTEMPORARY TRENDS IN PHOTO</t>
  </si>
  <si>
    <t>09/09/2014-12/16/2014 Lecture Tuesday 08:00AM - 10:30AM, AIB, Room 312</t>
  </si>
  <si>
    <t>C. Collins</t>
  </si>
  <si>
    <t>IPHOT-2410-02 (70565) SOPHOMORE SEMINAR I:CONCEPTS</t>
  </si>
  <si>
    <t>09/08/2014-12/15/2014 Lecture Monday 01:15PM - 05:00PM, AIB, Room 310</t>
  </si>
  <si>
    <t>IPHOT-2410-03 (71077) SOPHOMORE SEMINAR I:CONCEPTS</t>
  </si>
  <si>
    <t>09/09/2014-12/16/2014 Lecture Tuesday 08:00AM - 11:45AM, AIB, Room 216</t>
  </si>
  <si>
    <t>O. Palacio</t>
  </si>
  <si>
    <t>IPHOT-2420-01 (70566) SOPHOMORE SEMINAR II:PROJECTS</t>
  </si>
  <si>
    <t>09/09/2014-12/16/2014 Lecture Tuesday 01:15PM - 05:00PM, AIB, Room 312</t>
  </si>
  <si>
    <t>IPHOT-2540-01 (70948) STILL IN MOTION</t>
  </si>
  <si>
    <t>09/04/2014-12/11/2014 Lecture Thursday 08:00AM - 11:45AM, AIB, Room N340</t>
  </si>
  <si>
    <t>B. Sloat</t>
  </si>
  <si>
    <t>IPHOT-2670-01 (70567) INTRO TO COMMERCIAL PHOTO</t>
  </si>
  <si>
    <t>09/09/2014-12/16/2014 Lecture Tuesday 01:15PM - 05:00PM, AIB, Room 11</t>
  </si>
  <si>
    <t>J. Goodman</t>
  </si>
  <si>
    <t>IPHOT-2670-02 (70568) INTRO TO COMMERCIAL PHOTO</t>
  </si>
  <si>
    <t>09/08/2014-12/15/2014 Lecture Monday 01:15PM - 05:00PM, AIB, Room 11</t>
  </si>
  <si>
    <t>B. Myren</t>
  </si>
  <si>
    <t>IPHOT-3160-02 (70570) JUNIOR YEAR PORTFOLIO</t>
  </si>
  <si>
    <t>09/08/2014-12/15/2014 Lecture Monday 01:15PM - 05:00PM, AIB, Room 312</t>
  </si>
  <si>
    <t>K. McVety</t>
  </si>
  <si>
    <t>IPHOT-3201-03 (70937) Color Photography</t>
  </si>
  <si>
    <t>09/04/2014-12/11/2014 Lecture Thursday 08:00AM - 11:45AM, AIB, Room 11</t>
  </si>
  <si>
    <t>IPHOT-3560-02 (73314) DIGITAL PRINTING I</t>
  </si>
  <si>
    <t>09/09/2014-12/16/2014 Lecture Tuesday 01:15PM - 05:00PM, AIB, Room 315</t>
  </si>
  <si>
    <t>IPHOT-3610-01 (70575) ADVANCED PRINTING II: DIGITAL</t>
  </si>
  <si>
    <t>IPHOT-3715-01 (70577) LANDSCAPE OF MEMORY:HISTORIES</t>
  </si>
  <si>
    <t>09/09/2014-12/16/2014 Lecture Tuesday 08:00AM - 11:45AM, AIB, Room 11</t>
  </si>
  <si>
    <t>D. Mueller</t>
  </si>
  <si>
    <t>IPHOT-4150-01 (70580) SENIOR PORTFOLIO I</t>
  </si>
  <si>
    <t>09/03/2014-12/17/2014 Lecture Wednesday 08:00AM - 11:45AM, AIB, Room 216</t>
  </si>
  <si>
    <t>IPHOT-4160-01 (70581) SENIOR PORTFOLIO II</t>
  </si>
  <si>
    <t>F</t>
  </si>
  <si>
    <t>NF</t>
  </si>
  <si>
    <t>undergrad, ends by 6, &gt;= 3 cr, main campus</t>
  </si>
  <si>
    <t>sumf</t>
  </si>
  <si>
    <t>sum NF</t>
  </si>
  <si>
    <t>sum</t>
  </si>
  <si>
    <t>percent F</t>
  </si>
  <si>
    <t>hardly any MWF, some TF, a lot one days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</si>
</sst>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1">
    <xf numFmtId="0" fontId="0" fillId="0" borderId="0" xfId="0"/>
    <xf numFmtId="0" fontId="0" fillId="0" borderId="0" xfId="0" applyAlignment="1">
      <alignment vertical="center" wrapText="1"/>
    </xf>
    <xf numFmtId="0" fontId="1" fillId="0" borderId="0" xfId="1" applyAlignment="1">
      <alignment vertical="center" wrapText="1"/>
    </xf>
    <xf numFmtId="16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1" applyAlignment="1">
      <alignment vertical="center" wrapText="1"/>
    </xf>
    <xf numFmtId="16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1" applyAlignment="1">
      <alignment vertical="center" wrapText="1"/>
    </xf>
    <xf numFmtId="16" fontId="0" fillId="0" borderId="0" xfId="0" applyNumberFormat="1" applyAlignment="1">
      <alignment vertical="center" wrapText="1"/>
    </xf>
    <xf numFmtId="17" fontId="0" fillId="0" borderId="0" xfId="0" applyNumberFormat="1" applyAlignment="1">
      <alignment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javascript:void(0);" TargetMode="External"/><Relationship Id="rId21" Type="http://schemas.openxmlformats.org/officeDocument/2006/relationships/hyperlink" Target="javascript:void(0);" TargetMode="External"/><Relationship Id="rId42" Type="http://schemas.openxmlformats.org/officeDocument/2006/relationships/hyperlink" Target="javascript:void(0);" TargetMode="External"/><Relationship Id="rId63" Type="http://schemas.openxmlformats.org/officeDocument/2006/relationships/hyperlink" Target="javascript:void(0);" TargetMode="External"/><Relationship Id="rId84" Type="http://schemas.openxmlformats.org/officeDocument/2006/relationships/hyperlink" Target="javascript:void(0);" TargetMode="External"/><Relationship Id="rId138" Type="http://schemas.openxmlformats.org/officeDocument/2006/relationships/hyperlink" Target="javascript:void(0);" TargetMode="External"/><Relationship Id="rId159" Type="http://schemas.openxmlformats.org/officeDocument/2006/relationships/hyperlink" Target="javascript:void(0);" TargetMode="External"/><Relationship Id="rId170" Type="http://schemas.openxmlformats.org/officeDocument/2006/relationships/hyperlink" Target="javascript:void(0);" TargetMode="External"/><Relationship Id="rId191" Type="http://schemas.openxmlformats.org/officeDocument/2006/relationships/hyperlink" Target="javascript:void(0);" TargetMode="External"/><Relationship Id="rId205" Type="http://schemas.openxmlformats.org/officeDocument/2006/relationships/hyperlink" Target="javascript:void(0);" TargetMode="External"/><Relationship Id="rId226" Type="http://schemas.openxmlformats.org/officeDocument/2006/relationships/hyperlink" Target="javascript:void(0);" TargetMode="External"/><Relationship Id="rId247" Type="http://schemas.openxmlformats.org/officeDocument/2006/relationships/hyperlink" Target="javascript:void(0);" TargetMode="External"/><Relationship Id="rId107" Type="http://schemas.openxmlformats.org/officeDocument/2006/relationships/hyperlink" Target="javascript:void(0);" TargetMode="External"/><Relationship Id="rId11" Type="http://schemas.openxmlformats.org/officeDocument/2006/relationships/hyperlink" Target="javascript:void(0);" TargetMode="External"/><Relationship Id="rId32" Type="http://schemas.openxmlformats.org/officeDocument/2006/relationships/hyperlink" Target="javascript:void(0);" TargetMode="External"/><Relationship Id="rId53" Type="http://schemas.openxmlformats.org/officeDocument/2006/relationships/hyperlink" Target="javascript:void(0);" TargetMode="External"/><Relationship Id="rId74" Type="http://schemas.openxmlformats.org/officeDocument/2006/relationships/hyperlink" Target="javascript:void(0);" TargetMode="External"/><Relationship Id="rId128" Type="http://schemas.openxmlformats.org/officeDocument/2006/relationships/hyperlink" Target="javascript:void(0);" TargetMode="External"/><Relationship Id="rId149" Type="http://schemas.openxmlformats.org/officeDocument/2006/relationships/hyperlink" Target="javascript:void(0);" TargetMode="External"/><Relationship Id="rId5" Type="http://schemas.openxmlformats.org/officeDocument/2006/relationships/hyperlink" Target="javascript:void(0);" TargetMode="External"/><Relationship Id="rId95" Type="http://schemas.openxmlformats.org/officeDocument/2006/relationships/hyperlink" Target="javascript:void(0);" TargetMode="External"/><Relationship Id="rId160" Type="http://schemas.openxmlformats.org/officeDocument/2006/relationships/hyperlink" Target="javascript:void(0);" TargetMode="External"/><Relationship Id="rId181" Type="http://schemas.openxmlformats.org/officeDocument/2006/relationships/hyperlink" Target="javascript:void(0);" TargetMode="External"/><Relationship Id="rId216" Type="http://schemas.openxmlformats.org/officeDocument/2006/relationships/hyperlink" Target="javascript:void(0);" TargetMode="External"/><Relationship Id="rId237" Type="http://schemas.openxmlformats.org/officeDocument/2006/relationships/hyperlink" Target="javascript:void(0);" TargetMode="External"/><Relationship Id="rId258" Type="http://schemas.openxmlformats.org/officeDocument/2006/relationships/hyperlink" Target="javascript:void(0);" TargetMode="External"/><Relationship Id="rId22" Type="http://schemas.openxmlformats.org/officeDocument/2006/relationships/hyperlink" Target="javascript:void(0);" TargetMode="External"/><Relationship Id="rId43" Type="http://schemas.openxmlformats.org/officeDocument/2006/relationships/hyperlink" Target="javascript:void(0);" TargetMode="External"/><Relationship Id="rId64" Type="http://schemas.openxmlformats.org/officeDocument/2006/relationships/hyperlink" Target="javascript:void(0);" TargetMode="External"/><Relationship Id="rId118" Type="http://schemas.openxmlformats.org/officeDocument/2006/relationships/hyperlink" Target="javascript:void(0);" TargetMode="External"/><Relationship Id="rId139" Type="http://schemas.openxmlformats.org/officeDocument/2006/relationships/hyperlink" Target="javascript:void(0);" TargetMode="External"/><Relationship Id="rId85" Type="http://schemas.openxmlformats.org/officeDocument/2006/relationships/hyperlink" Target="javascript:void(0);" TargetMode="External"/><Relationship Id="rId150" Type="http://schemas.openxmlformats.org/officeDocument/2006/relationships/hyperlink" Target="javascript:void(0);" TargetMode="External"/><Relationship Id="rId171" Type="http://schemas.openxmlformats.org/officeDocument/2006/relationships/hyperlink" Target="javascript:void(0);" TargetMode="External"/><Relationship Id="rId192" Type="http://schemas.openxmlformats.org/officeDocument/2006/relationships/hyperlink" Target="javascript:void(0);" TargetMode="External"/><Relationship Id="rId206" Type="http://schemas.openxmlformats.org/officeDocument/2006/relationships/hyperlink" Target="javascript:void(0);" TargetMode="External"/><Relationship Id="rId227" Type="http://schemas.openxmlformats.org/officeDocument/2006/relationships/hyperlink" Target="javascript:void(0);" TargetMode="External"/><Relationship Id="rId248" Type="http://schemas.openxmlformats.org/officeDocument/2006/relationships/hyperlink" Target="javascript:void(0);" TargetMode="External"/><Relationship Id="rId12" Type="http://schemas.openxmlformats.org/officeDocument/2006/relationships/hyperlink" Target="javascript:void(0);" TargetMode="External"/><Relationship Id="rId33" Type="http://schemas.openxmlformats.org/officeDocument/2006/relationships/hyperlink" Target="javascript:void(0);" TargetMode="External"/><Relationship Id="rId108" Type="http://schemas.openxmlformats.org/officeDocument/2006/relationships/hyperlink" Target="javascript:void(0);" TargetMode="External"/><Relationship Id="rId129" Type="http://schemas.openxmlformats.org/officeDocument/2006/relationships/hyperlink" Target="javascript:void(0);" TargetMode="External"/><Relationship Id="rId54" Type="http://schemas.openxmlformats.org/officeDocument/2006/relationships/hyperlink" Target="javascript:void(0);" TargetMode="External"/><Relationship Id="rId75" Type="http://schemas.openxmlformats.org/officeDocument/2006/relationships/hyperlink" Target="javascript:void(0);" TargetMode="External"/><Relationship Id="rId96" Type="http://schemas.openxmlformats.org/officeDocument/2006/relationships/hyperlink" Target="javascript:void(0);" TargetMode="External"/><Relationship Id="rId140" Type="http://schemas.openxmlformats.org/officeDocument/2006/relationships/hyperlink" Target="javascript:void(0);" TargetMode="External"/><Relationship Id="rId161" Type="http://schemas.openxmlformats.org/officeDocument/2006/relationships/hyperlink" Target="javascript:void(0);" TargetMode="External"/><Relationship Id="rId182" Type="http://schemas.openxmlformats.org/officeDocument/2006/relationships/hyperlink" Target="javascript:void(0);" TargetMode="External"/><Relationship Id="rId217" Type="http://schemas.openxmlformats.org/officeDocument/2006/relationships/hyperlink" Target="javascript:void(0);" TargetMode="External"/><Relationship Id="rId1" Type="http://schemas.openxmlformats.org/officeDocument/2006/relationships/hyperlink" Target="javascript:void(0);" TargetMode="External"/><Relationship Id="rId6" Type="http://schemas.openxmlformats.org/officeDocument/2006/relationships/hyperlink" Target="javascript:void(0);" TargetMode="External"/><Relationship Id="rId212" Type="http://schemas.openxmlformats.org/officeDocument/2006/relationships/hyperlink" Target="javascript:void(0);" TargetMode="External"/><Relationship Id="rId233" Type="http://schemas.openxmlformats.org/officeDocument/2006/relationships/hyperlink" Target="javascript:void(0);" TargetMode="External"/><Relationship Id="rId238" Type="http://schemas.openxmlformats.org/officeDocument/2006/relationships/hyperlink" Target="javascript:void(0);" TargetMode="External"/><Relationship Id="rId254" Type="http://schemas.openxmlformats.org/officeDocument/2006/relationships/hyperlink" Target="javascript:void(0);" TargetMode="External"/><Relationship Id="rId259" Type="http://schemas.openxmlformats.org/officeDocument/2006/relationships/hyperlink" Target="javascript:void(0);" TargetMode="External"/><Relationship Id="rId23" Type="http://schemas.openxmlformats.org/officeDocument/2006/relationships/hyperlink" Target="javascript:void(0);" TargetMode="External"/><Relationship Id="rId28" Type="http://schemas.openxmlformats.org/officeDocument/2006/relationships/hyperlink" Target="javascript:void(0);" TargetMode="External"/><Relationship Id="rId49" Type="http://schemas.openxmlformats.org/officeDocument/2006/relationships/hyperlink" Target="javascript:void(0);" TargetMode="External"/><Relationship Id="rId114" Type="http://schemas.openxmlformats.org/officeDocument/2006/relationships/hyperlink" Target="javascript:void(0);" TargetMode="External"/><Relationship Id="rId119" Type="http://schemas.openxmlformats.org/officeDocument/2006/relationships/hyperlink" Target="javascript:void(0);" TargetMode="External"/><Relationship Id="rId44" Type="http://schemas.openxmlformats.org/officeDocument/2006/relationships/hyperlink" Target="javascript:void(0);" TargetMode="External"/><Relationship Id="rId60" Type="http://schemas.openxmlformats.org/officeDocument/2006/relationships/hyperlink" Target="javascript:void(0);" TargetMode="External"/><Relationship Id="rId65" Type="http://schemas.openxmlformats.org/officeDocument/2006/relationships/hyperlink" Target="javascript:void(0);" TargetMode="External"/><Relationship Id="rId81" Type="http://schemas.openxmlformats.org/officeDocument/2006/relationships/hyperlink" Target="javascript:void(0);" TargetMode="External"/><Relationship Id="rId86" Type="http://schemas.openxmlformats.org/officeDocument/2006/relationships/hyperlink" Target="javascript:void(0);" TargetMode="External"/><Relationship Id="rId130" Type="http://schemas.openxmlformats.org/officeDocument/2006/relationships/hyperlink" Target="javascript:void(0);" TargetMode="External"/><Relationship Id="rId135" Type="http://schemas.openxmlformats.org/officeDocument/2006/relationships/hyperlink" Target="javascript:void(0);" TargetMode="External"/><Relationship Id="rId151" Type="http://schemas.openxmlformats.org/officeDocument/2006/relationships/hyperlink" Target="javascript:void(0);" TargetMode="External"/><Relationship Id="rId156" Type="http://schemas.openxmlformats.org/officeDocument/2006/relationships/hyperlink" Target="javascript:void(0);" TargetMode="External"/><Relationship Id="rId177" Type="http://schemas.openxmlformats.org/officeDocument/2006/relationships/hyperlink" Target="javascript:void(0);" TargetMode="External"/><Relationship Id="rId198" Type="http://schemas.openxmlformats.org/officeDocument/2006/relationships/hyperlink" Target="javascript:void(0);" TargetMode="External"/><Relationship Id="rId172" Type="http://schemas.openxmlformats.org/officeDocument/2006/relationships/hyperlink" Target="javascript:void(0);" TargetMode="External"/><Relationship Id="rId193" Type="http://schemas.openxmlformats.org/officeDocument/2006/relationships/hyperlink" Target="javascript:void(0);" TargetMode="External"/><Relationship Id="rId202" Type="http://schemas.openxmlformats.org/officeDocument/2006/relationships/hyperlink" Target="javascript:void(0);" TargetMode="External"/><Relationship Id="rId207" Type="http://schemas.openxmlformats.org/officeDocument/2006/relationships/hyperlink" Target="javascript:void(0);" TargetMode="External"/><Relationship Id="rId223" Type="http://schemas.openxmlformats.org/officeDocument/2006/relationships/hyperlink" Target="javascript:void(0);" TargetMode="External"/><Relationship Id="rId228" Type="http://schemas.openxmlformats.org/officeDocument/2006/relationships/hyperlink" Target="javascript:void(0);" TargetMode="External"/><Relationship Id="rId244" Type="http://schemas.openxmlformats.org/officeDocument/2006/relationships/hyperlink" Target="javascript:void(0);" TargetMode="External"/><Relationship Id="rId249" Type="http://schemas.openxmlformats.org/officeDocument/2006/relationships/hyperlink" Target="javascript:void(0);" TargetMode="External"/><Relationship Id="rId13" Type="http://schemas.openxmlformats.org/officeDocument/2006/relationships/hyperlink" Target="javascript:void(0);" TargetMode="External"/><Relationship Id="rId18" Type="http://schemas.openxmlformats.org/officeDocument/2006/relationships/hyperlink" Target="javascript:void(0);" TargetMode="External"/><Relationship Id="rId39" Type="http://schemas.openxmlformats.org/officeDocument/2006/relationships/hyperlink" Target="javascript:void(0);" TargetMode="External"/><Relationship Id="rId109" Type="http://schemas.openxmlformats.org/officeDocument/2006/relationships/hyperlink" Target="javascript:void(0);" TargetMode="External"/><Relationship Id="rId260" Type="http://schemas.openxmlformats.org/officeDocument/2006/relationships/hyperlink" Target="javascript:void(0);" TargetMode="External"/><Relationship Id="rId34" Type="http://schemas.openxmlformats.org/officeDocument/2006/relationships/hyperlink" Target="javascript:void(0);" TargetMode="External"/><Relationship Id="rId50" Type="http://schemas.openxmlformats.org/officeDocument/2006/relationships/hyperlink" Target="javascript:void(0);" TargetMode="External"/><Relationship Id="rId55" Type="http://schemas.openxmlformats.org/officeDocument/2006/relationships/hyperlink" Target="javascript:void(0);" TargetMode="External"/><Relationship Id="rId76" Type="http://schemas.openxmlformats.org/officeDocument/2006/relationships/hyperlink" Target="javascript:void(0);" TargetMode="External"/><Relationship Id="rId97" Type="http://schemas.openxmlformats.org/officeDocument/2006/relationships/hyperlink" Target="javascript:void(0);" TargetMode="External"/><Relationship Id="rId104" Type="http://schemas.openxmlformats.org/officeDocument/2006/relationships/hyperlink" Target="javascript:void(0);" TargetMode="External"/><Relationship Id="rId120" Type="http://schemas.openxmlformats.org/officeDocument/2006/relationships/hyperlink" Target="javascript:void(0);" TargetMode="External"/><Relationship Id="rId125" Type="http://schemas.openxmlformats.org/officeDocument/2006/relationships/hyperlink" Target="javascript:void(0);" TargetMode="External"/><Relationship Id="rId141" Type="http://schemas.openxmlformats.org/officeDocument/2006/relationships/hyperlink" Target="javascript:void(0);" TargetMode="External"/><Relationship Id="rId146" Type="http://schemas.openxmlformats.org/officeDocument/2006/relationships/hyperlink" Target="javascript:void(0);" TargetMode="External"/><Relationship Id="rId167" Type="http://schemas.openxmlformats.org/officeDocument/2006/relationships/hyperlink" Target="javascript:void(0);" TargetMode="External"/><Relationship Id="rId188" Type="http://schemas.openxmlformats.org/officeDocument/2006/relationships/hyperlink" Target="javascript:void(0);" TargetMode="External"/><Relationship Id="rId7" Type="http://schemas.openxmlformats.org/officeDocument/2006/relationships/hyperlink" Target="javascript:void(0);" TargetMode="External"/><Relationship Id="rId71" Type="http://schemas.openxmlformats.org/officeDocument/2006/relationships/hyperlink" Target="javascript:void(0);" TargetMode="External"/><Relationship Id="rId92" Type="http://schemas.openxmlformats.org/officeDocument/2006/relationships/hyperlink" Target="javascript:void(0);" TargetMode="External"/><Relationship Id="rId162" Type="http://schemas.openxmlformats.org/officeDocument/2006/relationships/hyperlink" Target="javascript:void(0);" TargetMode="External"/><Relationship Id="rId183" Type="http://schemas.openxmlformats.org/officeDocument/2006/relationships/hyperlink" Target="javascript:void(0);" TargetMode="External"/><Relationship Id="rId213" Type="http://schemas.openxmlformats.org/officeDocument/2006/relationships/hyperlink" Target="javascript:void(0);" TargetMode="External"/><Relationship Id="rId218" Type="http://schemas.openxmlformats.org/officeDocument/2006/relationships/hyperlink" Target="javascript:void(0);" TargetMode="External"/><Relationship Id="rId234" Type="http://schemas.openxmlformats.org/officeDocument/2006/relationships/hyperlink" Target="javascript:void(0);" TargetMode="External"/><Relationship Id="rId239" Type="http://schemas.openxmlformats.org/officeDocument/2006/relationships/hyperlink" Target="javascript:void(0);" TargetMode="External"/><Relationship Id="rId2" Type="http://schemas.openxmlformats.org/officeDocument/2006/relationships/hyperlink" Target="javascript:void(0);" TargetMode="External"/><Relationship Id="rId29" Type="http://schemas.openxmlformats.org/officeDocument/2006/relationships/hyperlink" Target="javascript:void(0);" TargetMode="External"/><Relationship Id="rId250" Type="http://schemas.openxmlformats.org/officeDocument/2006/relationships/hyperlink" Target="javascript:void(0);" TargetMode="External"/><Relationship Id="rId255" Type="http://schemas.openxmlformats.org/officeDocument/2006/relationships/hyperlink" Target="javascript:void(0);" TargetMode="External"/><Relationship Id="rId24" Type="http://schemas.openxmlformats.org/officeDocument/2006/relationships/hyperlink" Target="javascript:void(0);" TargetMode="External"/><Relationship Id="rId40" Type="http://schemas.openxmlformats.org/officeDocument/2006/relationships/hyperlink" Target="javascript:void(0);" TargetMode="External"/><Relationship Id="rId45" Type="http://schemas.openxmlformats.org/officeDocument/2006/relationships/hyperlink" Target="javascript:void(0);" TargetMode="External"/><Relationship Id="rId66" Type="http://schemas.openxmlformats.org/officeDocument/2006/relationships/hyperlink" Target="javascript:void(0);" TargetMode="External"/><Relationship Id="rId87" Type="http://schemas.openxmlformats.org/officeDocument/2006/relationships/hyperlink" Target="javascript:void(0);" TargetMode="External"/><Relationship Id="rId110" Type="http://schemas.openxmlformats.org/officeDocument/2006/relationships/hyperlink" Target="javascript:void(0);" TargetMode="External"/><Relationship Id="rId115" Type="http://schemas.openxmlformats.org/officeDocument/2006/relationships/hyperlink" Target="javascript:void(0);" TargetMode="External"/><Relationship Id="rId131" Type="http://schemas.openxmlformats.org/officeDocument/2006/relationships/hyperlink" Target="javascript:void(0);" TargetMode="External"/><Relationship Id="rId136" Type="http://schemas.openxmlformats.org/officeDocument/2006/relationships/hyperlink" Target="javascript:void(0);" TargetMode="External"/><Relationship Id="rId157" Type="http://schemas.openxmlformats.org/officeDocument/2006/relationships/hyperlink" Target="javascript:void(0);" TargetMode="External"/><Relationship Id="rId178" Type="http://schemas.openxmlformats.org/officeDocument/2006/relationships/hyperlink" Target="javascript:void(0);" TargetMode="External"/><Relationship Id="rId61" Type="http://schemas.openxmlformats.org/officeDocument/2006/relationships/hyperlink" Target="javascript:void(0);" TargetMode="External"/><Relationship Id="rId82" Type="http://schemas.openxmlformats.org/officeDocument/2006/relationships/hyperlink" Target="javascript:void(0);" TargetMode="External"/><Relationship Id="rId152" Type="http://schemas.openxmlformats.org/officeDocument/2006/relationships/hyperlink" Target="javascript:void(0);" TargetMode="External"/><Relationship Id="rId173" Type="http://schemas.openxmlformats.org/officeDocument/2006/relationships/hyperlink" Target="javascript:void(0);" TargetMode="External"/><Relationship Id="rId194" Type="http://schemas.openxmlformats.org/officeDocument/2006/relationships/hyperlink" Target="javascript:void(0);" TargetMode="External"/><Relationship Id="rId199" Type="http://schemas.openxmlformats.org/officeDocument/2006/relationships/hyperlink" Target="javascript:void(0);" TargetMode="External"/><Relationship Id="rId203" Type="http://schemas.openxmlformats.org/officeDocument/2006/relationships/hyperlink" Target="javascript:void(0);" TargetMode="External"/><Relationship Id="rId208" Type="http://schemas.openxmlformats.org/officeDocument/2006/relationships/hyperlink" Target="javascript:void(0);" TargetMode="External"/><Relationship Id="rId229" Type="http://schemas.openxmlformats.org/officeDocument/2006/relationships/hyperlink" Target="javascript:void(0);" TargetMode="External"/><Relationship Id="rId19" Type="http://schemas.openxmlformats.org/officeDocument/2006/relationships/hyperlink" Target="javascript:void(0);" TargetMode="External"/><Relationship Id="rId224" Type="http://schemas.openxmlformats.org/officeDocument/2006/relationships/hyperlink" Target="javascript:void(0);" TargetMode="External"/><Relationship Id="rId240" Type="http://schemas.openxmlformats.org/officeDocument/2006/relationships/hyperlink" Target="javascript:void(0);" TargetMode="External"/><Relationship Id="rId245" Type="http://schemas.openxmlformats.org/officeDocument/2006/relationships/hyperlink" Target="javascript:void(0);" TargetMode="External"/><Relationship Id="rId261" Type="http://schemas.openxmlformats.org/officeDocument/2006/relationships/hyperlink" Target="javascript:void(0);" TargetMode="External"/><Relationship Id="rId14" Type="http://schemas.openxmlformats.org/officeDocument/2006/relationships/hyperlink" Target="javascript:void(0);" TargetMode="External"/><Relationship Id="rId30" Type="http://schemas.openxmlformats.org/officeDocument/2006/relationships/hyperlink" Target="javascript:void(0);" TargetMode="External"/><Relationship Id="rId35" Type="http://schemas.openxmlformats.org/officeDocument/2006/relationships/hyperlink" Target="javascript:void(0);" TargetMode="External"/><Relationship Id="rId56" Type="http://schemas.openxmlformats.org/officeDocument/2006/relationships/hyperlink" Target="javascript:void(0);" TargetMode="External"/><Relationship Id="rId77" Type="http://schemas.openxmlformats.org/officeDocument/2006/relationships/hyperlink" Target="javascript:void(0);" TargetMode="External"/><Relationship Id="rId100" Type="http://schemas.openxmlformats.org/officeDocument/2006/relationships/hyperlink" Target="javascript:void(0);" TargetMode="External"/><Relationship Id="rId105" Type="http://schemas.openxmlformats.org/officeDocument/2006/relationships/hyperlink" Target="javascript:void(0);" TargetMode="External"/><Relationship Id="rId126" Type="http://schemas.openxmlformats.org/officeDocument/2006/relationships/hyperlink" Target="javascript:void(0);" TargetMode="External"/><Relationship Id="rId147" Type="http://schemas.openxmlformats.org/officeDocument/2006/relationships/hyperlink" Target="javascript:void(0);" TargetMode="External"/><Relationship Id="rId168" Type="http://schemas.openxmlformats.org/officeDocument/2006/relationships/hyperlink" Target="javascript:void(0);" TargetMode="External"/><Relationship Id="rId8" Type="http://schemas.openxmlformats.org/officeDocument/2006/relationships/hyperlink" Target="javascript:void(0);" TargetMode="External"/><Relationship Id="rId51" Type="http://schemas.openxmlformats.org/officeDocument/2006/relationships/hyperlink" Target="javascript:void(0);" TargetMode="External"/><Relationship Id="rId72" Type="http://schemas.openxmlformats.org/officeDocument/2006/relationships/hyperlink" Target="javascript:void(0);" TargetMode="External"/><Relationship Id="rId93" Type="http://schemas.openxmlformats.org/officeDocument/2006/relationships/hyperlink" Target="javascript:void(0);" TargetMode="External"/><Relationship Id="rId98" Type="http://schemas.openxmlformats.org/officeDocument/2006/relationships/hyperlink" Target="javascript:void(0);" TargetMode="External"/><Relationship Id="rId121" Type="http://schemas.openxmlformats.org/officeDocument/2006/relationships/hyperlink" Target="javascript:void(0);" TargetMode="External"/><Relationship Id="rId142" Type="http://schemas.openxmlformats.org/officeDocument/2006/relationships/hyperlink" Target="javascript:void(0);" TargetMode="External"/><Relationship Id="rId163" Type="http://schemas.openxmlformats.org/officeDocument/2006/relationships/hyperlink" Target="javascript:void(0);" TargetMode="External"/><Relationship Id="rId184" Type="http://schemas.openxmlformats.org/officeDocument/2006/relationships/hyperlink" Target="javascript:void(0);" TargetMode="External"/><Relationship Id="rId189" Type="http://schemas.openxmlformats.org/officeDocument/2006/relationships/hyperlink" Target="javascript:void(0);" TargetMode="External"/><Relationship Id="rId219" Type="http://schemas.openxmlformats.org/officeDocument/2006/relationships/hyperlink" Target="javascript:void(0);" TargetMode="External"/><Relationship Id="rId3" Type="http://schemas.openxmlformats.org/officeDocument/2006/relationships/hyperlink" Target="javascript:void(0);" TargetMode="External"/><Relationship Id="rId214" Type="http://schemas.openxmlformats.org/officeDocument/2006/relationships/hyperlink" Target="javascript:void(0);" TargetMode="External"/><Relationship Id="rId230" Type="http://schemas.openxmlformats.org/officeDocument/2006/relationships/hyperlink" Target="javascript:void(0);" TargetMode="External"/><Relationship Id="rId235" Type="http://schemas.openxmlformats.org/officeDocument/2006/relationships/hyperlink" Target="javascript:void(0);" TargetMode="External"/><Relationship Id="rId251" Type="http://schemas.openxmlformats.org/officeDocument/2006/relationships/hyperlink" Target="javascript:void(0);" TargetMode="External"/><Relationship Id="rId256" Type="http://schemas.openxmlformats.org/officeDocument/2006/relationships/hyperlink" Target="javascript:void(0);" TargetMode="External"/><Relationship Id="rId25" Type="http://schemas.openxmlformats.org/officeDocument/2006/relationships/hyperlink" Target="javascript:void(0);" TargetMode="External"/><Relationship Id="rId46" Type="http://schemas.openxmlformats.org/officeDocument/2006/relationships/hyperlink" Target="javascript:void(0);" TargetMode="External"/><Relationship Id="rId67" Type="http://schemas.openxmlformats.org/officeDocument/2006/relationships/hyperlink" Target="javascript:void(0);" TargetMode="External"/><Relationship Id="rId116" Type="http://schemas.openxmlformats.org/officeDocument/2006/relationships/hyperlink" Target="javascript:void(0);" TargetMode="External"/><Relationship Id="rId137" Type="http://schemas.openxmlformats.org/officeDocument/2006/relationships/hyperlink" Target="javascript:void(0);" TargetMode="External"/><Relationship Id="rId158" Type="http://schemas.openxmlformats.org/officeDocument/2006/relationships/hyperlink" Target="javascript:void(0);" TargetMode="External"/><Relationship Id="rId20" Type="http://schemas.openxmlformats.org/officeDocument/2006/relationships/hyperlink" Target="javascript:void(0);" TargetMode="External"/><Relationship Id="rId41" Type="http://schemas.openxmlformats.org/officeDocument/2006/relationships/hyperlink" Target="javascript:void(0);" TargetMode="External"/><Relationship Id="rId62" Type="http://schemas.openxmlformats.org/officeDocument/2006/relationships/hyperlink" Target="javascript:void(0);" TargetMode="External"/><Relationship Id="rId83" Type="http://schemas.openxmlformats.org/officeDocument/2006/relationships/hyperlink" Target="javascript:void(0);" TargetMode="External"/><Relationship Id="rId88" Type="http://schemas.openxmlformats.org/officeDocument/2006/relationships/hyperlink" Target="javascript:void(0);" TargetMode="External"/><Relationship Id="rId111" Type="http://schemas.openxmlformats.org/officeDocument/2006/relationships/hyperlink" Target="javascript:void(0);" TargetMode="External"/><Relationship Id="rId132" Type="http://schemas.openxmlformats.org/officeDocument/2006/relationships/hyperlink" Target="javascript:void(0);" TargetMode="External"/><Relationship Id="rId153" Type="http://schemas.openxmlformats.org/officeDocument/2006/relationships/hyperlink" Target="javascript:void(0);" TargetMode="External"/><Relationship Id="rId174" Type="http://schemas.openxmlformats.org/officeDocument/2006/relationships/hyperlink" Target="javascript:void(0);" TargetMode="External"/><Relationship Id="rId179" Type="http://schemas.openxmlformats.org/officeDocument/2006/relationships/hyperlink" Target="javascript:void(0);" TargetMode="External"/><Relationship Id="rId195" Type="http://schemas.openxmlformats.org/officeDocument/2006/relationships/hyperlink" Target="javascript:void(0);" TargetMode="External"/><Relationship Id="rId209" Type="http://schemas.openxmlformats.org/officeDocument/2006/relationships/hyperlink" Target="javascript:void(0);" TargetMode="External"/><Relationship Id="rId190" Type="http://schemas.openxmlformats.org/officeDocument/2006/relationships/hyperlink" Target="javascript:void(0);" TargetMode="External"/><Relationship Id="rId204" Type="http://schemas.openxmlformats.org/officeDocument/2006/relationships/hyperlink" Target="javascript:void(0);" TargetMode="External"/><Relationship Id="rId220" Type="http://schemas.openxmlformats.org/officeDocument/2006/relationships/hyperlink" Target="javascript:void(0);" TargetMode="External"/><Relationship Id="rId225" Type="http://schemas.openxmlformats.org/officeDocument/2006/relationships/hyperlink" Target="javascript:void(0);" TargetMode="External"/><Relationship Id="rId241" Type="http://schemas.openxmlformats.org/officeDocument/2006/relationships/hyperlink" Target="javascript:void(0);" TargetMode="External"/><Relationship Id="rId246" Type="http://schemas.openxmlformats.org/officeDocument/2006/relationships/hyperlink" Target="javascript:void(0);" TargetMode="External"/><Relationship Id="rId15" Type="http://schemas.openxmlformats.org/officeDocument/2006/relationships/hyperlink" Target="javascript:void(0);" TargetMode="External"/><Relationship Id="rId36" Type="http://schemas.openxmlformats.org/officeDocument/2006/relationships/hyperlink" Target="javascript:void(0);" TargetMode="External"/><Relationship Id="rId57" Type="http://schemas.openxmlformats.org/officeDocument/2006/relationships/hyperlink" Target="javascript:void(0);" TargetMode="External"/><Relationship Id="rId106" Type="http://schemas.openxmlformats.org/officeDocument/2006/relationships/hyperlink" Target="javascript:void(0);" TargetMode="External"/><Relationship Id="rId127" Type="http://schemas.openxmlformats.org/officeDocument/2006/relationships/hyperlink" Target="javascript:void(0);" TargetMode="External"/><Relationship Id="rId262" Type="http://schemas.openxmlformats.org/officeDocument/2006/relationships/hyperlink" Target="javascript:void(0);" TargetMode="External"/><Relationship Id="rId10" Type="http://schemas.openxmlformats.org/officeDocument/2006/relationships/hyperlink" Target="javascript:void(0);" TargetMode="External"/><Relationship Id="rId31" Type="http://schemas.openxmlformats.org/officeDocument/2006/relationships/hyperlink" Target="javascript:void(0);" TargetMode="External"/><Relationship Id="rId52" Type="http://schemas.openxmlformats.org/officeDocument/2006/relationships/hyperlink" Target="javascript:void(0);" TargetMode="External"/><Relationship Id="rId73" Type="http://schemas.openxmlformats.org/officeDocument/2006/relationships/hyperlink" Target="javascript:void(0);" TargetMode="External"/><Relationship Id="rId78" Type="http://schemas.openxmlformats.org/officeDocument/2006/relationships/hyperlink" Target="javascript:void(0);" TargetMode="External"/><Relationship Id="rId94" Type="http://schemas.openxmlformats.org/officeDocument/2006/relationships/hyperlink" Target="javascript:void(0);" TargetMode="External"/><Relationship Id="rId99" Type="http://schemas.openxmlformats.org/officeDocument/2006/relationships/hyperlink" Target="javascript:void(0);" TargetMode="External"/><Relationship Id="rId101" Type="http://schemas.openxmlformats.org/officeDocument/2006/relationships/hyperlink" Target="javascript:void(0);" TargetMode="External"/><Relationship Id="rId122" Type="http://schemas.openxmlformats.org/officeDocument/2006/relationships/hyperlink" Target="javascript:void(0);" TargetMode="External"/><Relationship Id="rId143" Type="http://schemas.openxmlformats.org/officeDocument/2006/relationships/hyperlink" Target="javascript:void(0);" TargetMode="External"/><Relationship Id="rId148" Type="http://schemas.openxmlformats.org/officeDocument/2006/relationships/hyperlink" Target="javascript:void(0);" TargetMode="External"/><Relationship Id="rId164" Type="http://schemas.openxmlformats.org/officeDocument/2006/relationships/hyperlink" Target="javascript:void(0);" TargetMode="External"/><Relationship Id="rId169" Type="http://schemas.openxmlformats.org/officeDocument/2006/relationships/hyperlink" Target="javascript:void(0);" TargetMode="External"/><Relationship Id="rId185" Type="http://schemas.openxmlformats.org/officeDocument/2006/relationships/hyperlink" Target="javascript:void(0);" TargetMode="External"/><Relationship Id="rId4" Type="http://schemas.openxmlformats.org/officeDocument/2006/relationships/hyperlink" Target="javascript:void(0);" TargetMode="External"/><Relationship Id="rId9" Type="http://schemas.openxmlformats.org/officeDocument/2006/relationships/hyperlink" Target="javascript:void(0);" TargetMode="External"/><Relationship Id="rId180" Type="http://schemas.openxmlformats.org/officeDocument/2006/relationships/hyperlink" Target="javascript:void(0);" TargetMode="External"/><Relationship Id="rId210" Type="http://schemas.openxmlformats.org/officeDocument/2006/relationships/hyperlink" Target="javascript:void(0);" TargetMode="External"/><Relationship Id="rId215" Type="http://schemas.openxmlformats.org/officeDocument/2006/relationships/hyperlink" Target="javascript:void(0);" TargetMode="External"/><Relationship Id="rId236" Type="http://schemas.openxmlformats.org/officeDocument/2006/relationships/hyperlink" Target="javascript:void(0);" TargetMode="External"/><Relationship Id="rId257" Type="http://schemas.openxmlformats.org/officeDocument/2006/relationships/hyperlink" Target="javascript:void(0);" TargetMode="External"/><Relationship Id="rId26" Type="http://schemas.openxmlformats.org/officeDocument/2006/relationships/hyperlink" Target="javascript:void(0);" TargetMode="External"/><Relationship Id="rId231" Type="http://schemas.openxmlformats.org/officeDocument/2006/relationships/hyperlink" Target="javascript:void(0);" TargetMode="External"/><Relationship Id="rId252" Type="http://schemas.openxmlformats.org/officeDocument/2006/relationships/hyperlink" Target="javascript:void(0);" TargetMode="External"/><Relationship Id="rId47" Type="http://schemas.openxmlformats.org/officeDocument/2006/relationships/hyperlink" Target="javascript:void(0);" TargetMode="External"/><Relationship Id="rId68" Type="http://schemas.openxmlformats.org/officeDocument/2006/relationships/hyperlink" Target="javascript:void(0);" TargetMode="External"/><Relationship Id="rId89" Type="http://schemas.openxmlformats.org/officeDocument/2006/relationships/hyperlink" Target="javascript:void(0);" TargetMode="External"/><Relationship Id="rId112" Type="http://schemas.openxmlformats.org/officeDocument/2006/relationships/hyperlink" Target="javascript:void(0);" TargetMode="External"/><Relationship Id="rId133" Type="http://schemas.openxmlformats.org/officeDocument/2006/relationships/hyperlink" Target="javascript:void(0);" TargetMode="External"/><Relationship Id="rId154" Type="http://schemas.openxmlformats.org/officeDocument/2006/relationships/hyperlink" Target="javascript:void(0);" TargetMode="External"/><Relationship Id="rId175" Type="http://schemas.openxmlformats.org/officeDocument/2006/relationships/hyperlink" Target="javascript:void(0);" TargetMode="External"/><Relationship Id="rId196" Type="http://schemas.openxmlformats.org/officeDocument/2006/relationships/hyperlink" Target="javascript:void(0);" TargetMode="External"/><Relationship Id="rId200" Type="http://schemas.openxmlformats.org/officeDocument/2006/relationships/hyperlink" Target="javascript:void(0);" TargetMode="External"/><Relationship Id="rId16" Type="http://schemas.openxmlformats.org/officeDocument/2006/relationships/hyperlink" Target="javascript:void(0);" TargetMode="External"/><Relationship Id="rId221" Type="http://schemas.openxmlformats.org/officeDocument/2006/relationships/hyperlink" Target="javascript:void(0);" TargetMode="External"/><Relationship Id="rId242" Type="http://schemas.openxmlformats.org/officeDocument/2006/relationships/hyperlink" Target="javascript:void(0);" TargetMode="External"/><Relationship Id="rId263" Type="http://schemas.openxmlformats.org/officeDocument/2006/relationships/hyperlink" Target="javascript:void(0);" TargetMode="External"/><Relationship Id="rId37" Type="http://schemas.openxmlformats.org/officeDocument/2006/relationships/hyperlink" Target="javascript:void(0);" TargetMode="External"/><Relationship Id="rId58" Type="http://schemas.openxmlformats.org/officeDocument/2006/relationships/hyperlink" Target="javascript:void(0);" TargetMode="External"/><Relationship Id="rId79" Type="http://schemas.openxmlformats.org/officeDocument/2006/relationships/hyperlink" Target="javascript:void(0);" TargetMode="External"/><Relationship Id="rId102" Type="http://schemas.openxmlformats.org/officeDocument/2006/relationships/hyperlink" Target="javascript:void(0);" TargetMode="External"/><Relationship Id="rId123" Type="http://schemas.openxmlformats.org/officeDocument/2006/relationships/hyperlink" Target="javascript:void(0);" TargetMode="External"/><Relationship Id="rId144" Type="http://schemas.openxmlformats.org/officeDocument/2006/relationships/hyperlink" Target="javascript:void(0);" TargetMode="External"/><Relationship Id="rId90" Type="http://schemas.openxmlformats.org/officeDocument/2006/relationships/hyperlink" Target="javascript:void(0);" TargetMode="External"/><Relationship Id="rId165" Type="http://schemas.openxmlformats.org/officeDocument/2006/relationships/hyperlink" Target="javascript:void(0);" TargetMode="External"/><Relationship Id="rId186" Type="http://schemas.openxmlformats.org/officeDocument/2006/relationships/hyperlink" Target="javascript:void(0);" TargetMode="External"/><Relationship Id="rId211" Type="http://schemas.openxmlformats.org/officeDocument/2006/relationships/hyperlink" Target="javascript:void(0);" TargetMode="External"/><Relationship Id="rId232" Type="http://schemas.openxmlformats.org/officeDocument/2006/relationships/hyperlink" Target="javascript:void(0);" TargetMode="External"/><Relationship Id="rId253" Type="http://schemas.openxmlformats.org/officeDocument/2006/relationships/hyperlink" Target="javascript:void(0);" TargetMode="External"/><Relationship Id="rId27" Type="http://schemas.openxmlformats.org/officeDocument/2006/relationships/hyperlink" Target="javascript:void(0);" TargetMode="External"/><Relationship Id="rId48" Type="http://schemas.openxmlformats.org/officeDocument/2006/relationships/hyperlink" Target="javascript:void(0);" TargetMode="External"/><Relationship Id="rId69" Type="http://schemas.openxmlformats.org/officeDocument/2006/relationships/hyperlink" Target="javascript:void(0);" TargetMode="External"/><Relationship Id="rId113" Type="http://schemas.openxmlformats.org/officeDocument/2006/relationships/hyperlink" Target="javascript:void(0);" TargetMode="External"/><Relationship Id="rId134" Type="http://schemas.openxmlformats.org/officeDocument/2006/relationships/hyperlink" Target="javascript:void(0);" TargetMode="External"/><Relationship Id="rId80" Type="http://schemas.openxmlformats.org/officeDocument/2006/relationships/hyperlink" Target="javascript:void(0);" TargetMode="External"/><Relationship Id="rId155" Type="http://schemas.openxmlformats.org/officeDocument/2006/relationships/hyperlink" Target="javascript:void(0);" TargetMode="External"/><Relationship Id="rId176" Type="http://schemas.openxmlformats.org/officeDocument/2006/relationships/hyperlink" Target="javascript:void(0);" TargetMode="External"/><Relationship Id="rId197" Type="http://schemas.openxmlformats.org/officeDocument/2006/relationships/hyperlink" Target="javascript:void(0);" TargetMode="External"/><Relationship Id="rId201" Type="http://schemas.openxmlformats.org/officeDocument/2006/relationships/hyperlink" Target="javascript:void(0);" TargetMode="External"/><Relationship Id="rId222" Type="http://schemas.openxmlformats.org/officeDocument/2006/relationships/hyperlink" Target="javascript:void(0);" TargetMode="External"/><Relationship Id="rId243" Type="http://schemas.openxmlformats.org/officeDocument/2006/relationships/hyperlink" Target="javascript:void(0);" TargetMode="External"/><Relationship Id="rId17" Type="http://schemas.openxmlformats.org/officeDocument/2006/relationships/hyperlink" Target="javascript:void(0);" TargetMode="External"/><Relationship Id="rId38" Type="http://schemas.openxmlformats.org/officeDocument/2006/relationships/hyperlink" Target="javascript:void(0);" TargetMode="External"/><Relationship Id="rId59" Type="http://schemas.openxmlformats.org/officeDocument/2006/relationships/hyperlink" Target="javascript:void(0);" TargetMode="External"/><Relationship Id="rId103" Type="http://schemas.openxmlformats.org/officeDocument/2006/relationships/hyperlink" Target="javascript:void(0);" TargetMode="External"/><Relationship Id="rId124" Type="http://schemas.openxmlformats.org/officeDocument/2006/relationships/hyperlink" Target="javascript:void(0);" TargetMode="External"/><Relationship Id="rId70" Type="http://schemas.openxmlformats.org/officeDocument/2006/relationships/hyperlink" Target="javascript:void(0);" TargetMode="External"/><Relationship Id="rId91" Type="http://schemas.openxmlformats.org/officeDocument/2006/relationships/hyperlink" Target="javascript:void(0);" TargetMode="External"/><Relationship Id="rId145" Type="http://schemas.openxmlformats.org/officeDocument/2006/relationships/hyperlink" Target="javascript:void(0);" TargetMode="External"/><Relationship Id="rId166" Type="http://schemas.openxmlformats.org/officeDocument/2006/relationships/hyperlink" Target="javascript:void(0);" TargetMode="External"/><Relationship Id="rId187" Type="http://schemas.openxmlformats.org/officeDocument/2006/relationships/hyperlink" Target="javascript:void(0)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8"/>
  <sheetViews>
    <sheetView tabSelected="1" topLeftCell="A619" workbookViewId="0">
      <selection activeCell="M629" sqref="M629"/>
    </sheetView>
  </sheetViews>
  <sheetFormatPr defaultRowHeight="15" x14ac:dyDescent="0.25"/>
  <cols>
    <col min="5" max="5" width="37.85546875" customWidth="1"/>
  </cols>
  <sheetData>
    <row r="1" spans="1:14" ht="180" customHeight="1" x14ac:dyDescent="0.25">
      <c r="A1" s="7" t="s">
        <v>0</v>
      </c>
      <c r="B1" s="7" t="s">
        <v>1</v>
      </c>
      <c r="C1" s="8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>
        <v>3</v>
      </c>
      <c r="I1" s="7"/>
      <c r="J1" s="7"/>
      <c r="K1" s="7" t="s">
        <v>7</v>
      </c>
      <c r="M1" t="s">
        <v>661</v>
      </c>
      <c r="N1" t="s">
        <v>662</v>
      </c>
    </row>
    <row r="2" spans="1:14" x14ac:dyDescent="0.25">
      <c r="A2" s="7"/>
      <c r="B2" s="7"/>
      <c r="C2" s="8"/>
      <c r="D2" s="7"/>
      <c r="E2" s="7"/>
      <c r="F2" s="7"/>
      <c r="G2" s="7"/>
      <c r="H2" s="7"/>
      <c r="I2" s="7"/>
      <c r="J2" s="7"/>
      <c r="K2" s="7"/>
    </row>
    <row r="4" spans="1:14" ht="195" customHeight="1" x14ac:dyDescent="0.25">
      <c r="A4" s="7" t="s">
        <v>0</v>
      </c>
      <c r="B4" s="7" t="s">
        <v>8</v>
      </c>
      <c r="C4" s="8" t="s">
        <v>9</v>
      </c>
      <c r="D4" s="7" t="s">
        <v>3</v>
      </c>
      <c r="E4" s="7" t="s">
        <v>10</v>
      </c>
      <c r="F4" s="7" t="s">
        <v>11</v>
      </c>
      <c r="G4" s="9">
        <v>41669</v>
      </c>
      <c r="H4" s="7">
        <v>3</v>
      </c>
      <c r="I4" s="7"/>
      <c r="J4" s="7"/>
      <c r="K4" s="7" t="s">
        <v>7</v>
      </c>
    </row>
    <row r="5" spans="1:14" x14ac:dyDescent="0.25">
      <c r="A5" s="7"/>
      <c r="B5" s="7"/>
      <c r="C5" s="8"/>
      <c r="D5" s="7"/>
      <c r="E5" s="7"/>
      <c r="F5" s="7"/>
      <c r="G5" s="9"/>
      <c r="H5" s="7"/>
      <c r="I5" s="7"/>
      <c r="J5" s="7"/>
      <c r="K5" s="7"/>
    </row>
    <row r="6" spans="1:14" ht="195" customHeight="1" x14ac:dyDescent="0.25">
      <c r="A6" s="7" t="s">
        <v>0</v>
      </c>
      <c r="B6" s="7" t="s">
        <v>8</v>
      </c>
      <c r="C6" s="8" t="s">
        <v>12</v>
      </c>
      <c r="D6" s="7" t="s">
        <v>3</v>
      </c>
      <c r="E6" s="7" t="s">
        <v>13</v>
      </c>
      <c r="F6" s="7" t="s">
        <v>11</v>
      </c>
      <c r="G6" s="9">
        <v>41669</v>
      </c>
      <c r="H6" s="7">
        <v>3</v>
      </c>
      <c r="I6" s="7"/>
      <c r="J6" s="7"/>
      <c r="K6" s="7" t="s">
        <v>7</v>
      </c>
    </row>
    <row r="7" spans="1:14" x14ac:dyDescent="0.25">
      <c r="A7" s="7"/>
      <c r="B7" s="7"/>
      <c r="C7" s="8"/>
      <c r="D7" s="7"/>
      <c r="E7" s="7"/>
      <c r="F7" s="7"/>
      <c r="G7" s="9"/>
      <c r="H7" s="7"/>
      <c r="I7" s="7"/>
      <c r="J7" s="7"/>
      <c r="K7" s="7"/>
    </row>
    <row r="8" spans="1:14" ht="195" customHeight="1" x14ac:dyDescent="0.25">
      <c r="A8" s="7" t="s">
        <v>0</v>
      </c>
      <c r="B8" s="7" t="s">
        <v>8</v>
      </c>
      <c r="C8" s="8" t="s">
        <v>14</v>
      </c>
      <c r="D8" s="7" t="s">
        <v>3</v>
      </c>
      <c r="E8" s="7" t="s">
        <v>15</v>
      </c>
      <c r="F8" s="7" t="s">
        <v>11</v>
      </c>
      <c r="G8" s="9">
        <v>41659</v>
      </c>
      <c r="H8" s="7">
        <v>3</v>
      </c>
      <c r="I8" s="7"/>
      <c r="J8" s="7"/>
      <c r="K8" s="7" t="s">
        <v>7</v>
      </c>
    </row>
    <row r="9" spans="1:14" x14ac:dyDescent="0.25">
      <c r="A9" s="7"/>
      <c r="B9" s="7"/>
      <c r="C9" s="8"/>
      <c r="D9" s="7"/>
      <c r="E9" s="7"/>
      <c r="F9" s="7"/>
      <c r="G9" s="9"/>
      <c r="H9" s="7"/>
      <c r="I9" s="7"/>
      <c r="J9" s="7"/>
      <c r="K9" s="7"/>
    </row>
    <row r="10" spans="1:14" ht="195" customHeight="1" x14ac:dyDescent="0.25">
      <c r="A10" s="7" t="s">
        <v>0</v>
      </c>
      <c r="B10" s="7" t="s">
        <v>1</v>
      </c>
      <c r="C10" s="8" t="s">
        <v>20</v>
      </c>
      <c r="D10" s="7" t="s">
        <v>3</v>
      </c>
      <c r="E10" s="7" t="s">
        <v>21</v>
      </c>
      <c r="F10" s="7" t="s">
        <v>22</v>
      </c>
      <c r="G10" s="7" t="s">
        <v>19</v>
      </c>
      <c r="H10" s="7">
        <v>3</v>
      </c>
      <c r="I10" s="7"/>
      <c r="J10" s="7"/>
      <c r="K10" s="7" t="s">
        <v>7</v>
      </c>
    </row>
    <row r="11" spans="1:14" x14ac:dyDescent="0.25">
      <c r="A11" s="7"/>
      <c r="B11" s="7"/>
      <c r="C11" s="8"/>
      <c r="D11" s="7"/>
      <c r="E11" s="7"/>
      <c r="F11" s="7"/>
      <c r="G11" s="7"/>
      <c r="H11" s="7"/>
      <c r="I11" s="7"/>
      <c r="J11" s="7"/>
      <c r="K11" s="7"/>
    </row>
    <row r="12" spans="1:14" ht="180" customHeight="1" x14ac:dyDescent="0.25">
      <c r="A12" s="7" t="s">
        <v>0</v>
      </c>
      <c r="B12" s="7" t="s">
        <v>8</v>
      </c>
      <c r="C12" s="8" t="s">
        <v>23</v>
      </c>
      <c r="D12" s="7" t="s">
        <v>3</v>
      </c>
      <c r="E12" s="7" t="s">
        <v>24</v>
      </c>
      <c r="F12" s="7" t="s">
        <v>18</v>
      </c>
      <c r="G12" s="9">
        <v>41659</v>
      </c>
      <c r="H12" s="7">
        <v>3</v>
      </c>
      <c r="I12" s="7"/>
      <c r="J12" s="7"/>
      <c r="K12" s="7" t="s">
        <v>7</v>
      </c>
    </row>
    <row r="13" spans="1:14" x14ac:dyDescent="0.25">
      <c r="A13" s="7"/>
      <c r="B13" s="7"/>
      <c r="C13" s="8"/>
      <c r="D13" s="7"/>
      <c r="E13" s="7"/>
      <c r="F13" s="7"/>
      <c r="G13" s="9"/>
      <c r="H13" s="7"/>
      <c r="I13" s="7"/>
      <c r="J13" s="7"/>
      <c r="K13" s="7"/>
    </row>
    <row r="14" spans="1:14" x14ac:dyDescent="0.25">
      <c r="A14" s="1"/>
      <c r="B14" s="1"/>
      <c r="C14" s="2"/>
      <c r="D14" s="1"/>
      <c r="E14" s="1"/>
      <c r="F14" s="1"/>
      <c r="G14" s="1"/>
      <c r="H14" s="1"/>
      <c r="I14" s="1"/>
      <c r="J14" s="1"/>
      <c r="K14" s="1"/>
    </row>
    <row r="15" spans="1:14" x14ac:dyDescent="0.25">
      <c r="A15" s="1"/>
      <c r="B15" s="1"/>
      <c r="C15" s="2"/>
      <c r="D15" s="1"/>
      <c r="E15" s="1"/>
      <c r="F15" s="1"/>
      <c r="G15" s="1"/>
      <c r="H15" s="1"/>
      <c r="I15" s="1"/>
      <c r="J15" s="1"/>
      <c r="K15" s="1"/>
    </row>
    <row r="16" spans="1:14" ht="180" customHeight="1" x14ac:dyDescent="0.25">
      <c r="A16" s="7" t="s">
        <v>0</v>
      </c>
      <c r="B16" s="7" t="s">
        <v>8</v>
      </c>
      <c r="C16" s="8" t="s">
        <v>25</v>
      </c>
      <c r="D16" s="7" t="s">
        <v>3</v>
      </c>
      <c r="E16" s="7" t="s">
        <v>26</v>
      </c>
      <c r="F16" s="7" t="s">
        <v>27</v>
      </c>
      <c r="G16" s="9">
        <v>41906</v>
      </c>
      <c r="H16" s="7">
        <v>3</v>
      </c>
      <c r="I16" s="7"/>
      <c r="J16" s="7"/>
      <c r="K16" s="7" t="s">
        <v>7</v>
      </c>
    </row>
    <row r="17" spans="1:11" x14ac:dyDescent="0.25">
      <c r="A17" s="7"/>
      <c r="B17" s="7"/>
      <c r="C17" s="8"/>
      <c r="D17" s="7"/>
      <c r="E17" s="7"/>
      <c r="F17" s="7"/>
      <c r="G17" s="9"/>
      <c r="H17" s="7"/>
      <c r="I17" s="7"/>
      <c r="J17" s="7"/>
      <c r="K17" s="7"/>
    </row>
    <row r="18" spans="1:11" ht="195" customHeight="1" x14ac:dyDescent="0.25">
      <c r="A18" s="7" t="s">
        <v>0</v>
      </c>
      <c r="B18" s="7" t="s">
        <v>8</v>
      </c>
      <c r="C18" s="8" t="s">
        <v>28</v>
      </c>
      <c r="D18" s="7" t="s">
        <v>3</v>
      </c>
      <c r="E18" s="7" t="s">
        <v>29</v>
      </c>
      <c r="F18" s="7" t="s">
        <v>30</v>
      </c>
      <c r="G18" s="9">
        <v>41694</v>
      </c>
      <c r="H18" s="7">
        <v>3</v>
      </c>
      <c r="I18" s="7"/>
      <c r="J18" s="7"/>
      <c r="K18" s="7" t="s">
        <v>7</v>
      </c>
    </row>
    <row r="19" spans="1:11" x14ac:dyDescent="0.25">
      <c r="A19" s="7"/>
      <c r="B19" s="7"/>
      <c r="C19" s="8"/>
      <c r="D19" s="7"/>
      <c r="E19" s="7"/>
      <c r="F19" s="7"/>
      <c r="G19" s="9"/>
      <c r="H19" s="7"/>
      <c r="I19" s="7"/>
      <c r="J19" s="7"/>
      <c r="K19" s="7"/>
    </row>
    <row r="20" spans="1:11" x14ac:dyDescent="0.25">
      <c r="A20" s="1"/>
      <c r="B20" s="1"/>
      <c r="C20" s="2"/>
      <c r="D20" s="1"/>
      <c r="E20" s="1"/>
      <c r="F20" s="1"/>
      <c r="G20" s="1"/>
      <c r="H20" s="1"/>
      <c r="I20" s="1"/>
      <c r="J20" s="1"/>
      <c r="K20" s="1"/>
    </row>
    <row r="21" spans="1:11" ht="180" customHeight="1" x14ac:dyDescent="0.25">
      <c r="A21" s="7" t="s">
        <v>0</v>
      </c>
      <c r="B21" s="7" t="s">
        <v>8</v>
      </c>
      <c r="C21" s="8" t="s">
        <v>32</v>
      </c>
      <c r="D21" s="7" t="s">
        <v>3</v>
      </c>
      <c r="E21" s="7" t="s">
        <v>33</v>
      </c>
      <c r="F21" s="7" t="s">
        <v>34</v>
      </c>
      <c r="G21" s="9">
        <v>41906</v>
      </c>
      <c r="H21" s="7">
        <v>4</v>
      </c>
      <c r="I21" s="7"/>
      <c r="J21" s="7"/>
      <c r="K21" s="7" t="s">
        <v>7</v>
      </c>
    </row>
    <row r="22" spans="1:11" x14ac:dyDescent="0.25">
      <c r="A22" s="7"/>
      <c r="B22" s="7"/>
      <c r="C22" s="8"/>
      <c r="D22" s="7"/>
      <c r="E22" s="7"/>
      <c r="F22" s="7"/>
      <c r="G22" s="9"/>
      <c r="H22" s="7"/>
      <c r="I22" s="7"/>
      <c r="J22" s="7"/>
      <c r="K22" s="7"/>
    </row>
    <row r="23" spans="1:11" ht="195" customHeight="1" x14ac:dyDescent="0.25">
      <c r="A23" s="7" t="s">
        <v>0</v>
      </c>
      <c r="B23" s="7" t="s">
        <v>8</v>
      </c>
      <c r="C23" s="8" t="s">
        <v>35</v>
      </c>
      <c r="D23" s="7" t="s">
        <v>3</v>
      </c>
      <c r="E23" s="7" t="s">
        <v>36</v>
      </c>
      <c r="F23" s="7" t="s">
        <v>30</v>
      </c>
      <c r="G23" s="7" t="s">
        <v>37</v>
      </c>
      <c r="H23" s="7">
        <v>3</v>
      </c>
      <c r="I23" s="7"/>
      <c r="J23" s="7"/>
      <c r="K23" s="7" t="s">
        <v>7</v>
      </c>
    </row>
    <row r="24" spans="1:11" x14ac:dyDescent="0.25">
      <c r="A24" s="7"/>
      <c r="B24" s="7"/>
      <c r="C24" s="8"/>
      <c r="D24" s="7"/>
      <c r="E24" s="7"/>
      <c r="F24" s="7"/>
      <c r="G24" s="7"/>
      <c r="H24" s="7"/>
      <c r="I24" s="7"/>
      <c r="J24" s="7"/>
      <c r="K24" s="7"/>
    </row>
    <row r="25" spans="1:11" ht="195" customHeight="1" x14ac:dyDescent="0.25">
      <c r="A25" s="7" t="s">
        <v>0</v>
      </c>
      <c r="B25" s="7" t="s">
        <v>1</v>
      </c>
      <c r="C25" s="8" t="s">
        <v>38</v>
      </c>
      <c r="D25" s="7" t="s">
        <v>3</v>
      </c>
      <c r="E25" s="7" t="s">
        <v>39</v>
      </c>
      <c r="F25" s="7" t="s">
        <v>40</v>
      </c>
      <c r="G25" s="7">
        <f>-2 / 24</f>
        <v>-8.3333333333333329E-2</v>
      </c>
      <c r="H25" s="7">
        <v>3</v>
      </c>
      <c r="I25" s="7"/>
      <c r="J25" s="7"/>
      <c r="K25" s="7" t="s">
        <v>7</v>
      </c>
    </row>
    <row r="26" spans="1:11" x14ac:dyDescent="0.25">
      <c r="A26" s="7"/>
      <c r="B26" s="7"/>
      <c r="C26" s="8"/>
      <c r="D26" s="7"/>
      <c r="E26" s="7"/>
      <c r="F26" s="7"/>
      <c r="G26" s="7"/>
      <c r="H26" s="7"/>
      <c r="I26" s="7"/>
      <c r="J26" s="7"/>
      <c r="K26" s="7"/>
    </row>
    <row r="27" spans="1:11" ht="195" customHeight="1" x14ac:dyDescent="0.25">
      <c r="A27" s="7" t="s">
        <v>0</v>
      </c>
      <c r="B27" s="7" t="s">
        <v>8</v>
      </c>
      <c r="C27" s="8" t="s">
        <v>41</v>
      </c>
      <c r="D27" s="7" t="s">
        <v>3</v>
      </c>
      <c r="E27" s="7" t="s">
        <v>42</v>
      </c>
      <c r="F27" s="7" t="s">
        <v>43</v>
      </c>
      <c r="G27" s="7" t="s">
        <v>44</v>
      </c>
      <c r="H27" s="7">
        <v>3</v>
      </c>
      <c r="I27" s="7"/>
      <c r="J27" s="7"/>
      <c r="K27" s="7" t="s">
        <v>45</v>
      </c>
    </row>
    <row r="28" spans="1:11" x14ac:dyDescent="0.25">
      <c r="A28" s="7"/>
      <c r="B28" s="7"/>
      <c r="C28" s="8"/>
      <c r="D28" s="7"/>
      <c r="E28" s="7"/>
      <c r="F28" s="7"/>
      <c r="G28" s="7"/>
      <c r="H28" s="7"/>
      <c r="I28" s="7"/>
      <c r="J28" s="7"/>
      <c r="K28" s="7"/>
    </row>
    <row r="30" spans="1:11" ht="195" customHeight="1" x14ac:dyDescent="0.25">
      <c r="A30" s="7" t="s">
        <v>0</v>
      </c>
      <c r="B30" s="7" t="s">
        <v>8</v>
      </c>
      <c r="C30" s="8" t="s">
        <v>46</v>
      </c>
      <c r="D30" s="7" t="s">
        <v>3</v>
      </c>
      <c r="E30" s="7" t="s">
        <v>47</v>
      </c>
      <c r="F30" s="7" t="s">
        <v>48</v>
      </c>
      <c r="G30" s="10">
        <v>10990</v>
      </c>
      <c r="H30" s="7">
        <v>3</v>
      </c>
      <c r="I30" s="7"/>
      <c r="J30" s="7"/>
      <c r="K30" s="7" t="s">
        <v>7</v>
      </c>
    </row>
    <row r="31" spans="1:11" x14ac:dyDescent="0.25">
      <c r="A31" s="7"/>
      <c r="B31" s="7"/>
      <c r="C31" s="8"/>
      <c r="D31" s="7"/>
      <c r="E31" s="7"/>
      <c r="F31" s="7"/>
      <c r="G31" s="10"/>
      <c r="H31" s="7"/>
      <c r="I31" s="7"/>
      <c r="J31" s="7"/>
      <c r="K31" s="7"/>
    </row>
    <row r="32" spans="1:11" ht="195" customHeight="1" x14ac:dyDescent="0.25">
      <c r="A32" s="7" t="s">
        <v>0</v>
      </c>
      <c r="B32" s="7" t="s">
        <v>1</v>
      </c>
      <c r="C32" s="8" t="s">
        <v>49</v>
      </c>
      <c r="D32" s="7" t="s">
        <v>3</v>
      </c>
      <c r="E32" s="7" t="s">
        <v>50</v>
      </c>
      <c r="F32" s="7" t="s">
        <v>48</v>
      </c>
      <c r="G32" s="7" t="s">
        <v>51</v>
      </c>
      <c r="H32" s="7">
        <v>3</v>
      </c>
      <c r="I32" s="7"/>
      <c r="J32" s="7"/>
      <c r="K32" s="7" t="s">
        <v>7</v>
      </c>
    </row>
    <row r="33" spans="1:11" x14ac:dyDescent="0.25">
      <c r="A33" s="7"/>
      <c r="B33" s="7"/>
      <c r="C33" s="8"/>
      <c r="D33" s="7"/>
      <c r="E33" s="7"/>
      <c r="F33" s="7"/>
      <c r="G33" s="7"/>
      <c r="H33" s="7"/>
      <c r="I33" s="7"/>
      <c r="J33" s="7"/>
      <c r="K33" s="7"/>
    </row>
    <row r="34" spans="1:11" x14ac:dyDescent="0.25">
      <c r="A34" s="1"/>
      <c r="B34" s="1"/>
      <c r="C34" s="2"/>
      <c r="D34" s="1"/>
      <c r="E34" s="1"/>
      <c r="F34" s="1"/>
      <c r="G34" s="1"/>
      <c r="H34" s="1"/>
      <c r="I34" s="1"/>
      <c r="J34" s="1"/>
      <c r="K34" s="1"/>
    </row>
    <row r="35" spans="1:11" ht="195" customHeight="1" x14ac:dyDescent="0.25">
      <c r="A35" s="7" t="s">
        <v>0</v>
      </c>
      <c r="B35" s="7" t="s">
        <v>8</v>
      </c>
      <c r="C35" s="8" t="s">
        <v>54</v>
      </c>
      <c r="D35" s="7" t="s">
        <v>3</v>
      </c>
      <c r="E35" s="7" t="s">
        <v>55</v>
      </c>
      <c r="F35" s="7" t="s">
        <v>56</v>
      </c>
      <c r="G35" s="9">
        <v>41973</v>
      </c>
      <c r="H35" s="7">
        <v>3</v>
      </c>
      <c r="I35" s="7"/>
      <c r="J35" s="7"/>
      <c r="K35" s="7" t="s">
        <v>7</v>
      </c>
    </row>
    <row r="36" spans="1:11" x14ac:dyDescent="0.25">
      <c r="A36" s="7"/>
      <c r="B36" s="7"/>
      <c r="C36" s="8"/>
      <c r="D36" s="7"/>
      <c r="E36" s="7"/>
      <c r="F36" s="7"/>
      <c r="G36" s="9"/>
      <c r="H36" s="7"/>
      <c r="I36" s="7"/>
      <c r="J36" s="7"/>
      <c r="K36" s="7"/>
    </row>
    <row r="37" spans="1:11" ht="165" customHeight="1" x14ac:dyDescent="0.25">
      <c r="A37" s="7" t="s">
        <v>0</v>
      </c>
      <c r="B37" s="7" t="s">
        <v>8</v>
      </c>
      <c r="C37" s="8" t="s">
        <v>57</v>
      </c>
      <c r="D37" s="7" t="s">
        <v>3</v>
      </c>
      <c r="E37" s="7" t="s">
        <v>58</v>
      </c>
      <c r="F37" s="7" t="s">
        <v>59</v>
      </c>
      <c r="G37" s="9">
        <v>41927</v>
      </c>
      <c r="H37" s="7">
        <v>4</v>
      </c>
      <c r="I37" s="7"/>
      <c r="J37" s="7"/>
      <c r="K37" s="7" t="s">
        <v>7</v>
      </c>
    </row>
    <row r="38" spans="1:11" x14ac:dyDescent="0.25">
      <c r="A38" s="7"/>
      <c r="B38" s="7"/>
      <c r="C38" s="8"/>
      <c r="D38" s="7"/>
      <c r="E38" s="7"/>
      <c r="F38" s="7"/>
      <c r="G38" s="9"/>
      <c r="H38" s="7"/>
      <c r="I38" s="7"/>
      <c r="J38" s="7"/>
      <c r="K38" s="7"/>
    </row>
    <row r="39" spans="1:11" ht="195" customHeight="1" x14ac:dyDescent="0.25">
      <c r="A39" s="7" t="s">
        <v>0</v>
      </c>
      <c r="B39" s="7" t="s">
        <v>8</v>
      </c>
      <c r="C39" s="8" t="s">
        <v>60</v>
      </c>
      <c r="D39" s="7" t="s">
        <v>3</v>
      </c>
      <c r="E39" s="7" t="s">
        <v>61</v>
      </c>
      <c r="F39" s="7" t="s">
        <v>56</v>
      </c>
      <c r="G39" s="7" t="s">
        <v>62</v>
      </c>
      <c r="H39" s="7">
        <v>3</v>
      </c>
      <c r="I39" s="7"/>
      <c r="J39" s="7"/>
      <c r="K39" s="7" t="s">
        <v>7</v>
      </c>
    </row>
    <row r="40" spans="1:11" x14ac:dyDescent="0.25">
      <c r="A40" s="7"/>
      <c r="B40" s="7"/>
      <c r="C40" s="8"/>
      <c r="D40" s="7"/>
      <c r="E40" s="7"/>
      <c r="F40" s="7"/>
      <c r="G40" s="7"/>
      <c r="H40" s="7"/>
      <c r="I40" s="7"/>
      <c r="J40" s="7"/>
      <c r="K40" s="7"/>
    </row>
    <row r="41" spans="1:11" x14ac:dyDescent="0.25">
      <c r="A41" s="1"/>
      <c r="B41" s="1"/>
      <c r="C41" s="2"/>
      <c r="D41" s="1"/>
      <c r="E41" s="1"/>
      <c r="F41" s="1"/>
      <c r="G41" s="1"/>
      <c r="H41" s="1"/>
      <c r="I41" s="1"/>
      <c r="J41" s="1"/>
      <c r="K41" s="1"/>
    </row>
    <row r="42" spans="1:11" ht="165" customHeight="1" x14ac:dyDescent="0.25">
      <c r="A42" s="7" t="s">
        <v>0</v>
      </c>
      <c r="B42" s="7" t="s">
        <v>8</v>
      </c>
      <c r="C42" s="8" t="s">
        <v>64</v>
      </c>
      <c r="D42" s="7" t="s">
        <v>3</v>
      </c>
      <c r="E42" s="7" t="s">
        <v>65</v>
      </c>
      <c r="F42" s="7" t="s">
        <v>66</v>
      </c>
      <c r="G42" s="9">
        <v>41927</v>
      </c>
      <c r="H42" s="7">
        <v>4</v>
      </c>
      <c r="I42" s="7"/>
      <c r="J42" s="7"/>
      <c r="K42" s="7" t="s">
        <v>67</v>
      </c>
    </row>
    <row r="43" spans="1:11" x14ac:dyDescent="0.25">
      <c r="A43" s="7"/>
      <c r="B43" s="7"/>
      <c r="C43" s="8"/>
      <c r="D43" s="7"/>
      <c r="E43" s="7"/>
      <c r="F43" s="7"/>
      <c r="G43" s="9"/>
      <c r="H43" s="7"/>
      <c r="I43" s="7"/>
      <c r="J43" s="7"/>
      <c r="K43" s="7"/>
    </row>
    <row r="45" spans="1:11" ht="165" customHeight="1" x14ac:dyDescent="0.25">
      <c r="A45" s="7" t="s">
        <v>0</v>
      </c>
      <c r="B45" s="7" t="s">
        <v>1</v>
      </c>
      <c r="C45" s="8" t="s">
        <v>68</v>
      </c>
      <c r="D45" s="7" t="s">
        <v>3</v>
      </c>
      <c r="E45" s="7" t="s">
        <v>69</v>
      </c>
      <c r="F45" s="7" t="s">
        <v>70</v>
      </c>
      <c r="G45" s="7" t="s">
        <v>19</v>
      </c>
      <c r="H45" s="7">
        <v>3</v>
      </c>
      <c r="I45" s="7"/>
      <c r="J45" s="7"/>
      <c r="K45" s="7" t="s">
        <v>7</v>
      </c>
    </row>
    <row r="46" spans="1:11" x14ac:dyDescent="0.25">
      <c r="A46" s="7"/>
      <c r="B46" s="7"/>
      <c r="C46" s="8"/>
      <c r="D46" s="7"/>
      <c r="E46" s="7"/>
      <c r="F46" s="7"/>
      <c r="G46" s="7"/>
      <c r="H46" s="7"/>
      <c r="I46" s="7"/>
      <c r="J46" s="7"/>
      <c r="K46" s="7"/>
    </row>
    <row r="47" spans="1:11" ht="180" customHeight="1" x14ac:dyDescent="0.25">
      <c r="A47" s="7" t="s">
        <v>0</v>
      </c>
      <c r="B47" s="7" t="s">
        <v>8</v>
      </c>
      <c r="C47" s="8" t="s">
        <v>71</v>
      </c>
      <c r="D47" s="7" t="s">
        <v>3</v>
      </c>
      <c r="E47" s="7" t="s">
        <v>72</v>
      </c>
      <c r="F47" s="7" t="s">
        <v>73</v>
      </c>
      <c r="G47" s="9">
        <v>41659</v>
      </c>
      <c r="H47" s="7">
        <v>3</v>
      </c>
      <c r="I47" s="7"/>
      <c r="J47" s="7"/>
      <c r="K47" s="7" t="s">
        <v>7</v>
      </c>
    </row>
    <row r="48" spans="1:11" x14ac:dyDescent="0.25">
      <c r="A48" s="7"/>
      <c r="B48" s="7"/>
      <c r="C48" s="8"/>
      <c r="D48" s="7"/>
      <c r="E48" s="7"/>
      <c r="F48" s="7"/>
      <c r="G48" s="9"/>
      <c r="H48" s="7"/>
      <c r="I48" s="7"/>
      <c r="J48" s="7"/>
      <c r="K48" s="7"/>
    </row>
    <row r="49" spans="1:11" ht="165" customHeight="1" x14ac:dyDescent="0.25">
      <c r="A49" s="7" t="s">
        <v>0</v>
      </c>
      <c r="B49" s="7" t="s">
        <v>1</v>
      </c>
      <c r="C49" s="8" t="s">
        <v>74</v>
      </c>
      <c r="D49" s="7" t="s">
        <v>3</v>
      </c>
      <c r="E49" s="7" t="s">
        <v>75</v>
      </c>
      <c r="F49" s="7" t="s">
        <v>76</v>
      </c>
      <c r="G49" s="7" t="s">
        <v>19</v>
      </c>
      <c r="H49" s="7">
        <v>3</v>
      </c>
      <c r="I49" s="7"/>
      <c r="J49" s="7"/>
      <c r="K49" s="7" t="s">
        <v>7</v>
      </c>
    </row>
    <row r="50" spans="1:11" x14ac:dyDescent="0.25">
      <c r="A50" s="7"/>
      <c r="B50" s="7"/>
      <c r="C50" s="8"/>
      <c r="D50" s="7"/>
      <c r="E50" s="7"/>
      <c r="F50" s="7"/>
      <c r="G50" s="7"/>
      <c r="H50" s="7"/>
      <c r="I50" s="7"/>
      <c r="J50" s="7"/>
      <c r="K50" s="7"/>
    </row>
    <row r="51" spans="1:11" ht="165" customHeight="1" x14ac:dyDescent="0.25">
      <c r="A51" s="7" t="s">
        <v>0</v>
      </c>
      <c r="B51" s="7" t="s">
        <v>1</v>
      </c>
      <c r="C51" s="8" t="s">
        <v>77</v>
      </c>
      <c r="D51" s="7" t="s">
        <v>3</v>
      </c>
      <c r="E51" s="7" t="s">
        <v>78</v>
      </c>
      <c r="F51" s="7" t="s">
        <v>70</v>
      </c>
      <c r="G51" s="7" t="s">
        <v>19</v>
      </c>
      <c r="H51" s="7">
        <v>3</v>
      </c>
      <c r="I51" s="7"/>
      <c r="J51" s="7"/>
      <c r="K51" s="7" t="s">
        <v>7</v>
      </c>
    </row>
    <row r="52" spans="1:11" x14ac:dyDescent="0.25">
      <c r="A52" s="7"/>
      <c r="B52" s="7"/>
      <c r="C52" s="8"/>
      <c r="D52" s="7"/>
      <c r="E52" s="7"/>
      <c r="F52" s="7"/>
      <c r="G52" s="7"/>
      <c r="H52" s="7"/>
      <c r="I52" s="7"/>
      <c r="J52" s="7"/>
      <c r="K52" s="7"/>
    </row>
    <row r="53" spans="1:11" ht="195" customHeight="1" x14ac:dyDescent="0.25">
      <c r="A53" s="7" t="s">
        <v>0</v>
      </c>
      <c r="B53" s="7" t="s">
        <v>1</v>
      </c>
      <c r="C53" s="8" t="s">
        <v>79</v>
      </c>
      <c r="D53" s="7" t="s">
        <v>3</v>
      </c>
      <c r="E53" s="7" t="s">
        <v>80</v>
      </c>
      <c r="F53" s="7" t="s">
        <v>76</v>
      </c>
      <c r="G53" s="7">
        <f>-1 / 20</f>
        <v>-0.05</v>
      </c>
      <c r="H53" s="7">
        <v>3</v>
      </c>
      <c r="I53" s="7"/>
      <c r="J53" s="7"/>
      <c r="K53" s="7" t="s">
        <v>7</v>
      </c>
    </row>
    <row r="54" spans="1:11" x14ac:dyDescent="0.25">
      <c r="A54" s="7"/>
      <c r="B54" s="7"/>
      <c r="C54" s="8"/>
      <c r="D54" s="7"/>
      <c r="E54" s="7"/>
      <c r="F54" s="7"/>
      <c r="G54" s="7"/>
      <c r="H54" s="7"/>
      <c r="I54" s="7"/>
      <c r="J54" s="7"/>
      <c r="K54" s="7"/>
    </row>
    <row r="55" spans="1:11" ht="165" customHeight="1" x14ac:dyDescent="0.25">
      <c r="A55" s="7" t="s">
        <v>0</v>
      </c>
      <c r="B55" s="7" t="s">
        <v>8</v>
      </c>
      <c r="C55" s="8" t="s">
        <v>81</v>
      </c>
      <c r="D55" s="7" t="s">
        <v>3</v>
      </c>
      <c r="E55" s="7" t="s">
        <v>69</v>
      </c>
      <c r="F55" s="7" t="s">
        <v>82</v>
      </c>
      <c r="G55" s="9">
        <v>41991</v>
      </c>
      <c r="H55" s="7">
        <v>3</v>
      </c>
      <c r="I55" s="7"/>
      <c r="J55" s="7"/>
      <c r="K55" s="7" t="s">
        <v>7</v>
      </c>
    </row>
    <row r="56" spans="1:11" x14ac:dyDescent="0.25">
      <c r="A56" s="7"/>
      <c r="B56" s="7"/>
      <c r="C56" s="8"/>
      <c r="D56" s="7"/>
      <c r="E56" s="7"/>
      <c r="F56" s="7"/>
      <c r="G56" s="9"/>
      <c r="H56" s="7"/>
      <c r="I56" s="7"/>
      <c r="J56" s="7"/>
      <c r="K56" s="7"/>
    </row>
    <row r="57" spans="1:11" ht="180" customHeight="1" x14ac:dyDescent="0.25">
      <c r="A57" s="7" t="s">
        <v>0</v>
      </c>
      <c r="B57" s="7" t="s">
        <v>8</v>
      </c>
      <c r="C57" s="8" t="s">
        <v>83</v>
      </c>
      <c r="D57" s="7" t="s">
        <v>3</v>
      </c>
      <c r="E57" s="7" t="s">
        <v>31</v>
      </c>
      <c r="F57" s="7" t="s">
        <v>84</v>
      </c>
      <c r="G57" s="7" t="s">
        <v>85</v>
      </c>
      <c r="H57" s="7">
        <v>3</v>
      </c>
      <c r="I57" s="7"/>
      <c r="J57" s="7"/>
      <c r="K57" s="7" t="s">
        <v>7</v>
      </c>
    </row>
    <row r="58" spans="1:11" x14ac:dyDescent="0.25">
      <c r="A58" s="7"/>
      <c r="B58" s="7"/>
      <c r="C58" s="8"/>
      <c r="D58" s="7"/>
      <c r="E58" s="7"/>
      <c r="F58" s="7"/>
      <c r="G58" s="7"/>
      <c r="H58" s="7"/>
      <c r="I58" s="7"/>
      <c r="J58" s="7"/>
      <c r="K58" s="7"/>
    </row>
    <row r="59" spans="1:11" ht="180" customHeight="1" x14ac:dyDescent="0.25">
      <c r="A59" s="7" t="s">
        <v>0</v>
      </c>
      <c r="B59" s="7" t="s">
        <v>1</v>
      </c>
      <c r="C59" s="8" t="s">
        <v>86</v>
      </c>
      <c r="D59" s="7" t="s">
        <v>3</v>
      </c>
      <c r="E59" s="7" t="s">
        <v>87</v>
      </c>
      <c r="F59" s="7" t="s">
        <v>88</v>
      </c>
      <c r="G59" s="7" t="s">
        <v>89</v>
      </c>
      <c r="H59" s="7">
        <v>3</v>
      </c>
      <c r="I59" s="7"/>
      <c r="J59" s="7"/>
      <c r="K59" s="7" t="s">
        <v>7</v>
      </c>
    </row>
    <row r="60" spans="1:11" x14ac:dyDescent="0.25">
      <c r="A60" s="7"/>
      <c r="B60" s="7"/>
      <c r="C60" s="8"/>
      <c r="D60" s="7"/>
      <c r="E60" s="7"/>
      <c r="F60" s="7"/>
      <c r="G60" s="7"/>
      <c r="H60" s="7"/>
      <c r="I60" s="7"/>
      <c r="J60" s="7"/>
      <c r="K60" s="7"/>
    </row>
    <row r="61" spans="1:11" x14ac:dyDescent="0.25">
      <c r="A61" s="1"/>
      <c r="B61" s="1"/>
      <c r="C61" s="2"/>
      <c r="D61" s="1"/>
      <c r="E61" s="1"/>
      <c r="F61" s="1"/>
      <c r="G61" s="1"/>
      <c r="H61" s="1"/>
      <c r="I61" s="1"/>
      <c r="J61" s="1"/>
      <c r="K61" s="1"/>
    </row>
    <row r="62" spans="1:11" ht="195" customHeight="1" x14ac:dyDescent="0.25">
      <c r="A62" s="7" t="s">
        <v>0</v>
      </c>
      <c r="B62" s="7" t="s">
        <v>8</v>
      </c>
      <c r="C62" s="8" t="s">
        <v>90</v>
      </c>
      <c r="D62" s="7" t="s">
        <v>3</v>
      </c>
      <c r="E62" s="7" t="s">
        <v>91</v>
      </c>
      <c r="F62" s="7" t="s">
        <v>92</v>
      </c>
      <c r="G62" s="9">
        <v>41651</v>
      </c>
      <c r="H62" s="7">
        <v>3</v>
      </c>
      <c r="I62" s="7"/>
      <c r="J62" s="7"/>
      <c r="K62" s="7" t="s">
        <v>7</v>
      </c>
    </row>
    <row r="63" spans="1:11" x14ac:dyDescent="0.25">
      <c r="A63" s="7"/>
      <c r="B63" s="7"/>
      <c r="C63" s="8"/>
      <c r="D63" s="7"/>
      <c r="E63" s="7"/>
      <c r="F63" s="7"/>
      <c r="G63" s="9"/>
      <c r="H63" s="7"/>
      <c r="I63" s="7"/>
      <c r="J63" s="7"/>
      <c r="K63" s="7"/>
    </row>
    <row r="64" spans="1:11" x14ac:dyDescent="0.25">
      <c r="A64" s="1"/>
      <c r="B64" s="1"/>
      <c r="C64" s="2"/>
      <c r="D64" s="1"/>
      <c r="E64" s="1"/>
      <c r="F64" s="1"/>
      <c r="G64" s="3"/>
      <c r="H64" s="1"/>
      <c r="I64" s="1"/>
      <c r="J64" s="1"/>
      <c r="K64" s="1"/>
    </row>
    <row r="65" spans="1:14" x14ac:dyDescent="0.25">
      <c r="A65" s="1"/>
      <c r="B65" s="1"/>
      <c r="C65" s="2"/>
      <c r="D65" s="1"/>
      <c r="E65" s="1"/>
      <c r="F65" s="1"/>
      <c r="G65" s="1"/>
      <c r="H65" s="1"/>
      <c r="I65" s="1"/>
      <c r="J65" s="1"/>
      <c r="K65" s="1"/>
    </row>
    <row r="66" spans="1:14" ht="180" customHeight="1" x14ac:dyDescent="0.25">
      <c r="A66" s="7" t="s">
        <v>0</v>
      </c>
      <c r="B66" s="7" t="s">
        <v>8</v>
      </c>
      <c r="C66" s="8" t="s">
        <v>94</v>
      </c>
      <c r="D66" s="7" t="s">
        <v>3</v>
      </c>
      <c r="E66" s="7" t="s">
        <v>95</v>
      </c>
      <c r="F66" s="7" t="s">
        <v>96</v>
      </c>
      <c r="G66" s="9">
        <v>41840</v>
      </c>
      <c r="H66" s="7">
        <v>3</v>
      </c>
      <c r="I66" s="7"/>
    </row>
    <row r="67" spans="1:14" x14ac:dyDescent="0.25">
      <c r="A67" s="7"/>
      <c r="B67" s="7"/>
      <c r="C67" s="8"/>
      <c r="D67" s="7"/>
      <c r="E67" s="7"/>
      <c r="F67" s="7"/>
      <c r="G67" s="9"/>
      <c r="H67" s="7"/>
      <c r="I67" s="7"/>
    </row>
    <row r="69" spans="1:14" ht="195" customHeight="1" x14ac:dyDescent="0.25">
      <c r="A69" s="7" t="s">
        <v>0</v>
      </c>
      <c r="B69" s="7" t="s">
        <v>8</v>
      </c>
      <c r="C69" s="8" t="s">
        <v>97</v>
      </c>
      <c r="D69" s="7" t="s">
        <v>3</v>
      </c>
      <c r="E69" s="7" t="s">
        <v>98</v>
      </c>
      <c r="F69" s="7" t="s">
        <v>99</v>
      </c>
      <c r="G69" s="7" t="s">
        <v>100</v>
      </c>
      <c r="H69" s="7">
        <v>3</v>
      </c>
      <c r="I69" s="7"/>
      <c r="J69" s="7"/>
      <c r="K69" s="7" t="s">
        <v>7</v>
      </c>
    </row>
    <row r="70" spans="1:14" x14ac:dyDescent="0.25">
      <c r="A70" s="7"/>
      <c r="B70" s="7"/>
      <c r="C70" s="8"/>
      <c r="D70" s="7"/>
      <c r="E70" s="7"/>
      <c r="F70" s="7"/>
      <c r="G70" s="7"/>
      <c r="H70" s="7"/>
      <c r="I70" s="7"/>
      <c r="J70" s="7"/>
      <c r="K70" s="7"/>
    </row>
    <row r="71" spans="1:14" ht="180" customHeight="1" x14ac:dyDescent="0.25">
      <c r="A71" s="7" t="s">
        <v>0</v>
      </c>
      <c r="B71" s="7" t="s">
        <v>8</v>
      </c>
      <c r="C71" s="8" t="s">
        <v>101</v>
      </c>
      <c r="D71" s="7" t="s">
        <v>3</v>
      </c>
      <c r="E71" s="7" t="s">
        <v>72</v>
      </c>
      <c r="F71" s="7" t="s">
        <v>102</v>
      </c>
      <c r="G71" s="9">
        <v>41912</v>
      </c>
      <c r="H71" s="7">
        <v>3</v>
      </c>
      <c r="I71" s="7"/>
      <c r="J71" s="7"/>
      <c r="K71" s="7" t="s">
        <v>7</v>
      </c>
      <c r="M71">
        <v>7</v>
      </c>
      <c r="N71">
        <v>25</v>
      </c>
    </row>
    <row r="72" spans="1:14" x14ac:dyDescent="0.25">
      <c r="A72" s="7"/>
      <c r="B72" s="7"/>
      <c r="C72" s="8"/>
      <c r="D72" s="7"/>
      <c r="E72" s="7"/>
      <c r="F72" s="7"/>
      <c r="G72" s="9"/>
      <c r="H72" s="7"/>
      <c r="I72" s="7"/>
      <c r="J72" s="7"/>
      <c r="K72" s="7"/>
    </row>
    <row r="73" spans="1:14" x14ac:dyDescent="0.25">
      <c r="A73" s="1"/>
      <c r="B73" s="1"/>
      <c r="C73" s="2"/>
      <c r="D73" s="1"/>
      <c r="E73" s="1"/>
      <c r="F73" s="1"/>
      <c r="G73" s="1"/>
      <c r="H73" s="1"/>
      <c r="I73" s="1"/>
      <c r="J73" s="1"/>
      <c r="K73" s="1"/>
    </row>
    <row r="74" spans="1:14" x14ac:dyDescent="0.25">
      <c r="A74" s="1"/>
      <c r="B74" s="1"/>
      <c r="C74" s="2"/>
      <c r="D74" s="1"/>
      <c r="E74" s="1"/>
      <c r="F74" s="1"/>
      <c r="G74" s="3"/>
      <c r="H74" s="1"/>
      <c r="I74" s="1"/>
      <c r="J74" s="1"/>
      <c r="K74" s="1"/>
    </row>
    <row r="75" spans="1:14" ht="195" customHeight="1" x14ac:dyDescent="0.25">
      <c r="A75" s="7" t="s">
        <v>0</v>
      </c>
      <c r="B75" s="7" t="s">
        <v>1</v>
      </c>
      <c r="C75" s="8" t="s">
        <v>104</v>
      </c>
      <c r="D75" s="7" t="s">
        <v>3</v>
      </c>
      <c r="E75" s="7" t="s">
        <v>105</v>
      </c>
      <c r="F75" s="7" t="s">
        <v>106</v>
      </c>
      <c r="G75" s="7">
        <f>-3 / 15</f>
        <v>-0.2</v>
      </c>
      <c r="H75" s="7">
        <v>4</v>
      </c>
      <c r="I75" s="7"/>
      <c r="J75" s="7"/>
      <c r="K75" s="7" t="s">
        <v>7</v>
      </c>
    </row>
    <row r="76" spans="1:14" x14ac:dyDescent="0.25">
      <c r="A76" s="7"/>
      <c r="B76" s="7"/>
      <c r="C76" s="8"/>
      <c r="D76" s="7"/>
      <c r="E76" s="7"/>
      <c r="F76" s="7"/>
      <c r="G76" s="7"/>
      <c r="H76" s="7"/>
      <c r="I76" s="7"/>
      <c r="J76" s="7"/>
      <c r="K76" s="7"/>
    </row>
    <row r="77" spans="1:14" x14ac:dyDescent="0.25">
      <c r="A77" s="1"/>
      <c r="B77" s="1"/>
      <c r="C77" s="2"/>
      <c r="D77" s="1"/>
      <c r="E77" s="1"/>
      <c r="F77" s="1"/>
      <c r="G77" s="1"/>
      <c r="H77" s="1"/>
      <c r="I77" s="1"/>
      <c r="J77" s="1"/>
      <c r="K77" s="1"/>
    </row>
    <row r="78" spans="1:14" ht="195" customHeight="1" x14ac:dyDescent="0.25">
      <c r="A78" s="7" t="s">
        <v>0</v>
      </c>
      <c r="B78" s="7" t="s">
        <v>8</v>
      </c>
      <c r="C78" s="8" t="s">
        <v>108</v>
      </c>
      <c r="D78" s="7" t="s">
        <v>3</v>
      </c>
      <c r="E78" s="7" t="s">
        <v>109</v>
      </c>
      <c r="F78" s="7" t="s">
        <v>103</v>
      </c>
      <c r="G78" s="9">
        <v>41810</v>
      </c>
      <c r="H78" s="7">
        <v>4</v>
      </c>
      <c r="I78" s="7"/>
      <c r="J78" s="7"/>
      <c r="K78" s="7" t="s">
        <v>7</v>
      </c>
    </row>
    <row r="79" spans="1:14" x14ac:dyDescent="0.25">
      <c r="A79" s="7"/>
      <c r="B79" s="7"/>
      <c r="C79" s="8"/>
      <c r="D79" s="7"/>
      <c r="E79" s="7"/>
      <c r="F79" s="7"/>
      <c r="G79" s="9"/>
      <c r="H79" s="7"/>
      <c r="I79" s="7"/>
      <c r="J79" s="7"/>
      <c r="K79" s="7"/>
    </row>
    <row r="80" spans="1:14" ht="210" customHeight="1" x14ac:dyDescent="0.25">
      <c r="A80" s="7" t="s">
        <v>0</v>
      </c>
      <c r="B80" s="7" t="s">
        <v>8</v>
      </c>
      <c r="C80" s="8" t="s">
        <v>110</v>
      </c>
      <c r="D80" s="7" t="s">
        <v>3</v>
      </c>
      <c r="E80" s="7" t="s">
        <v>111</v>
      </c>
      <c r="F80" s="7" t="s">
        <v>103</v>
      </c>
      <c r="G80" s="9">
        <v>41685</v>
      </c>
      <c r="H80" s="7">
        <v>4</v>
      </c>
      <c r="I80" s="7"/>
      <c r="J80" s="7"/>
      <c r="K80" s="7" t="s">
        <v>7</v>
      </c>
    </row>
    <row r="81" spans="1:11" x14ac:dyDescent="0.25">
      <c r="A81" s="7"/>
      <c r="B81" s="7"/>
      <c r="C81" s="8"/>
      <c r="D81" s="7"/>
      <c r="E81" s="7"/>
      <c r="F81" s="7"/>
      <c r="G81" s="9"/>
      <c r="H81" s="7"/>
      <c r="I81" s="7"/>
      <c r="J81" s="7"/>
      <c r="K81" s="7"/>
    </row>
    <row r="82" spans="1:11" ht="195" customHeight="1" x14ac:dyDescent="0.25">
      <c r="A82" s="7" t="s">
        <v>0</v>
      </c>
      <c r="B82" s="7" t="s">
        <v>1</v>
      </c>
      <c r="C82" s="8" t="s">
        <v>112</v>
      </c>
      <c r="D82" s="7" t="s">
        <v>3</v>
      </c>
      <c r="E82" s="7" t="s">
        <v>113</v>
      </c>
      <c r="F82" s="7" t="s">
        <v>114</v>
      </c>
      <c r="G82" s="7">
        <f>-1 / 20</f>
        <v>-0.05</v>
      </c>
      <c r="H82" s="7">
        <v>4</v>
      </c>
      <c r="I82" s="7"/>
      <c r="J82" s="7"/>
      <c r="K82" s="7" t="s">
        <v>7</v>
      </c>
    </row>
    <row r="83" spans="1:11" x14ac:dyDescent="0.25">
      <c r="A83" s="7"/>
      <c r="B83" s="7"/>
      <c r="C83" s="8"/>
      <c r="D83" s="7"/>
      <c r="E83" s="7"/>
      <c r="F83" s="7"/>
      <c r="G83" s="7"/>
      <c r="H83" s="7"/>
      <c r="I83" s="7"/>
      <c r="J83" s="7"/>
      <c r="K83" s="7"/>
    </row>
    <row r="84" spans="1:11" ht="195" customHeight="1" x14ac:dyDescent="0.25">
      <c r="A84" s="7" t="s">
        <v>0</v>
      </c>
      <c r="B84" s="7" t="s">
        <v>8</v>
      </c>
      <c r="C84" s="8" t="s">
        <v>115</v>
      </c>
      <c r="D84" s="7" t="s">
        <v>3</v>
      </c>
      <c r="E84" s="7" t="s">
        <v>36</v>
      </c>
      <c r="F84" s="7" t="s">
        <v>116</v>
      </c>
      <c r="G84" s="9">
        <v>41695</v>
      </c>
      <c r="H84" s="7">
        <v>3</v>
      </c>
      <c r="I84" s="7"/>
      <c r="J84" s="7"/>
      <c r="K84" s="7" t="s">
        <v>7</v>
      </c>
    </row>
    <row r="85" spans="1:11" x14ac:dyDescent="0.25">
      <c r="A85" s="7"/>
      <c r="B85" s="7"/>
      <c r="C85" s="8"/>
      <c r="D85" s="7"/>
      <c r="E85" s="7"/>
      <c r="F85" s="7"/>
      <c r="G85" s="9"/>
      <c r="H85" s="7"/>
      <c r="I85" s="7"/>
      <c r="J85" s="7"/>
      <c r="K85" s="7"/>
    </row>
    <row r="86" spans="1:11" ht="165" customHeight="1" x14ac:dyDescent="0.25">
      <c r="A86" s="7" t="s">
        <v>0</v>
      </c>
      <c r="B86" s="7" t="s">
        <v>8</v>
      </c>
      <c r="C86" s="8" t="s">
        <v>117</v>
      </c>
      <c r="D86" s="7" t="s">
        <v>3</v>
      </c>
      <c r="E86" s="7" t="s">
        <v>69</v>
      </c>
      <c r="F86" s="7" t="s">
        <v>118</v>
      </c>
      <c r="G86" s="9">
        <v>41902</v>
      </c>
      <c r="H86" s="7">
        <v>3</v>
      </c>
      <c r="I86" s="7"/>
      <c r="J86" s="7"/>
      <c r="K86" s="7" t="s">
        <v>7</v>
      </c>
    </row>
    <row r="87" spans="1:11" x14ac:dyDescent="0.25">
      <c r="A87" s="7"/>
      <c r="B87" s="7"/>
      <c r="C87" s="8"/>
      <c r="D87" s="7"/>
      <c r="E87" s="7"/>
      <c r="F87" s="7"/>
      <c r="G87" s="9"/>
      <c r="H87" s="7"/>
      <c r="I87" s="7"/>
      <c r="J87" s="7"/>
      <c r="K87" s="7"/>
    </row>
    <row r="88" spans="1:11" x14ac:dyDescent="0.25">
      <c r="A88" s="1"/>
      <c r="B88" s="1"/>
      <c r="C88" s="2"/>
      <c r="D88" s="1"/>
      <c r="E88" s="1"/>
      <c r="F88" s="1"/>
      <c r="G88" s="1"/>
      <c r="H88" s="1"/>
      <c r="I88" s="1"/>
      <c r="J88" s="1"/>
      <c r="K88" s="1"/>
    </row>
    <row r="89" spans="1:11" ht="165" customHeight="1" x14ac:dyDescent="0.25">
      <c r="A89" s="7" t="s">
        <v>0</v>
      </c>
      <c r="B89" s="7" t="s">
        <v>8</v>
      </c>
      <c r="C89" s="8" t="s">
        <v>119</v>
      </c>
      <c r="D89" s="7" t="s">
        <v>3</v>
      </c>
      <c r="E89" s="7" t="s">
        <v>120</v>
      </c>
      <c r="F89" s="7" t="s">
        <v>121</v>
      </c>
      <c r="G89" s="9">
        <v>41808</v>
      </c>
      <c r="H89" s="7">
        <v>3</v>
      </c>
      <c r="I89" s="7"/>
      <c r="J89" s="7"/>
      <c r="K89" s="7" t="s">
        <v>7</v>
      </c>
    </row>
    <row r="90" spans="1:11" x14ac:dyDescent="0.25">
      <c r="A90" s="7"/>
      <c r="B90" s="7"/>
      <c r="C90" s="8"/>
      <c r="D90" s="7"/>
      <c r="E90" s="7"/>
      <c r="F90" s="7"/>
      <c r="G90" s="9"/>
      <c r="H90" s="7"/>
      <c r="I90" s="7"/>
      <c r="J90" s="7"/>
      <c r="K90" s="7"/>
    </row>
    <row r="91" spans="1:11" ht="165" customHeight="1" x14ac:dyDescent="0.25">
      <c r="A91" s="7" t="s">
        <v>0</v>
      </c>
      <c r="B91" s="7" t="s">
        <v>8</v>
      </c>
      <c r="C91" s="8" t="s">
        <v>122</v>
      </c>
      <c r="D91" s="7" t="s">
        <v>3</v>
      </c>
      <c r="E91" s="7" t="s">
        <v>120</v>
      </c>
      <c r="F91" s="7" t="s">
        <v>123</v>
      </c>
      <c r="G91" s="9">
        <v>41808</v>
      </c>
      <c r="H91" s="7">
        <v>3</v>
      </c>
      <c r="I91" s="7"/>
      <c r="J91" s="7"/>
      <c r="K91" s="7" t="s">
        <v>7</v>
      </c>
    </row>
    <row r="92" spans="1:11" x14ac:dyDescent="0.25">
      <c r="A92" s="7"/>
      <c r="B92" s="7"/>
      <c r="C92" s="8"/>
      <c r="D92" s="7"/>
      <c r="E92" s="7"/>
      <c r="F92" s="7"/>
      <c r="G92" s="9"/>
      <c r="H92" s="7"/>
      <c r="I92" s="7"/>
      <c r="J92" s="7"/>
      <c r="K92" s="7"/>
    </row>
    <row r="93" spans="1:11" ht="165" customHeight="1" x14ac:dyDescent="0.25">
      <c r="A93" s="7" t="s">
        <v>0</v>
      </c>
      <c r="B93" s="7" t="s">
        <v>8</v>
      </c>
      <c r="C93" s="8" t="s">
        <v>124</v>
      </c>
      <c r="D93" s="7" t="s">
        <v>3</v>
      </c>
      <c r="E93" s="7" t="s">
        <v>125</v>
      </c>
      <c r="F93" s="7" t="s">
        <v>126</v>
      </c>
      <c r="G93" s="9">
        <v>41871</v>
      </c>
      <c r="H93" s="7">
        <v>3</v>
      </c>
      <c r="I93" s="7"/>
      <c r="J93" s="7"/>
      <c r="K93" s="7" t="s">
        <v>7</v>
      </c>
    </row>
    <row r="94" spans="1:11" x14ac:dyDescent="0.25">
      <c r="A94" s="7"/>
      <c r="B94" s="7"/>
      <c r="C94" s="8"/>
      <c r="D94" s="7"/>
      <c r="E94" s="7"/>
      <c r="F94" s="7"/>
      <c r="G94" s="9"/>
      <c r="H94" s="7"/>
      <c r="I94" s="7"/>
      <c r="J94" s="7"/>
      <c r="K94" s="7"/>
    </row>
    <row r="95" spans="1:11" x14ac:dyDescent="0.25">
      <c r="A95" s="1"/>
      <c r="B95" s="1"/>
      <c r="C95" s="2"/>
      <c r="D95" s="1"/>
      <c r="E95" s="1"/>
      <c r="F95" s="1"/>
      <c r="G95" s="1"/>
      <c r="H95" s="1"/>
      <c r="I95" s="1"/>
    </row>
    <row r="97" spans="1:11" ht="165" customHeight="1" x14ac:dyDescent="0.25">
      <c r="A97" s="7" t="s">
        <v>0</v>
      </c>
      <c r="B97" s="7" t="s">
        <v>8</v>
      </c>
      <c r="C97" s="8" t="s">
        <v>127</v>
      </c>
      <c r="D97" s="7" t="s">
        <v>3</v>
      </c>
      <c r="E97" s="7" t="s">
        <v>128</v>
      </c>
      <c r="F97" s="7" t="s">
        <v>114</v>
      </c>
      <c r="G97" s="7" t="s">
        <v>129</v>
      </c>
      <c r="H97" s="7">
        <v>3</v>
      </c>
      <c r="I97" s="7"/>
      <c r="J97" s="7"/>
      <c r="K97" s="7" t="s">
        <v>7</v>
      </c>
    </row>
    <row r="98" spans="1:11" x14ac:dyDescent="0.25">
      <c r="A98" s="7"/>
      <c r="B98" s="7"/>
      <c r="C98" s="8"/>
      <c r="D98" s="7"/>
      <c r="E98" s="7"/>
      <c r="F98" s="7"/>
      <c r="G98" s="7"/>
      <c r="H98" s="7"/>
      <c r="I98" s="7"/>
      <c r="J98" s="7"/>
      <c r="K98" s="7"/>
    </row>
    <row r="99" spans="1:11" x14ac:dyDescent="0.25">
      <c r="A99" s="1"/>
      <c r="B99" s="1"/>
      <c r="C99" s="2"/>
      <c r="D99" s="1"/>
      <c r="E99" s="1"/>
      <c r="F99" s="1"/>
      <c r="G99" s="3"/>
      <c r="H99" s="1"/>
      <c r="I99" s="1"/>
      <c r="J99" s="1"/>
      <c r="K99" s="1"/>
    </row>
    <row r="100" spans="1:11" x14ac:dyDescent="0.25">
      <c r="A100" s="1"/>
      <c r="B100" s="1"/>
      <c r="C100" s="2"/>
      <c r="D100" s="1"/>
      <c r="E100" s="1"/>
      <c r="F100" s="1"/>
      <c r="G100" s="1"/>
      <c r="H100" s="1"/>
      <c r="I100" s="1"/>
      <c r="J100" s="1"/>
      <c r="K100" s="1"/>
    </row>
    <row r="101" spans="1:11" x14ac:dyDescent="0.25">
      <c r="A101" s="1"/>
      <c r="B101" s="1"/>
      <c r="C101" s="2"/>
      <c r="D101" s="1"/>
      <c r="E101" s="1"/>
      <c r="F101" s="1"/>
      <c r="G101" s="1"/>
      <c r="H101" s="1"/>
      <c r="I101" s="1"/>
      <c r="J101" s="1"/>
      <c r="K101" s="1"/>
    </row>
    <row r="102" spans="1:11" x14ac:dyDescent="0.25">
      <c r="A102" s="1"/>
      <c r="B102" s="1"/>
      <c r="C102" s="2"/>
      <c r="D102" s="1"/>
      <c r="E102" s="1"/>
      <c r="F102" s="1"/>
      <c r="G102" s="1"/>
      <c r="H102" s="1"/>
      <c r="I102" s="1"/>
      <c r="J102" s="1"/>
      <c r="K102" s="1"/>
    </row>
    <row r="103" spans="1:11" x14ac:dyDescent="0.25">
      <c r="A103" s="1"/>
      <c r="B103" s="1"/>
      <c r="C103" s="2"/>
      <c r="D103" s="1"/>
      <c r="E103" s="1"/>
      <c r="F103" s="1"/>
      <c r="G103" s="1"/>
      <c r="H103" s="1"/>
      <c r="I103" s="1"/>
      <c r="J103" s="1"/>
      <c r="K103" s="1"/>
    </row>
    <row r="104" spans="1:11" ht="165" customHeight="1" x14ac:dyDescent="0.25">
      <c r="A104" s="7" t="s">
        <v>0</v>
      </c>
      <c r="B104" s="7" t="s">
        <v>1</v>
      </c>
      <c r="C104" s="8" t="s">
        <v>130</v>
      </c>
      <c r="D104" s="7" t="s">
        <v>3</v>
      </c>
      <c r="E104" s="7" t="s">
        <v>17</v>
      </c>
      <c r="F104" s="7" t="s">
        <v>131</v>
      </c>
      <c r="G104" s="7">
        <f>-1 / 20</f>
        <v>-0.05</v>
      </c>
      <c r="H104" s="7">
        <v>3</v>
      </c>
    </row>
    <row r="105" spans="1:11" x14ac:dyDescent="0.25">
      <c r="A105" s="7"/>
      <c r="B105" s="7"/>
      <c r="C105" s="8"/>
      <c r="D105" s="7"/>
      <c r="E105" s="7"/>
      <c r="F105" s="7"/>
      <c r="G105" s="7"/>
      <c r="H105" s="7"/>
    </row>
    <row r="107" spans="1:11" ht="180" customHeight="1" x14ac:dyDescent="0.25">
      <c r="A107" s="7" t="s">
        <v>0</v>
      </c>
      <c r="B107" s="7" t="s">
        <v>8</v>
      </c>
      <c r="C107" s="8" t="s">
        <v>132</v>
      </c>
      <c r="D107" s="7" t="s">
        <v>3</v>
      </c>
      <c r="E107" s="7" t="s">
        <v>133</v>
      </c>
      <c r="F107" s="7" t="s">
        <v>134</v>
      </c>
      <c r="G107" s="9">
        <v>41659</v>
      </c>
      <c r="H107" s="7">
        <v>3</v>
      </c>
      <c r="I107" s="7"/>
      <c r="J107" s="7"/>
      <c r="K107" s="7" t="s">
        <v>7</v>
      </c>
    </row>
    <row r="108" spans="1:11" x14ac:dyDescent="0.25">
      <c r="A108" s="7"/>
      <c r="B108" s="7"/>
      <c r="C108" s="8"/>
      <c r="D108" s="7"/>
      <c r="E108" s="7"/>
      <c r="F108" s="7"/>
      <c r="G108" s="9"/>
      <c r="H108" s="7"/>
      <c r="I108" s="7"/>
      <c r="J108" s="7"/>
      <c r="K108" s="7"/>
    </row>
    <row r="109" spans="1:11" x14ac:dyDescent="0.25">
      <c r="A109" s="1"/>
      <c r="B109" s="1"/>
      <c r="C109" s="2"/>
      <c r="D109" s="1"/>
      <c r="E109" s="1"/>
      <c r="F109" s="1"/>
      <c r="G109" s="1"/>
      <c r="H109" s="1"/>
      <c r="I109" s="1"/>
      <c r="J109" s="1"/>
      <c r="K109" s="1"/>
    </row>
    <row r="110" spans="1:11" ht="180" customHeight="1" x14ac:dyDescent="0.25">
      <c r="A110" s="7" t="s">
        <v>0</v>
      </c>
      <c r="B110" s="7" t="s">
        <v>1</v>
      </c>
      <c r="C110" s="8" t="s">
        <v>136</v>
      </c>
      <c r="D110" s="7" t="s">
        <v>3</v>
      </c>
      <c r="E110" s="7" t="s">
        <v>137</v>
      </c>
      <c r="F110" s="7" t="s">
        <v>135</v>
      </c>
      <c r="G110" s="7" t="s">
        <v>19</v>
      </c>
      <c r="H110" s="7">
        <v>3</v>
      </c>
      <c r="I110" s="7"/>
      <c r="J110" s="7"/>
      <c r="K110" s="7" t="s">
        <v>7</v>
      </c>
    </row>
    <row r="111" spans="1:11" x14ac:dyDescent="0.25">
      <c r="A111" s="7"/>
      <c r="B111" s="7"/>
      <c r="C111" s="8"/>
      <c r="D111" s="7"/>
      <c r="E111" s="7"/>
      <c r="F111" s="7"/>
      <c r="G111" s="7"/>
      <c r="H111" s="7"/>
      <c r="I111" s="7"/>
      <c r="J111" s="7"/>
      <c r="K111" s="7"/>
    </row>
    <row r="112" spans="1:11" x14ac:dyDescent="0.25">
      <c r="A112" s="1"/>
      <c r="B112" s="1"/>
      <c r="C112" s="2"/>
      <c r="D112" s="1"/>
      <c r="E112" s="1"/>
      <c r="F112" s="1"/>
      <c r="G112" s="1"/>
      <c r="H112" s="1"/>
      <c r="I112" s="1"/>
      <c r="J112" s="1"/>
      <c r="K112" s="1"/>
    </row>
    <row r="113" spans="1:11" ht="165" customHeight="1" x14ac:dyDescent="0.25">
      <c r="A113" s="7" t="s">
        <v>0</v>
      </c>
      <c r="B113" s="7" t="s">
        <v>8</v>
      </c>
      <c r="C113" s="8" t="s">
        <v>139</v>
      </c>
      <c r="D113" s="7" t="s">
        <v>3</v>
      </c>
      <c r="E113" s="7" t="s">
        <v>69</v>
      </c>
      <c r="F113" s="7" t="s">
        <v>140</v>
      </c>
      <c r="G113" s="9">
        <v>41659</v>
      </c>
      <c r="H113" s="7">
        <v>3</v>
      </c>
      <c r="I113" s="7"/>
      <c r="J113" s="7"/>
      <c r="K113" s="7" t="s">
        <v>7</v>
      </c>
    </row>
    <row r="114" spans="1:11" x14ac:dyDescent="0.25">
      <c r="A114" s="7"/>
      <c r="B114" s="7"/>
      <c r="C114" s="8"/>
      <c r="D114" s="7"/>
      <c r="E114" s="7"/>
      <c r="F114" s="7"/>
      <c r="G114" s="9"/>
      <c r="H114" s="7"/>
      <c r="I114" s="7"/>
      <c r="J114" s="7"/>
      <c r="K114" s="7"/>
    </row>
    <row r="115" spans="1:11" ht="165" customHeight="1" x14ac:dyDescent="0.25">
      <c r="A115" s="7" t="s">
        <v>0</v>
      </c>
      <c r="B115" s="7" t="s">
        <v>8</v>
      </c>
      <c r="C115" s="8" t="s">
        <v>141</v>
      </c>
      <c r="D115" s="7" t="s">
        <v>3</v>
      </c>
      <c r="E115" s="7" t="s">
        <v>142</v>
      </c>
      <c r="F115" s="7" t="s">
        <v>131</v>
      </c>
      <c r="G115" s="9">
        <v>41871</v>
      </c>
      <c r="H115" s="7">
        <v>3</v>
      </c>
      <c r="I115" s="7"/>
      <c r="J115" s="7"/>
      <c r="K115" s="7" t="s">
        <v>67</v>
      </c>
    </row>
    <row r="116" spans="1:11" x14ac:dyDescent="0.25">
      <c r="A116" s="7"/>
      <c r="B116" s="7"/>
      <c r="C116" s="8"/>
      <c r="D116" s="7"/>
      <c r="E116" s="7"/>
      <c r="F116" s="7"/>
      <c r="G116" s="9"/>
      <c r="H116" s="7"/>
      <c r="I116" s="7"/>
      <c r="J116" s="7"/>
      <c r="K116" s="7"/>
    </row>
    <row r="118" spans="1:11" ht="165" customHeight="1" x14ac:dyDescent="0.25">
      <c r="A118" s="7" t="s">
        <v>0</v>
      </c>
      <c r="B118" s="7" t="s">
        <v>8</v>
      </c>
      <c r="C118" s="8" t="s">
        <v>143</v>
      </c>
      <c r="D118" s="7" t="s">
        <v>3</v>
      </c>
      <c r="E118" s="7" t="s">
        <v>125</v>
      </c>
      <c r="F118" s="7" t="s">
        <v>144</v>
      </c>
      <c r="G118" s="10">
        <v>10990</v>
      </c>
      <c r="H118" s="7">
        <v>3</v>
      </c>
      <c r="I118" s="7"/>
      <c r="J118" s="7"/>
      <c r="K118" s="7" t="s">
        <v>7</v>
      </c>
    </row>
    <row r="119" spans="1:11" x14ac:dyDescent="0.25">
      <c r="A119" s="7"/>
      <c r="B119" s="7"/>
      <c r="C119" s="8"/>
      <c r="D119" s="7"/>
      <c r="E119" s="7"/>
      <c r="F119" s="7"/>
      <c r="G119" s="10"/>
      <c r="H119" s="7"/>
      <c r="I119" s="7"/>
      <c r="J119" s="7"/>
      <c r="K119" s="7"/>
    </row>
    <row r="120" spans="1:11" ht="165" customHeight="1" x14ac:dyDescent="0.25">
      <c r="A120" s="7" t="s">
        <v>0</v>
      </c>
      <c r="B120" s="7" t="s">
        <v>8</v>
      </c>
      <c r="C120" s="8" t="s">
        <v>145</v>
      </c>
      <c r="D120" s="7" t="s">
        <v>3</v>
      </c>
      <c r="E120" s="7" t="s">
        <v>58</v>
      </c>
      <c r="F120" s="7" t="s">
        <v>146</v>
      </c>
      <c r="G120" s="9">
        <v>41682</v>
      </c>
      <c r="H120" s="7">
        <v>4</v>
      </c>
      <c r="I120" s="7"/>
      <c r="J120" s="7"/>
      <c r="K120" s="7" t="s">
        <v>7</v>
      </c>
    </row>
    <row r="121" spans="1:11" x14ac:dyDescent="0.25">
      <c r="A121" s="7"/>
      <c r="B121" s="7"/>
      <c r="C121" s="8"/>
      <c r="D121" s="7"/>
      <c r="E121" s="7"/>
      <c r="F121" s="7"/>
      <c r="G121" s="9"/>
      <c r="H121" s="7"/>
      <c r="I121" s="7"/>
      <c r="J121" s="7"/>
      <c r="K121" s="7"/>
    </row>
    <row r="122" spans="1:11" x14ac:dyDescent="0.25">
      <c r="A122" s="1"/>
      <c r="B122" s="1"/>
      <c r="C122" s="2"/>
      <c r="D122" s="1"/>
      <c r="E122" s="1"/>
      <c r="F122" s="1"/>
      <c r="G122" s="1"/>
      <c r="H122" s="1"/>
      <c r="I122" s="1"/>
      <c r="J122" s="1"/>
      <c r="K122" s="1"/>
    </row>
    <row r="123" spans="1:11" ht="195" customHeight="1" x14ac:dyDescent="0.25">
      <c r="A123" s="7" t="s">
        <v>0</v>
      </c>
      <c r="B123" s="7" t="s">
        <v>8</v>
      </c>
      <c r="C123" s="8" t="s">
        <v>147</v>
      </c>
      <c r="D123" s="7" t="s">
        <v>3</v>
      </c>
      <c r="E123" s="7" t="s">
        <v>80</v>
      </c>
      <c r="F123" s="7" t="s">
        <v>148</v>
      </c>
      <c r="G123" s="7" t="s">
        <v>149</v>
      </c>
      <c r="H123" s="7">
        <v>3</v>
      </c>
      <c r="I123" s="7"/>
      <c r="J123" s="7"/>
      <c r="K123" s="7" t="s">
        <v>7</v>
      </c>
    </row>
    <row r="124" spans="1:11" x14ac:dyDescent="0.25">
      <c r="A124" s="7"/>
      <c r="B124" s="7"/>
      <c r="C124" s="8"/>
      <c r="D124" s="7"/>
      <c r="E124" s="7"/>
      <c r="F124" s="7"/>
      <c r="G124" s="7"/>
      <c r="H124" s="7"/>
      <c r="I124" s="7"/>
      <c r="J124" s="7"/>
      <c r="K124" s="7"/>
    </row>
    <row r="125" spans="1:11" ht="195" customHeight="1" x14ac:dyDescent="0.25">
      <c r="A125" s="7" t="s">
        <v>0</v>
      </c>
      <c r="B125" s="7" t="s">
        <v>8</v>
      </c>
      <c r="C125" s="8" t="s">
        <v>150</v>
      </c>
      <c r="D125" s="7" t="s">
        <v>3</v>
      </c>
      <c r="E125" s="7" t="s">
        <v>36</v>
      </c>
      <c r="F125" s="7" t="s">
        <v>148</v>
      </c>
      <c r="G125" s="9">
        <v>42003</v>
      </c>
      <c r="H125" s="7">
        <v>3</v>
      </c>
      <c r="I125" s="7"/>
      <c r="J125" s="7"/>
      <c r="K125" s="7" t="s">
        <v>7</v>
      </c>
    </row>
    <row r="126" spans="1:11" x14ac:dyDescent="0.25">
      <c r="A126" s="7"/>
      <c r="B126" s="7"/>
      <c r="C126" s="8"/>
      <c r="D126" s="7"/>
      <c r="E126" s="7"/>
      <c r="F126" s="7"/>
      <c r="G126" s="9"/>
      <c r="H126" s="7"/>
      <c r="I126" s="7"/>
      <c r="J126" s="7"/>
      <c r="K126" s="7"/>
    </row>
    <row r="127" spans="1:11" ht="180" customHeight="1" x14ac:dyDescent="0.25">
      <c r="A127" s="7" t="s">
        <v>0</v>
      </c>
      <c r="B127" s="7" t="s">
        <v>8</v>
      </c>
      <c r="C127" s="8" t="s">
        <v>151</v>
      </c>
      <c r="D127" s="7" t="s">
        <v>3</v>
      </c>
      <c r="E127" s="7" t="s">
        <v>72</v>
      </c>
      <c r="F127" s="7" t="s">
        <v>152</v>
      </c>
      <c r="G127" s="9">
        <v>41669</v>
      </c>
      <c r="H127" s="7">
        <v>3</v>
      </c>
      <c r="I127" s="7"/>
      <c r="J127" s="7"/>
      <c r="K127" s="7" t="s">
        <v>7</v>
      </c>
    </row>
    <row r="128" spans="1:11" x14ac:dyDescent="0.25">
      <c r="A128" s="7"/>
      <c r="B128" s="7"/>
      <c r="C128" s="8"/>
      <c r="D128" s="7"/>
      <c r="E128" s="7"/>
      <c r="F128" s="7"/>
      <c r="G128" s="9"/>
      <c r="H128" s="7"/>
      <c r="I128" s="7"/>
      <c r="J128" s="7"/>
      <c r="K128" s="7"/>
    </row>
    <row r="129" spans="1:11" ht="195" customHeight="1" x14ac:dyDescent="0.25">
      <c r="A129" s="7" t="s">
        <v>0</v>
      </c>
      <c r="B129" s="7" t="s">
        <v>1</v>
      </c>
      <c r="C129" s="8" t="s">
        <v>153</v>
      </c>
      <c r="D129" s="7" t="s">
        <v>3</v>
      </c>
      <c r="E129" s="7" t="s">
        <v>154</v>
      </c>
      <c r="F129" s="7" t="s">
        <v>155</v>
      </c>
      <c r="G129" s="7" t="s">
        <v>19</v>
      </c>
      <c r="H129" s="7">
        <v>3</v>
      </c>
      <c r="I129" s="7"/>
      <c r="J129" s="7"/>
      <c r="K129" s="7" t="s">
        <v>7</v>
      </c>
    </row>
    <row r="130" spans="1:11" x14ac:dyDescent="0.25">
      <c r="A130" s="7"/>
      <c r="B130" s="7"/>
      <c r="C130" s="8"/>
      <c r="D130" s="7"/>
      <c r="E130" s="7"/>
      <c r="F130" s="7"/>
      <c r="G130" s="7"/>
      <c r="H130" s="7"/>
      <c r="I130" s="7"/>
      <c r="J130" s="7"/>
      <c r="K130" s="7"/>
    </row>
    <row r="131" spans="1:11" ht="195" customHeight="1" x14ac:dyDescent="0.25">
      <c r="A131" s="7" t="s">
        <v>0</v>
      </c>
      <c r="B131" s="7" t="s">
        <v>8</v>
      </c>
      <c r="C131" s="8" t="s">
        <v>156</v>
      </c>
      <c r="D131" s="7" t="s">
        <v>3</v>
      </c>
      <c r="E131" s="7" t="s">
        <v>157</v>
      </c>
      <c r="F131" s="7" t="s">
        <v>155</v>
      </c>
      <c r="G131" s="9">
        <v>41659</v>
      </c>
      <c r="H131" s="7">
        <v>3</v>
      </c>
      <c r="I131" s="7"/>
      <c r="J131" s="7"/>
      <c r="K131" s="7" t="s">
        <v>7</v>
      </c>
    </row>
    <row r="132" spans="1:11" x14ac:dyDescent="0.25">
      <c r="A132" s="7"/>
      <c r="B132" s="7"/>
      <c r="C132" s="8"/>
      <c r="D132" s="7"/>
      <c r="E132" s="7"/>
      <c r="F132" s="7"/>
      <c r="G132" s="9"/>
      <c r="H132" s="7"/>
      <c r="I132" s="7"/>
      <c r="J132" s="7"/>
      <c r="K132" s="7"/>
    </row>
    <row r="133" spans="1:11" ht="195" customHeight="1" x14ac:dyDescent="0.25">
      <c r="A133" s="7" t="s">
        <v>0</v>
      </c>
      <c r="B133" s="7" t="s">
        <v>8</v>
      </c>
      <c r="C133" s="8" t="s">
        <v>158</v>
      </c>
      <c r="D133" s="7" t="s">
        <v>3</v>
      </c>
      <c r="E133" s="7" t="s">
        <v>42</v>
      </c>
      <c r="F133" s="7" t="s">
        <v>159</v>
      </c>
      <c r="G133" s="9">
        <v>41850</v>
      </c>
      <c r="H133" s="7">
        <v>3</v>
      </c>
      <c r="I133" s="7"/>
      <c r="J133" s="7"/>
      <c r="K133" s="7" t="s">
        <v>7</v>
      </c>
    </row>
    <row r="134" spans="1:11" x14ac:dyDescent="0.25">
      <c r="A134" s="7"/>
      <c r="B134" s="7"/>
      <c r="C134" s="8"/>
      <c r="D134" s="7"/>
      <c r="E134" s="7"/>
      <c r="F134" s="7"/>
      <c r="G134" s="9"/>
      <c r="H134" s="7"/>
      <c r="I134" s="7"/>
      <c r="J134" s="7"/>
      <c r="K134" s="7"/>
    </row>
    <row r="135" spans="1:11" ht="195" customHeight="1" x14ac:dyDescent="0.25">
      <c r="A135" s="7" t="s">
        <v>0</v>
      </c>
      <c r="B135" s="7" t="s">
        <v>1</v>
      </c>
      <c r="C135" s="8" t="s">
        <v>160</v>
      </c>
      <c r="D135" s="7" t="s">
        <v>3</v>
      </c>
      <c r="E135" s="7" t="s">
        <v>161</v>
      </c>
      <c r="F135" s="7" t="s">
        <v>155</v>
      </c>
      <c r="G135" s="7" t="s">
        <v>162</v>
      </c>
      <c r="H135" s="7">
        <v>3</v>
      </c>
      <c r="I135" s="7"/>
      <c r="J135" s="7"/>
      <c r="K135" s="7" t="s">
        <v>7</v>
      </c>
    </row>
    <row r="136" spans="1:11" x14ac:dyDescent="0.25">
      <c r="A136" s="7"/>
      <c r="B136" s="7"/>
      <c r="C136" s="8"/>
      <c r="D136" s="7"/>
      <c r="E136" s="7"/>
      <c r="F136" s="7"/>
      <c r="G136" s="7"/>
      <c r="H136" s="7"/>
      <c r="I136" s="7"/>
      <c r="J136" s="7"/>
      <c r="K136" s="7"/>
    </row>
    <row r="137" spans="1:11" ht="195" customHeight="1" x14ac:dyDescent="0.25">
      <c r="A137" s="7" t="s">
        <v>0</v>
      </c>
      <c r="B137" s="7" t="s">
        <v>8</v>
      </c>
      <c r="C137" s="8" t="s">
        <v>163</v>
      </c>
      <c r="D137" s="7" t="s">
        <v>3</v>
      </c>
      <c r="E137" s="7" t="s">
        <v>42</v>
      </c>
      <c r="F137" s="7" t="s">
        <v>164</v>
      </c>
      <c r="G137" s="7" t="s">
        <v>149</v>
      </c>
      <c r="H137" s="7">
        <v>3</v>
      </c>
      <c r="I137" s="7"/>
      <c r="J137" s="7"/>
      <c r="K137" s="7" t="s">
        <v>7</v>
      </c>
    </row>
    <row r="138" spans="1:11" x14ac:dyDescent="0.25">
      <c r="A138" s="7"/>
      <c r="B138" s="7"/>
      <c r="C138" s="8"/>
      <c r="D138" s="7"/>
      <c r="E138" s="7"/>
      <c r="F138" s="7"/>
      <c r="G138" s="7"/>
      <c r="H138" s="7"/>
      <c r="I138" s="7"/>
      <c r="J138" s="7"/>
      <c r="K138" s="7"/>
    </row>
    <row r="139" spans="1:11" ht="165" customHeight="1" x14ac:dyDescent="0.25">
      <c r="A139" s="7" t="s">
        <v>0</v>
      </c>
      <c r="B139" s="7" t="s">
        <v>8</v>
      </c>
      <c r="C139" s="8" t="s">
        <v>165</v>
      </c>
      <c r="D139" s="7" t="s">
        <v>3</v>
      </c>
      <c r="E139" s="7" t="s">
        <v>166</v>
      </c>
      <c r="F139" s="7" t="s">
        <v>152</v>
      </c>
      <c r="G139" s="9">
        <v>41973</v>
      </c>
      <c r="H139" s="7">
        <v>3</v>
      </c>
      <c r="I139" s="7"/>
      <c r="J139" s="7"/>
      <c r="K139" s="7" t="s">
        <v>7</v>
      </c>
    </row>
    <row r="140" spans="1:11" x14ac:dyDescent="0.25">
      <c r="A140" s="7"/>
      <c r="B140" s="7"/>
      <c r="C140" s="8"/>
      <c r="D140" s="7"/>
      <c r="E140" s="7"/>
      <c r="F140" s="7"/>
      <c r="G140" s="9"/>
      <c r="H140" s="7"/>
      <c r="I140" s="7"/>
      <c r="J140" s="7"/>
      <c r="K140" s="7"/>
    </row>
    <row r="141" spans="1:11" x14ac:dyDescent="0.25">
      <c r="A141" s="1"/>
      <c r="B141" s="1"/>
      <c r="C141" s="2"/>
      <c r="D141" s="1"/>
      <c r="E141" s="1"/>
      <c r="F141" s="1"/>
      <c r="G141" s="1"/>
      <c r="H141" s="1"/>
      <c r="I141" s="1"/>
      <c r="J141" s="1"/>
      <c r="K141" s="1"/>
    </row>
    <row r="142" spans="1:11" ht="165" customHeight="1" x14ac:dyDescent="0.25">
      <c r="A142" s="7" t="s">
        <v>0</v>
      </c>
      <c r="B142" s="7" t="s">
        <v>8</v>
      </c>
      <c r="C142" s="8" t="s">
        <v>168</v>
      </c>
      <c r="D142" s="7" t="s">
        <v>3</v>
      </c>
      <c r="E142" s="7" t="s">
        <v>17</v>
      </c>
      <c r="F142" s="7" t="s">
        <v>152</v>
      </c>
      <c r="G142" s="7" t="s">
        <v>169</v>
      </c>
      <c r="H142" s="7">
        <v>3</v>
      </c>
      <c r="I142" s="7"/>
      <c r="J142" s="7"/>
      <c r="K142" s="7" t="s">
        <v>7</v>
      </c>
    </row>
    <row r="143" spans="1:11" x14ac:dyDescent="0.25">
      <c r="A143" s="7"/>
      <c r="B143" s="7"/>
      <c r="C143" s="8"/>
      <c r="D143" s="7"/>
      <c r="E143" s="7"/>
      <c r="F143" s="7"/>
      <c r="G143" s="7"/>
      <c r="H143" s="7"/>
      <c r="I143" s="7"/>
      <c r="J143" s="7"/>
      <c r="K143" s="7"/>
    </row>
    <row r="144" spans="1:11" x14ac:dyDescent="0.25">
      <c r="A144" s="1"/>
      <c r="B144" s="1"/>
      <c r="C144" s="2"/>
      <c r="D144" s="1"/>
      <c r="E144" s="1"/>
      <c r="F144" s="1"/>
      <c r="G144" s="1"/>
      <c r="H144" s="1"/>
      <c r="I144" s="1"/>
      <c r="J144" s="1"/>
      <c r="K144" s="1"/>
    </row>
    <row r="145" spans="1:11" x14ac:dyDescent="0.25">
      <c r="A145" s="4"/>
      <c r="B145" s="4"/>
      <c r="C145" s="5"/>
      <c r="D145" s="4"/>
      <c r="E145" s="4"/>
      <c r="F145" s="4"/>
      <c r="G145" s="4"/>
      <c r="H145" s="4"/>
      <c r="I145" s="4"/>
      <c r="J145" s="4"/>
      <c r="K145" s="4"/>
    </row>
    <row r="146" spans="1:11" x14ac:dyDescent="0.25">
      <c r="A146" s="1"/>
      <c r="B146" s="1"/>
      <c r="C146" s="2"/>
      <c r="D146" s="1"/>
      <c r="E146" s="1"/>
      <c r="F146" s="1"/>
      <c r="G146" s="1"/>
      <c r="H146" s="1"/>
      <c r="I146" s="1"/>
      <c r="J146" s="1"/>
      <c r="K146" s="1"/>
    </row>
    <row r="147" spans="1:11" ht="165" customHeight="1" x14ac:dyDescent="0.25">
      <c r="A147" s="7" t="s">
        <v>0</v>
      </c>
      <c r="B147" s="7" t="s">
        <v>8</v>
      </c>
      <c r="C147" s="8" t="s">
        <v>171</v>
      </c>
      <c r="D147" s="7" t="s">
        <v>3</v>
      </c>
      <c r="E147" s="7" t="s">
        <v>172</v>
      </c>
      <c r="F147" s="7" t="s">
        <v>170</v>
      </c>
      <c r="G147" s="9">
        <v>41753</v>
      </c>
      <c r="H147" s="7">
        <v>3</v>
      </c>
      <c r="I147" s="7"/>
      <c r="J147" s="7"/>
      <c r="K147" s="7" t="s">
        <v>7</v>
      </c>
    </row>
    <row r="148" spans="1:11" x14ac:dyDescent="0.25">
      <c r="A148" s="7"/>
      <c r="B148" s="7"/>
      <c r="C148" s="8"/>
      <c r="D148" s="7"/>
      <c r="E148" s="7"/>
      <c r="F148" s="7"/>
      <c r="G148" s="9"/>
      <c r="H148" s="7"/>
      <c r="I148" s="7"/>
      <c r="J148" s="7"/>
      <c r="K148" s="7"/>
    </row>
    <row r="149" spans="1:11" x14ac:dyDescent="0.25">
      <c r="A149" s="1"/>
      <c r="B149" s="1"/>
      <c r="C149" s="2"/>
      <c r="D149" s="1"/>
      <c r="E149" s="1"/>
      <c r="F149" s="1"/>
      <c r="G149" s="1"/>
      <c r="H149" s="1"/>
      <c r="I149" s="1"/>
      <c r="J149" s="1"/>
      <c r="K149" s="1"/>
    </row>
    <row r="150" spans="1:11" ht="195" customHeight="1" x14ac:dyDescent="0.25">
      <c r="A150" s="7" t="s">
        <v>0</v>
      </c>
      <c r="B150" s="7" t="s">
        <v>8</v>
      </c>
      <c r="C150" s="8" t="s">
        <v>173</v>
      </c>
      <c r="D150" s="7" t="s">
        <v>3</v>
      </c>
      <c r="E150" s="7" t="s">
        <v>52</v>
      </c>
      <c r="F150" s="7" t="s">
        <v>30</v>
      </c>
      <c r="G150" s="7" t="s">
        <v>174</v>
      </c>
      <c r="H150" s="7">
        <v>3</v>
      </c>
      <c r="I150" s="7"/>
    </row>
    <row r="151" spans="1:11" x14ac:dyDescent="0.25">
      <c r="A151" s="7"/>
      <c r="B151" s="7"/>
      <c r="C151" s="8"/>
      <c r="D151" s="7"/>
      <c r="E151" s="7"/>
      <c r="F151" s="7"/>
      <c r="G151" s="7"/>
      <c r="H151" s="7"/>
      <c r="I151" s="7"/>
    </row>
    <row r="153" spans="1:11" ht="195" customHeight="1" x14ac:dyDescent="0.25">
      <c r="A153" s="7" t="s">
        <v>0</v>
      </c>
      <c r="B153" s="7" t="s">
        <v>8</v>
      </c>
      <c r="C153" s="8" t="s">
        <v>175</v>
      </c>
      <c r="D153" s="7" t="s">
        <v>3</v>
      </c>
      <c r="E153" s="7" t="s">
        <v>176</v>
      </c>
      <c r="F153" s="7" t="s">
        <v>177</v>
      </c>
      <c r="G153" s="9">
        <v>41641</v>
      </c>
      <c r="H153" s="7">
        <v>3</v>
      </c>
      <c r="I153" s="7"/>
      <c r="J153" s="7"/>
      <c r="K153" s="7" t="s">
        <v>7</v>
      </c>
    </row>
    <row r="154" spans="1:11" x14ac:dyDescent="0.25">
      <c r="A154" s="7"/>
      <c r="B154" s="7"/>
      <c r="C154" s="8"/>
      <c r="D154" s="7"/>
      <c r="E154" s="7"/>
      <c r="F154" s="7"/>
      <c r="G154" s="9"/>
      <c r="H154" s="7"/>
      <c r="I154" s="7"/>
      <c r="J154" s="7"/>
      <c r="K154" s="7"/>
    </row>
    <row r="155" spans="1:11" ht="195" customHeight="1" x14ac:dyDescent="0.25">
      <c r="A155" s="7" t="s">
        <v>0</v>
      </c>
      <c r="B155" s="7" t="s">
        <v>8</v>
      </c>
      <c r="C155" s="8" t="s">
        <v>178</v>
      </c>
      <c r="D155" s="7" t="s">
        <v>3</v>
      </c>
      <c r="E155" s="7" t="s">
        <v>179</v>
      </c>
      <c r="F155" s="7" t="s">
        <v>180</v>
      </c>
      <c r="G155" s="9">
        <v>41645</v>
      </c>
      <c r="H155" s="7">
        <v>4</v>
      </c>
      <c r="I155" s="7"/>
      <c r="J155" s="7"/>
      <c r="K155" s="7" t="s">
        <v>7</v>
      </c>
    </row>
    <row r="156" spans="1:11" x14ac:dyDescent="0.25">
      <c r="A156" s="7"/>
      <c r="B156" s="7"/>
      <c r="C156" s="8"/>
      <c r="D156" s="7"/>
      <c r="E156" s="7"/>
      <c r="F156" s="7"/>
      <c r="G156" s="9"/>
      <c r="H156" s="7"/>
      <c r="I156" s="7"/>
      <c r="J156" s="7"/>
      <c r="K156" s="7"/>
    </row>
    <row r="157" spans="1:11" ht="195" customHeight="1" x14ac:dyDescent="0.25">
      <c r="A157" s="7" t="s">
        <v>0</v>
      </c>
      <c r="B157" s="7" t="s">
        <v>8</v>
      </c>
      <c r="C157" s="8" t="s">
        <v>181</v>
      </c>
      <c r="D157" s="7" t="s">
        <v>3</v>
      </c>
      <c r="E157" s="7" t="s">
        <v>182</v>
      </c>
      <c r="F157" s="7" t="s">
        <v>183</v>
      </c>
      <c r="G157" s="9">
        <v>41643</v>
      </c>
      <c r="H157" s="7">
        <v>4</v>
      </c>
      <c r="I157" s="7"/>
      <c r="J157" s="7"/>
      <c r="K157" s="7" t="s">
        <v>7</v>
      </c>
    </row>
    <row r="158" spans="1:11" x14ac:dyDescent="0.25">
      <c r="A158" s="7"/>
      <c r="B158" s="7"/>
      <c r="C158" s="8"/>
      <c r="D158" s="7"/>
      <c r="E158" s="7"/>
      <c r="F158" s="7"/>
      <c r="G158" s="9"/>
      <c r="H158" s="7"/>
      <c r="I158" s="7"/>
      <c r="J158" s="7"/>
      <c r="K158" s="7"/>
    </row>
    <row r="159" spans="1:11" ht="195" customHeight="1" x14ac:dyDescent="0.25">
      <c r="A159" s="7" t="s">
        <v>0</v>
      </c>
      <c r="B159" s="7" t="s">
        <v>1</v>
      </c>
      <c r="C159" s="8" t="s">
        <v>184</v>
      </c>
      <c r="D159" s="7" t="s">
        <v>3</v>
      </c>
      <c r="E159" s="7" t="s">
        <v>185</v>
      </c>
      <c r="F159" s="7" t="s">
        <v>186</v>
      </c>
      <c r="G159" s="7" t="s">
        <v>19</v>
      </c>
      <c r="H159" s="7">
        <v>3</v>
      </c>
      <c r="I159" s="7"/>
      <c r="J159" s="7"/>
      <c r="K159" s="7" t="s">
        <v>7</v>
      </c>
    </row>
    <row r="160" spans="1:11" x14ac:dyDescent="0.25">
      <c r="A160" s="7"/>
      <c r="B160" s="7"/>
      <c r="C160" s="8"/>
      <c r="D160" s="7"/>
      <c r="E160" s="7"/>
      <c r="F160" s="7"/>
      <c r="G160" s="7"/>
      <c r="H160" s="7"/>
      <c r="I160" s="7"/>
      <c r="J160" s="7"/>
      <c r="K160" s="7"/>
    </row>
    <row r="161" spans="1:11" ht="195" customHeight="1" x14ac:dyDescent="0.25">
      <c r="A161" s="7" t="s">
        <v>0</v>
      </c>
      <c r="B161" s="7" t="s">
        <v>8</v>
      </c>
      <c r="C161" s="8" t="s">
        <v>187</v>
      </c>
      <c r="D161" s="7" t="s">
        <v>3</v>
      </c>
      <c r="E161" s="7" t="s">
        <v>188</v>
      </c>
      <c r="F161" s="7" t="s">
        <v>189</v>
      </c>
      <c r="G161" s="9">
        <v>41659</v>
      </c>
      <c r="H161" s="7">
        <v>3</v>
      </c>
      <c r="I161" s="7"/>
      <c r="J161" s="7"/>
      <c r="K161" s="7" t="s">
        <v>7</v>
      </c>
    </row>
    <row r="162" spans="1:11" x14ac:dyDescent="0.25">
      <c r="A162" s="7"/>
      <c r="B162" s="7"/>
      <c r="C162" s="8"/>
      <c r="D162" s="7"/>
      <c r="E162" s="7"/>
      <c r="F162" s="7"/>
      <c r="G162" s="9"/>
      <c r="H162" s="7"/>
      <c r="I162" s="7"/>
      <c r="J162" s="7"/>
      <c r="K162" s="7"/>
    </row>
    <row r="163" spans="1:11" ht="180" customHeight="1" x14ac:dyDescent="0.25">
      <c r="A163" s="7" t="s">
        <v>0</v>
      </c>
      <c r="B163" s="7" t="s">
        <v>8</v>
      </c>
      <c r="C163" s="8" t="s">
        <v>190</v>
      </c>
      <c r="D163" s="7" t="s">
        <v>3</v>
      </c>
      <c r="E163" s="7" t="s">
        <v>191</v>
      </c>
      <c r="F163" s="7" t="s">
        <v>159</v>
      </c>
      <c r="G163" s="7" t="s">
        <v>192</v>
      </c>
      <c r="H163" s="7">
        <v>3</v>
      </c>
      <c r="I163" s="7"/>
      <c r="J163" s="7"/>
      <c r="K163" s="7" t="s">
        <v>7</v>
      </c>
    </row>
    <row r="164" spans="1:11" x14ac:dyDescent="0.25">
      <c r="A164" s="7"/>
      <c r="B164" s="7"/>
      <c r="C164" s="8"/>
      <c r="D164" s="7"/>
      <c r="E164" s="7"/>
      <c r="F164" s="7"/>
      <c r="G164" s="7"/>
      <c r="H164" s="7"/>
      <c r="I164" s="7"/>
      <c r="J164" s="7"/>
      <c r="K164" s="7"/>
    </row>
    <row r="165" spans="1:11" ht="195" customHeight="1" x14ac:dyDescent="0.25">
      <c r="A165" s="7" t="s">
        <v>0</v>
      </c>
      <c r="B165" s="7" t="s">
        <v>8</v>
      </c>
      <c r="C165" s="8" t="s">
        <v>193</v>
      </c>
      <c r="D165" s="7" t="s">
        <v>3</v>
      </c>
      <c r="E165" s="7" t="s">
        <v>194</v>
      </c>
      <c r="F165" s="7" t="s">
        <v>195</v>
      </c>
      <c r="G165" s="7" t="s">
        <v>196</v>
      </c>
      <c r="H165" s="7">
        <v>3</v>
      </c>
      <c r="I165" s="7"/>
      <c r="J165" s="7"/>
      <c r="K165" s="7" t="s">
        <v>7</v>
      </c>
    </row>
    <row r="166" spans="1:11" x14ac:dyDescent="0.25">
      <c r="A166" s="7"/>
      <c r="B166" s="7"/>
      <c r="C166" s="8"/>
      <c r="D166" s="7"/>
      <c r="E166" s="7"/>
      <c r="F166" s="7"/>
      <c r="G166" s="7"/>
      <c r="H166" s="7"/>
      <c r="I166" s="7"/>
      <c r="J166" s="7"/>
      <c r="K166" s="7"/>
    </row>
    <row r="167" spans="1:11" ht="195" customHeight="1" x14ac:dyDescent="0.25">
      <c r="A167" s="7" t="s">
        <v>0</v>
      </c>
      <c r="B167" s="7" t="s">
        <v>8</v>
      </c>
      <c r="C167" s="8" t="s">
        <v>197</v>
      </c>
      <c r="D167" s="7" t="s">
        <v>3</v>
      </c>
      <c r="E167" s="7" t="s">
        <v>42</v>
      </c>
      <c r="F167" s="7" t="s">
        <v>195</v>
      </c>
      <c r="G167" s="7" t="s">
        <v>196</v>
      </c>
      <c r="H167" s="7">
        <v>3</v>
      </c>
      <c r="I167" s="7"/>
      <c r="J167" s="7"/>
      <c r="K167" s="7" t="s">
        <v>7</v>
      </c>
    </row>
    <row r="168" spans="1:11" x14ac:dyDescent="0.25">
      <c r="A168" s="7"/>
      <c r="B168" s="7"/>
      <c r="C168" s="8"/>
      <c r="D168" s="7"/>
      <c r="E168" s="7"/>
      <c r="F168" s="7"/>
      <c r="G168" s="7"/>
      <c r="H168" s="7"/>
      <c r="I168" s="7"/>
      <c r="J168" s="7"/>
      <c r="K168" s="7"/>
    </row>
    <row r="169" spans="1:11" ht="195" customHeight="1" x14ac:dyDescent="0.25">
      <c r="A169" s="7" t="s">
        <v>0</v>
      </c>
      <c r="B169" s="7" t="s">
        <v>8</v>
      </c>
      <c r="C169" s="8" t="s">
        <v>198</v>
      </c>
      <c r="D169" s="7" t="s">
        <v>3</v>
      </c>
      <c r="E169" s="7" t="s">
        <v>199</v>
      </c>
      <c r="F169" s="7" t="s">
        <v>195</v>
      </c>
      <c r="G169" s="7" t="s">
        <v>169</v>
      </c>
      <c r="H169" s="7">
        <v>3</v>
      </c>
      <c r="I169" s="7"/>
      <c r="J169" s="7"/>
      <c r="K169" s="7" t="s">
        <v>7</v>
      </c>
    </row>
    <row r="170" spans="1:11" x14ac:dyDescent="0.25">
      <c r="A170" s="7"/>
      <c r="B170" s="7"/>
      <c r="C170" s="8"/>
      <c r="D170" s="7"/>
      <c r="E170" s="7"/>
      <c r="F170" s="7"/>
      <c r="G170" s="7"/>
      <c r="H170" s="7"/>
      <c r="I170" s="7"/>
      <c r="J170" s="7"/>
      <c r="K170" s="7"/>
    </row>
    <row r="171" spans="1:11" ht="195" customHeight="1" x14ac:dyDescent="0.25">
      <c r="A171" s="7" t="s">
        <v>0</v>
      </c>
      <c r="B171" s="7" t="s">
        <v>8</v>
      </c>
      <c r="C171" s="8" t="s">
        <v>200</v>
      </c>
      <c r="D171" s="7" t="s">
        <v>3</v>
      </c>
      <c r="E171" s="7" t="s">
        <v>201</v>
      </c>
      <c r="F171" s="7" t="s">
        <v>202</v>
      </c>
      <c r="G171" s="9">
        <v>41932</v>
      </c>
      <c r="H171" s="7">
        <v>3</v>
      </c>
      <c r="I171" s="7"/>
      <c r="J171" s="7"/>
      <c r="K171" s="7" t="s">
        <v>7</v>
      </c>
    </row>
    <row r="172" spans="1:11" x14ac:dyDescent="0.25">
      <c r="A172" s="7"/>
      <c r="B172" s="7"/>
      <c r="C172" s="8"/>
      <c r="D172" s="7"/>
      <c r="E172" s="7"/>
      <c r="F172" s="7"/>
      <c r="G172" s="9"/>
      <c r="H172" s="7"/>
      <c r="I172" s="7"/>
      <c r="J172" s="7"/>
      <c r="K172" s="7"/>
    </row>
    <row r="173" spans="1:11" ht="195" customHeight="1" x14ac:dyDescent="0.25">
      <c r="A173" s="7" t="s">
        <v>0</v>
      </c>
      <c r="B173" s="7" t="s">
        <v>8</v>
      </c>
      <c r="C173" s="8" t="s">
        <v>203</v>
      </c>
      <c r="D173" s="7" t="s">
        <v>3</v>
      </c>
      <c r="E173" s="7" t="s">
        <v>204</v>
      </c>
      <c r="F173" s="7" t="s">
        <v>205</v>
      </c>
      <c r="G173" s="9">
        <v>41963</v>
      </c>
      <c r="H173" s="7">
        <v>3</v>
      </c>
      <c r="I173" s="7"/>
      <c r="J173" s="7"/>
      <c r="K173" s="7" t="s">
        <v>7</v>
      </c>
    </row>
    <row r="174" spans="1:11" x14ac:dyDescent="0.25">
      <c r="A174" s="7"/>
      <c r="B174" s="7"/>
      <c r="C174" s="8"/>
      <c r="D174" s="7"/>
      <c r="E174" s="7"/>
      <c r="F174" s="7"/>
      <c r="G174" s="9"/>
      <c r="H174" s="7"/>
      <c r="I174" s="7"/>
      <c r="J174" s="7"/>
      <c r="K174" s="7"/>
    </row>
    <row r="175" spans="1:11" ht="180" customHeight="1" x14ac:dyDescent="0.25">
      <c r="A175" s="7" t="s">
        <v>0</v>
      </c>
      <c r="B175" s="7" t="s">
        <v>8</v>
      </c>
      <c r="C175" s="8" t="s">
        <v>206</v>
      </c>
      <c r="D175" s="7" t="s">
        <v>3</v>
      </c>
      <c r="E175" s="7" t="s">
        <v>207</v>
      </c>
      <c r="F175" s="7" t="s">
        <v>208</v>
      </c>
      <c r="G175" s="9">
        <v>41784</v>
      </c>
      <c r="H175" s="7">
        <v>3</v>
      </c>
      <c r="I175" s="7"/>
      <c r="J175" s="7"/>
      <c r="K175" s="7" t="s">
        <v>7</v>
      </c>
    </row>
    <row r="176" spans="1:11" x14ac:dyDescent="0.25">
      <c r="A176" s="7"/>
      <c r="B176" s="7"/>
      <c r="C176" s="8"/>
      <c r="D176" s="7"/>
      <c r="E176" s="7"/>
      <c r="F176" s="7"/>
      <c r="G176" s="9"/>
      <c r="H176" s="7"/>
      <c r="I176" s="7"/>
      <c r="J176" s="7"/>
      <c r="K176" s="7"/>
    </row>
    <row r="177" spans="1:14" ht="195" customHeight="1" x14ac:dyDescent="0.25">
      <c r="A177" s="7" t="s">
        <v>0</v>
      </c>
      <c r="B177" s="7" t="s">
        <v>8</v>
      </c>
      <c r="C177" s="8" t="s">
        <v>209</v>
      </c>
      <c r="D177" s="7" t="s">
        <v>3</v>
      </c>
      <c r="E177" s="7" t="s">
        <v>210</v>
      </c>
      <c r="F177" s="7" t="s">
        <v>211</v>
      </c>
      <c r="G177" s="7" t="s">
        <v>212</v>
      </c>
      <c r="H177" s="7">
        <v>3</v>
      </c>
      <c r="I177" s="7"/>
      <c r="J177" s="7"/>
      <c r="K177" s="7" t="s">
        <v>7</v>
      </c>
    </row>
    <row r="178" spans="1:14" x14ac:dyDescent="0.25">
      <c r="A178" s="7"/>
      <c r="B178" s="7"/>
      <c r="C178" s="8"/>
      <c r="D178" s="7"/>
      <c r="E178" s="7"/>
      <c r="F178" s="7"/>
      <c r="G178" s="7"/>
      <c r="H178" s="7"/>
      <c r="I178" s="7"/>
      <c r="J178" s="7"/>
      <c r="K178" s="7"/>
    </row>
    <row r="179" spans="1:14" ht="195" customHeight="1" x14ac:dyDescent="0.25">
      <c r="A179" s="7" t="s">
        <v>0</v>
      </c>
      <c r="B179" s="7" t="s">
        <v>8</v>
      </c>
      <c r="C179" s="8" t="s">
        <v>213</v>
      </c>
      <c r="D179" s="7" t="s">
        <v>3</v>
      </c>
      <c r="E179" s="7" t="s">
        <v>214</v>
      </c>
      <c r="F179" s="7" t="s">
        <v>211</v>
      </c>
      <c r="G179" s="7" t="s">
        <v>215</v>
      </c>
      <c r="H179" s="7">
        <v>3</v>
      </c>
      <c r="I179" s="7"/>
      <c r="J179" s="7"/>
      <c r="K179" s="7" t="s">
        <v>7</v>
      </c>
      <c r="M179">
        <v>15</v>
      </c>
      <c r="N179">
        <v>30</v>
      </c>
    </row>
    <row r="180" spans="1:14" x14ac:dyDescent="0.25">
      <c r="A180" s="7"/>
      <c r="B180" s="7"/>
      <c r="C180" s="8"/>
      <c r="D180" s="7"/>
      <c r="E180" s="7"/>
      <c r="F180" s="7"/>
      <c r="G180" s="7"/>
      <c r="H180" s="7"/>
      <c r="I180" s="7"/>
      <c r="J180" s="7"/>
      <c r="K180" s="7"/>
    </row>
    <row r="181" spans="1:14" ht="180" customHeight="1" x14ac:dyDescent="0.25">
      <c r="A181" s="7" t="s">
        <v>0</v>
      </c>
      <c r="B181" s="7" t="s">
        <v>8</v>
      </c>
      <c r="C181" s="8" t="s">
        <v>216</v>
      </c>
      <c r="D181" s="7" t="s">
        <v>3</v>
      </c>
      <c r="E181" s="7" t="s">
        <v>217</v>
      </c>
      <c r="F181" s="7" t="s">
        <v>195</v>
      </c>
      <c r="G181" s="7" t="s">
        <v>218</v>
      </c>
      <c r="H181" s="7">
        <v>3</v>
      </c>
      <c r="I181" s="7"/>
      <c r="J181" s="7"/>
      <c r="K181" s="7" t="s">
        <v>7</v>
      </c>
    </row>
    <row r="182" spans="1:14" x14ac:dyDescent="0.25">
      <c r="A182" s="7"/>
      <c r="B182" s="7"/>
      <c r="C182" s="8"/>
      <c r="D182" s="7"/>
      <c r="E182" s="7"/>
      <c r="F182" s="7"/>
      <c r="G182" s="7"/>
      <c r="H182" s="7"/>
      <c r="I182" s="7"/>
      <c r="J182" s="7"/>
      <c r="K182" s="7"/>
    </row>
    <row r="183" spans="1:14" x14ac:dyDescent="0.25">
      <c r="A183" s="1"/>
      <c r="B183" s="1"/>
      <c r="C183" s="2"/>
      <c r="D183" s="1"/>
      <c r="E183" s="1"/>
      <c r="F183" s="1"/>
      <c r="G183" s="1"/>
      <c r="H183" s="1"/>
      <c r="I183" s="1"/>
      <c r="J183" s="1"/>
      <c r="K183" s="1"/>
    </row>
    <row r="184" spans="1:14" ht="195" customHeight="1" x14ac:dyDescent="0.25">
      <c r="A184" s="7" t="s">
        <v>0</v>
      </c>
      <c r="B184" s="7" t="s">
        <v>8</v>
      </c>
      <c r="C184" s="8" t="s">
        <v>219</v>
      </c>
      <c r="D184" s="7" t="s">
        <v>3</v>
      </c>
      <c r="E184" s="7" t="s">
        <v>220</v>
      </c>
      <c r="F184" s="7" t="s">
        <v>205</v>
      </c>
      <c r="G184" s="7" t="s">
        <v>221</v>
      </c>
      <c r="H184" s="7">
        <v>3</v>
      </c>
      <c r="I184" s="7"/>
      <c r="J184" s="7"/>
      <c r="K184" s="7" t="s">
        <v>7</v>
      </c>
    </row>
    <row r="185" spans="1:14" x14ac:dyDescent="0.25">
      <c r="A185" s="7"/>
      <c r="B185" s="7"/>
      <c r="C185" s="8"/>
      <c r="D185" s="7"/>
      <c r="E185" s="7"/>
      <c r="F185" s="7"/>
      <c r="G185" s="7"/>
      <c r="H185" s="7"/>
      <c r="I185" s="7"/>
      <c r="J185" s="7"/>
      <c r="K185" s="7"/>
    </row>
    <row r="186" spans="1:14" ht="210" customHeight="1" x14ac:dyDescent="0.25">
      <c r="A186" s="7" t="s">
        <v>0</v>
      </c>
      <c r="B186" s="7" t="s">
        <v>8</v>
      </c>
      <c r="C186" s="8" t="s">
        <v>222</v>
      </c>
      <c r="D186" s="7" t="s">
        <v>3</v>
      </c>
      <c r="E186" s="7" t="s">
        <v>223</v>
      </c>
      <c r="F186" s="7" t="s">
        <v>211</v>
      </c>
      <c r="G186" s="7" t="s">
        <v>224</v>
      </c>
      <c r="H186" s="7">
        <v>3</v>
      </c>
      <c r="I186" s="7"/>
      <c r="J186" s="7"/>
      <c r="K186" s="7" t="s">
        <v>7</v>
      </c>
    </row>
    <row r="187" spans="1:14" x14ac:dyDescent="0.25">
      <c r="A187" s="7"/>
      <c r="B187" s="7"/>
      <c r="C187" s="8"/>
      <c r="D187" s="7"/>
      <c r="E187" s="7"/>
      <c r="F187" s="7"/>
      <c r="G187" s="7"/>
      <c r="H187" s="7"/>
      <c r="I187" s="7"/>
      <c r="J187" s="7"/>
      <c r="K187" s="7"/>
    </row>
    <row r="188" spans="1:14" ht="180" customHeight="1" x14ac:dyDescent="0.25">
      <c r="A188" s="7" t="s">
        <v>0</v>
      </c>
      <c r="B188" s="7" t="s">
        <v>8</v>
      </c>
      <c r="C188" s="8" t="s">
        <v>225</v>
      </c>
      <c r="D188" s="7" t="s">
        <v>3</v>
      </c>
      <c r="E188" s="7" t="s">
        <v>226</v>
      </c>
      <c r="F188" s="7" t="s">
        <v>227</v>
      </c>
      <c r="G188" s="7" t="s">
        <v>218</v>
      </c>
      <c r="H188" s="7">
        <v>3</v>
      </c>
    </row>
    <row r="189" spans="1:14" x14ac:dyDescent="0.25">
      <c r="A189" s="7"/>
      <c r="B189" s="7"/>
      <c r="C189" s="8"/>
      <c r="D189" s="7"/>
      <c r="E189" s="7"/>
      <c r="F189" s="7"/>
      <c r="G189" s="7"/>
      <c r="H189" s="7"/>
    </row>
    <row r="191" spans="1:14" ht="195" customHeight="1" x14ac:dyDescent="0.25">
      <c r="A191" s="7" t="s">
        <v>0</v>
      </c>
      <c r="B191" s="7" t="s">
        <v>8</v>
      </c>
      <c r="C191" s="8" t="s">
        <v>228</v>
      </c>
      <c r="D191" s="7" t="s">
        <v>3</v>
      </c>
      <c r="E191" s="7" t="s">
        <v>229</v>
      </c>
      <c r="F191" s="7" t="s">
        <v>230</v>
      </c>
      <c r="G191" s="9">
        <v>41721</v>
      </c>
      <c r="H191" s="7">
        <v>3</v>
      </c>
      <c r="I191" s="7"/>
      <c r="J191" s="7"/>
      <c r="K191" s="7" t="s">
        <v>7</v>
      </c>
    </row>
    <row r="192" spans="1:14" x14ac:dyDescent="0.25">
      <c r="A192" s="7"/>
      <c r="B192" s="7"/>
      <c r="C192" s="8"/>
      <c r="D192" s="7"/>
      <c r="E192" s="7"/>
      <c r="F192" s="7"/>
      <c r="G192" s="9"/>
      <c r="H192" s="7"/>
      <c r="I192" s="7"/>
      <c r="J192" s="7"/>
      <c r="K192" s="7"/>
    </row>
    <row r="193" spans="1:11" x14ac:dyDescent="0.25">
      <c r="A193" s="1"/>
      <c r="B193" s="1"/>
      <c r="C193" s="2"/>
      <c r="D193" s="1"/>
      <c r="E193" s="1"/>
      <c r="F193" s="1"/>
      <c r="G193" s="1"/>
      <c r="H193" s="1"/>
      <c r="I193" s="1"/>
      <c r="J193" s="1"/>
      <c r="K193" s="1"/>
    </row>
    <row r="194" spans="1:11" ht="195" customHeight="1" x14ac:dyDescent="0.25">
      <c r="A194" s="7" t="s">
        <v>0</v>
      </c>
      <c r="B194" s="7" t="s">
        <v>1</v>
      </c>
      <c r="C194" s="8" t="s">
        <v>231</v>
      </c>
      <c r="D194" s="7" t="s">
        <v>3</v>
      </c>
      <c r="E194" s="7" t="s">
        <v>232</v>
      </c>
      <c r="F194" s="7" t="s">
        <v>233</v>
      </c>
      <c r="G194" s="7">
        <f>-1 / 23</f>
        <v>-4.3478260869565216E-2</v>
      </c>
      <c r="H194" s="7">
        <v>3</v>
      </c>
      <c r="I194" s="7"/>
      <c r="J194" s="7"/>
      <c r="K194" s="7" t="s">
        <v>7</v>
      </c>
    </row>
    <row r="195" spans="1:11" x14ac:dyDescent="0.25">
      <c r="A195" s="7"/>
      <c r="B195" s="7"/>
      <c r="C195" s="8"/>
      <c r="D195" s="7"/>
      <c r="E195" s="7"/>
      <c r="F195" s="7"/>
      <c r="G195" s="7"/>
      <c r="H195" s="7"/>
      <c r="I195" s="7"/>
      <c r="J195" s="7"/>
      <c r="K195" s="7"/>
    </row>
    <row r="196" spans="1:11" x14ac:dyDescent="0.25">
      <c r="A196" s="1"/>
      <c r="B196" s="1"/>
      <c r="C196" s="2"/>
      <c r="D196" s="1"/>
      <c r="E196" s="1"/>
      <c r="F196" s="1"/>
      <c r="G196" s="1"/>
      <c r="H196" s="1"/>
      <c r="I196" s="1"/>
      <c r="J196" s="1"/>
      <c r="K196" s="1"/>
    </row>
    <row r="197" spans="1:11" ht="195" customHeight="1" x14ac:dyDescent="0.25">
      <c r="A197" s="7" t="s">
        <v>0</v>
      </c>
      <c r="B197" s="7" t="s">
        <v>8</v>
      </c>
      <c r="C197" s="8" t="s">
        <v>234</v>
      </c>
      <c r="D197" s="7" t="s">
        <v>3</v>
      </c>
      <c r="E197" s="7" t="s">
        <v>36</v>
      </c>
      <c r="F197" s="7" t="s">
        <v>233</v>
      </c>
      <c r="G197" s="9">
        <v>41662</v>
      </c>
      <c r="H197" s="7">
        <v>3</v>
      </c>
      <c r="I197" s="7"/>
      <c r="J197" s="7"/>
      <c r="K197" s="7" t="s">
        <v>7</v>
      </c>
    </row>
    <row r="198" spans="1:11" x14ac:dyDescent="0.25">
      <c r="A198" s="7"/>
      <c r="B198" s="7"/>
      <c r="C198" s="8"/>
      <c r="D198" s="7"/>
      <c r="E198" s="7"/>
      <c r="F198" s="7"/>
      <c r="G198" s="9"/>
      <c r="H198" s="7"/>
      <c r="I198" s="7"/>
      <c r="J198" s="7"/>
      <c r="K198" s="7"/>
    </row>
    <row r="199" spans="1:11" ht="180" customHeight="1" x14ac:dyDescent="0.25">
      <c r="A199" s="7" t="s">
        <v>0</v>
      </c>
      <c r="B199" s="7" t="s">
        <v>1</v>
      </c>
      <c r="C199" s="8" t="s">
        <v>235</v>
      </c>
      <c r="D199" s="7" t="s">
        <v>3</v>
      </c>
      <c r="E199" s="7" t="s">
        <v>72</v>
      </c>
      <c r="F199" s="7" t="s">
        <v>236</v>
      </c>
      <c r="G199" s="7" t="s">
        <v>237</v>
      </c>
      <c r="H199" s="7">
        <v>3</v>
      </c>
      <c r="I199" s="7"/>
      <c r="J199" s="7"/>
      <c r="K199" s="7" t="s">
        <v>7</v>
      </c>
    </row>
    <row r="200" spans="1:11" x14ac:dyDescent="0.25">
      <c r="A200" s="7"/>
      <c r="B200" s="7"/>
      <c r="C200" s="8"/>
      <c r="D200" s="7"/>
      <c r="E200" s="7"/>
      <c r="F200" s="7"/>
      <c r="G200" s="7"/>
      <c r="H200" s="7"/>
      <c r="I200" s="7"/>
      <c r="J200" s="7"/>
      <c r="K200" s="7"/>
    </row>
    <row r="201" spans="1:11" x14ac:dyDescent="0.25">
      <c r="A201" s="1"/>
      <c r="B201" s="1"/>
      <c r="C201" s="2"/>
      <c r="D201" s="1"/>
      <c r="E201" s="1"/>
      <c r="F201" s="1"/>
      <c r="G201" s="1"/>
      <c r="H201" s="1"/>
      <c r="I201" s="1"/>
      <c r="J201" s="1"/>
      <c r="K201" s="1"/>
    </row>
    <row r="202" spans="1:11" ht="165" customHeight="1" x14ac:dyDescent="0.25">
      <c r="A202" s="7" t="s">
        <v>0</v>
      </c>
      <c r="B202" s="7" t="s">
        <v>8</v>
      </c>
      <c r="C202" s="8" t="s">
        <v>238</v>
      </c>
      <c r="D202" s="7" t="s">
        <v>3</v>
      </c>
      <c r="E202" s="7" t="s">
        <v>69</v>
      </c>
      <c r="F202" s="7" t="s">
        <v>230</v>
      </c>
      <c r="G202" s="9">
        <v>41693</v>
      </c>
      <c r="H202" s="7">
        <v>3</v>
      </c>
      <c r="I202" s="7"/>
      <c r="J202" s="7"/>
      <c r="K202" s="7" t="s">
        <v>7</v>
      </c>
    </row>
    <row r="203" spans="1:11" x14ac:dyDescent="0.25">
      <c r="A203" s="7"/>
      <c r="B203" s="7"/>
      <c r="C203" s="8"/>
      <c r="D203" s="7"/>
      <c r="E203" s="7"/>
      <c r="F203" s="7"/>
      <c r="G203" s="9"/>
      <c r="H203" s="7"/>
      <c r="I203" s="7"/>
      <c r="J203" s="7"/>
      <c r="K203" s="7"/>
    </row>
    <row r="204" spans="1:11" ht="195" customHeight="1" x14ac:dyDescent="0.25">
      <c r="A204" s="7" t="s">
        <v>0</v>
      </c>
      <c r="B204" s="7" t="s">
        <v>8</v>
      </c>
      <c r="C204" s="8" t="s">
        <v>239</v>
      </c>
      <c r="D204" s="7" t="s">
        <v>3</v>
      </c>
      <c r="E204" s="7" t="s">
        <v>240</v>
      </c>
      <c r="F204" s="7" t="s">
        <v>227</v>
      </c>
      <c r="G204" s="9">
        <v>41718</v>
      </c>
      <c r="H204" s="7">
        <v>3</v>
      </c>
      <c r="I204" s="7"/>
      <c r="J204" s="7"/>
      <c r="K204" s="7" t="s">
        <v>7</v>
      </c>
    </row>
    <row r="205" spans="1:11" x14ac:dyDescent="0.25">
      <c r="A205" s="7"/>
      <c r="B205" s="7"/>
      <c r="C205" s="8"/>
      <c r="D205" s="7"/>
      <c r="E205" s="7"/>
      <c r="F205" s="7"/>
      <c r="G205" s="9"/>
      <c r="H205" s="7"/>
      <c r="I205" s="7"/>
      <c r="J205" s="7"/>
      <c r="K205" s="7"/>
    </row>
    <row r="206" spans="1:11" ht="195" customHeight="1" x14ac:dyDescent="0.25">
      <c r="A206" s="7" t="s">
        <v>0</v>
      </c>
      <c r="B206" s="7" t="s">
        <v>8</v>
      </c>
      <c r="C206" s="8" t="s">
        <v>241</v>
      </c>
      <c r="D206" s="7" t="s">
        <v>3</v>
      </c>
      <c r="E206" s="7" t="s">
        <v>242</v>
      </c>
      <c r="F206" s="7" t="s">
        <v>82</v>
      </c>
      <c r="G206" s="9">
        <v>41659</v>
      </c>
      <c r="H206" s="7">
        <v>3</v>
      </c>
      <c r="I206" s="7"/>
      <c r="J206" s="7"/>
      <c r="K206" s="7" t="s">
        <v>7</v>
      </c>
    </row>
    <row r="207" spans="1:11" x14ac:dyDescent="0.25">
      <c r="A207" s="7"/>
      <c r="B207" s="7"/>
      <c r="C207" s="8"/>
      <c r="D207" s="7"/>
      <c r="E207" s="7"/>
      <c r="F207" s="7"/>
      <c r="G207" s="9"/>
      <c r="H207" s="7"/>
      <c r="I207" s="7"/>
      <c r="J207" s="7"/>
      <c r="K207" s="7"/>
    </row>
    <row r="208" spans="1:11" ht="195" customHeight="1" x14ac:dyDescent="0.25">
      <c r="A208" s="7" t="s">
        <v>0</v>
      </c>
      <c r="B208" s="7" t="s">
        <v>1</v>
      </c>
      <c r="C208" s="8" t="s">
        <v>243</v>
      </c>
      <c r="D208" s="7" t="s">
        <v>3</v>
      </c>
      <c r="E208" s="7" t="s">
        <v>244</v>
      </c>
      <c r="F208" s="7" t="s">
        <v>82</v>
      </c>
      <c r="G208" s="7" t="s">
        <v>19</v>
      </c>
      <c r="H208" s="7">
        <v>3</v>
      </c>
      <c r="I208" s="7"/>
      <c r="J208" s="7"/>
      <c r="K208" s="7" t="s">
        <v>7</v>
      </c>
    </row>
    <row r="209" spans="1:11" x14ac:dyDescent="0.25">
      <c r="A209" s="7"/>
      <c r="B209" s="7"/>
      <c r="C209" s="8"/>
      <c r="D209" s="7"/>
      <c r="E209" s="7"/>
      <c r="F209" s="7"/>
      <c r="G209" s="7"/>
      <c r="H209" s="7"/>
      <c r="I209" s="7"/>
      <c r="J209" s="7"/>
      <c r="K209" s="7"/>
    </row>
    <row r="210" spans="1:11" ht="195" customHeight="1" x14ac:dyDescent="0.25">
      <c r="A210" s="7" t="s">
        <v>0</v>
      </c>
      <c r="B210" s="7" t="s">
        <v>8</v>
      </c>
      <c r="C210" s="8" t="s">
        <v>245</v>
      </c>
      <c r="D210" s="7" t="s">
        <v>3</v>
      </c>
      <c r="E210" s="7" t="s">
        <v>246</v>
      </c>
      <c r="F210" s="7" t="s">
        <v>230</v>
      </c>
      <c r="G210" s="10">
        <v>10990</v>
      </c>
      <c r="H210" s="7">
        <v>3</v>
      </c>
      <c r="I210" s="7"/>
      <c r="J210" s="7"/>
      <c r="K210" s="7" t="s">
        <v>7</v>
      </c>
    </row>
    <row r="211" spans="1:11" x14ac:dyDescent="0.25">
      <c r="A211" s="7"/>
      <c r="B211" s="7"/>
      <c r="C211" s="8"/>
      <c r="D211" s="7"/>
      <c r="E211" s="7"/>
      <c r="F211" s="7"/>
      <c r="G211" s="10"/>
      <c r="H211" s="7"/>
      <c r="I211" s="7"/>
      <c r="J211" s="7"/>
      <c r="K211" s="7"/>
    </row>
    <row r="212" spans="1:11" ht="165" customHeight="1" x14ac:dyDescent="0.25">
      <c r="A212" s="7" t="s">
        <v>0</v>
      </c>
      <c r="B212" s="7" t="s">
        <v>8</v>
      </c>
      <c r="C212" s="8" t="s">
        <v>247</v>
      </c>
      <c r="D212" s="7" t="s">
        <v>3</v>
      </c>
      <c r="E212" s="7" t="s">
        <v>248</v>
      </c>
      <c r="F212" s="7" t="s">
        <v>249</v>
      </c>
      <c r="G212" s="9">
        <v>41973</v>
      </c>
      <c r="H212" s="7">
        <v>3</v>
      </c>
      <c r="I212" s="7"/>
      <c r="J212" s="7"/>
      <c r="K212" s="7" t="s">
        <v>7</v>
      </c>
    </row>
    <row r="213" spans="1:11" x14ac:dyDescent="0.25">
      <c r="A213" s="7"/>
      <c r="B213" s="7"/>
      <c r="C213" s="8"/>
      <c r="D213" s="7"/>
      <c r="E213" s="7"/>
      <c r="F213" s="7"/>
      <c r="G213" s="9"/>
      <c r="H213" s="7"/>
      <c r="I213" s="7"/>
      <c r="J213" s="7"/>
      <c r="K213" s="7"/>
    </row>
    <row r="214" spans="1:11" ht="195" customHeight="1" x14ac:dyDescent="0.25">
      <c r="A214" s="7" t="s">
        <v>0</v>
      </c>
      <c r="B214" s="7" t="s">
        <v>8</v>
      </c>
      <c r="C214" s="8" t="s">
        <v>250</v>
      </c>
      <c r="D214" s="7" t="s">
        <v>3</v>
      </c>
      <c r="E214" s="7" t="s">
        <v>52</v>
      </c>
      <c r="F214" s="7" t="s">
        <v>251</v>
      </c>
      <c r="G214" s="9">
        <v>41759</v>
      </c>
      <c r="H214" s="7">
        <v>3</v>
      </c>
      <c r="I214" s="7"/>
      <c r="J214" s="7"/>
      <c r="K214" s="7" t="s">
        <v>7</v>
      </c>
    </row>
    <row r="215" spans="1:11" x14ac:dyDescent="0.25">
      <c r="A215" s="7"/>
      <c r="B215" s="7"/>
      <c r="C215" s="8"/>
      <c r="D215" s="7"/>
      <c r="E215" s="7"/>
      <c r="F215" s="7"/>
      <c r="G215" s="9"/>
      <c r="H215" s="7"/>
      <c r="I215" s="7"/>
      <c r="J215" s="7"/>
      <c r="K215" s="7"/>
    </row>
    <row r="216" spans="1:11" ht="180" customHeight="1" x14ac:dyDescent="0.25">
      <c r="A216" s="7" t="s">
        <v>0</v>
      </c>
      <c r="B216" s="7" t="s">
        <v>8</v>
      </c>
      <c r="C216" s="8" t="s">
        <v>252</v>
      </c>
      <c r="D216" s="7" t="s">
        <v>3</v>
      </c>
      <c r="E216" s="7" t="s">
        <v>72</v>
      </c>
      <c r="F216" s="7" t="s">
        <v>233</v>
      </c>
      <c r="G216" s="9">
        <v>41789</v>
      </c>
      <c r="H216" s="7">
        <v>3</v>
      </c>
      <c r="I216" s="7"/>
      <c r="J216" s="7"/>
      <c r="K216" s="7" t="s">
        <v>7</v>
      </c>
    </row>
    <row r="217" spans="1:11" x14ac:dyDescent="0.25">
      <c r="A217" s="7"/>
      <c r="B217" s="7"/>
      <c r="C217" s="8"/>
      <c r="D217" s="7"/>
      <c r="E217" s="7"/>
      <c r="F217" s="7"/>
      <c r="G217" s="9"/>
      <c r="H217" s="7"/>
      <c r="I217" s="7"/>
      <c r="J217" s="7"/>
      <c r="K217" s="7"/>
    </row>
    <row r="218" spans="1:11" ht="195" customHeight="1" x14ac:dyDescent="0.25">
      <c r="A218" s="7" t="s">
        <v>0</v>
      </c>
      <c r="B218" s="7" t="s">
        <v>8</v>
      </c>
      <c r="C218" s="8" t="s">
        <v>253</v>
      </c>
      <c r="D218" s="7" t="s">
        <v>3</v>
      </c>
      <c r="E218" s="7" t="s">
        <v>254</v>
      </c>
      <c r="F218" s="7" t="s">
        <v>227</v>
      </c>
      <c r="G218" s="9">
        <v>41973</v>
      </c>
      <c r="H218" s="7">
        <v>3</v>
      </c>
      <c r="I218" s="7"/>
      <c r="J218" s="7"/>
      <c r="K218" s="7" t="s">
        <v>7</v>
      </c>
    </row>
    <row r="219" spans="1:11" x14ac:dyDescent="0.25">
      <c r="A219" s="7"/>
      <c r="B219" s="7"/>
      <c r="C219" s="8"/>
      <c r="D219" s="7"/>
      <c r="E219" s="7"/>
      <c r="F219" s="7"/>
      <c r="G219" s="9"/>
      <c r="H219" s="7"/>
      <c r="I219" s="7"/>
      <c r="J219" s="7"/>
      <c r="K219" s="7"/>
    </row>
    <row r="220" spans="1:11" ht="165" customHeight="1" x14ac:dyDescent="0.25">
      <c r="A220" s="7" t="s">
        <v>0</v>
      </c>
      <c r="B220" s="7" t="s">
        <v>8</v>
      </c>
      <c r="C220" s="8" t="s">
        <v>255</v>
      </c>
      <c r="D220" s="7" t="s">
        <v>3</v>
      </c>
      <c r="E220" s="7" t="s">
        <v>256</v>
      </c>
      <c r="F220" s="7" t="s">
        <v>257</v>
      </c>
      <c r="G220" s="7" t="s">
        <v>258</v>
      </c>
      <c r="H220" s="7">
        <v>3</v>
      </c>
    </row>
    <row r="221" spans="1:11" x14ac:dyDescent="0.25">
      <c r="A221" s="7"/>
      <c r="B221" s="7"/>
      <c r="C221" s="8"/>
      <c r="D221" s="7"/>
      <c r="E221" s="7"/>
      <c r="F221" s="7"/>
      <c r="G221" s="7"/>
      <c r="H221" s="7"/>
    </row>
    <row r="223" spans="1:11" ht="180" customHeight="1" x14ac:dyDescent="0.25">
      <c r="A223" s="7" t="s">
        <v>0</v>
      </c>
      <c r="B223" s="7" t="s">
        <v>1</v>
      </c>
      <c r="C223" s="8" t="s">
        <v>259</v>
      </c>
      <c r="D223" s="7" t="s">
        <v>3</v>
      </c>
      <c r="E223" s="7" t="s">
        <v>260</v>
      </c>
      <c r="F223" s="7" t="s">
        <v>261</v>
      </c>
      <c r="G223" s="7" t="s">
        <v>6</v>
      </c>
      <c r="H223" s="7">
        <v>3</v>
      </c>
      <c r="I223" s="7"/>
      <c r="J223" s="7"/>
      <c r="K223" s="7" t="s">
        <v>7</v>
      </c>
    </row>
    <row r="224" spans="1:11" x14ac:dyDescent="0.25">
      <c r="A224" s="7"/>
      <c r="B224" s="7"/>
      <c r="C224" s="8"/>
      <c r="D224" s="7"/>
      <c r="E224" s="7"/>
      <c r="F224" s="7"/>
      <c r="G224" s="7"/>
      <c r="H224" s="7"/>
      <c r="I224" s="7"/>
      <c r="J224" s="7"/>
      <c r="K224" s="7"/>
    </row>
    <row r="225" spans="1:11" ht="195" customHeight="1" x14ac:dyDescent="0.25">
      <c r="A225" s="7" t="s">
        <v>0</v>
      </c>
      <c r="B225" s="7" t="s">
        <v>8</v>
      </c>
      <c r="C225" s="8" t="s">
        <v>262</v>
      </c>
      <c r="D225" s="7" t="s">
        <v>3</v>
      </c>
      <c r="E225" s="7" t="s">
        <v>263</v>
      </c>
      <c r="F225" s="7" t="s">
        <v>264</v>
      </c>
      <c r="G225" s="9">
        <v>41694</v>
      </c>
      <c r="H225" s="7">
        <v>3</v>
      </c>
      <c r="I225" s="7"/>
      <c r="J225" s="7"/>
      <c r="K225" s="7" t="s">
        <v>7</v>
      </c>
    </row>
    <row r="226" spans="1:11" x14ac:dyDescent="0.25">
      <c r="A226" s="7"/>
      <c r="B226" s="7"/>
      <c r="C226" s="8"/>
      <c r="D226" s="7"/>
      <c r="E226" s="7"/>
      <c r="F226" s="7"/>
      <c r="G226" s="9"/>
      <c r="H226" s="7"/>
      <c r="I226" s="7"/>
      <c r="J226" s="7"/>
      <c r="K226" s="7"/>
    </row>
    <row r="227" spans="1:11" ht="180" customHeight="1" x14ac:dyDescent="0.25">
      <c r="A227" s="7" t="s">
        <v>0</v>
      </c>
      <c r="B227" s="7" t="s">
        <v>8</v>
      </c>
      <c r="C227" s="8" t="s">
        <v>265</v>
      </c>
      <c r="D227" s="7" t="s">
        <v>3</v>
      </c>
      <c r="E227" s="7" t="s">
        <v>72</v>
      </c>
      <c r="F227" s="7" t="s">
        <v>266</v>
      </c>
      <c r="G227" s="9">
        <v>41814</v>
      </c>
      <c r="H227" s="7">
        <v>3</v>
      </c>
      <c r="I227" s="7"/>
      <c r="J227" s="7"/>
      <c r="K227" s="7" t="s">
        <v>7</v>
      </c>
    </row>
    <row r="228" spans="1:11" x14ac:dyDescent="0.25">
      <c r="A228" s="7"/>
      <c r="B228" s="7"/>
      <c r="C228" s="8"/>
      <c r="D228" s="7"/>
      <c r="E228" s="7"/>
      <c r="F228" s="7"/>
      <c r="G228" s="9"/>
      <c r="H228" s="7"/>
      <c r="I228" s="7"/>
      <c r="J228" s="7"/>
      <c r="K228" s="7"/>
    </row>
    <row r="229" spans="1:11" ht="195" customHeight="1" x14ac:dyDescent="0.25">
      <c r="A229" s="7" t="s">
        <v>0</v>
      </c>
      <c r="B229" s="7" t="s">
        <v>8</v>
      </c>
      <c r="C229" s="8" t="s">
        <v>267</v>
      </c>
      <c r="D229" s="7" t="s">
        <v>3</v>
      </c>
      <c r="E229" s="7" t="s">
        <v>80</v>
      </c>
      <c r="F229" s="7" t="s">
        <v>268</v>
      </c>
      <c r="G229" s="9">
        <v>41663</v>
      </c>
      <c r="H229" s="7">
        <v>3</v>
      </c>
      <c r="I229" s="7"/>
      <c r="J229" s="7"/>
      <c r="K229" s="7" t="s">
        <v>7</v>
      </c>
    </row>
    <row r="230" spans="1:11" x14ac:dyDescent="0.25">
      <c r="A230" s="7"/>
      <c r="B230" s="7"/>
      <c r="C230" s="8"/>
      <c r="D230" s="7"/>
      <c r="E230" s="7"/>
      <c r="F230" s="7"/>
      <c r="G230" s="9"/>
      <c r="H230" s="7"/>
      <c r="I230" s="7"/>
      <c r="J230" s="7"/>
      <c r="K230" s="7"/>
    </row>
    <row r="231" spans="1:11" ht="195" customHeight="1" x14ac:dyDescent="0.25">
      <c r="A231" s="7" t="s">
        <v>0</v>
      </c>
      <c r="B231" s="7" t="s">
        <v>8</v>
      </c>
      <c r="C231" s="8" t="s">
        <v>269</v>
      </c>
      <c r="D231" s="7" t="s">
        <v>3</v>
      </c>
      <c r="E231" s="7" t="s">
        <v>36</v>
      </c>
      <c r="F231" s="7" t="s">
        <v>268</v>
      </c>
      <c r="G231" s="9">
        <v>41694</v>
      </c>
      <c r="H231" s="7">
        <v>3</v>
      </c>
      <c r="I231" s="7"/>
      <c r="J231" s="7"/>
      <c r="K231" s="7" t="s">
        <v>7</v>
      </c>
    </row>
    <row r="232" spans="1:11" x14ac:dyDescent="0.25">
      <c r="A232" s="7"/>
      <c r="B232" s="7"/>
      <c r="C232" s="8"/>
      <c r="D232" s="7"/>
      <c r="E232" s="7"/>
      <c r="F232" s="7"/>
      <c r="G232" s="9"/>
      <c r="H232" s="7"/>
      <c r="I232" s="7"/>
      <c r="J232" s="7"/>
      <c r="K232" s="7"/>
    </row>
    <row r="233" spans="1:11" ht="180" customHeight="1" x14ac:dyDescent="0.25">
      <c r="A233" s="7" t="s">
        <v>0</v>
      </c>
      <c r="B233" s="7" t="s">
        <v>8</v>
      </c>
      <c r="C233" s="8" t="s">
        <v>270</v>
      </c>
      <c r="D233" s="7" t="s">
        <v>3</v>
      </c>
      <c r="E233" s="7" t="s">
        <v>271</v>
      </c>
      <c r="F233" s="7" t="s">
        <v>272</v>
      </c>
      <c r="G233" s="9">
        <v>41694</v>
      </c>
      <c r="H233" s="7">
        <v>3</v>
      </c>
      <c r="I233" s="7"/>
      <c r="J233" s="7"/>
      <c r="K233" s="7" t="s">
        <v>7</v>
      </c>
    </row>
    <row r="234" spans="1:11" x14ac:dyDescent="0.25">
      <c r="A234" s="7"/>
      <c r="B234" s="7"/>
      <c r="C234" s="8"/>
      <c r="D234" s="7"/>
      <c r="E234" s="7"/>
      <c r="F234" s="7"/>
      <c r="G234" s="9"/>
      <c r="H234" s="7"/>
      <c r="I234" s="7"/>
      <c r="J234" s="7"/>
      <c r="K234" s="7"/>
    </row>
    <row r="235" spans="1:11" ht="195" customHeight="1" x14ac:dyDescent="0.25">
      <c r="A235" s="7" t="s">
        <v>0</v>
      </c>
      <c r="B235" s="7" t="s">
        <v>1</v>
      </c>
      <c r="C235" s="8" t="s">
        <v>273</v>
      </c>
      <c r="D235" s="7" t="s">
        <v>3</v>
      </c>
      <c r="E235" s="7" t="s">
        <v>42</v>
      </c>
      <c r="F235" s="7" t="s">
        <v>274</v>
      </c>
      <c r="G235" s="7">
        <f>-1 / 24</f>
        <v>-4.1666666666666664E-2</v>
      </c>
      <c r="H235" s="7">
        <v>3</v>
      </c>
      <c r="I235" s="7"/>
      <c r="J235" s="7"/>
      <c r="K235" s="7" t="s">
        <v>7</v>
      </c>
    </row>
    <row r="236" spans="1:11" x14ac:dyDescent="0.25">
      <c r="A236" s="7"/>
      <c r="B236" s="7"/>
      <c r="C236" s="8"/>
      <c r="D236" s="7"/>
      <c r="E236" s="7"/>
      <c r="F236" s="7"/>
      <c r="G236" s="7"/>
      <c r="H236" s="7"/>
      <c r="I236" s="7"/>
      <c r="J236" s="7"/>
      <c r="K236" s="7"/>
    </row>
    <row r="237" spans="1:11" ht="195" customHeight="1" x14ac:dyDescent="0.25">
      <c r="A237" s="7" t="s">
        <v>0</v>
      </c>
      <c r="B237" s="7" t="s">
        <v>1</v>
      </c>
      <c r="C237" s="8" t="s">
        <v>275</v>
      </c>
      <c r="D237" s="7" t="s">
        <v>3</v>
      </c>
      <c r="E237" s="7" t="s">
        <v>52</v>
      </c>
      <c r="F237" s="7" t="s">
        <v>274</v>
      </c>
      <c r="G237" s="7">
        <f>-1 / 24</f>
        <v>-4.1666666666666664E-2</v>
      </c>
      <c r="H237" s="7">
        <v>3</v>
      </c>
      <c r="I237" s="7"/>
      <c r="J237" s="7"/>
      <c r="K237" s="7" t="s">
        <v>7</v>
      </c>
    </row>
    <row r="238" spans="1:11" x14ac:dyDescent="0.25">
      <c r="A238" s="7"/>
      <c r="B238" s="7"/>
      <c r="C238" s="8"/>
      <c r="D238" s="7"/>
      <c r="E238" s="7"/>
      <c r="F238" s="7"/>
      <c r="G238" s="7"/>
      <c r="H238" s="7"/>
      <c r="I238" s="7"/>
      <c r="J238" s="7"/>
      <c r="K238" s="7"/>
    </row>
    <row r="239" spans="1:11" ht="195" customHeight="1" x14ac:dyDescent="0.25">
      <c r="A239" s="7" t="s">
        <v>0</v>
      </c>
      <c r="B239" s="7" t="s">
        <v>8</v>
      </c>
      <c r="C239" s="8" t="s">
        <v>276</v>
      </c>
      <c r="D239" s="7" t="s">
        <v>3</v>
      </c>
      <c r="E239" s="7" t="s">
        <v>80</v>
      </c>
      <c r="F239" s="7" t="s">
        <v>277</v>
      </c>
      <c r="G239" s="9">
        <v>41694</v>
      </c>
      <c r="H239" s="7">
        <v>3</v>
      </c>
      <c r="I239" s="7"/>
      <c r="J239" s="7"/>
      <c r="K239" s="7" t="s">
        <v>7</v>
      </c>
    </row>
    <row r="240" spans="1:11" x14ac:dyDescent="0.25">
      <c r="A240" s="7"/>
      <c r="B240" s="7"/>
      <c r="C240" s="8"/>
      <c r="D240" s="7"/>
      <c r="E240" s="7"/>
      <c r="F240" s="7"/>
      <c r="G240" s="9"/>
      <c r="H240" s="7"/>
      <c r="I240" s="7"/>
      <c r="J240" s="7"/>
      <c r="K240" s="7"/>
    </row>
    <row r="241" spans="1:11" ht="195" customHeight="1" x14ac:dyDescent="0.25">
      <c r="A241" s="7" t="s">
        <v>0</v>
      </c>
      <c r="B241" s="7" t="s">
        <v>8</v>
      </c>
      <c r="C241" s="8" t="s">
        <v>278</v>
      </c>
      <c r="D241" s="7" t="s">
        <v>3</v>
      </c>
      <c r="E241" s="7" t="s">
        <v>36</v>
      </c>
      <c r="F241" s="7" t="s">
        <v>277</v>
      </c>
      <c r="G241" s="9">
        <v>41663</v>
      </c>
      <c r="H241" s="7">
        <v>3</v>
      </c>
      <c r="I241" s="7"/>
      <c r="J241" s="7"/>
      <c r="K241" s="7" t="s">
        <v>7</v>
      </c>
    </row>
    <row r="242" spans="1:11" x14ac:dyDescent="0.25">
      <c r="A242" s="7"/>
      <c r="B242" s="7"/>
      <c r="C242" s="8"/>
      <c r="D242" s="7"/>
      <c r="E242" s="7"/>
      <c r="F242" s="7"/>
      <c r="G242" s="9"/>
      <c r="H242" s="7"/>
      <c r="I242" s="7"/>
      <c r="J242" s="7"/>
      <c r="K242" s="7"/>
    </row>
    <row r="243" spans="1:11" ht="180" customHeight="1" x14ac:dyDescent="0.25">
      <c r="A243" s="7" t="s">
        <v>0</v>
      </c>
      <c r="B243" s="7" t="s">
        <v>8</v>
      </c>
      <c r="C243" s="8" t="s">
        <v>279</v>
      </c>
      <c r="D243" s="7" t="s">
        <v>3</v>
      </c>
      <c r="E243" s="7" t="s">
        <v>72</v>
      </c>
      <c r="F243" s="7" t="s">
        <v>280</v>
      </c>
      <c r="G243" s="9">
        <v>41722</v>
      </c>
      <c r="H243" s="7">
        <v>3</v>
      </c>
      <c r="I243" s="7"/>
      <c r="J243" s="7"/>
      <c r="K243" s="7" t="s">
        <v>7</v>
      </c>
    </row>
    <row r="244" spans="1:11" x14ac:dyDescent="0.25">
      <c r="A244" s="7"/>
      <c r="B244" s="7"/>
      <c r="C244" s="8"/>
      <c r="D244" s="7"/>
      <c r="E244" s="7"/>
      <c r="F244" s="7"/>
      <c r="G244" s="9"/>
      <c r="H244" s="7"/>
      <c r="I244" s="7"/>
      <c r="J244" s="7"/>
      <c r="K244" s="7"/>
    </row>
    <row r="245" spans="1:11" ht="180" customHeight="1" x14ac:dyDescent="0.25">
      <c r="A245" s="7" t="s">
        <v>0</v>
      </c>
      <c r="B245" s="7" t="s">
        <v>8</v>
      </c>
      <c r="C245" s="8" t="s">
        <v>281</v>
      </c>
      <c r="D245" s="7" t="s">
        <v>3</v>
      </c>
      <c r="E245" s="7" t="s">
        <v>191</v>
      </c>
      <c r="F245" s="7" t="s">
        <v>280</v>
      </c>
      <c r="G245" s="9">
        <v>41663</v>
      </c>
      <c r="H245" s="7">
        <v>3</v>
      </c>
      <c r="I245" s="7"/>
      <c r="J245" s="7"/>
      <c r="K245" s="7" t="s">
        <v>7</v>
      </c>
    </row>
    <row r="246" spans="1:11" x14ac:dyDescent="0.25">
      <c r="A246" s="7"/>
      <c r="B246" s="7"/>
      <c r="C246" s="8"/>
      <c r="D246" s="7"/>
      <c r="E246" s="7"/>
      <c r="F246" s="7"/>
      <c r="G246" s="9"/>
      <c r="H246" s="7"/>
      <c r="I246" s="7"/>
      <c r="J246" s="7"/>
      <c r="K246" s="7"/>
    </row>
    <row r="247" spans="1:11" ht="180" customHeight="1" x14ac:dyDescent="0.25">
      <c r="A247" s="7" t="s">
        <v>0</v>
      </c>
      <c r="B247" s="7" t="s">
        <v>8</v>
      </c>
      <c r="C247" s="8" t="s">
        <v>282</v>
      </c>
      <c r="D247" s="7" t="s">
        <v>3</v>
      </c>
      <c r="E247" s="7" t="s">
        <v>283</v>
      </c>
      <c r="F247" s="7" t="s">
        <v>284</v>
      </c>
      <c r="G247" s="9">
        <v>41753</v>
      </c>
      <c r="H247" s="7">
        <v>3</v>
      </c>
      <c r="I247" s="7"/>
      <c r="J247" s="7"/>
      <c r="K247" s="7" t="s">
        <v>7</v>
      </c>
    </row>
    <row r="248" spans="1:11" x14ac:dyDescent="0.25">
      <c r="A248" s="7"/>
      <c r="B248" s="7"/>
      <c r="C248" s="8"/>
      <c r="D248" s="7"/>
      <c r="E248" s="7"/>
      <c r="F248" s="7"/>
      <c r="G248" s="9"/>
      <c r="H248" s="7"/>
      <c r="I248" s="7"/>
      <c r="J248" s="7"/>
      <c r="K248" s="7"/>
    </row>
    <row r="249" spans="1:11" ht="180" customHeight="1" x14ac:dyDescent="0.25">
      <c r="A249" s="7" t="s">
        <v>0</v>
      </c>
      <c r="B249" s="7" t="s">
        <v>8</v>
      </c>
      <c r="C249" s="8" t="s">
        <v>285</v>
      </c>
      <c r="D249" s="7" t="s">
        <v>3</v>
      </c>
      <c r="E249" s="7" t="s">
        <v>286</v>
      </c>
      <c r="F249" s="7" t="s">
        <v>266</v>
      </c>
      <c r="G249" s="9">
        <v>41694</v>
      </c>
      <c r="H249" s="7">
        <v>3</v>
      </c>
      <c r="I249" s="7"/>
      <c r="J249" s="7"/>
      <c r="K249" s="7" t="s">
        <v>7</v>
      </c>
    </row>
    <row r="250" spans="1:11" x14ac:dyDescent="0.25">
      <c r="A250" s="7"/>
      <c r="B250" s="7"/>
      <c r="C250" s="8"/>
      <c r="D250" s="7"/>
      <c r="E250" s="7"/>
      <c r="F250" s="7"/>
      <c r="G250" s="9"/>
      <c r="H250" s="7"/>
      <c r="I250" s="7"/>
      <c r="J250" s="7"/>
      <c r="K250" s="7"/>
    </row>
    <row r="251" spans="1:11" ht="180" customHeight="1" x14ac:dyDescent="0.25">
      <c r="A251" s="7" t="s">
        <v>0</v>
      </c>
      <c r="B251" s="7" t="s">
        <v>8</v>
      </c>
      <c r="C251" s="8" t="s">
        <v>287</v>
      </c>
      <c r="D251" s="7" t="s">
        <v>3</v>
      </c>
      <c r="E251" s="7" t="s">
        <v>288</v>
      </c>
      <c r="F251" s="7" t="s">
        <v>280</v>
      </c>
      <c r="G251" s="7" t="s">
        <v>289</v>
      </c>
      <c r="H251" s="7">
        <v>3</v>
      </c>
      <c r="I251" s="7"/>
      <c r="J251" s="7"/>
      <c r="K251" s="7" t="s">
        <v>7</v>
      </c>
    </row>
    <row r="252" spans="1:11" x14ac:dyDescent="0.25">
      <c r="A252" s="7"/>
      <c r="B252" s="7"/>
      <c r="C252" s="8"/>
      <c r="D252" s="7"/>
      <c r="E252" s="7"/>
      <c r="F252" s="7"/>
      <c r="G252" s="7"/>
      <c r="H252" s="7"/>
      <c r="I252" s="7"/>
      <c r="J252" s="7"/>
      <c r="K252" s="7"/>
    </row>
    <row r="253" spans="1:11" ht="195" customHeight="1" x14ac:dyDescent="0.25">
      <c r="A253" s="7" t="s">
        <v>0</v>
      </c>
      <c r="B253" s="7" t="s">
        <v>8</v>
      </c>
      <c r="C253" s="8" t="s">
        <v>290</v>
      </c>
      <c r="D253" s="7" t="s">
        <v>3</v>
      </c>
      <c r="E253" s="7" t="s">
        <v>80</v>
      </c>
      <c r="F253" s="7" t="s">
        <v>118</v>
      </c>
      <c r="G253" s="9">
        <v>41722</v>
      </c>
      <c r="H253" s="7">
        <v>3</v>
      </c>
      <c r="I253" s="7"/>
      <c r="J253" s="7"/>
      <c r="K253" s="7" t="s">
        <v>7</v>
      </c>
    </row>
    <row r="254" spans="1:11" x14ac:dyDescent="0.25">
      <c r="A254" s="7"/>
      <c r="B254" s="7"/>
      <c r="C254" s="8"/>
      <c r="D254" s="7"/>
      <c r="E254" s="7"/>
      <c r="F254" s="7"/>
      <c r="G254" s="9"/>
      <c r="H254" s="7"/>
      <c r="I254" s="7"/>
      <c r="J254" s="7"/>
      <c r="K254" s="7"/>
    </row>
    <row r="255" spans="1:11" x14ac:dyDescent="0.25">
      <c r="A255" s="1"/>
      <c r="B255" s="1"/>
      <c r="C255" s="2"/>
      <c r="D255" s="1"/>
      <c r="E255" s="1"/>
      <c r="F255" s="1"/>
      <c r="G255" s="1"/>
      <c r="H255" s="1"/>
      <c r="I255" s="1"/>
      <c r="J255" s="1"/>
      <c r="K255" s="1"/>
    </row>
    <row r="256" spans="1:11" ht="195" customHeight="1" x14ac:dyDescent="0.25">
      <c r="A256" s="7" t="s">
        <v>0</v>
      </c>
      <c r="B256" s="7" t="s">
        <v>8</v>
      </c>
      <c r="C256" s="8" t="s">
        <v>291</v>
      </c>
      <c r="D256" s="7" t="s">
        <v>3</v>
      </c>
      <c r="E256" s="7" t="s">
        <v>42</v>
      </c>
      <c r="F256" s="7" t="s">
        <v>292</v>
      </c>
      <c r="G256" s="7" t="s">
        <v>293</v>
      </c>
      <c r="H256" s="7">
        <v>3</v>
      </c>
      <c r="I256" s="7"/>
      <c r="J256" s="7"/>
      <c r="K256" s="7" t="s">
        <v>7</v>
      </c>
    </row>
    <row r="257" spans="1:11" x14ac:dyDescent="0.25">
      <c r="A257" s="7"/>
      <c r="B257" s="7"/>
      <c r="C257" s="8"/>
      <c r="D257" s="7"/>
      <c r="E257" s="7"/>
      <c r="F257" s="7"/>
      <c r="G257" s="7"/>
      <c r="H257" s="7"/>
      <c r="I257" s="7"/>
      <c r="J257" s="7"/>
      <c r="K257" s="7"/>
    </row>
    <row r="258" spans="1:11" ht="195" customHeight="1" x14ac:dyDescent="0.25">
      <c r="A258" s="7" t="s">
        <v>0</v>
      </c>
      <c r="B258" s="7" t="s">
        <v>8</v>
      </c>
      <c r="C258" s="8" t="s">
        <v>294</v>
      </c>
      <c r="D258" s="7" t="s">
        <v>3</v>
      </c>
      <c r="E258" s="7" t="s">
        <v>52</v>
      </c>
      <c r="F258" s="7" t="s">
        <v>277</v>
      </c>
      <c r="G258" s="9">
        <v>41967</v>
      </c>
      <c r="H258" s="7">
        <v>3</v>
      </c>
    </row>
    <row r="259" spans="1:11" x14ac:dyDescent="0.25">
      <c r="A259" s="7"/>
      <c r="B259" s="7"/>
      <c r="C259" s="8"/>
      <c r="D259" s="7"/>
      <c r="E259" s="7"/>
      <c r="F259" s="7"/>
      <c r="G259" s="9"/>
      <c r="H259" s="7"/>
    </row>
    <row r="261" spans="1:11" ht="195" customHeight="1" x14ac:dyDescent="0.25">
      <c r="A261" s="7" t="s">
        <v>0</v>
      </c>
      <c r="B261" s="7" t="s">
        <v>8</v>
      </c>
      <c r="C261" s="8" t="s">
        <v>295</v>
      </c>
      <c r="D261" s="7" t="s">
        <v>3</v>
      </c>
      <c r="E261" s="7" t="s">
        <v>36</v>
      </c>
      <c r="F261" s="7" t="s">
        <v>274</v>
      </c>
      <c r="G261" s="7" t="s">
        <v>296</v>
      </c>
      <c r="H261" s="7">
        <v>3</v>
      </c>
      <c r="I261" s="7"/>
      <c r="J261" s="7"/>
      <c r="K261" s="7" t="s">
        <v>7</v>
      </c>
    </row>
    <row r="262" spans="1:11" x14ac:dyDescent="0.25">
      <c r="A262" s="7"/>
      <c r="B262" s="7"/>
      <c r="C262" s="8"/>
      <c r="D262" s="7"/>
      <c r="E262" s="7"/>
      <c r="F262" s="7"/>
      <c r="G262" s="7"/>
      <c r="H262" s="7"/>
      <c r="I262" s="7"/>
      <c r="J262" s="7"/>
      <c r="K262" s="7"/>
    </row>
    <row r="263" spans="1:11" x14ac:dyDescent="0.25">
      <c r="A263" s="1"/>
      <c r="B263" s="1"/>
      <c r="C263" s="2"/>
      <c r="D263" s="1"/>
      <c r="E263" s="1"/>
      <c r="F263" s="1"/>
      <c r="G263" s="1"/>
      <c r="H263" s="1"/>
      <c r="I263" s="1"/>
      <c r="J263" s="1"/>
      <c r="K263" s="1"/>
    </row>
    <row r="264" spans="1:11" ht="165" customHeight="1" x14ac:dyDescent="0.25">
      <c r="A264" s="7" t="s">
        <v>0</v>
      </c>
      <c r="B264" s="7" t="s">
        <v>8</v>
      </c>
      <c r="C264" s="8" t="s">
        <v>297</v>
      </c>
      <c r="D264" s="7" t="s">
        <v>3</v>
      </c>
      <c r="E264" s="7" t="s">
        <v>17</v>
      </c>
      <c r="F264" s="7" t="s">
        <v>292</v>
      </c>
      <c r="G264" s="7" t="s">
        <v>37</v>
      </c>
      <c r="H264" s="7">
        <v>3</v>
      </c>
      <c r="I264" s="7"/>
      <c r="J264" s="7"/>
      <c r="K264" s="7" t="s">
        <v>7</v>
      </c>
    </row>
    <row r="265" spans="1:11" x14ac:dyDescent="0.25">
      <c r="A265" s="7"/>
      <c r="B265" s="7"/>
      <c r="C265" s="8"/>
      <c r="D265" s="7"/>
      <c r="E265" s="7"/>
      <c r="F265" s="7"/>
      <c r="G265" s="7"/>
      <c r="H265" s="7"/>
      <c r="I265" s="7"/>
      <c r="J265" s="7"/>
      <c r="K265" s="7"/>
    </row>
    <row r="266" spans="1:11" x14ac:dyDescent="0.25">
      <c r="A266" s="1"/>
      <c r="B266" s="1"/>
      <c r="C266" s="2"/>
      <c r="D266" s="1"/>
      <c r="E266" s="1"/>
      <c r="F266" s="1"/>
      <c r="G266" s="1"/>
      <c r="H266" s="1"/>
      <c r="I266" s="1"/>
      <c r="J266" s="1"/>
      <c r="K266" s="1"/>
    </row>
    <row r="267" spans="1:11" x14ac:dyDescent="0.25">
      <c r="A267" s="1"/>
      <c r="B267" s="1"/>
      <c r="C267" s="2"/>
      <c r="D267" s="1"/>
      <c r="E267" s="1"/>
      <c r="F267" s="1"/>
      <c r="G267" s="1"/>
      <c r="H267" s="1"/>
      <c r="I267" s="1"/>
      <c r="J267" s="1"/>
      <c r="K267" s="1"/>
    </row>
    <row r="268" spans="1:11" ht="195" customHeight="1" x14ac:dyDescent="0.25">
      <c r="A268" s="7" t="s">
        <v>0</v>
      </c>
      <c r="B268" s="7" t="s">
        <v>8</v>
      </c>
      <c r="C268" s="8" t="s">
        <v>298</v>
      </c>
      <c r="D268" s="7" t="s">
        <v>3</v>
      </c>
      <c r="E268" s="7" t="s">
        <v>299</v>
      </c>
      <c r="F268" s="7" t="s">
        <v>300</v>
      </c>
      <c r="G268" s="9">
        <v>41850</v>
      </c>
      <c r="H268" s="7">
        <v>3</v>
      </c>
      <c r="I268" s="7"/>
      <c r="J268" s="7"/>
      <c r="K268" s="7" t="s">
        <v>7</v>
      </c>
    </row>
    <row r="269" spans="1:11" x14ac:dyDescent="0.25">
      <c r="A269" s="7"/>
      <c r="B269" s="7"/>
      <c r="C269" s="8"/>
      <c r="D269" s="7"/>
      <c r="E269" s="7"/>
      <c r="F269" s="7"/>
      <c r="G269" s="9"/>
      <c r="H269" s="7"/>
      <c r="I269" s="7"/>
      <c r="J269" s="7"/>
      <c r="K269" s="7"/>
    </row>
    <row r="270" spans="1:11" x14ac:dyDescent="0.25">
      <c r="A270" s="4"/>
      <c r="B270" s="4"/>
      <c r="C270" s="5"/>
      <c r="D270" s="4"/>
      <c r="E270" s="4"/>
      <c r="F270" s="4"/>
      <c r="G270" s="4"/>
      <c r="H270" s="4"/>
      <c r="I270" s="4"/>
      <c r="J270" s="4"/>
      <c r="K270" s="4"/>
    </row>
    <row r="271" spans="1:11" ht="180" customHeight="1" x14ac:dyDescent="0.25">
      <c r="A271" s="7" t="s">
        <v>0</v>
      </c>
      <c r="B271" s="7" t="s">
        <v>8</v>
      </c>
      <c r="C271" s="8" t="s">
        <v>301</v>
      </c>
      <c r="D271" s="7" t="s">
        <v>3</v>
      </c>
      <c r="E271" s="7" t="s">
        <v>302</v>
      </c>
      <c r="F271" s="7" t="s">
        <v>66</v>
      </c>
      <c r="G271" s="9">
        <v>41912</v>
      </c>
      <c r="H271" s="7">
        <v>3</v>
      </c>
      <c r="I271" s="7"/>
      <c r="J271" s="7"/>
      <c r="K271" s="7" t="s">
        <v>7</v>
      </c>
    </row>
    <row r="272" spans="1:11" x14ac:dyDescent="0.25">
      <c r="A272" s="7"/>
      <c r="B272" s="7"/>
      <c r="C272" s="8"/>
      <c r="D272" s="7"/>
      <c r="E272" s="7"/>
      <c r="F272" s="7"/>
      <c r="G272" s="9"/>
      <c r="H272" s="7"/>
      <c r="I272" s="7"/>
      <c r="J272" s="7"/>
      <c r="K272" s="7"/>
    </row>
    <row r="273" spans="1:14" ht="195" customHeight="1" x14ac:dyDescent="0.25">
      <c r="A273" s="7" t="s">
        <v>0</v>
      </c>
      <c r="B273" s="7" t="s">
        <v>8</v>
      </c>
      <c r="C273" s="8" t="s">
        <v>303</v>
      </c>
      <c r="D273" s="7" t="s">
        <v>3</v>
      </c>
      <c r="E273" s="7" t="s">
        <v>80</v>
      </c>
      <c r="F273" s="7" t="s">
        <v>300</v>
      </c>
      <c r="G273" s="9">
        <v>41669</v>
      </c>
      <c r="H273" s="7">
        <v>3</v>
      </c>
      <c r="I273" s="7"/>
      <c r="J273" s="7"/>
      <c r="K273" s="7" t="s">
        <v>7</v>
      </c>
    </row>
    <row r="274" spans="1:14" x14ac:dyDescent="0.25">
      <c r="A274" s="7"/>
      <c r="B274" s="7"/>
      <c r="C274" s="8"/>
      <c r="D274" s="7"/>
      <c r="E274" s="7"/>
      <c r="F274" s="7"/>
      <c r="G274" s="9"/>
      <c r="H274" s="7"/>
      <c r="I274" s="7"/>
      <c r="J274" s="7"/>
      <c r="K274" s="7"/>
    </row>
    <row r="275" spans="1:14" ht="195" customHeight="1" x14ac:dyDescent="0.25">
      <c r="A275" s="7" t="s">
        <v>0</v>
      </c>
      <c r="B275" s="7" t="s">
        <v>8</v>
      </c>
      <c r="C275" s="8" t="s">
        <v>304</v>
      </c>
      <c r="D275" s="7" t="s">
        <v>3</v>
      </c>
      <c r="E275" s="7" t="s">
        <v>36</v>
      </c>
      <c r="F275" s="7" t="s">
        <v>66</v>
      </c>
      <c r="G275" s="7" t="s">
        <v>192</v>
      </c>
      <c r="H275" s="7">
        <v>3</v>
      </c>
      <c r="I275" s="7"/>
      <c r="J275" s="7"/>
      <c r="K275" s="7" t="s">
        <v>7</v>
      </c>
    </row>
    <row r="276" spans="1:14" x14ac:dyDescent="0.25">
      <c r="A276" s="7"/>
      <c r="B276" s="7"/>
      <c r="C276" s="8"/>
      <c r="D276" s="7"/>
      <c r="E276" s="7"/>
      <c r="F276" s="7"/>
      <c r="G276" s="7"/>
      <c r="H276" s="7"/>
      <c r="I276" s="7"/>
      <c r="J276" s="7"/>
      <c r="K276" s="7"/>
    </row>
    <row r="277" spans="1:14" ht="165" customHeight="1" x14ac:dyDescent="0.25">
      <c r="A277" s="7" t="s">
        <v>0</v>
      </c>
      <c r="B277" s="7" t="s">
        <v>8</v>
      </c>
      <c r="C277" s="8" t="s">
        <v>305</v>
      </c>
      <c r="D277" s="7" t="s">
        <v>3</v>
      </c>
      <c r="E277" s="7" t="s">
        <v>306</v>
      </c>
      <c r="F277" s="7" t="s">
        <v>59</v>
      </c>
      <c r="G277" s="9">
        <v>41866</v>
      </c>
      <c r="H277" s="7">
        <v>4</v>
      </c>
      <c r="I277" s="7"/>
      <c r="J277" s="7"/>
      <c r="K277" s="7" t="s">
        <v>7</v>
      </c>
    </row>
    <row r="278" spans="1:14" x14ac:dyDescent="0.25">
      <c r="A278" s="7"/>
      <c r="B278" s="7"/>
      <c r="C278" s="8"/>
      <c r="D278" s="7"/>
      <c r="E278" s="7"/>
      <c r="F278" s="7"/>
      <c r="G278" s="9"/>
      <c r="H278" s="7"/>
      <c r="I278" s="7"/>
      <c r="J278" s="7"/>
      <c r="K278" s="7"/>
    </row>
    <row r="279" spans="1:14" ht="165" customHeight="1" x14ac:dyDescent="0.25">
      <c r="A279" s="7" t="s">
        <v>0</v>
      </c>
      <c r="B279" s="7" t="s">
        <v>8</v>
      </c>
      <c r="C279" s="8" t="s">
        <v>307</v>
      </c>
      <c r="D279" s="7" t="s">
        <v>3</v>
      </c>
      <c r="E279" s="7" t="s">
        <v>58</v>
      </c>
      <c r="F279" s="7" t="s">
        <v>66</v>
      </c>
      <c r="G279" s="9">
        <v>41866</v>
      </c>
      <c r="H279" s="7">
        <v>4</v>
      </c>
      <c r="I279" s="7"/>
      <c r="J279" s="7"/>
      <c r="K279" s="7" t="s">
        <v>7</v>
      </c>
    </row>
    <row r="280" spans="1:14" x14ac:dyDescent="0.25">
      <c r="A280" s="7"/>
      <c r="B280" s="7"/>
      <c r="C280" s="8"/>
      <c r="D280" s="7"/>
      <c r="E280" s="7"/>
      <c r="F280" s="7"/>
      <c r="G280" s="9"/>
      <c r="H280" s="7"/>
      <c r="I280" s="7"/>
      <c r="J280" s="7"/>
      <c r="K280" s="7"/>
    </row>
    <row r="281" spans="1:14" x14ac:dyDescent="0.25">
      <c r="A281" s="1"/>
      <c r="B281" s="1"/>
      <c r="C281" s="2"/>
      <c r="D281" s="1"/>
      <c r="E281" s="1"/>
      <c r="F281" s="1"/>
      <c r="G281" s="3"/>
      <c r="H281" s="1"/>
      <c r="I281" s="1"/>
      <c r="J281" s="1"/>
      <c r="K281" s="1"/>
    </row>
    <row r="282" spans="1:14" ht="195" customHeight="1" x14ac:dyDescent="0.25">
      <c r="A282" s="7" t="s">
        <v>0</v>
      </c>
      <c r="B282" s="7" t="s">
        <v>1</v>
      </c>
      <c r="C282" s="8" t="s">
        <v>308</v>
      </c>
      <c r="D282" s="7" t="s">
        <v>3</v>
      </c>
      <c r="E282" s="7" t="s">
        <v>309</v>
      </c>
      <c r="F282" s="7" t="s">
        <v>310</v>
      </c>
      <c r="G282" s="7">
        <f>-1 / 30</f>
        <v>-3.3333333333333333E-2</v>
      </c>
      <c r="H282" s="7">
        <v>3</v>
      </c>
      <c r="I282" s="7"/>
      <c r="J282" s="7"/>
      <c r="K282" s="7" t="s">
        <v>7</v>
      </c>
      <c r="M282">
        <v>14</v>
      </c>
      <c r="N282">
        <v>30</v>
      </c>
    </row>
    <row r="283" spans="1:14" x14ac:dyDescent="0.25">
      <c r="A283" s="7"/>
      <c r="B283" s="7"/>
      <c r="C283" s="8"/>
      <c r="D283" s="7"/>
      <c r="E283" s="7"/>
      <c r="F283" s="7"/>
      <c r="G283" s="7"/>
      <c r="H283" s="7"/>
      <c r="I283" s="7"/>
      <c r="J283" s="7"/>
      <c r="K283" s="7"/>
    </row>
    <row r="284" spans="1:14" x14ac:dyDescent="0.25">
      <c r="A284" s="1"/>
      <c r="B284" s="1"/>
      <c r="C284" s="2"/>
      <c r="D284" s="1"/>
      <c r="E284" s="1"/>
      <c r="F284" s="1"/>
      <c r="G284" s="1"/>
      <c r="H284" s="1"/>
      <c r="I284" s="1"/>
      <c r="J284" s="1"/>
      <c r="K284" s="1"/>
    </row>
    <row r="285" spans="1:14" ht="195" customHeight="1" x14ac:dyDescent="0.25">
      <c r="A285" s="7" t="s">
        <v>0</v>
      </c>
      <c r="B285" s="7" t="s">
        <v>1</v>
      </c>
      <c r="C285" s="8" t="s">
        <v>311</v>
      </c>
      <c r="D285" s="7" t="s">
        <v>3</v>
      </c>
      <c r="E285" s="7" t="s">
        <v>312</v>
      </c>
      <c r="F285" s="7" t="s">
        <v>313</v>
      </c>
      <c r="G285" s="7" t="s">
        <v>19</v>
      </c>
      <c r="H285" s="7">
        <v>3</v>
      </c>
    </row>
    <row r="286" spans="1:14" x14ac:dyDescent="0.25">
      <c r="A286" s="7"/>
      <c r="B286" s="7"/>
      <c r="C286" s="8"/>
      <c r="D286" s="7"/>
      <c r="E286" s="7"/>
      <c r="F286" s="7"/>
      <c r="G286" s="7"/>
      <c r="H286" s="7"/>
    </row>
    <row r="288" spans="1:14" ht="165" customHeight="1" x14ac:dyDescent="0.25">
      <c r="A288" s="7" t="s">
        <v>0</v>
      </c>
      <c r="B288" s="7" t="s">
        <v>8</v>
      </c>
      <c r="C288" s="8" t="s">
        <v>314</v>
      </c>
      <c r="D288" s="7" t="s">
        <v>3</v>
      </c>
      <c r="E288" s="7" t="s">
        <v>315</v>
      </c>
      <c r="F288" s="7" t="s">
        <v>316</v>
      </c>
      <c r="G288" s="9">
        <v>41875</v>
      </c>
      <c r="H288" s="7">
        <v>3</v>
      </c>
      <c r="I288" s="7"/>
      <c r="J288" s="7"/>
      <c r="K288" s="7" t="s">
        <v>7</v>
      </c>
    </row>
    <row r="289" spans="1:11" x14ac:dyDescent="0.25">
      <c r="A289" s="7"/>
      <c r="B289" s="7"/>
      <c r="C289" s="8"/>
      <c r="D289" s="7"/>
      <c r="E289" s="7"/>
      <c r="F289" s="7"/>
      <c r="G289" s="9"/>
      <c r="H289" s="7"/>
      <c r="I289" s="7"/>
      <c r="J289" s="7"/>
      <c r="K289" s="7"/>
    </row>
    <row r="290" spans="1:11" ht="180" customHeight="1" x14ac:dyDescent="0.25">
      <c r="A290" s="7" t="s">
        <v>0</v>
      </c>
      <c r="B290" s="7" t="s">
        <v>8</v>
      </c>
      <c r="C290" s="8" t="s">
        <v>317</v>
      </c>
      <c r="D290" s="7" t="s">
        <v>3</v>
      </c>
      <c r="E290" s="7" t="s">
        <v>72</v>
      </c>
      <c r="F290" s="7" t="s">
        <v>318</v>
      </c>
      <c r="G290" s="9">
        <v>41669</v>
      </c>
      <c r="H290" s="7">
        <v>3</v>
      </c>
    </row>
    <row r="291" spans="1:11" x14ac:dyDescent="0.25">
      <c r="A291" s="7"/>
      <c r="B291" s="7"/>
      <c r="C291" s="8"/>
      <c r="D291" s="7"/>
      <c r="E291" s="7"/>
      <c r="F291" s="7"/>
      <c r="G291" s="9"/>
      <c r="H291" s="7"/>
    </row>
    <row r="293" spans="1:11" ht="195" customHeight="1" x14ac:dyDescent="0.25">
      <c r="A293" s="7" t="s">
        <v>0</v>
      </c>
      <c r="B293" s="7" t="s">
        <v>8</v>
      </c>
      <c r="C293" s="8" t="s">
        <v>319</v>
      </c>
      <c r="D293" s="7" t="s">
        <v>3</v>
      </c>
      <c r="E293" s="7" t="s">
        <v>320</v>
      </c>
      <c r="F293" s="7" t="s">
        <v>321</v>
      </c>
      <c r="G293" s="9">
        <v>41875</v>
      </c>
      <c r="H293" s="7">
        <v>4</v>
      </c>
      <c r="I293" s="7"/>
      <c r="J293" s="7"/>
      <c r="K293" s="7" t="s">
        <v>7</v>
      </c>
    </row>
    <row r="294" spans="1:11" x14ac:dyDescent="0.25">
      <c r="A294" s="7"/>
      <c r="B294" s="7"/>
      <c r="C294" s="8"/>
      <c r="D294" s="7"/>
      <c r="E294" s="7"/>
      <c r="F294" s="7"/>
      <c r="G294" s="9"/>
      <c r="H294" s="7"/>
      <c r="I294" s="7"/>
      <c r="J294" s="7"/>
      <c r="K294" s="7"/>
    </row>
    <row r="295" spans="1:11" ht="180" customHeight="1" x14ac:dyDescent="0.25">
      <c r="A295" s="7" t="s">
        <v>0</v>
      </c>
      <c r="B295" s="7" t="s">
        <v>8</v>
      </c>
      <c r="C295" s="8" t="s">
        <v>322</v>
      </c>
      <c r="D295" s="7" t="s">
        <v>3</v>
      </c>
      <c r="E295" s="7" t="s">
        <v>323</v>
      </c>
      <c r="F295" s="7" t="s">
        <v>324</v>
      </c>
      <c r="G295" s="9">
        <v>41875</v>
      </c>
      <c r="H295" s="7">
        <v>4</v>
      </c>
      <c r="I295" s="7"/>
      <c r="J295" s="7"/>
      <c r="K295" s="7" t="s">
        <v>7</v>
      </c>
    </row>
    <row r="296" spans="1:11" x14ac:dyDescent="0.25">
      <c r="A296" s="7"/>
      <c r="B296" s="7"/>
      <c r="C296" s="8"/>
      <c r="D296" s="7"/>
      <c r="E296" s="7"/>
      <c r="F296" s="7"/>
      <c r="G296" s="9"/>
      <c r="H296" s="7"/>
      <c r="I296" s="7"/>
      <c r="J296" s="7"/>
      <c r="K296" s="7"/>
    </row>
    <row r="297" spans="1:11" ht="165" customHeight="1" x14ac:dyDescent="0.25">
      <c r="A297" s="7" t="s">
        <v>0</v>
      </c>
      <c r="B297" s="7" t="s">
        <v>1</v>
      </c>
      <c r="C297" s="8" t="s">
        <v>325</v>
      </c>
      <c r="D297" s="7" t="s">
        <v>3</v>
      </c>
      <c r="E297" s="7" t="s">
        <v>326</v>
      </c>
      <c r="F297" s="7" t="s">
        <v>170</v>
      </c>
      <c r="G297" s="7" t="s">
        <v>6</v>
      </c>
      <c r="H297" s="7">
        <v>3</v>
      </c>
      <c r="I297" s="7"/>
      <c r="J297" s="7"/>
      <c r="K297" s="7" t="s">
        <v>7</v>
      </c>
    </row>
    <row r="298" spans="1:11" x14ac:dyDescent="0.25">
      <c r="A298" s="7"/>
      <c r="B298" s="7"/>
      <c r="C298" s="8"/>
      <c r="D298" s="7"/>
      <c r="E298" s="7"/>
      <c r="F298" s="7"/>
      <c r="G298" s="7"/>
      <c r="H298" s="7"/>
      <c r="I298" s="7"/>
      <c r="J298" s="7"/>
      <c r="K298" s="7"/>
    </row>
    <row r="299" spans="1:11" ht="195" customHeight="1" x14ac:dyDescent="0.25">
      <c r="A299" s="7" t="s">
        <v>0</v>
      </c>
      <c r="B299" s="7" t="s">
        <v>8</v>
      </c>
      <c r="C299" s="8" t="s">
        <v>327</v>
      </c>
      <c r="D299" s="7" t="s">
        <v>3</v>
      </c>
      <c r="E299" s="7" t="s">
        <v>328</v>
      </c>
      <c r="F299" s="7" t="s">
        <v>321</v>
      </c>
      <c r="G299" s="7" t="s">
        <v>37</v>
      </c>
      <c r="H299" s="7">
        <v>3</v>
      </c>
      <c r="I299" s="7"/>
      <c r="J299" s="7"/>
      <c r="K299" s="7" t="s">
        <v>7</v>
      </c>
    </row>
    <row r="300" spans="1:11" x14ac:dyDescent="0.25">
      <c r="A300" s="7"/>
      <c r="B300" s="7"/>
      <c r="C300" s="8"/>
      <c r="D300" s="7"/>
      <c r="E300" s="7"/>
      <c r="F300" s="7"/>
      <c r="G300" s="7"/>
      <c r="H300" s="7"/>
      <c r="I300" s="7"/>
      <c r="J300" s="7"/>
      <c r="K300" s="7"/>
    </row>
    <row r="301" spans="1:11" x14ac:dyDescent="0.25">
      <c r="A301" s="1"/>
      <c r="B301" s="1"/>
      <c r="C301" s="2"/>
      <c r="D301" s="1"/>
      <c r="E301" s="1"/>
      <c r="F301" s="1"/>
      <c r="G301" s="1"/>
      <c r="H301" s="1"/>
      <c r="I301" s="1"/>
      <c r="J301" s="1"/>
      <c r="K301" s="1"/>
    </row>
    <row r="302" spans="1:11" ht="180" customHeight="1" x14ac:dyDescent="0.25">
      <c r="A302" s="7" t="s">
        <v>0</v>
      </c>
      <c r="B302" s="7" t="s">
        <v>8</v>
      </c>
      <c r="C302" s="8" t="s">
        <v>330</v>
      </c>
      <c r="D302" s="7" t="s">
        <v>3</v>
      </c>
      <c r="E302" s="7" t="s">
        <v>331</v>
      </c>
      <c r="F302" s="7" t="s">
        <v>329</v>
      </c>
      <c r="G302" s="7" t="s">
        <v>332</v>
      </c>
      <c r="H302" s="7">
        <v>4</v>
      </c>
      <c r="I302" s="7"/>
      <c r="J302" s="7"/>
      <c r="K302" s="7" t="s">
        <v>7</v>
      </c>
    </row>
    <row r="303" spans="1:11" x14ac:dyDescent="0.25">
      <c r="A303" s="7"/>
      <c r="B303" s="7"/>
      <c r="C303" s="8"/>
      <c r="D303" s="7"/>
      <c r="E303" s="7"/>
      <c r="F303" s="7"/>
      <c r="G303" s="7"/>
      <c r="H303" s="7"/>
      <c r="I303" s="7"/>
      <c r="J303" s="7"/>
      <c r="K303" s="7"/>
    </row>
    <row r="304" spans="1:11" ht="180" customHeight="1" x14ac:dyDescent="0.25">
      <c r="A304" s="7" t="s">
        <v>0</v>
      </c>
      <c r="B304" s="7" t="s">
        <v>1</v>
      </c>
      <c r="C304" s="8" t="s">
        <v>333</v>
      </c>
      <c r="D304" s="7" t="s">
        <v>3</v>
      </c>
      <c r="E304" s="7" t="s">
        <v>63</v>
      </c>
      <c r="F304" s="7" t="s">
        <v>310</v>
      </c>
      <c r="G304" s="7">
        <f>-1 / 15</f>
        <v>-6.6666666666666666E-2</v>
      </c>
      <c r="H304" s="7">
        <v>3</v>
      </c>
      <c r="I304" s="7"/>
      <c r="J304" s="7"/>
      <c r="K304" s="7" t="s">
        <v>7</v>
      </c>
    </row>
    <row r="305" spans="1:11" x14ac:dyDescent="0.25">
      <c r="A305" s="7"/>
      <c r="B305" s="7"/>
      <c r="C305" s="8"/>
      <c r="D305" s="7"/>
      <c r="E305" s="7"/>
      <c r="F305" s="7"/>
      <c r="G305" s="7"/>
      <c r="H305" s="7"/>
      <c r="I305" s="7"/>
      <c r="J305" s="7"/>
      <c r="K305" s="7"/>
    </row>
    <row r="306" spans="1:11" x14ac:dyDescent="0.25">
      <c r="A306" s="1"/>
      <c r="B306" s="1"/>
      <c r="C306" s="2"/>
      <c r="D306" s="1"/>
      <c r="E306" s="1"/>
      <c r="F306" s="1"/>
      <c r="G306" s="1"/>
      <c r="H306" s="1"/>
      <c r="I306" s="1"/>
      <c r="J306" s="1"/>
      <c r="K306" s="1"/>
    </row>
    <row r="307" spans="1:11" ht="180" customHeight="1" x14ac:dyDescent="0.25">
      <c r="A307" s="7" t="s">
        <v>0</v>
      </c>
      <c r="B307" s="7" t="s">
        <v>1</v>
      </c>
      <c r="C307" s="8" t="s">
        <v>334</v>
      </c>
      <c r="D307" s="7" t="s">
        <v>3</v>
      </c>
      <c r="E307" s="7" t="s">
        <v>335</v>
      </c>
      <c r="F307" s="7" t="s">
        <v>336</v>
      </c>
      <c r="G307" s="7">
        <f>-3 / 18</f>
        <v>-0.16666666666666666</v>
      </c>
      <c r="H307" s="7">
        <v>3</v>
      </c>
      <c r="I307" s="7"/>
      <c r="J307" s="7"/>
      <c r="K307" s="7" t="s">
        <v>7</v>
      </c>
    </row>
    <row r="308" spans="1:11" x14ac:dyDescent="0.25">
      <c r="A308" s="7"/>
      <c r="B308" s="7"/>
      <c r="C308" s="8"/>
      <c r="D308" s="7"/>
      <c r="E308" s="7"/>
      <c r="F308" s="7"/>
      <c r="G308" s="7"/>
      <c r="H308" s="7"/>
      <c r="I308" s="7"/>
      <c r="J308" s="7"/>
      <c r="K308" s="7"/>
    </row>
    <row r="309" spans="1:11" ht="180" customHeight="1" x14ac:dyDescent="0.25">
      <c r="A309" s="7" t="s">
        <v>0</v>
      </c>
      <c r="B309" s="7" t="s">
        <v>1</v>
      </c>
      <c r="C309" s="8" t="s">
        <v>337</v>
      </c>
      <c r="D309" s="7" t="s">
        <v>3</v>
      </c>
      <c r="E309" s="7" t="s">
        <v>191</v>
      </c>
      <c r="F309" s="7" t="s">
        <v>336</v>
      </c>
      <c r="G309" s="7">
        <f>-3 / 18</f>
        <v>-0.16666666666666666</v>
      </c>
      <c r="H309" s="7">
        <v>3</v>
      </c>
      <c r="I309" s="7"/>
      <c r="J309" s="7"/>
      <c r="K309" s="7" t="s">
        <v>7</v>
      </c>
    </row>
    <row r="310" spans="1:11" x14ac:dyDescent="0.25">
      <c r="A310" s="7"/>
      <c r="B310" s="7"/>
      <c r="C310" s="8"/>
      <c r="D310" s="7"/>
      <c r="E310" s="7"/>
      <c r="F310" s="7"/>
      <c r="G310" s="7"/>
      <c r="H310" s="7"/>
      <c r="I310" s="7"/>
      <c r="J310" s="7"/>
      <c r="K310" s="7"/>
    </row>
    <row r="311" spans="1:11" ht="195" customHeight="1" x14ac:dyDescent="0.25">
      <c r="A311" s="7" t="s">
        <v>0</v>
      </c>
      <c r="B311" s="7" t="s">
        <v>8</v>
      </c>
      <c r="C311" s="8" t="s">
        <v>338</v>
      </c>
      <c r="D311" s="7" t="s">
        <v>3</v>
      </c>
      <c r="E311" s="7" t="s">
        <v>339</v>
      </c>
      <c r="F311" s="7" t="s">
        <v>340</v>
      </c>
      <c r="G311" s="9">
        <v>41871</v>
      </c>
      <c r="H311" s="7">
        <v>3</v>
      </c>
      <c r="I311" s="7"/>
      <c r="J311" s="7"/>
      <c r="K311" s="7" t="s">
        <v>7</v>
      </c>
    </row>
    <row r="312" spans="1:11" x14ac:dyDescent="0.25">
      <c r="A312" s="7"/>
      <c r="B312" s="7"/>
      <c r="C312" s="8"/>
      <c r="D312" s="7"/>
      <c r="E312" s="7"/>
      <c r="F312" s="7"/>
      <c r="G312" s="9"/>
      <c r="H312" s="7"/>
      <c r="I312" s="7"/>
      <c r="J312" s="7"/>
      <c r="K312" s="7"/>
    </row>
    <row r="313" spans="1:11" ht="180" customHeight="1" x14ac:dyDescent="0.25">
      <c r="A313" s="7" t="s">
        <v>0</v>
      </c>
      <c r="B313" s="7" t="s">
        <v>8</v>
      </c>
      <c r="C313" s="8" t="s">
        <v>341</v>
      </c>
      <c r="D313" s="7" t="s">
        <v>3</v>
      </c>
      <c r="E313" s="7" t="s">
        <v>138</v>
      </c>
      <c r="F313" s="7" t="s">
        <v>336</v>
      </c>
      <c r="G313" s="7" t="s">
        <v>129</v>
      </c>
      <c r="H313" s="7">
        <v>3</v>
      </c>
      <c r="I313" s="7"/>
      <c r="J313" s="7"/>
      <c r="K313" s="7" t="s">
        <v>7</v>
      </c>
    </row>
    <row r="314" spans="1:11" x14ac:dyDescent="0.25">
      <c r="A314" s="7"/>
      <c r="B314" s="7"/>
      <c r="C314" s="8"/>
      <c r="D314" s="7"/>
      <c r="E314" s="7"/>
      <c r="F314" s="7"/>
      <c r="G314" s="7"/>
      <c r="H314" s="7"/>
      <c r="I314" s="7"/>
      <c r="J314" s="7"/>
      <c r="K314" s="7"/>
    </row>
    <row r="315" spans="1:11" ht="165" customHeight="1" x14ac:dyDescent="0.25">
      <c r="A315" s="7" t="s">
        <v>0</v>
      </c>
      <c r="B315" s="7" t="s">
        <v>8</v>
      </c>
      <c r="C315" s="8" t="s">
        <v>342</v>
      </c>
      <c r="D315" s="7" t="s">
        <v>3</v>
      </c>
      <c r="E315" s="7" t="s">
        <v>17</v>
      </c>
      <c r="F315" s="7" t="s">
        <v>146</v>
      </c>
      <c r="G315" s="9">
        <v>42003</v>
      </c>
      <c r="H315" s="7">
        <v>3</v>
      </c>
      <c r="I315" s="7"/>
      <c r="J315" s="7"/>
      <c r="K315" s="7" t="s">
        <v>7</v>
      </c>
    </row>
    <row r="316" spans="1:11" x14ac:dyDescent="0.25">
      <c r="A316" s="7"/>
      <c r="B316" s="7"/>
      <c r="C316" s="8"/>
      <c r="D316" s="7"/>
      <c r="E316" s="7"/>
      <c r="F316" s="7"/>
      <c r="G316" s="9"/>
      <c r="H316" s="7"/>
      <c r="I316" s="7"/>
      <c r="J316" s="7"/>
      <c r="K316" s="7"/>
    </row>
    <row r="317" spans="1:11" ht="165" customHeight="1" x14ac:dyDescent="0.25">
      <c r="A317" s="7" t="s">
        <v>0</v>
      </c>
      <c r="B317" s="7" t="s">
        <v>8</v>
      </c>
      <c r="C317" s="8" t="s">
        <v>343</v>
      </c>
      <c r="D317" s="7" t="s">
        <v>3</v>
      </c>
      <c r="E317" s="7" t="s">
        <v>344</v>
      </c>
      <c r="F317" s="7" t="s">
        <v>345</v>
      </c>
      <c r="G317" s="7" t="s">
        <v>346</v>
      </c>
      <c r="H317" s="7">
        <v>3</v>
      </c>
    </row>
    <row r="318" spans="1:11" x14ac:dyDescent="0.25">
      <c r="A318" s="7"/>
      <c r="B318" s="7"/>
      <c r="C318" s="8"/>
      <c r="D318" s="7"/>
      <c r="E318" s="7"/>
      <c r="F318" s="7"/>
      <c r="G318" s="7"/>
      <c r="H318" s="7"/>
    </row>
    <row r="320" spans="1:11" ht="180" customHeight="1" x14ac:dyDescent="0.25">
      <c r="A320" s="7" t="s">
        <v>0</v>
      </c>
      <c r="B320" s="7" t="s">
        <v>8</v>
      </c>
      <c r="C320" s="8" t="s">
        <v>347</v>
      </c>
      <c r="D320" s="7" t="s">
        <v>3</v>
      </c>
      <c r="E320" s="7" t="s">
        <v>348</v>
      </c>
      <c r="F320" s="7" t="s">
        <v>349</v>
      </c>
      <c r="G320" s="9">
        <v>41669</v>
      </c>
      <c r="H320" s="7">
        <v>3</v>
      </c>
      <c r="I320" s="7"/>
      <c r="J320" s="7"/>
      <c r="K320" s="7" t="s">
        <v>7</v>
      </c>
    </row>
    <row r="321" spans="1:11" x14ac:dyDescent="0.25">
      <c r="A321" s="7"/>
      <c r="B321" s="7"/>
      <c r="C321" s="8"/>
      <c r="D321" s="7"/>
      <c r="E321" s="7"/>
      <c r="F321" s="7"/>
      <c r="G321" s="9"/>
      <c r="H321" s="7"/>
      <c r="I321" s="7"/>
      <c r="J321" s="7"/>
      <c r="K321" s="7"/>
    </row>
    <row r="322" spans="1:11" ht="180" customHeight="1" x14ac:dyDescent="0.25">
      <c r="A322" s="7" t="s">
        <v>0</v>
      </c>
      <c r="B322" s="7" t="s">
        <v>1</v>
      </c>
      <c r="C322" s="8" t="s">
        <v>350</v>
      </c>
      <c r="D322" s="7" t="s">
        <v>3</v>
      </c>
      <c r="E322" s="7" t="s">
        <v>351</v>
      </c>
      <c r="F322" s="7" t="s">
        <v>93</v>
      </c>
      <c r="G322" s="7" t="s">
        <v>162</v>
      </c>
      <c r="H322" s="7">
        <v>3</v>
      </c>
      <c r="I322" s="7"/>
      <c r="J322" s="7"/>
      <c r="K322" s="7" t="s">
        <v>7</v>
      </c>
    </row>
    <row r="323" spans="1:11" x14ac:dyDescent="0.25">
      <c r="A323" s="7"/>
      <c r="B323" s="7"/>
      <c r="C323" s="8"/>
      <c r="D323" s="7"/>
      <c r="E323" s="7"/>
      <c r="F323" s="7"/>
      <c r="G323" s="7"/>
      <c r="H323" s="7"/>
      <c r="I323" s="7"/>
      <c r="J323" s="7"/>
      <c r="K323" s="7"/>
    </row>
    <row r="324" spans="1:11" ht="195" customHeight="1" x14ac:dyDescent="0.25">
      <c r="A324" s="7" t="s">
        <v>0</v>
      </c>
      <c r="B324" s="7" t="s">
        <v>1</v>
      </c>
      <c r="C324" s="8" t="s">
        <v>352</v>
      </c>
      <c r="D324" s="7" t="s">
        <v>3</v>
      </c>
      <c r="E324" s="7" t="s">
        <v>353</v>
      </c>
      <c r="F324" s="7" t="s">
        <v>93</v>
      </c>
      <c r="G324" s="7">
        <f>-4 / 30</f>
        <v>-0.13333333333333333</v>
      </c>
      <c r="H324" s="7">
        <v>3</v>
      </c>
      <c r="I324" s="7"/>
      <c r="J324" s="7"/>
      <c r="K324" s="7" t="s">
        <v>7</v>
      </c>
    </row>
    <row r="325" spans="1:11" x14ac:dyDescent="0.25">
      <c r="A325" s="7"/>
      <c r="B325" s="7"/>
      <c r="C325" s="8"/>
      <c r="D325" s="7"/>
      <c r="E325" s="7"/>
      <c r="F325" s="7"/>
      <c r="G325" s="7"/>
      <c r="H325" s="7"/>
      <c r="I325" s="7"/>
      <c r="J325" s="7"/>
      <c r="K325" s="7"/>
    </row>
    <row r="326" spans="1:11" ht="180" customHeight="1" x14ac:dyDescent="0.25">
      <c r="A326" s="7" t="s">
        <v>0</v>
      </c>
      <c r="B326" s="7" t="s">
        <v>1</v>
      </c>
      <c r="C326" s="8" t="s">
        <v>354</v>
      </c>
      <c r="D326" s="7" t="s">
        <v>3</v>
      </c>
      <c r="E326" s="7" t="s">
        <v>355</v>
      </c>
      <c r="F326" s="7" t="s">
        <v>106</v>
      </c>
      <c r="G326" s="7" t="s">
        <v>162</v>
      </c>
      <c r="H326" s="7">
        <v>3</v>
      </c>
      <c r="I326" s="7"/>
      <c r="J326" s="7"/>
      <c r="K326" s="7" t="s">
        <v>7</v>
      </c>
    </row>
    <row r="327" spans="1:11" x14ac:dyDescent="0.25">
      <c r="A327" s="7"/>
      <c r="B327" s="7"/>
      <c r="C327" s="8"/>
      <c r="D327" s="7"/>
      <c r="E327" s="7"/>
      <c r="F327" s="7"/>
      <c r="G327" s="7"/>
      <c r="H327" s="7"/>
      <c r="I327" s="7"/>
      <c r="J327" s="7"/>
      <c r="K327" s="7"/>
    </row>
    <row r="328" spans="1:11" ht="195" customHeight="1" x14ac:dyDescent="0.25">
      <c r="A328" s="7" t="s">
        <v>0</v>
      </c>
      <c r="B328" s="7" t="s">
        <v>1</v>
      </c>
      <c r="C328" s="8" t="s">
        <v>356</v>
      </c>
      <c r="D328" s="7" t="s">
        <v>3</v>
      </c>
      <c r="E328" s="7" t="s">
        <v>357</v>
      </c>
      <c r="F328" s="7" t="s">
        <v>358</v>
      </c>
      <c r="G328" s="7">
        <f>-2 / 30</f>
        <v>-6.6666666666666666E-2</v>
      </c>
      <c r="H328" s="7">
        <v>3</v>
      </c>
      <c r="I328" s="7"/>
      <c r="J328" s="7"/>
      <c r="K328" s="7" t="s">
        <v>7</v>
      </c>
    </row>
    <row r="329" spans="1:11" x14ac:dyDescent="0.25">
      <c r="A329" s="7"/>
      <c r="B329" s="7"/>
      <c r="C329" s="8"/>
      <c r="D329" s="7"/>
      <c r="E329" s="7"/>
      <c r="F329" s="7"/>
      <c r="G329" s="7"/>
      <c r="H329" s="7"/>
      <c r="I329" s="7"/>
      <c r="J329" s="7"/>
      <c r="K329" s="7"/>
    </row>
    <row r="330" spans="1:11" ht="180" customHeight="1" x14ac:dyDescent="0.25">
      <c r="A330" s="7" t="s">
        <v>0</v>
      </c>
      <c r="B330" s="7" t="s">
        <v>1</v>
      </c>
      <c r="C330" s="8" t="s">
        <v>359</v>
      </c>
      <c r="D330" s="7" t="s">
        <v>3</v>
      </c>
      <c r="E330" s="7" t="s">
        <v>360</v>
      </c>
      <c r="F330" s="7" t="s">
        <v>361</v>
      </c>
      <c r="G330" s="7" t="s">
        <v>237</v>
      </c>
      <c r="H330" s="7">
        <v>3</v>
      </c>
      <c r="I330" s="7"/>
      <c r="J330" s="7"/>
      <c r="K330" s="7" t="s">
        <v>7</v>
      </c>
    </row>
    <row r="331" spans="1:11" x14ac:dyDescent="0.25">
      <c r="A331" s="7"/>
      <c r="B331" s="7"/>
      <c r="C331" s="8"/>
      <c r="D331" s="7"/>
      <c r="E331" s="7"/>
      <c r="F331" s="7"/>
      <c r="G331" s="7"/>
      <c r="H331" s="7"/>
      <c r="I331" s="7"/>
      <c r="J331" s="7"/>
      <c r="K331" s="7"/>
    </row>
    <row r="332" spans="1:11" ht="180" customHeight="1" x14ac:dyDescent="0.25">
      <c r="A332" s="7" t="s">
        <v>0</v>
      </c>
      <c r="B332" s="7" t="s">
        <v>1</v>
      </c>
      <c r="C332" s="8" t="s">
        <v>362</v>
      </c>
      <c r="D332" s="7" t="s">
        <v>3</v>
      </c>
      <c r="E332" s="7" t="s">
        <v>72</v>
      </c>
      <c r="F332" s="7" t="s">
        <v>363</v>
      </c>
      <c r="G332" s="7" t="s">
        <v>6</v>
      </c>
      <c r="H332" s="7">
        <v>3</v>
      </c>
      <c r="I332" s="7"/>
      <c r="J332" s="7"/>
      <c r="K332" s="7" t="s">
        <v>7</v>
      </c>
    </row>
    <row r="333" spans="1:11" x14ac:dyDescent="0.25">
      <c r="A333" s="7"/>
      <c r="B333" s="7"/>
      <c r="C333" s="8"/>
      <c r="D333" s="7"/>
      <c r="E333" s="7"/>
      <c r="F333" s="7"/>
      <c r="G333" s="7"/>
      <c r="H333" s="7"/>
      <c r="I333" s="7"/>
      <c r="J333" s="7"/>
      <c r="K333" s="7"/>
    </row>
    <row r="334" spans="1:11" ht="195" customHeight="1" x14ac:dyDescent="0.25">
      <c r="A334" s="7" t="s">
        <v>0</v>
      </c>
      <c r="B334" s="7" t="s">
        <v>1</v>
      </c>
      <c r="C334" s="8" t="s">
        <v>364</v>
      </c>
      <c r="D334" s="7" t="s">
        <v>3</v>
      </c>
      <c r="E334" s="7" t="s">
        <v>365</v>
      </c>
      <c r="F334" s="7" t="s">
        <v>177</v>
      </c>
      <c r="G334" s="7">
        <f>-3 / 20</f>
        <v>-0.15</v>
      </c>
      <c r="H334" s="7">
        <v>3</v>
      </c>
      <c r="I334" s="7"/>
      <c r="J334" s="7"/>
      <c r="K334" s="7" t="s">
        <v>7</v>
      </c>
    </row>
    <row r="335" spans="1:11" x14ac:dyDescent="0.25">
      <c r="A335" s="7"/>
      <c r="B335" s="7"/>
      <c r="C335" s="8"/>
      <c r="D335" s="7"/>
      <c r="E335" s="7"/>
      <c r="F335" s="7"/>
      <c r="G335" s="7"/>
      <c r="H335" s="7"/>
      <c r="I335" s="7"/>
      <c r="J335" s="7"/>
      <c r="K335" s="7"/>
    </row>
    <row r="336" spans="1:11" ht="195" customHeight="1" x14ac:dyDescent="0.25">
      <c r="A336" s="7" t="s">
        <v>0</v>
      </c>
      <c r="B336" s="7" t="s">
        <v>8</v>
      </c>
      <c r="C336" s="8" t="s">
        <v>366</v>
      </c>
      <c r="D336" s="7" t="s">
        <v>3</v>
      </c>
      <c r="E336" s="7" t="s">
        <v>80</v>
      </c>
      <c r="F336" s="7" t="s">
        <v>367</v>
      </c>
      <c r="G336" s="9">
        <v>41669</v>
      </c>
      <c r="H336" s="7">
        <v>3</v>
      </c>
      <c r="I336" s="7"/>
      <c r="J336" s="7"/>
      <c r="K336" s="7" t="s">
        <v>7</v>
      </c>
    </row>
    <row r="337" spans="1:11" x14ac:dyDescent="0.25">
      <c r="A337" s="7"/>
      <c r="B337" s="7"/>
      <c r="C337" s="8"/>
      <c r="D337" s="7"/>
      <c r="E337" s="7"/>
      <c r="F337" s="7"/>
      <c r="G337" s="9"/>
      <c r="H337" s="7"/>
      <c r="I337" s="7"/>
      <c r="J337" s="7"/>
      <c r="K337" s="7"/>
    </row>
    <row r="338" spans="1:11" ht="180" customHeight="1" x14ac:dyDescent="0.25">
      <c r="A338" s="7" t="s">
        <v>0</v>
      </c>
      <c r="B338" s="7" t="s">
        <v>8</v>
      </c>
      <c r="C338" s="8" t="s">
        <v>368</v>
      </c>
      <c r="D338" s="7" t="s">
        <v>3</v>
      </c>
      <c r="E338" s="7" t="s">
        <v>369</v>
      </c>
      <c r="F338" s="7" t="s">
        <v>370</v>
      </c>
      <c r="G338" s="9">
        <v>41693</v>
      </c>
      <c r="H338" s="7">
        <v>3</v>
      </c>
      <c r="I338" s="7"/>
      <c r="J338" s="7"/>
      <c r="K338" s="7" t="s">
        <v>7</v>
      </c>
    </row>
    <row r="339" spans="1:11" x14ac:dyDescent="0.25">
      <c r="A339" s="7"/>
      <c r="B339" s="7"/>
      <c r="C339" s="8"/>
      <c r="D339" s="7"/>
      <c r="E339" s="7"/>
      <c r="F339" s="7"/>
      <c r="G339" s="9"/>
      <c r="H339" s="7"/>
      <c r="I339" s="7"/>
      <c r="J339" s="7"/>
      <c r="K339" s="7"/>
    </row>
    <row r="340" spans="1:11" ht="180" customHeight="1" x14ac:dyDescent="0.25">
      <c r="A340" s="7" t="s">
        <v>0</v>
      </c>
      <c r="B340" s="7" t="s">
        <v>1</v>
      </c>
      <c r="C340" s="8" t="s">
        <v>371</v>
      </c>
      <c r="D340" s="7" t="s">
        <v>3</v>
      </c>
      <c r="E340" s="7" t="s">
        <v>372</v>
      </c>
      <c r="F340" s="7" t="s">
        <v>373</v>
      </c>
      <c r="G340" s="7" t="s">
        <v>162</v>
      </c>
      <c r="H340" s="7">
        <v>3</v>
      </c>
      <c r="I340" s="7"/>
      <c r="J340" s="7"/>
      <c r="K340" s="7" t="s">
        <v>7</v>
      </c>
    </row>
    <row r="341" spans="1:11" x14ac:dyDescent="0.25">
      <c r="A341" s="7"/>
      <c r="B341" s="7"/>
      <c r="C341" s="8"/>
      <c r="D341" s="7"/>
      <c r="E341" s="7"/>
      <c r="F341" s="7"/>
      <c r="G341" s="7"/>
      <c r="H341" s="7"/>
      <c r="I341" s="7"/>
      <c r="J341" s="7"/>
      <c r="K341" s="7"/>
    </row>
    <row r="342" spans="1:11" ht="165" customHeight="1" x14ac:dyDescent="0.25">
      <c r="A342" s="7" t="s">
        <v>0</v>
      </c>
      <c r="B342" s="7" t="s">
        <v>1</v>
      </c>
      <c r="C342" s="8" t="s">
        <v>374</v>
      </c>
      <c r="D342" s="7" t="s">
        <v>3</v>
      </c>
      <c r="E342" s="7" t="s">
        <v>69</v>
      </c>
      <c r="F342" s="7" t="s">
        <v>375</v>
      </c>
      <c r="G342" s="7" t="s">
        <v>162</v>
      </c>
      <c r="H342" s="7">
        <v>3</v>
      </c>
      <c r="I342" s="7"/>
      <c r="J342" s="7"/>
      <c r="K342" s="7" t="s">
        <v>7</v>
      </c>
    </row>
    <row r="343" spans="1:11" x14ac:dyDescent="0.25">
      <c r="A343" s="7"/>
      <c r="B343" s="7"/>
      <c r="C343" s="8"/>
      <c r="D343" s="7"/>
      <c r="E343" s="7"/>
      <c r="F343" s="7"/>
      <c r="G343" s="7"/>
      <c r="H343" s="7"/>
      <c r="I343" s="7"/>
      <c r="J343" s="7"/>
      <c r="K343" s="7"/>
    </row>
    <row r="344" spans="1:11" ht="180" customHeight="1" x14ac:dyDescent="0.25">
      <c r="A344" s="7" t="s">
        <v>0</v>
      </c>
      <c r="B344" s="7" t="s">
        <v>1</v>
      </c>
      <c r="C344" s="8" t="s">
        <v>376</v>
      </c>
      <c r="D344" s="7" t="s">
        <v>3</v>
      </c>
      <c r="E344" s="7" t="s">
        <v>31</v>
      </c>
      <c r="F344" s="7" t="s">
        <v>370</v>
      </c>
      <c r="G344" s="7" t="s">
        <v>377</v>
      </c>
      <c r="H344" s="7">
        <v>3</v>
      </c>
      <c r="I344" s="7"/>
      <c r="J344" s="7"/>
      <c r="K344" s="7" t="s">
        <v>7</v>
      </c>
    </row>
    <row r="345" spans="1:11" x14ac:dyDescent="0.25">
      <c r="A345" s="7"/>
      <c r="B345" s="7"/>
      <c r="C345" s="8"/>
      <c r="D345" s="7"/>
      <c r="E345" s="7"/>
      <c r="F345" s="7"/>
      <c r="G345" s="7"/>
      <c r="H345" s="7"/>
      <c r="I345" s="7"/>
      <c r="J345" s="7"/>
      <c r="K345" s="7"/>
    </row>
    <row r="346" spans="1:11" ht="195" customHeight="1" x14ac:dyDescent="0.25">
      <c r="A346" s="7" t="s">
        <v>0</v>
      </c>
      <c r="B346" s="7" t="s">
        <v>1</v>
      </c>
      <c r="C346" s="8" t="s">
        <v>378</v>
      </c>
      <c r="D346" s="7" t="s">
        <v>3</v>
      </c>
      <c r="E346" s="7" t="s">
        <v>379</v>
      </c>
      <c r="F346" s="7" t="s">
        <v>93</v>
      </c>
      <c r="G346" s="7" t="s">
        <v>377</v>
      </c>
      <c r="H346" s="7">
        <v>3</v>
      </c>
      <c r="I346" s="7"/>
      <c r="J346" s="7"/>
      <c r="K346" s="7" t="s">
        <v>7</v>
      </c>
    </row>
    <row r="347" spans="1:11" x14ac:dyDescent="0.25">
      <c r="A347" s="7"/>
      <c r="B347" s="7"/>
      <c r="C347" s="8"/>
      <c r="D347" s="7"/>
      <c r="E347" s="7"/>
      <c r="F347" s="7"/>
      <c r="G347" s="7"/>
      <c r="H347" s="7"/>
      <c r="I347" s="7"/>
      <c r="J347" s="7"/>
      <c r="K347" s="7"/>
    </row>
    <row r="348" spans="1:11" ht="165" customHeight="1" x14ac:dyDescent="0.25">
      <c r="A348" s="7" t="s">
        <v>0</v>
      </c>
      <c r="B348" s="7" t="s">
        <v>1</v>
      </c>
      <c r="C348" s="8" t="s">
        <v>380</v>
      </c>
      <c r="D348" s="7" t="s">
        <v>3</v>
      </c>
      <c r="E348" s="7" t="s">
        <v>381</v>
      </c>
      <c r="F348" s="7" t="s">
        <v>358</v>
      </c>
      <c r="G348" s="7" t="s">
        <v>162</v>
      </c>
      <c r="H348" s="7">
        <v>3</v>
      </c>
      <c r="I348" s="7"/>
      <c r="J348" s="7"/>
      <c r="K348" s="7" t="s">
        <v>7</v>
      </c>
    </row>
    <row r="349" spans="1:11" x14ac:dyDescent="0.25">
      <c r="A349" s="7"/>
      <c r="B349" s="7"/>
      <c r="C349" s="8"/>
      <c r="D349" s="7"/>
      <c r="E349" s="7"/>
      <c r="F349" s="7"/>
      <c r="G349" s="7"/>
      <c r="H349" s="7"/>
      <c r="I349" s="7"/>
      <c r="J349" s="7"/>
      <c r="K349" s="7"/>
    </row>
    <row r="350" spans="1:11" ht="165" customHeight="1" x14ac:dyDescent="0.25">
      <c r="A350" s="7" t="s">
        <v>0</v>
      </c>
      <c r="B350" s="7" t="s">
        <v>1</v>
      </c>
      <c r="C350" s="8" t="s">
        <v>382</v>
      </c>
      <c r="D350" s="7" t="s">
        <v>3</v>
      </c>
      <c r="E350" s="7" t="s">
        <v>383</v>
      </c>
      <c r="F350" s="7" t="s">
        <v>375</v>
      </c>
      <c r="G350" s="7" t="s">
        <v>162</v>
      </c>
      <c r="H350" s="7">
        <v>3</v>
      </c>
      <c r="I350" s="7"/>
      <c r="J350" s="7"/>
      <c r="K350" s="7" t="s">
        <v>7</v>
      </c>
    </row>
    <row r="351" spans="1:11" x14ac:dyDescent="0.25">
      <c r="A351" s="7"/>
      <c r="B351" s="7"/>
      <c r="C351" s="8"/>
      <c r="D351" s="7"/>
      <c r="E351" s="7"/>
      <c r="F351" s="7"/>
      <c r="G351" s="7"/>
      <c r="H351" s="7"/>
      <c r="I351" s="7"/>
      <c r="J351" s="7"/>
      <c r="K351" s="7"/>
    </row>
    <row r="352" spans="1:11" ht="180" customHeight="1" x14ac:dyDescent="0.25">
      <c r="A352" s="7" t="s">
        <v>0</v>
      </c>
      <c r="B352" s="7" t="s">
        <v>8</v>
      </c>
      <c r="C352" s="8" t="s">
        <v>384</v>
      </c>
      <c r="D352" s="7" t="s">
        <v>3</v>
      </c>
      <c r="E352" s="7" t="s">
        <v>385</v>
      </c>
      <c r="F352" s="7" t="s">
        <v>386</v>
      </c>
      <c r="G352" s="9">
        <v>41759</v>
      </c>
      <c r="H352" s="7">
        <v>3</v>
      </c>
      <c r="I352" s="7"/>
      <c r="J352" s="7"/>
      <c r="K352" s="7" t="s">
        <v>7</v>
      </c>
    </row>
    <row r="353" spans="1:11" x14ac:dyDescent="0.25">
      <c r="A353" s="7"/>
      <c r="B353" s="7"/>
      <c r="C353" s="8"/>
      <c r="D353" s="7"/>
      <c r="E353" s="7"/>
      <c r="F353" s="7"/>
      <c r="G353" s="9"/>
      <c r="H353" s="7"/>
      <c r="I353" s="7"/>
      <c r="J353" s="7"/>
      <c r="K353" s="7"/>
    </row>
    <row r="354" spans="1:11" ht="210" customHeight="1" x14ac:dyDescent="0.25">
      <c r="A354" s="7" t="s">
        <v>0</v>
      </c>
      <c r="B354" s="7" t="s">
        <v>8</v>
      </c>
      <c r="C354" s="8" t="s">
        <v>387</v>
      </c>
      <c r="D354" s="7" t="s">
        <v>3</v>
      </c>
      <c r="E354" s="7" t="s">
        <v>388</v>
      </c>
      <c r="F354" s="7" t="s">
        <v>180</v>
      </c>
      <c r="G354" s="9">
        <v>41840</v>
      </c>
      <c r="H354" s="7">
        <v>4</v>
      </c>
      <c r="I354" s="7"/>
      <c r="J354" s="7"/>
      <c r="K354" s="7" t="s">
        <v>7</v>
      </c>
    </row>
    <row r="355" spans="1:11" x14ac:dyDescent="0.25">
      <c r="A355" s="7"/>
      <c r="B355" s="7"/>
      <c r="C355" s="8"/>
      <c r="D355" s="7"/>
      <c r="E355" s="7"/>
      <c r="F355" s="7"/>
      <c r="G355" s="9"/>
      <c r="H355" s="7"/>
      <c r="I355" s="7"/>
      <c r="J355" s="7"/>
      <c r="K355" s="7"/>
    </row>
    <row r="356" spans="1:11" ht="195" customHeight="1" x14ac:dyDescent="0.25">
      <c r="A356" s="7" t="s">
        <v>0</v>
      </c>
      <c r="B356" s="7" t="s">
        <v>8</v>
      </c>
      <c r="C356" s="8" t="s">
        <v>389</v>
      </c>
      <c r="D356" s="7" t="s">
        <v>3</v>
      </c>
      <c r="E356" s="7" t="s">
        <v>182</v>
      </c>
      <c r="F356" s="7" t="s">
        <v>183</v>
      </c>
      <c r="G356" s="9">
        <v>41716</v>
      </c>
      <c r="H356" s="7">
        <v>4</v>
      </c>
      <c r="I356" s="7"/>
      <c r="J356" s="7"/>
      <c r="K356" s="7" t="s">
        <v>7</v>
      </c>
    </row>
    <row r="357" spans="1:11" x14ac:dyDescent="0.25">
      <c r="A357" s="7"/>
      <c r="B357" s="7"/>
      <c r="C357" s="8"/>
      <c r="D357" s="7"/>
      <c r="E357" s="7"/>
      <c r="F357" s="7"/>
      <c r="G357" s="9"/>
      <c r="H357" s="7"/>
      <c r="I357" s="7"/>
      <c r="J357" s="7"/>
      <c r="K357" s="7"/>
    </row>
    <row r="358" spans="1:11" ht="210" customHeight="1" x14ac:dyDescent="0.25">
      <c r="A358" s="7" t="s">
        <v>0</v>
      </c>
      <c r="B358" s="7" t="s">
        <v>1</v>
      </c>
      <c r="C358" s="8" t="s">
        <v>390</v>
      </c>
      <c r="D358" s="7" t="s">
        <v>3</v>
      </c>
      <c r="E358" s="7" t="s">
        <v>391</v>
      </c>
      <c r="F358" s="7" t="s">
        <v>358</v>
      </c>
      <c r="G358" s="7">
        <f>-1 / 20</f>
        <v>-0.05</v>
      </c>
      <c r="H358" s="7">
        <v>4</v>
      </c>
      <c r="I358" s="7"/>
    </row>
    <row r="359" spans="1:11" x14ac:dyDescent="0.25">
      <c r="A359" s="7"/>
      <c r="B359" s="7"/>
      <c r="C359" s="8"/>
      <c r="D359" s="7"/>
      <c r="E359" s="7"/>
      <c r="F359" s="7"/>
      <c r="G359" s="7"/>
      <c r="H359" s="7"/>
      <c r="I359" s="7"/>
    </row>
    <row r="361" spans="1:11" ht="210" customHeight="1" x14ac:dyDescent="0.25">
      <c r="A361" s="7" t="s">
        <v>0</v>
      </c>
      <c r="B361" s="7" t="s">
        <v>8</v>
      </c>
      <c r="C361" s="8" t="s">
        <v>392</v>
      </c>
      <c r="D361" s="7" t="s">
        <v>3</v>
      </c>
      <c r="E361" s="7" t="s">
        <v>393</v>
      </c>
      <c r="F361" s="7" t="s">
        <v>394</v>
      </c>
      <c r="G361" s="9">
        <v>41659</v>
      </c>
      <c r="H361" s="7">
        <v>4</v>
      </c>
      <c r="I361" s="7"/>
      <c r="J361" s="7"/>
      <c r="K361" s="7" t="s">
        <v>7</v>
      </c>
    </row>
    <row r="362" spans="1:11" x14ac:dyDescent="0.25">
      <c r="A362" s="7"/>
      <c r="B362" s="7"/>
      <c r="C362" s="8"/>
      <c r="D362" s="7"/>
      <c r="E362" s="7"/>
      <c r="F362" s="7"/>
      <c r="G362" s="9"/>
      <c r="H362" s="7"/>
      <c r="I362" s="7"/>
      <c r="J362" s="7"/>
      <c r="K362" s="7"/>
    </row>
    <row r="363" spans="1:11" ht="195" customHeight="1" x14ac:dyDescent="0.25">
      <c r="A363" s="7" t="s">
        <v>0</v>
      </c>
      <c r="B363" s="7" t="s">
        <v>8</v>
      </c>
      <c r="C363" s="8" t="s">
        <v>395</v>
      </c>
      <c r="D363" s="7" t="s">
        <v>3</v>
      </c>
      <c r="E363" s="7" t="s">
        <v>42</v>
      </c>
      <c r="F363" s="7" t="s">
        <v>177</v>
      </c>
      <c r="G363" s="10">
        <v>10990</v>
      </c>
      <c r="H363" s="7">
        <v>3</v>
      </c>
      <c r="I363" s="7"/>
      <c r="J363" s="7"/>
      <c r="K363" s="7" t="s">
        <v>7</v>
      </c>
    </row>
    <row r="364" spans="1:11" x14ac:dyDescent="0.25">
      <c r="A364" s="7"/>
      <c r="B364" s="7"/>
      <c r="C364" s="8"/>
      <c r="D364" s="7"/>
      <c r="E364" s="7"/>
      <c r="F364" s="7"/>
      <c r="G364" s="10"/>
      <c r="H364" s="7"/>
      <c r="I364" s="7"/>
      <c r="J364" s="7"/>
      <c r="K364" s="7"/>
    </row>
    <row r="365" spans="1:11" ht="180" customHeight="1" x14ac:dyDescent="0.25">
      <c r="A365" s="7" t="s">
        <v>0</v>
      </c>
      <c r="B365" s="7" t="s">
        <v>8</v>
      </c>
      <c r="C365" s="8" t="s">
        <v>396</v>
      </c>
      <c r="D365" s="7" t="s">
        <v>3</v>
      </c>
      <c r="E365" s="7" t="s">
        <v>397</v>
      </c>
      <c r="F365" s="7" t="s">
        <v>373</v>
      </c>
      <c r="G365" s="7" t="s">
        <v>398</v>
      </c>
      <c r="H365" s="7">
        <v>3</v>
      </c>
      <c r="I365" s="7"/>
      <c r="J365" s="7"/>
      <c r="K365" s="7" t="s">
        <v>7</v>
      </c>
    </row>
    <row r="366" spans="1:11" x14ac:dyDescent="0.25">
      <c r="A366" s="7"/>
      <c r="B366" s="7"/>
      <c r="C366" s="8"/>
      <c r="D366" s="7"/>
      <c r="E366" s="7"/>
      <c r="F366" s="7"/>
      <c r="G366" s="7"/>
      <c r="H366" s="7"/>
      <c r="I366" s="7"/>
      <c r="J366" s="7"/>
      <c r="K366" s="7"/>
    </row>
    <row r="367" spans="1:11" ht="165" customHeight="1" x14ac:dyDescent="0.25">
      <c r="A367" s="7" t="s">
        <v>0</v>
      </c>
      <c r="B367" s="7" t="s">
        <v>1</v>
      </c>
      <c r="C367" s="8" t="s">
        <v>399</v>
      </c>
      <c r="D367" s="7" t="s">
        <v>3</v>
      </c>
      <c r="E367" s="7" t="s">
        <v>400</v>
      </c>
      <c r="F367" s="7" t="s">
        <v>180</v>
      </c>
      <c r="G367" s="7" t="s">
        <v>162</v>
      </c>
      <c r="H367" s="7">
        <v>3</v>
      </c>
      <c r="I367" s="7"/>
      <c r="J367" s="7"/>
      <c r="K367" s="7" t="s">
        <v>7</v>
      </c>
    </row>
    <row r="368" spans="1:11" x14ac:dyDescent="0.25">
      <c r="A368" s="7"/>
      <c r="B368" s="7"/>
      <c r="C368" s="8"/>
      <c r="D368" s="7"/>
      <c r="E368" s="7"/>
      <c r="F368" s="7"/>
      <c r="G368" s="7"/>
      <c r="H368" s="7"/>
      <c r="I368" s="7"/>
      <c r="J368" s="7"/>
      <c r="K368" s="7"/>
    </row>
    <row r="369" spans="1:14" ht="180" customHeight="1" x14ac:dyDescent="0.25">
      <c r="A369" s="7" t="s">
        <v>0</v>
      </c>
      <c r="B369" s="7" t="s">
        <v>8</v>
      </c>
      <c r="C369" s="8" t="s">
        <v>401</v>
      </c>
      <c r="D369" s="7" t="s">
        <v>3</v>
      </c>
      <c r="E369" s="7" t="s">
        <v>138</v>
      </c>
      <c r="F369" s="7" t="s">
        <v>313</v>
      </c>
      <c r="G369" s="9">
        <v>41912</v>
      </c>
      <c r="H369" s="7">
        <v>3</v>
      </c>
      <c r="I369" s="7"/>
      <c r="J369" s="7"/>
      <c r="K369" s="7" t="s">
        <v>7</v>
      </c>
    </row>
    <row r="370" spans="1:14" x14ac:dyDescent="0.25">
      <c r="A370" s="7"/>
      <c r="B370" s="7"/>
      <c r="C370" s="8"/>
      <c r="D370" s="7"/>
      <c r="E370" s="7"/>
      <c r="F370" s="7"/>
      <c r="G370" s="9"/>
      <c r="H370" s="7"/>
      <c r="I370" s="7"/>
      <c r="J370" s="7"/>
      <c r="K370" s="7"/>
    </row>
    <row r="371" spans="1:14" ht="180" customHeight="1" x14ac:dyDescent="0.25">
      <c r="A371" s="7" t="s">
        <v>0</v>
      </c>
      <c r="B371" s="7" t="s">
        <v>1</v>
      </c>
      <c r="C371" s="8" t="s">
        <v>402</v>
      </c>
      <c r="D371" s="7" t="s">
        <v>3</v>
      </c>
      <c r="E371" s="7" t="s">
        <v>403</v>
      </c>
      <c r="F371" s="7" t="s">
        <v>358</v>
      </c>
      <c r="G371" s="7" t="s">
        <v>377</v>
      </c>
      <c r="H371" s="7">
        <v>3</v>
      </c>
      <c r="I371" s="7"/>
      <c r="J371" s="7"/>
      <c r="K371" s="7" t="s">
        <v>7</v>
      </c>
    </row>
    <row r="372" spans="1:14" x14ac:dyDescent="0.25">
      <c r="A372" s="7"/>
      <c r="B372" s="7"/>
      <c r="C372" s="8"/>
      <c r="D372" s="7"/>
      <c r="E372" s="7"/>
      <c r="F372" s="7"/>
      <c r="G372" s="7"/>
      <c r="H372" s="7"/>
      <c r="I372" s="7"/>
      <c r="J372" s="7"/>
      <c r="K372" s="7"/>
    </row>
    <row r="373" spans="1:14" ht="165" customHeight="1" x14ac:dyDescent="0.25">
      <c r="A373" s="7" t="s">
        <v>0</v>
      </c>
      <c r="B373" s="7" t="s">
        <v>1</v>
      </c>
      <c r="C373" s="8" t="s">
        <v>404</v>
      </c>
      <c r="D373" s="7" t="s">
        <v>3</v>
      </c>
      <c r="E373" s="7" t="s">
        <v>69</v>
      </c>
      <c r="F373" s="7" t="s">
        <v>177</v>
      </c>
      <c r="G373" s="7">
        <f>-1 / 30</f>
        <v>-3.3333333333333333E-2</v>
      </c>
      <c r="H373" s="7">
        <v>3</v>
      </c>
      <c r="I373" s="7"/>
      <c r="J373" s="7"/>
      <c r="K373" s="7" t="s">
        <v>7</v>
      </c>
    </row>
    <row r="374" spans="1:14" x14ac:dyDescent="0.25">
      <c r="A374" s="7"/>
      <c r="B374" s="7"/>
      <c r="C374" s="8"/>
      <c r="D374" s="7"/>
      <c r="E374" s="7"/>
      <c r="F374" s="7"/>
      <c r="G374" s="7"/>
      <c r="H374" s="7"/>
      <c r="I374" s="7"/>
      <c r="J374" s="7"/>
      <c r="K374" s="7"/>
    </row>
    <row r="375" spans="1:14" ht="180" customHeight="1" x14ac:dyDescent="0.25">
      <c r="A375" s="7" t="s">
        <v>0</v>
      </c>
      <c r="B375" s="7" t="s">
        <v>8</v>
      </c>
      <c r="C375" s="8" t="s">
        <v>405</v>
      </c>
      <c r="D375" s="7" t="s">
        <v>3</v>
      </c>
      <c r="E375" s="7" t="s">
        <v>406</v>
      </c>
      <c r="F375" s="7" t="s">
        <v>375</v>
      </c>
      <c r="G375" s="9">
        <v>41871</v>
      </c>
      <c r="H375" s="7">
        <v>3</v>
      </c>
      <c r="I375" s="7"/>
      <c r="J375" s="7"/>
      <c r="K375" s="7" t="s">
        <v>7</v>
      </c>
    </row>
    <row r="376" spans="1:14" x14ac:dyDescent="0.25">
      <c r="A376" s="7"/>
      <c r="B376" s="7"/>
      <c r="C376" s="8"/>
      <c r="D376" s="7"/>
      <c r="E376" s="7"/>
      <c r="F376" s="7"/>
      <c r="G376" s="9"/>
      <c r="H376" s="7"/>
      <c r="I376" s="7"/>
      <c r="J376" s="7"/>
      <c r="K376" s="7"/>
    </row>
    <row r="377" spans="1:14" ht="180" customHeight="1" x14ac:dyDescent="0.25">
      <c r="A377" s="7" t="s">
        <v>0</v>
      </c>
      <c r="B377" s="7" t="s">
        <v>8</v>
      </c>
      <c r="C377" s="8" t="s">
        <v>407</v>
      </c>
      <c r="D377" s="7" t="s">
        <v>3</v>
      </c>
      <c r="E377" s="7" t="s">
        <v>385</v>
      </c>
      <c r="F377" s="7" t="s">
        <v>408</v>
      </c>
      <c r="G377" s="9">
        <v>41759</v>
      </c>
      <c r="H377" s="7">
        <v>3</v>
      </c>
      <c r="I377" s="7"/>
      <c r="J377" s="7"/>
      <c r="K377" s="7" t="s">
        <v>7</v>
      </c>
    </row>
    <row r="378" spans="1:14" x14ac:dyDescent="0.25">
      <c r="A378" s="7"/>
      <c r="B378" s="7"/>
      <c r="C378" s="8"/>
      <c r="D378" s="7"/>
      <c r="E378" s="7"/>
      <c r="F378" s="7"/>
      <c r="G378" s="9"/>
      <c r="H378" s="7"/>
      <c r="I378" s="7"/>
      <c r="J378" s="7"/>
      <c r="K378" s="7"/>
    </row>
    <row r="379" spans="1:14" ht="195" customHeight="1" x14ac:dyDescent="0.25">
      <c r="A379" s="7" t="s">
        <v>0</v>
      </c>
      <c r="B379" s="7" t="s">
        <v>8</v>
      </c>
      <c r="C379" s="8" t="s">
        <v>409</v>
      </c>
      <c r="D379" s="7" t="s">
        <v>3</v>
      </c>
      <c r="E379" s="7" t="s">
        <v>80</v>
      </c>
      <c r="F379" s="7" t="s">
        <v>410</v>
      </c>
      <c r="G379" s="9">
        <v>41669</v>
      </c>
      <c r="H379" s="7">
        <v>3</v>
      </c>
    </row>
    <row r="380" spans="1:14" x14ac:dyDescent="0.25">
      <c r="A380" s="7"/>
      <c r="B380" s="7"/>
      <c r="C380" s="8"/>
      <c r="D380" s="7"/>
      <c r="E380" s="7"/>
      <c r="F380" s="7"/>
      <c r="G380" s="9"/>
      <c r="H380" s="7"/>
    </row>
    <row r="382" spans="1:14" ht="195" customHeight="1" x14ac:dyDescent="0.25">
      <c r="A382" s="7" t="s">
        <v>0</v>
      </c>
      <c r="B382" s="7" t="s">
        <v>1</v>
      </c>
      <c r="C382" s="8" t="s">
        <v>411</v>
      </c>
      <c r="D382" s="7" t="s">
        <v>3</v>
      </c>
      <c r="E382" s="7" t="s">
        <v>52</v>
      </c>
      <c r="F382" s="7" t="s">
        <v>412</v>
      </c>
      <c r="G382" s="7" t="s">
        <v>162</v>
      </c>
      <c r="H382" s="7">
        <v>3</v>
      </c>
      <c r="I382" s="7"/>
      <c r="J382" s="7"/>
      <c r="K382" s="7" t="s">
        <v>7</v>
      </c>
    </row>
    <row r="383" spans="1:14" x14ac:dyDescent="0.25">
      <c r="A383" s="7"/>
      <c r="B383" s="7"/>
      <c r="C383" s="8"/>
      <c r="D383" s="7"/>
      <c r="E383" s="7"/>
      <c r="F383" s="7"/>
      <c r="G383" s="7"/>
      <c r="H383" s="7"/>
      <c r="I383" s="7"/>
      <c r="J383" s="7"/>
      <c r="K383" s="7"/>
    </row>
    <row r="384" spans="1:14" ht="195" customHeight="1" x14ac:dyDescent="0.25">
      <c r="A384" s="7" t="s">
        <v>0</v>
      </c>
      <c r="B384" s="7" t="s">
        <v>8</v>
      </c>
      <c r="C384" s="8" t="s">
        <v>413</v>
      </c>
      <c r="D384" s="7" t="s">
        <v>3</v>
      </c>
      <c r="E384" s="7" t="s">
        <v>36</v>
      </c>
      <c r="F384" s="7" t="s">
        <v>16</v>
      </c>
      <c r="G384" s="10">
        <v>10990</v>
      </c>
      <c r="H384" s="7">
        <v>3</v>
      </c>
      <c r="I384" s="7"/>
      <c r="J384" s="7"/>
      <c r="K384" s="7" t="s">
        <v>7</v>
      </c>
      <c r="M384">
        <v>17</v>
      </c>
      <c r="N384">
        <v>30</v>
      </c>
    </row>
    <row r="385" spans="1:11" x14ac:dyDescent="0.25">
      <c r="A385" s="7"/>
      <c r="B385" s="7"/>
      <c r="C385" s="8"/>
      <c r="D385" s="7"/>
      <c r="E385" s="7"/>
      <c r="F385" s="7"/>
      <c r="G385" s="10"/>
      <c r="H385" s="7"/>
      <c r="I385" s="7"/>
      <c r="J385" s="7"/>
      <c r="K385" s="7"/>
    </row>
    <row r="386" spans="1:11" ht="165" customHeight="1" x14ac:dyDescent="0.25">
      <c r="A386" s="7" t="s">
        <v>0</v>
      </c>
      <c r="B386" s="7" t="s">
        <v>8</v>
      </c>
      <c r="C386" s="8" t="s">
        <v>414</v>
      </c>
      <c r="D386" s="7" t="s">
        <v>3</v>
      </c>
      <c r="E386" s="7" t="s">
        <v>69</v>
      </c>
      <c r="F386" s="7" t="s">
        <v>410</v>
      </c>
      <c r="G386" s="9">
        <v>41728</v>
      </c>
      <c r="H386" s="7">
        <v>3</v>
      </c>
      <c r="I386" s="7"/>
      <c r="J386" s="7"/>
      <c r="K386" s="7" t="s">
        <v>7</v>
      </c>
    </row>
    <row r="387" spans="1:11" x14ac:dyDescent="0.25">
      <c r="A387" s="7"/>
      <c r="B387" s="7"/>
      <c r="C387" s="8"/>
      <c r="D387" s="7"/>
      <c r="E387" s="7"/>
      <c r="F387" s="7"/>
      <c r="G387" s="9"/>
      <c r="H387" s="7"/>
      <c r="I387" s="7"/>
      <c r="J387" s="7"/>
      <c r="K387" s="7"/>
    </row>
    <row r="388" spans="1:11" ht="180" customHeight="1" x14ac:dyDescent="0.25">
      <c r="A388" s="7" t="s">
        <v>0</v>
      </c>
      <c r="B388" s="7" t="s">
        <v>1</v>
      </c>
      <c r="C388" s="8" t="s">
        <v>415</v>
      </c>
      <c r="D388" s="7" t="s">
        <v>3</v>
      </c>
      <c r="E388" s="7" t="s">
        <v>24</v>
      </c>
      <c r="F388" s="7" t="s">
        <v>416</v>
      </c>
      <c r="G388" s="7" t="s">
        <v>162</v>
      </c>
      <c r="H388" s="7">
        <v>3</v>
      </c>
      <c r="I388" s="7"/>
      <c r="J388" s="7"/>
      <c r="K388" s="7" t="s">
        <v>7</v>
      </c>
    </row>
    <row r="389" spans="1:11" x14ac:dyDescent="0.25">
      <c r="A389" s="7"/>
      <c r="B389" s="7"/>
      <c r="C389" s="8"/>
      <c r="D389" s="7"/>
      <c r="E389" s="7"/>
      <c r="F389" s="7"/>
      <c r="G389" s="7"/>
      <c r="H389" s="7"/>
      <c r="I389" s="7"/>
      <c r="J389" s="7"/>
      <c r="K389" s="7"/>
    </row>
    <row r="390" spans="1:11" ht="165" customHeight="1" x14ac:dyDescent="0.25">
      <c r="A390" s="7" t="s">
        <v>0</v>
      </c>
      <c r="B390" s="7" t="s">
        <v>8</v>
      </c>
      <c r="C390" s="8" t="s">
        <v>417</v>
      </c>
      <c r="D390" s="7" t="s">
        <v>3</v>
      </c>
      <c r="E390" s="7" t="s">
        <v>418</v>
      </c>
      <c r="F390" s="7" t="s">
        <v>416</v>
      </c>
      <c r="G390" s="7" t="s">
        <v>62</v>
      </c>
      <c r="H390" s="7">
        <v>3</v>
      </c>
      <c r="I390" s="7"/>
      <c r="J390" s="7"/>
      <c r="K390" s="7" t="s">
        <v>7</v>
      </c>
    </row>
    <row r="391" spans="1:11" x14ac:dyDescent="0.25">
      <c r="A391" s="7"/>
      <c r="B391" s="7"/>
      <c r="C391" s="8"/>
      <c r="D391" s="7"/>
      <c r="E391" s="7"/>
      <c r="F391" s="7"/>
      <c r="G391" s="7"/>
      <c r="H391" s="7"/>
      <c r="I391" s="7"/>
      <c r="J391" s="7"/>
      <c r="K391" s="7"/>
    </row>
    <row r="392" spans="1:11" x14ac:dyDescent="0.25">
      <c r="A392" s="1"/>
      <c r="B392" s="1"/>
      <c r="C392" s="2"/>
      <c r="D392" s="1"/>
      <c r="E392" s="1"/>
      <c r="F392" s="1"/>
      <c r="G392" s="1"/>
      <c r="H392" s="1"/>
      <c r="I392" s="1"/>
      <c r="J392" s="1"/>
      <c r="K392" s="1"/>
    </row>
    <row r="393" spans="1:11" ht="195" customHeight="1" x14ac:dyDescent="0.25">
      <c r="A393" s="7" t="s">
        <v>0</v>
      </c>
      <c r="B393" s="7" t="s">
        <v>1</v>
      </c>
      <c r="C393" s="8" t="s">
        <v>420</v>
      </c>
      <c r="D393" s="7" t="s">
        <v>3</v>
      </c>
      <c r="E393" s="7" t="s">
        <v>421</v>
      </c>
      <c r="F393" s="7" t="s">
        <v>107</v>
      </c>
      <c r="G393" s="7" t="s">
        <v>19</v>
      </c>
      <c r="H393" s="7">
        <v>3</v>
      </c>
      <c r="I393" s="7"/>
      <c r="J393" s="7"/>
      <c r="K393" s="7" t="s">
        <v>7</v>
      </c>
    </row>
    <row r="394" spans="1:11" x14ac:dyDescent="0.25">
      <c r="A394" s="7"/>
      <c r="B394" s="7"/>
      <c r="C394" s="8"/>
      <c r="D394" s="7"/>
      <c r="E394" s="7"/>
      <c r="F394" s="7"/>
      <c r="G394" s="7"/>
      <c r="H394" s="7"/>
      <c r="I394" s="7"/>
      <c r="J394" s="7"/>
      <c r="K394" s="7"/>
    </row>
    <row r="395" spans="1:11" ht="180" customHeight="1" x14ac:dyDescent="0.25">
      <c r="A395" s="7" t="s">
        <v>0</v>
      </c>
      <c r="B395" s="7" t="s">
        <v>8</v>
      </c>
      <c r="C395" s="8" t="s">
        <v>422</v>
      </c>
      <c r="D395" s="7" t="s">
        <v>3</v>
      </c>
      <c r="E395" s="7" t="s">
        <v>72</v>
      </c>
      <c r="F395" s="7" t="s">
        <v>412</v>
      </c>
      <c r="G395" s="9">
        <v>41876</v>
      </c>
      <c r="H395" s="7">
        <v>3</v>
      </c>
      <c r="I395" s="7"/>
      <c r="J395" s="7"/>
      <c r="K395" s="7" t="s">
        <v>7</v>
      </c>
    </row>
    <row r="396" spans="1:11" x14ac:dyDescent="0.25">
      <c r="A396" s="7"/>
      <c r="B396" s="7"/>
      <c r="C396" s="8"/>
      <c r="D396" s="7"/>
      <c r="E396" s="7"/>
      <c r="F396" s="7"/>
      <c r="G396" s="9"/>
      <c r="H396" s="7"/>
      <c r="I396" s="7"/>
      <c r="J396" s="7"/>
      <c r="K396" s="7"/>
    </row>
    <row r="397" spans="1:11" ht="195" customHeight="1" x14ac:dyDescent="0.25">
      <c r="A397" s="7" t="s">
        <v>0</v>
      </c>
      <c r="B397" s="7" t="s">
        <v>8</v>
      </c>
      <c r="C397" s="8" t="s">
        <v>423</v>
      </c>
      <c r="D397" s="7" t="s">
        <v>3</v>
      </c>
      <c r="E397" s="7" t="s">
        <v>52</v>
      </c>
      <c r="F397" s="7" t="s">
        <v>419</v>
      </c>
      <c r="G397" s="9">
        <v>41754</v>
      </c>
      <c r="H397" s="7">
        <v>3</v>
      </c>
      <c r="I397" s="7"/>
      <c r="J397" s="7"/>
      <c r="K397" s="7" t="s">
        <v>7</v>
      </c>
    </row>
    <row r="398" spans="1:11" x14ac:dyDescent="0.25">
      <c r="A398" s="7"/>
      <c r="B398" s="7"/>
      <c r="C398" s="8"/>
      <c r="D398" s="7"/>
      <c r="E398" s="7"/>
      <c r="F398" s="7"/>
      <c r="G398" s="9"/>
      <c r="H398" s="7"/>
      <c r="I398" s="7"/>
      <c r="J398" s="7"/>
      <c r="K398" s="7"/>
    </row>
    <row r="399" spans="1:11" ht="195" customHeight="1" x14ac:dyDescent="0.25">
      <c r="A399" s="7" t="s">
        <v>0</v>
      </c>
      <c r="B399" s="7" t="s">
        <v>1</v>
      </c>
      <c r="C399" s="8" t="s">
        <v>424</v>
      </c>
      <c r="D399" s="7" t="s">
        <v>3</v>
      </c>
      <c r="E399" s="7" t="s">
        <v>425</v>
      </c>
      <c r="F399" s="7" t="s">
        <v>345</v>
      </c>
      <c r="G399" s="7" t="s">
        <v>377</v>
      </c>
      <c r="H399" s="7">
        <v>3</v>
      </c>
      <c r="I399" s="7"/>
      <c r="J399" s="7"/>
      <c r="K399" s="7" t="s">
        <v>7</v>
      </c>
    </row>
    <row r="400" spans="1:11" x14ac:dyDescent="0.25">
      <c r="A400" s="7"/>
      <c r="B400" s="7"/>
      <c r="C400" s="8"/>
      <c r="D400" s="7"/>
      <c r="E400" s="7"/>
      <c r="F400" s="7"/>
      <c r="G400" s="7"/>
      <c r="H400" s="7"/>
      <c r="I400" s="7"/>
      <c r="J400" s="7"/>
      <c r="K400" s="7"/>
    </row>
    <row r="401" spans="1:11" ht="165" customHeight="1" x14ac:dyDescent="0.25">
      <c r="A401" s="7" t="s">
        <v>0</v>
      </c>
      <c r="B401" s="7" t="s">
        <v>1</v>
      </c>
      <c r="C401" s="8" t="s">
        <v>426</v>
      </c>
      <c r="D401" s="7" t="s">
        <v>3</v>
      </c>
      <c r="E401" s="7" t="s">
        <v>427</v>
      </c>
      <c r="F401" s="7" t="s">
        <v>428</v>
      </c>
      <c r="G401" s="7" t="s">
        <v>19</v>
      </c>
      <c r="H401" s="7">
        <v>3</v>
      </c>
    </row>
    <row r="402" spans="1:11" x14ac:dyDescent="0.25">
      <c r="A402" s="7"/>
      <c r="B402" s="7"/>
      <c r="C402" s="8"/>
      <c r="D402" s="7"/>
      <c r="E402" s="7"/>
      <c r="F402" s="7"/>
      <c r="G402" s="7"/>
      <c r="H402" s="7"/>
    </row>
    <row r="404" spans="1:11" ht="195" customHeight="1" x14ac:dyDescent="0.25">
      <c r="A404" s="7" t="s">
        <v>0</v>
      </c>
      <c r="B404" s="7" t="s">
        <v>8</v>
      </c>
      <c r="C404" s="8" t="s">
        <v>429</v>
      </c>
      <c r="D404" s="7" t="s">
        <v>3</v>
      </c>
      <c r="E404" s="7" t="s">
        <v>430</v>
      </c>
      <c r="F404" s="7" t="s">
        <v>386</v>
      </c>
      <c r="G404" s="7" t="s">
        <v>431</v>
      </c>
      <c r="H404" s="7">
        <v>4</v>
      </c>
      <c r="I404" s="7"/>
      <c r="J404" s="7"/>
      <c r="K404" s="7" t="s">
        <v>7</v>
      </c>
    </row>
    <row r="405" spans="1:11" x14ac:dyDescent="0.25">
      <c r="A405" s="7"/>
      <c r="B405" s="7"/>
      <c r="C405" s="8"/>
      <c r="D405" s="7"/>
      <c r="E405" s="7"/>
      <c r="F405" s="7"/>
      <c r="G405" s="7"/>
      <c r="H405" s="7"/>
      <c r="I405" s="7"/>
      <c r="J405" s="7"/>
      <c r="K405" s="7"/>
    </row>
    <row r="406" spans="1:11" x14ac:dyDescent="0.25">
      <c r="A406" s="4"/>
      <c r="B406" s="4"/>
      <c r="C406" s="5"/>
      <c r="D406" s="4"/>
      <c r="E406" s="4"/>
      <c r="F406" s="4"/>
      <c r="G406" s="4"/>
      <c r="H406" s="4"/>
      <c r="I406" s="4"/>
      <c r="J406" s="4"/>
      <c r="K406" s="4"/>
    </row>
    <row r="407" spans="1:11" ht="195" customHeight="1" x14ac:dyDescent="0.25">
      <c r="A407" s="7" t="s">
        <v>0</v>
      </c>
      <c r="B407" s="7" t="s">
        <v>1</v>
      </c>
      <c r="C407" s="8" t="s">
        <v>432</v>
      </c>
      <c r="D407" s="7" t="s">
        <v>3</v>
      </c>
      <c r="E407" s="7" t="s">
        <v>433</v>
      </c>
      <c r="F407" s="7" t="s">
        <v>412</v>
      </c>
      <c r="G407" s="7" t="s">
        <v>19</v>
      </c>
      <c r="H407" s="7">
        <v>3</v>
      </c>
      <c r="I407" s="7"/>
      <c r="J407" s="7"/>
      <c r="K407" s="7" t="s">
        <v>7</v>
      </c>
    </row>
    <row r="408" spans="1:11" x14ac:dyDescent="0.25">
      <c r="A408" s="7"/>
      <c r="B408" s="7"/>
      <c r="C408" s="8"/>
      <c r="D408" s="7"/>
      <c r="E408" s="7"/>
      <c r="F408" s="7"/>
      <c r="G408" s="7"/>
      <c r="H408" s="7"/>
      <c r="I408" s="7"/>
      <c r="J408" s="7"/>
      <c r="K408" s="7"/>
    </row>
    <row r="409" spans="1:11" ht="180" customHeight="1" x14ac:dyDescent="0.25">
      <c r="A409" s="7" t="s">
        <v>0</v>
      </c>
      <c r="B409" s="7" t="s">
        <v>8</v>
      </c>
      <c r="C409" s="8" t="s">
        <v>434</v>
      </c>
      <c r="D409" s="7" t="s">
        <v>3</v>
      </c>
      <c r="E409" s="7" t="s">
        <v>435</v>
      </c>
      <c r="F409" s="7" t="s">
        <v>412</v>
      </c>
      <c r="G409" s="9">
        <v>41723</v>
      </c>
      <c r="H409" s="7">
        <v>3</v>
      </c>
      <c r="I409" s="7"/>
      <c r="J409" s="7"/>
      <c r="K409" s="7" t="s">
        <v>7</v>
      </c>
    </row>
    <row r="410" spans="1:11" x14ac:dyDescent="0.25">
      <c r="A410" s="7"/>
      <c r="B410" s="7"/>
      <c r="C410" s="8"/>
      <c r="D410" s="7"/>
      <c r="E410" s="7"/>
      <c r="F410" s="7"/>
      <c r="G410" s="9"/>
      <c r="H410" s="7"/>
      <c r="I410" s="7"/>
      <c r="J410" s="7"/>
      <c r="K410" s="7"/>
    </row>
    <row r="411" spans="1:11" ht="195" customHeight="1" x14ac:dyDescent="0.25">
      <c r="A411" s="7" t="s">
        <v>0</v>
      </c>
      <c r="B411" s="7" t="s">
        <v>8</v>
      </c>
      <c r="C411" s="8" t="s">
        <v>436</v>
      </c>
      <c r="D411" s="7" t="s">
        <v>3</v>
      </c>
      <c r="E411" s="7" t="s">
        <v>437</v>
      </c>
      <c r="F411" s="7" t="s">
        <v>183</v>
      </c>
      <c r="G411" s="7" t="s">
        <v>438</v>
      </c>
      <c r="H411" s="7">
        <v>3</v>
      </c>
      <c r="I411" s="7"/>
      <c r="J411" s="7"/>
      <c r="K411" s="7" t="s">
        <v>7</v>
      </c>
    </row>
    <row r="412" spans="1:11" x14ac:dyDescent="0.25">
      <c r="A412" s="7"/>
      <c r="B412" s="7"/>
      <c r="C412" s="8"/>
      <c r="D412" s="7"/>
      <c r="E412" s="7"/>
      <c r="F412" s="7"/>
      <c r="G412" s="7"/>
      <c r="H412" s="7"/>
      <c r="I412" s="7"/>
      <c r="J412" s="7"/>
      <c r="K412" s="7"/>
    </row>
    <row r="413" spans="1:11" x14ac:dyDescent="0.25">
      <c r="A413" s="1"/>
      <c r="B413" s="1"/>
      <c r="C413" s="2"/>
      <c r="D413" s="1"/>
      <c r="E413" s="1"/>
      <c r="F413" s="1"/>
      <c r="G413" s="1"/>
      <c r="H413" s="1"/>
      <c r="I413" s="1"/>
      <c r="J413" s="1"/>
      <c r="K413" s="1"/>
    </row>
    <row r="414" spans="1:11" x14ac:dyDescent="0.25">
      <c r="A414" s="1"/>
      <c r="B414" s="1"/>
      <c r="C414" s="2"/>
      <c r="D414" s="1"/>
      <c r="E414" s="1"/>
      <c r="F414" s="1"/>
      <c r="G414" s="1"/>
      <c r="H414" s="1"/>
      <c r="I414" s="1"/>
      <c r="J414" s="1"/>
      <c r="K414" s="1"/>
    </row>
    <row r="415" spans="1:11" ht="180" customHeight="1" x14ac:dyDescent="0.25">
      <c r="A415" s="7" t="s">
        <v>0</v>
      </c>
      <c r="B415" s="7" t="s">
        <v>8</v>
      </c>
      <c r="C415" s="8" t="s">
        <v>439</v>
      </c>
      <c r="D415" s="7" t="s">
        <v>3</v>
      </c>
      <c r="E415" s="7" t="s">
        <v>72</v>
      </c>
      <c r="F415" s="7" t="s">
        <v>440</v>
      </c>
      <c r="G415" s="9">
        <v>41744</v>
      </c>
      <c r="H415" s="7">
        <v>3</v>
      </c>
      <c r="I415" s="7"/>
      <c r="J415" s="7"/>
      <c r="K415" s="7" t="s">
        <v>7</v>
      </c>
    </row>
    <row r="416" spans="1:11" x14ac:dyDescent="0.25">
      <c r="A416" s="7"/>
      <c r="B416" s="7"/>
      <c r="C416" s="8"/>
      <c r="D416" s="7"/>
      <c r="E416" s="7"/>
      <c r="F416" s="7"/>
      <c r="G416" s="9"/>
      <c r="H416" s="7"/>
      <c r="I416" s="7"/>
      <c r="J416" s="7"/>
      <c r="K416" s="7"/>
    </row>
    <row r="417" spans="1:11" ht="195" customHeight="1" x14ac:dyDescent="0.25">
      <c r="A417" s="7" t="s">
        <v>0</v>
      </c>
      <c r="B417" s="7" t="s">
        <v>8</v>
      </c>
      <c r="C417" s="8" t="s">
        <v>441</v>
      </c>
      <c r="D417" s="7" t="s">
        <v>3</v>
      </c>
      <c r="E417" s="7" t="s">
        <v>80</v>
      </c>
      <c r="F417" s="7" t="s">
        <v>440</v>
      </c>
      <c r="G417" s="9">
        <v>41774</v>
      </c>
      <c r="H417" s="7">
        <v>3</v>
      </c>
      <c r="I417" s="7"/>
      <c r="J417" s="7"/>
      <c r="K417" s="7" t="s">
        <v>7</v>
      </c>
    </row>
    <row r="418" spans="1:11" x14ac:dyDescent="0.25">
      <c r="A418" s="7"/>
      <c r="B418" s="7"/>
      <c r="C418" s="8"/>
      <c r="D418" s="7"/>
      <c r="E418" s="7"/>
      <c r="F418" s="7"/>
      <c r="G418" s="9"/>
      <c r="H418" s="7"/>
      <c r="I418" s="7"/>
      <c r="J418" s="7"/>
      <c r="K418" s="7"/>
    </row>
    <row r="419" spans="1:11" x14ac:dyDescent="0.25">
      <c r="A419" s="1"/>
      <c r="B419" s="1"/>
      <c r="C419" s="2"/>
      <c r="D419" s="1"/>
      <c r="E419" s="1"/>
      <c r="F419" s="1"/>
      <c r="G419" s="1"/>
      <c r="H419" s="1"/>
      <c r="I419" s="1"/>
      <c r="J419" s="1"/>
      <c r="K419" s="1"/>
    </row>
    <row r="420" spans="1:11" ht="195" customHeight="1" x14ac:dyDescent="0.25">
      <c r="A420" s="7" t="s">
        <v>0</v>
      </c>
      <c r="B420" s="7" t="s">
        <v>1</v>
      </c>
      <c r="C420" s="8" t="s">
        <v>442</v>
      </c>
      <c r="D420" s="7" t="s">
        <v>3</v>
      </c>
      <c r="E420" s="7" t="s">
        <v>42</v>
      </c>
      <c r="F420" s="7" t="s">
        <v>443</v>
      </c>
      <c r="G420" s="7" t="s">
        <v>51</v>
      </c>
      <c r="H420" s="7">
        <v>3</v>
      </c>
      <c r="I420" s="7"/>
      <c r="J420" s="7"/>
      <c r="K420" s="7" t="s">
        <v>7</v>
      </c>
    </row>
    <row r="421" spans="1:11" x14ac:dyDescent="0.25">
      <c r="A421" s="7"/>
      <c r="B421" s="7"/>
      <c r="C421" s="8"/>
      <c r="D421" s="7"/>
      <c r="E421" s="7"/>
      <c r="F421" s="7"/>
      <c r="G421" s="7"/>
      <c r="H421" s="7"/>
      <c r="I421" s="7"/>
      <c r="J421" s="7"/>
      <c r="K421" s="7"/>
    </row>
    <row r="422" spans="1:11" ht="180" customHeight="1" x14ac:dyDescent="0.25">
      <c r="A422" s="7" t="s">
        <v>0</v>
      </c>
      <c r="B422" s="7" t="s">
        <v>1</v>
      </c>
      <c r="C422" s="8" t="s">
        <v>444</v>
      </c>
      <c r="D422" s="7" t="s">
        <v>3</v>
      </c>
      <c r="E422" s="7" t="s">
        <v>445</v>
      </c>
      <c r="F422" s="7" t="s">
        <v>186</v>
      </c>
      <c r="G422" s="7">
        <f>-3 / 18</f>
        <v>-0.16666666666666666</v>
      </c>
      <c r="H422" s="7">
        <v>3</v>
      </c>
      <c r="I422" s="7"/>
      <c r="J422" s="7"/>
      <c r="K422" s="7" t="s">
        <v>7</v>
      </c>
    </row>
    <row r="423" spans="1:11" x14ac:dyDescent="0.25">
      <c r="A423" s="7"/>
      <c r="B423" s="7"/>
      <c r="C423" s="8"/>
      <c r="D423" s="7"/>
      <c r="E423" s="7"/>
      <c r="F423" s="7"/>
      <c r="G423" s="7"/>
      <c r="H423" s="7"/>
      <c r="I423" s="7"/>
      <c r="J423" s="7"/>
      <c r="K423" s="7"/>
    </row>
    <row r="424" spans="1:11" ht="180" customHeight="1" x14ac:dyDescent="0.25">
      <c r="A424" s="7" t="s">
        <v>0</v>
      </c>
      <c r="B424" s="7" t="s">
        <v>1</v>
      </c>
      <c r="C424" s="8" t="s">
        <v>446</v>
      </c>
      <c r="D424" s="7" t="s">
        <v>3</v>
      </c>
      <c r="E424" s="7" t="s">
        <v>447</v>
      </c>
      <c r="F424" s="7" t="s">
        <v>186</v>
      </c>
      <c r="G424" s="7">
        <f>-3 / 18</f>
        <v>-0.16666666666666666</v>
      </c>
      <c r="H424" s="7">
        <v>3</v>
      </c>
      <c r="I424" s="7"/>
      <c r="J424" s="7"/>
      <c r="K424" s="7" t="s">
        <v>7</v>
      </c>
    </row>
    <row r="425" spans="1:11" x14ac:dyDescent="0.25">
      <c r="A425" s="7"/>
      <c r="B425" s="7"/>
      <c r="C425" s="8"/>
      <c r="D425" s="7"/>
      <c r="E425" s="7"/>
      <c r="F425" s="7"/>
      <c r="G425" s="7"/>
      <c r="H425" s="7"/>
      <c r="I425" s="7"/>
      <c r="J425" s="7"/>
      <c r="K425" s="7"/>
    </row>
    <row r="426" spans="1:11" ht="195" customHeight="1" x14ac:dyDescent="0.25">
      <c r="A426" s="7" t="s">
        <v>0</v>
      </c>
      <c r="B426" s="7" t="s">
        <v>1</v>
      </c>
      <c r="C426" s="8" t="s">
        <v>448</v>
      </c>
      <c r="D426" s="7" t="s">
        <v>3</v>
      </c>
      <c r="E426" s="7" t="s">
        <v>449</v>
      </c>
      <c r="F426" s="7" t="s">
        <v>236</v>
      </c>
      <c r="G426" s="7">
        <f>-2 / 18</f>
        <v>-0.1111111111111111</v>
      </c>
      <c r="H426" s="7">
        <v>3</v>
      </c>
      <c r="I426" s="7"/>
      <c r="J426" s="7"/>
      <c r="K426" s="7" t="s">
        <v>7</v>
      </c>
    </row>
    <row r="427" spans="1:11" x14ac:dyDescent="0.25">
      <c r="A427" s="7"/>
      <c r="B427" s="7"/>
      <c r="C427" s="8"/>
      <c r="D427" s="7"/>
      <c r="E427" s="7"/>
      <c r="F427" s="7"/>
      <c r="G427" s="7"/>
      <c r="H427" s="7"/>
      <c r="I427" s="7"/>
      <c r="J427" s="7"/>
      <c r="K427" s="7"/>
    </row>
    <row r="428" spans="1:11" ht="180" customHeight="1" x14ac:dyDescent="0.25">
      <c r="A428" s="7" t="s">
        <v>0</v>
      </c>
      <c r="B428" s="7" t="s">
        <v>8</v>
      </c>
      <c r="C428" s="8" t="s">
        <v>450</v>
      </c>
      <c r="D428" s="7" t="s">
        <v>3</v>
      </c>
      <c r="E428" s="7" t="s">
        <v>451</v>
      </c>
      <c r="F428" s="7" t="s">
        <v>88</v>
      </c>
      <c r="G428" s="9">
        <v>41657</v>
      </c>
      <c r="H428" s="7">
        <v>3</v>
      </c>
      <c r="I428" s="7"/>
      <c r="J428" s="7"/>
      <c r="K428" s="7" t="s">
        <v>7</v>
      </c>
    </row>
    <row r="429" spans="1:11" x14ac:dyDescent="0.25">
      <c r="A429" s="7"/>
      <c r="B429" s="7"/>
      <c r="C429" s="8"/>
      <c r="D429" s="7"/>
      <c r="E429" s="7"/>
      <c r="F429" s="7"/>
      <c r="G429" s="9"/>
      <c r="H429" s="7"/>
      <c r="I429" s="7"/>
      <c r="J429" s="7"/>
      <c r="K429" s="7"/>
    </row>
    <row r="430" spans="1:11" ht="180" customHeight="1" x14ac:dyDescent="0.25">
      <c r="A430" s="7" t="s">
        <v>0</v>
      </c>
      <c r="B430" s="7" t="s">
        <v>1</v>
      </c>
      <c r="C430" s="8" t="s">
        <v>452</v>
      </c>
      <c r="D430" s="7" t="s">
        <v>3</v>
      </c>
      <c r="E430" s="7" t="s">
        <v>453</v>
      </c>
      <c r="F430" s="7" t="s">
        <v>76</v>
      </c>
      <c r="G430" s="7">
        <f>-2 / 18</f>
        <v>-0.1111111111111111</v>
      </c>
      <c r="H430" s="7">
        <v>3</v>
      </c>
      <c r="I430" s="7"/>
      <c r="J430" s="7"/>
      <c r="K430" s="7" t="s">
        <v>7</v>
      </c>
    </row>
    <row r="431" spans="1:11" x14ac:dyDescent="0.25">
      <c r="A431" s="7"/>
      <c r="B431" s="7"/>
      <c r="C431" s="8"/>
      <c r="D431" s="7"/>
      <c r="E431" s="7"/>
      <c r="F431" s="7"/>
      <c r="G431" s="7"/>
      <c r="H431" s="7"/>
      <c r="I431" s="7"/>
      <c r="J431" s="7"/>
      <c r="K431" s="7"/>
    </row>
    <row r="432" spans="1:11" ht="180" customHeight="1" x14ac:dyDescent="0.25">
      <c r="A432" s="7" t="s">
        <v>0</v>
      </c>
      <c r="B432" s="7" t="s">
        <v>1</v>
      </c>
      <c r="C432" s="8" t="s">
        <v>454</v>
      </c>
      <c r="D432" s="7" t="s">
        <v>3</v>
      </c>
      <c r="E432" s="7" t="s">
        <v>72</v>
      </c>
      <c r="F432" s="7" t="s">
        <v>88</v>
      </c>
      <c r="G432" s="7">
        <f>-1 / 18</f>
        <v>-5.5555555555555552E-2</v>
      </c>
      <c r="H432" s="7">
        <v>3</v>
      </c>
      <c r="I432" s="7"/>
      <c r="J432" s="7"/>
      <c r="K432" s="7" t="s">
        <v>7</v>
      </c>
    </row>
    <row r="433" spans="1:11" x14ac:dyDescent="0.25">
      <c r="A433" s="7"/>
      <c r="B433" s="7"/>
      <c r="C433" s="8"/>
      <c r="D433" s="7"/>
      <c r="E433" s="7"/>
      <c r="F433" s="7"/>
      <c r="G433" s="7"/>
      <c r="H433" s="7"/>
      <c r="I433" s="7"/>
      <c r="J433" s="7"/>
      <c r="K433" s="7"/>
    </row>
    <row r="434" spans="1:11" ht="180" customHeight="1" x14ac:dyDescent="0.25">
      <c r="A434" s="7" t="s">
        <v>0</v>
      </c>
      <c r="B434" s="7" t="s">
        <v>1</v>
      </c>
      <c r="C434" s="8" t="s">
        <v>455</v>
      </c>
      <c r="D434" s="7" t="s">
        <v>3</v>
      </c>
      <c r="E434" s="7" t="s">
        <v>456</v>
      </c>
      <c r="F434" s="7" t="s">
        <v>88</v>
      </c>
      <c r="G434" s="7" t="s">
        <v>89</v>
      </c>
      <c r="H434" s="7">
        <v>3</v>
      </c>
      <c r="I434" s="7"/>
      <c r="J434" s="7"/>
      <c r="K434" s="7" t="s">
        <v>7</v>
      </c>
    </row>
    <row r="435" spans="1:11" x14ac:dyDescent="0.25">
      <c r="A435" s="7"/>
      <c r="B435" s="7"/>
      <c r="C435" s="8"/>
      <c r="D435" s="7"/>
      <c r="E435" s="7"/>
      <c r="F435" s="7"/>
      <c r="G435" s="7"/>
      <c r="H435" s="7"/>
      <c r="I435" s="7"/>
      <c r="J435" s="7"/>
      <c r="K435" s="7"/>
    </row>
    <row r="436" spans="1:11" ht="180" customHeight="1" x14ac:dyDescent="0.25">
      <c r="A436" s="7" t="s">
        <v>0</v>
      </c>
      <c r="B436" s="7" t="s">
        <v>1</v>
      </c>
      <c r="C436" s="8" t="s">
        <v>457</v>
      </c>
      <c r="D436" s="7" t="s">
        <v>3</v>
      </c>
      <c r="E436" s="7" t="s">
        <v>458</v>
      </c>
      <c r="F436" s="7" t="s">
        <v>73</v>
      </c>
      <c r="G436" s="7">
        <f>-2 / 18</f>
        <v>-0.1111111111111111</v>
      </c>
      <c r="H436" s="7">
        <v>3</v>
      </c>
      <c r="I436" s="7"/>
      <c r="J436" s="7"/>
      <c r="K436" s="7" t="s">
        <v>7</v>
      </c>
    </row>
    <row r="437" spans="1:11" x14ac:dyDescent="0.25">
      <c r="A437" s="7"/>
      <c r="B437" s="7"/>
      <c r="C437" s="8"/>
      <c r="D437" s="7"/>
      <c r="E437" s="7"/>
      <c r="F437" s="7"/>
      <c r="G437" s="7"/>
      <c r="H437" s="7"/>
      <c r="I437" s="7"/>
      <c r="J437" s="7"/>
      <c r="K437" s="7"/>
    </row>
    <row r="438" spans="1:11" x14ac:dyDescent="0.25">
      <c r="A438" s="1"/>
      <c r="B438" s="1"/>
      <c r="C438" s="2"/>
      <c r="D438" s="1"/>
      <c r="E438" s="1"/>
      <c r="F438" s="1"/>
      <c r="G438" s="1"/>
      <c r="H438" s="1"/>
    </row>
    <row r="440" spans="1:11" ht="195" customHeight="1" x14ac:dyDescent="0.25">
      <c r="A440" s="7" t="s">
        <v>0</v>
      </c>
      <c r="B440" s="7" t="s">
        <v>1</v>
      </c>
      <c r="C440" s="8" t="s">
        <v>459</v>
      </c>
      <c r="D440" s="7" t="s">
        <v>3</v>
      </c>
      <c r="E440" s="7" t="s">
        <v>460</v>
      </c>
      <c r="F440" s="7" t="s">
        <v>461</v>
      </c>
      <c r="G440" s="7">
        <f>-1 / 18</f>
        <v>-5.5555555555555552E-2</v>
      </c>
      <c r="H440" s="7">
        <v>3</v>
      </c>
      <c r="I440" s="7"/>
      <c r="J440" s="7"/>
      <c r="K440" s="7" t="s">
        <v>7</v>
      </c>
    </row>
    <row r="441" spans="1:11" x14ac:dyDescent="0.25">
      <c r="A441" s="7"/>
      <c r="B441" s="7"/>
      <c r="C441" s="8"/>
      <c r="D441" s="7"/>
      <c r="E441" s="7"/>
      <c r="F441" s="7"/>
      <c r="G441" s="7"/>
      <c r="H441" s="7"/>
      <c r="I441" s="7"/>
      <c r="J441" s="7"/>
      <c r="K441" s="7"/>
    </row>
    <row r="442" spans="1:11" ht="195" customHeight="1" x14ac:dyDescent="0.25">
      <c r="A442" s="7" t="s">
        <v>0</v>
      </c>
      <c r="B442" s="7" t="s">
        <v>8</v>
      </c>
      <c r="C442" s="8" t="s">
        <v>462</v>
      </c>
      <c r="D442" s="7" t="s">
        <v>3</v>
      </c>
      <c r="E442" s="7" t="s">
        <v>42</v>
      </c>
      <c r="F442" s="7" t="s">
        <v>461</v>
      </c>
      <c r="G442" s="9">
        <v>41657</v>
      </c>
      <c r="H442" s="7">
        <v>3</v>
      </c>
      <c r="I442" s="7"/>
      <c r="J442" s="7"/>
      <c r="K442" s="7" t="s">
        <v>7</v>
      </c>
    </row>
    <row r="443" spans="1:11" x14ac:dyDescent="0.25">
      <c r="A443" s="7"/>
      <c r="B443" s="7"/>
      <c r="C443" s="8"/>
      <c r="D443" s="7"/>
      <c r="E443" s="7"/>
      <c r="F443" s="7"/>
      <c r="G443" s="9"/>
      <c r="H443" s="7"/>
      <c r="I443" s="7"/>
      <c r="J443" s="7"/>
      <c r="K443" s="7"/>
    </row>
    <row r="444" spans="1:11" ht="180" customHeight="1" x14ac:dyDescent="0.25">
      <c r="A444" s="7" t="s">
        <v>0</v>
      </c>
      <c r="B444" s="7" t="s">
        <v>8</v>
      </c>
      <c r="C444" s="8" t="s">
        <v>463</v>
      </c>
      <c r="D444" s="7" t="s">
        <v>3</v>
      </c>
      <c r="E444" s="7" t="s">
        <v>464</v>
      </c>
      <c r="F444" s="7" t="s">
        <v>73</v>
      </c>
      <c r="G444" s="9">
        <v>41869</v>
      </c>
      <c r="H444" s="7">
        <v>3</v>
      </c>
      <c r="I444" s="7"/>
      <c r="J444" s="7"/>
      <c r="K444" s="7" t="s">
        <v>7</v>
      </c>
    </row>
    <row r="445" spans="1:11" x14ac:dyDescent="0.25">
      <c r="A445" s="7"/>
      <c r="B445" s="7"/>
      <c r="C445" s="8"/>
      <c r="D445" s="7"/>
      <c r="E445" s="7"/>
      <c r="F445" s="7"/>
      <c r="G445" s="9"/>
      <c r="H445" s="7"/>
      <c r="I445" s="7"/>
      <c r="J445" s="7"/>
      <c r="K445" s="7"/>
    </row>
    <row r="446" spans="1:11" ht="180" customHeight="1" x14ac:dyDescent="0.25">
      <c r="A446" s="7" t="s">
        <v>0</v>
      </c>
      <c r="B446" s="7" t="s">
        <v>8</v>
      </c>
      <c r="C446" s="8" t="s">
        <v>465</v>
      </c>
      <c r="D446" s="7" t="s">
        <v>3</v>
      </c>
      <c r="E446" s="7" t="s">
        <v>466</v>
      </c>
      <c r="F446" s="7" t="s">
        <v>467</v>
      </c>
      <c r="G446" s="9">
        <v>41657</v>
      </c>
      <c r="H446" s="7">
        <v>3</v>
      </c>
      <c r="I446" s="7"/>
      <c r="J446" s="7"/>
      <c r="K446" s="7" t="s">
        <v>7</v>
      </c>
    </row>
    <row r="447" spans="1:11" x14ac:dyDescent="0.25">
      <c r="A447" s="7"/>
      <c r="B447" s="7"/>
      <c r="C447" s="8"/>
      <c r="D447" s="7"/>
      <c r="E447" s="7"/>
      <c r="F447" s="7"/>
      <c r="G447" s="9"/>
      <c r="H447" s="7"/>
      <c r="I447" s="7"/>
      <c r="J447" s="7"/>
      <c r="K447" s="7"/>
    </row>
    <row r="448" spans="1:11" ht="180" customHeight="1" x14ac:dyDescent="0.25">
      <c r="A448" s="7" t="s">
        <v>0</v>
      </c>
      <c r="B448" s="7" t="s">
        <v>1</v>
      </c>
      <c r="C448" s="8" t="s">
        <v>468</v>
      </c>
      <c r="D448" s="7" t="s">
        <v>3</v>
      </c>
      <c r="E448" s="7" t="s">
        <v>469</v>
      </c>
      <c r="F448" s="7" t="s">
        <v>467</v>
      </c>
      <c r="G448" s="7">
        <f>-1 / 18</f>
        <v>-5.5555555555555552E-2</v>
      </c>
      <c r="H448" s="7">
        <v>3</v>
      </c>
    </row>
    <row r="449" spans="1:11" x14ac:dyDescent="0.25">
      <c r="A449" s="7"/>
      <c r="B449" s="7"/>
      <c r="C449" s="8"/>
      <c r="D449" s="7"/>
      <c r="E449" s="7"/>
      <c r="F449" s="7"/>
      <c r="G449" s="7"/>
      <c r="H449" s="7"/>
    </row>
    <row r="451" spans="1:11" ht="150" customHeight="1" x14ac:dyDescent="0.25">
      <c r="A451" s="7" t="s">
        <v>0</v>
      </c>
      <c r="B451" s="7" t="s">
        <v>8</v>
      </c>
      <c r="C451" s="8" t="s">
        <v>470</v>
      </c>
      <c r="D451" s="7" t="s">
        <v>3</v>
      </c>
      <c r="E451" s="7" t="s">
        <v>471</v>
      </c>
      <c r="F451" s="7" t="s">
        <v>472</v>
      </c>
      <c r="G451" s="9">
        <v>41937</v>
      </c>
      <c r="H451" s="7">
        <v>3</v>
      </c>
      <c r="I451" s="7"/>
      <c r="J451" s="7"/>
      <c r="K451" s="7" t="s">
        <v>7</v>
      </c>
    </row>
    <row r="452" spans="1:11" x14ac:dyDescent="0.25">
      <c r="A452" s="7"/>
      <c r="B452" s="7"/>
      <c r="C452" s="8"/>
      <c r="D452" s="7"/>
      <c r="E452" s="7"/>
      <c r="F452" s="7"/>
      <c r="G452" s="9"/>
      <c r="H452" s="7"/>
      <c r="I452" s="7"/>
      <c r="J452" s="7"/>
      <c r="K452" s="7"/>
    </row>
    <row r="453" spans="1:11" ht="165" customHeight="1" x14ac:dyDescent="0.25">
      <c r="A453" s="7" t="s">
        <v>0</v>
      </c>
      <c r="B453" s="7" t="s">
        <v>8</v>
      </c>
      <c r="C453" s="8" t="s">
        <v>473</v>
      </c>
      <c r="D453" s="7" t="s">
        <v>3</v>
      </c>
      <c r="E453" s="7" t="s">
        <v>167</v>
      </c>
      <c r="F453" s="7" t="s">
        <v>189</v>
      </c>
      <c r="G453" s="9">
        <v>41664</v>
      </c>
      <c r="H453" s="7">
        <v>3</v>
      </c>
      <c r="I453" s="7"/>
      <c r="J453" s="7"/>
      <c r="K453" s="7" t="s">
        <v>7</v>
      </c>
    </row>
    <row r="454" spans="1:11" x14ac:dyDescent="0.25">
      <c r="A454" s="7"/>
      <c r="B454" s="7"/>
      <c r="C454" s="8"/>
      <c r="D454" s="7"/>
      <c r="E454" s="7"/>
      <c r="F454" s="7"/>
      <c r="G454" s="9"/>
      <c r="H454" s="7"/>
      <c r="I454" s="7"/>
      <c r="J454" s="7"/>
      <c r="K454" s="7"/>
    </row>
    <row r="455" spans="1:11" ht="180" customHeight="1" x14ac:dyDescent="0.25">
      <c r="A455" s="7" t="s">
        <v>0</v>
      </c>
      <c r="B455" s="7" t="s">
        <v>1</v>
      </c>
      <c r="C455" s="8" t="s">
        <v>474</v>
      </c>
      <c r="D455" s="7" t="s">
        <v>3</v>
      </c>
      <c r="E455" s="7" t="s">
        <v>138</v>
      </c>
      <c r="F455" s="7" t="s">
        <v>472</v>
      </c>
      <c r="G455" s="7" t="s">
        <v>377</v>
      </c>
      <c r="H455" s="7">
        <v>3</v>
      </c>
      <c r="I455" s="7"/>
      <c r="J455" s="7"/>
      <c r="K455" s="7" t="s">
        <v>7</v>
      </c>
    </row>
    <row r="456" spans="1:11" x14ac:dyDescent="0.25">
      <c r="A456" s="7"/>
      <c r="B456" s="7"/>
      <c r="C456" s="8"/>
      <c r="D456" s="7"/>
      <c r="E456" s="7"/>
      <c r="F456" s="7"/>
      <c r="G456" s="7"/>
      <c r="H456" s="7"/>
      <c r="I456" s="7"/>
      <c r="J456" s="7"/>
      <c r="K456" s="7"/>
    </row>
    <row r="457" spans="1:11" x14ac:dyDescent="0.25">
      <c r="A457" s="1"/>
      <c r="B457" s="1"/>
      <c r="C457" s="2"/>
      <c r="D457" s="1"/>
      <c r="E457" s="1"/>
      <c r="F457" s="1"/>
      <c r="G457" s="1"/>
      <c r="H457" s="1"/>
      <c r="I457" s="1"/>
      <c r="J457" s="1"/>
      <c r="K457" s="1"/>
    </row>
    <row r="458" spans="1:11" ht="150" customHeight="1" x14ac:dyDescent="0.25">
      <c r="A458" s="7" t="s">
        <v>0</v>
      </c>
      <c r="B458" s="7" t="s">
        <v>8</v>
      </c>
      <c r="C458" s="8" t="s">
        <v>476</v>
      </c>
      <c r="D458" s="7" t="s">
        <v>3</v>
      </c>
      <c r="E458" s="7" t="s">
        <v>477</v>
      </c>
      <c r="F458" s="7" t="s">
        <v>478</v>
      </c>
      <c r="G458" s="9">
        <v>41876</v>
      </c>
      <c r="H458" s="7">
        <v>3</v>
      </c>
      <c r="I458" s="7"/>
      <c r="J458" s="7"/>
      <c r="K458" s="7" t="s">
        <v>7</v>
      </c>
    </row>
    <row r="459" spans="1:11" x14ac:dyDescent="0.25">
      <c r="A459" s="7"/>
      <c r="B459" s="7"/>
      <c r="C459" s="8"/>
      <c r="D459" s="7"/>
      <c r="E459" s="7"/>
      <c r="F459" s="7"/>
      <c r="G459" s="9"/>
      <c r="H459" s="7"/>
      <c r="I459" s="7"/>
      <c r="J459" s="7"/>
      <c r="K459" s="7"/>
    </row>
    <row r="460" spans="1:11" ht="165" customHeight="1" x14ac:dyDescent="0.25">
      <c r="A460" s="7" t="s">
        <v>0</v>
      </c>
      <c r="B460" s="7" t="s">
        <v>8</v>
      </c>
      <c r="C460" s="8" t="s">
        <v>479</v>
      </c>
      <c r="D460" s="7" t="s">
        <v>3</v>
      </c>
      <c r="E460" s="7" t="s">
        <v>480</v>
      </c>
      <c r="F460" s="7" t="s">
        <v>475</v>
      </c>
      <c r="G460" s="9">
        <v>41813</v>
      </c>
      <c r="H460" s="7">
        <v>3</v>
      </c>
      <c r="I460" s="7"/>
      <c r="J460" s="7"/>
      <c r="K460" s="7" t="s">
        <v>7</v>
      </c>
    </row>
    <row r="461" spans="1:11" x14ac:dyDescent="0.25">
      <c r="A461" s="7"/>
      <c r="B461" s="7"/>
      <c r="C461" s="8"/>
      <c r="D461" s="7"/>
      <c r="E461" s="7"/>
      <c r="F461" s="7"/>
      <c r="G461" s="9"/>
      <c r="H461" s="7"/>
      <c r="I461" s="7"/>
      <c r="J461" s="7"/>
      <c r="K461" s="7"/>
    </row>
    <row r="462" spans="1:11" ht="150" customHeight="1" x14ac:dyDescent="0.25">
      <c r="A462" s="7" t="s">
        <v>0</v>
      </c>
      <c r="B462" s="7" t="s">
        <v>8</v>
      </c>
      <c r="C462" s="8" t="s">
        <v>481</v>
      </c>
      <c r="D462" s="7" t="s">
        <v>3</v>
      </c>
      <c r="E462" s="7" t="s">
        <v>482</v>
      </c>
      <c r="F462" s="7" t="s">
        <v>483</v>
      </c>
      <c r="G462" s="9">
        <v>41966</v>
      </c>
      <c r="H462" s="7">
        <v>3</v>
      </c>
      <c r="I462" s="7"/>
      <c r="J462" s="7"/>
      <c r="K462" s="7" t="s">
        <v>7</v>
      </c>
    </row>
    <row r="463" spans="1:11" x14ac:dyDescent="0.25">
      <c r="A463" s="7"/>
      <c r="B463" s="7"/>
      <c r="C463" s="8"/>
      <c r="D463" s="7"/>
      <c r="E463" s="7"/>
      <c r="F463" s="7"/>
      <c r="G463" s="9"/>
      <c r="H463" s="7"/>
      <c r="I463" s="7"/>
      <c r="J463" s="7"/>
      <c r="K463" s="7"/>
    </row>
    <row r="464" spans="1:11" ht="150" customHeight="1" x14ac:dyDescent="0.25">
      <c r="A464" s="7" t="s">
        <v>0</v>
      </c>
      <c r="B464" s="7" t="s">
        <v>8</v>
      </c>
      <c r="C464" s="8" t="s">
        <v>484</v>
      </c>
      <c r="D464" s="7" t="s">
        <v>3</v>
      </c>
      <c r="E464" s="7" t="s">
        <v>485</v>
      </c>
      <c r="F464" s="7" t="s">
        <v>478</v>
      </c>
      <c r="G464" s="9">
        <v>41747</v>
      </c>
      <c r="H464" s="7">
        <v>3</v>
      </c>
      <c r="I464" s="7"/>
      <c r="J464" s="7"/>
      <c r="K464" s="7" t="s">
        <v>7</v>
      </c>
    </row>
    <row r="465" spans="1:11" x14ac:dyDescent="0.25">
      <c r="A465" s="7"/>
      <c r="B465" s="7"/>
      <c r="C465" s="8"/>
      <c r="D465" s="7"/>
      <c r="E465" s="7"/>
      <c r="F465" s="7"/>
      <c r="G465" s="9"/>
      <c r="H465" s="7"/>
      <c r="I465" s="7"/>
      <c r="J465" s="7"/>
      <c r="K465" s="7"/>
    </row>
    <row r="466" spans="1:11" ht="150" customHeight="1" x14ac:dyDescent="0.25">
      <c r="A466" s="7" t="s">
        <v>0</v>
      </c>
      <c r="B466" s="7" t="s">
        <v>1</v>
      </c>
      <c r="C466" s="8" t="s">
        <v>486</v>
      </c>
      <c r="D466" s="7" t="s">
        <v>3</v>
      </c>
      <c r="E466" s="7" t="s">
        <v>487</v>
      </c>
      <c r="F466" s="7" t="s">
        <v>488</v>
      </c>
      <c r="G466" s="7">
        <f>-1 / 13</f>
        <v>-7.6923076923076927E-2</v>
      </c>
      <c r="H466" s="7">
        <v>3</v>
      </c>
      <c r="I466" s="7"/>
      <c r="J466" s="7"/>
      <c r="K466" s="7" t="s">
        <v>7</v>
      </c>
    </row>
    <row r="467" spans="1:11" x14ac:dyDescent="0.25">
      <c r="A467" s="7"/>
      <c r="B467" s="7"/>
      <c r="C467" s="8"/>
      <c r="D467" s="7"/>
      <c r="E467" s="7"/>
      <c r="F467" s="7"/>
      <c r="G467" s="7"/>
      <c r="H467" s="7"/>
      <c r="I467" s="7"/>
      <c r="J467" s="7"/>
      <c r="K467" s="7"/>
    </row>
    <row r="468" spans="1:11" ht="150" customHeight="1" x14ac:dyDescent="0.25">
      <c r="A468" s="7" t="s">
        <v>0</v>
      </c>
      <c r="B468" s="7" t="s">
        <v>8</v>
      </c>
      <c r="C468" s="8" t="s">
        <v>489</v>
      </c>
      <c r="D468" s="7" t="s">
        <v>3</v>
      </c>
      <c r="E468" s="7" t="s">
        <v>490</v>
      </c>
      <c r="F468" s="7" t="s">
        <v>491</v>
      </c>
      <c r="G468" s="9">
        <v>41907</v>
      </c>
      <c r="H468" s="7">
        <v>3</v>
      </c>
      <c r="I468" s="7"/>
      <c r="J468" s="7"/>
      <c r="K468" s="7" t="s">
        <v>7</v>
      </c>
    </row>
    <row r="469" spans="1:11" x14ac:dyDescent="0.25">
      <c r="A469" s="7"/>
      <c r="B469" s="7"/>
      <c r="C469" s="8"/>
      <c r="D469" s="7"/>
      <c r="E469" s="7"/>
      <c r="F469" s="7"/>
      <c r="G469" s="9"/>
      <c r="H469" s="7"/>
      <c r="I469" s="7"/>
      <c r="J469" s="7"/>
      <c r="K469" s="7"/>
    </row>
    <row r="470" spans="1:11" x14ac:dyDescent="0.25">
      <c r="A470" s="1"/>
      <c r="B470" s="1"/>
      <c r="C470" s="2"/>
      <c r="D470" s="1"/>
      <c r="E470" s="1"/>
      <c r="F470" s="1"/>
      <c r="G470" s="1"/>
      <c r="H470" s="1"/>
      <c r="I470" s="1"/>
      <c r="J470" s="1"/>
      <c r="K470" s="1"/>
    </row>
    <row r="471" spans="1:11" ht="180" customHeight="1" x14ac:dyDescent="0.25">
      <c r="A471" s="7" t="s">
        <v>0</v>
      </c>
      <c r="B471" s="7" t="s">
        <v>8</v>
      </c>
      <c r="C471" s="8" t="s">
        <v>492</v>
      </c>
      <c r="D471" s="7" t="s">
        <v>3</v>
      </c>
      <c r="E471" s="7" t="s">
        <v>493</v>
      </c>
      <c r="F471" s="7" t="s">
        <v>53</v>
      </c>
      <c r="G471" s="9">
        <v>41712</v>
      </c>
      <c r="H471" s="7">
        <v>3</v>
      </c>
      <c r="I471" s="7"/>
      <c r="J471" s="7"/>
      <c r="K471" s="7" t="s">
        <v>7</v>
      </c>
    </row>
    <row r="472" spans="1:11" x14ac:dyDescent="0.25">
      <c r="A472" s="7"/>
      <c r="B472" s="7"/>
      <c r="C472" s="8"/>
      <c r="D472" s="7"/>
      <c r="E472" s="7"/>
      <c r="F472" s="7"/>
      <c r="G472" s="9"/>
      <c r="H472" s="7"/>
      <c r="I472" s="7"/>
      <c r="J472" s="7"/>
      <c r="K472" s="7"/>
    </row>
    <row r="473" spans="1:11" ht="195" customHeight="1" x14ac:dyDescent="0.25">
      <c r="A473" s="7" t="s">
        <v>0</v>
      </c>
      <c r="B473" s="7" t="s">
        <v>1</v>
      </c>
      <c r="C473" s="8" t="s">
        <v>494</v>
      </c>
      <c r="D473" s="7" t="s">
        <v>3</v>
      </c>
      <c r="E473" s="7" t="s">
        <v>495</v>
      </c>
      <c r="F473" s="7" t="s">
        <v>496</v>
      </c>
      <c r="G473" s="7" t="s">
        <v>497</v>
      </c>
      <c r="H473" s="7">
        <v>3</v>
      </c>
      <c r="I473" s="7"/>
      <c r="J473" s="7"/>
      <c r="K473" s="7" t="s">
        <v>7</v>
      </c>
    </row>
    <row r="474" spans="1:11" x14ac:dyDescent="0.25">
      <c r="A474" s="7"/>
      <c r="B474" s="7"/>
      <c r="C474" s="8"/>
      <c r="D474" s="7"/>
      <c r="E474" s="7"/>
      <c r="F474" s="7"/>
      <c r="G474" s="7"/>
      <c r="H474" s="7"/>
      <c r="I474" s="7"/>
      <c r="J474" s="7"/>
      <c r="K474" s="7"/>
    </row>
    <row r="475" spans="1:11" ht="150" customHeight="1" x14ac:dyDescent="0.25">
      <c r="A475" s="7" t="s">
        <v>0</v>
      </c>
      <c r="B475" s="7" t="s">
        <v>8</v>
      </c>
      <c r="C475" s="8" t="s">
        <v>498</v>
      </c>
      <c r="D475" s="7" t="s">
        <v>3</v>
      </c>
      <c r="E475" s="7" t="s">
        <v>499</v>
      </c>
      <c r="F475" s="7" t="s">
        <v>500</v>
      </c>
      <c r="G475" s="9">
        <v>41653</v>
      </c>
      <c r="H475" s="7">
        <v>3</v>
      </c>
      <c r="I475" s="7"/>
      <c r="J475" s="7"/>
      <c r="K475" s="7" t="s">
        <v>7</v>
      </c>
    </row>
    <row r="476" spans="1:11" x14ac:dyDescent="0.25">
      <c r="A476" s="7"/>
      <c r="B476" s="7"/>
      <c r="C476" s="8"/>
      <c r="D476" s="7"/>
      <c r="E476" s="7"/>
      <c r="F476" s="7"/>
      <c r="G476" s="9"/>
      <c r="H476" s="7"/>
      <c r="I476" s="7"/>
      <c r="J476" s="7"/>
      <c r="K476" s="7"/>
    </row>
    <row r="477" spans="1:11" ht="195" customHeight="1" x14ac:dyDescent="0.25">
      <c r="A477" s="7" t="s">
        <v>0</v>
      </c>
      <c r="B477" s="7" t="s">
        <v>8</v>
      </c>
      <c r="C477" s="8" t="s">
        <v>501</v>
      </c>
      <c r="D477" s="7" t="s">
        <v>3</v>
      </c>
      <c r="E477" s="7" t="s">
        <v>502</v>
      </c>
      <c r="F477" s="7" t="s">
        <v>53</v>
      </c>
      <c r="G477" s="9">
        <v>41650</v>
      </c>
      <c r="H477" s="7">
        <v>3</v>
      </c>
      <c r="I477" s="7"/>
      <c r="J477" s="7"/>
      <c r="K477" s="7" t="s">
        <v>7</v>
      </c>
    </row>
    <row r="478" spans="1:11" x14ac:dyDescent="0.25">
      <c r="A478" s="7"/>
      <c r="B478" s="7"/>
      <c r="C478" s="8"/>
      <c r="D478" s="7"/>
      <c r="E478" s="7"/>
      <c r="F478" s="7"/>
      <c r="G478" s="9"/>
      <c r="H478" s="7"/>
      <c r="I478" s="7"/>
      <c r="J478" s="7"/>
      <c r="K478" s="7"/>
    </row>
    <row r="479" spans="1:11" x14ac:dyDescent="0.25">
      <c r="A479" s="1"/>
      <c r="B479" s="1"/>
      <c r="C479" s="2"/>
      <c r="D479" s="1"/>
      <c r="E479" s="1"/>
      <c r="F479" s="1"/>
      <c r="G479" s="1"/>
      <c r="H479" s="1"/>
    </row>
    <row r="481" spans="1:11" ht="165" customHeight="1" x14ac:dyDescent="0.25">
      <c r="A481" s="7" t="s">
        <v>0</v>
      </c>
      <c r="B481" s="7" t="s">
        <v>8</v>
      </c>
      <c r="C481" s="8" t="s">
        <v>503</v>
      </c>
      <c r="D481" s="7" t="s">
        <v>3</v>
      </c>
      <c r="E481" s="7" t="s">
        <v>504</v>
      </c>
      <c r="F481" s="7" t="s">
        <v>505</v>
      </c>
      <c r="G481" s="9">
        <v>41773</v>
      </c>
      <c r="H481" s="7">
        <v>3</v>
      </c>
    </row>
    <row r="482" spans="1:11" x14ac:dyDescent="0.25">
      <c r="A482" s="7"/>
      <c r="B482" s="7"/>
      <c r="C482" s="8"/>
      <c r="D482" s="7"/>
      <c r="E482" s="7"/>
      <c r="F482" s="7"/>
      <c r="G482" s="9"/>
      <c r="H482" s="7"/>
    </row>
    <row r="484" spans="1:11" ht="165" customHeight="1" x14ac:dyDescent="0.25">
      <c r="A484" s="7" t="s">
        <v>0</v>
      </c>
      <c r="B484" s="7" t="s">
        <v>506</v>
      </c>
      <c r="C484" s="8" t="s">
        <v>507</v>
      </c>
      <c r="D484" s="7" t="s">
        <v>3</v>
      </c>
      <c r="E484" s="7" t="s">
        <v>508</v>
      </c>
      <c r="F484" s="7" t="s">
        <v>509</v>
      </c>
      <c r="G484" s="7" t="s">
        <v>51</v>
      </c>
      <c r="H484" s="7">
        <v>3</v>
      </c>
      <c r="I484" s="7"/>
      <c r="J484" s="7"/>
      <c r="K484" s="7" t="s">
        <v>7</v>
      </c>
    </row>
    <row r="485" spans="1:11" x14ac:dyDescent="0.25">
      <c r="A485" s="7"/>
      <c r="B485" s="7"/>
      <c r="C485" s="8"/>
      <c r="D485" s="7"/>
      <c r="E485" s="7"/>
      <c r="F485" s="7"/>
      <c r="G485" s="7"/>
      <c r="H485" s="7"/>
      <c r="I485" s="7"/>
      <c r="J485" s="7"/>
      <c r="K485" s="7"/>
    </row>
    <row r="486" spans="1:11" ht="165" customHeight="1" x14ac:dyDescent="0.25">
      <c r="A486" s="7" t="s">
        <v>0</v>
      </c>
      <c r="B486" s="7" t="s">
        <v>8</v>
      </c>
      <c r="C486" s="8" t="s">
        <v>510</v>
      </c>
      <c r="D486" s="7" t="s">
        <v>3</v>
      </c>
      <c r="E486" s="7" t="s">
        <v>511</v>
      </c>
      <c r="F486" s="7" t="s">
        <v>189</v>
      </c>
      <c r="G486" s="9">
        <v>41774</v>
      </c>
      <c r="H486" s="7">
        <v>3</v>
      </c>
      <c r="I486" s="7"/>
      <c r="J486" s="7"/>
      <c r="K486" s="7" t="s">
        <v>7</v>
      </c>
    </row>
    <row r="487" spans="1:11" x14ac:dyDescent="0.25">
      <c r="A487" s="7"/>
      <c r="B487" s="7"/>
      <c r="C487" s="8"/>
      <c r="D487" s="7"/>
      <c r="E487" s="7"/>
      <c r="F487" s="7"/>
      <c r="G487" s="9"/>
      <c r="H487" s="7"/>
      <c r="I487" s="7"/>
      <c r="J487" s="7"/>
      <c r="K487" s="7"/>
    </row>
    <row r="488" spans="1:11" ht="165" customHeight="1" x14ac:dyDescent="0.25">
      <c r="A488" s="7" t="s">
        <v>0</v>
      </c>
      <c r="B488" s="7" t="s">
        <v>1</v>
      </c>
      <c r="C488" s="8" t="s">
        <v>512</v>
      </c>
      <c r="D488" s="7" t="s">
        <v>3</v>
      </c>
      <c r="E488" s="7" t="s">
        <v>513</v>
      </c>
      <c r="F488" s="7" t="s">
        <v>514</v>
      </c>
      <c r="G488" s="7" t="s">
        <v>51</v>
      </c>
      <c r="H488" s="7">
        <v>3</v>
      </c>
      <c r="I488" s="7"/>
      <c r="J488" s="7"/>
      <c r="K488" s="7" t="s">
        <v>7</v>
      </c>
    </row>
    <row r="489" spans="1:11" x14ac:dyDescent="0.25">
      <c r="A489" s="7"/>
      <c r="B489" s="7"/>
      <c r="C489" s="8"/>
      <c r="D489" s="7"/>
      <c r="E489" s="7"/>
      <c r="F489" s="7"/>
      <c r="G489" s="7"/>
      <c r="H489" s="7"/>
      <c r="I489" s="7"/>
      <c r="J489" s="7"/>
      <c r="K489" s="7"/>
    </row>
    <row r="490" spans="1:11" ht="195" customHeight="1" x14ac:dyDescent="0.25">
      <c r="A490" s="7" t="s">
        <v>0</v>
      </c>
      <c r="B490" s="7" t="s">
        <v>8</v>
      </c>
      <c r="C490" s="8" t="s">
        <v>515</v>
      </c>
      <c r="D490" s="7" t="s">
        <v>3</v>
      </c>
      <c r="E490" s="7" t="s">
        <v>516</v>
      </c>
      <c r="F490" s="7" t="s">
        <v>517</v>
      </c>
      <c r="G490" s="9">
        <v>41744</v>
      </c>
      <c r="H490" s="7">
        <v>3</v>
      </c>
      <c r="I490" s="7"/>
      <c r="J490" s="7"/>
      <c r="K490" s="7" t="s">
        <v>7</v>
      </c>
    </row>
    <row r="491" spans="1:11" x14ac:dyDescent="0.25">
      <c r="A491" s="7"/>
      <c r="B491" s="7"/>
      <c r="C491" s="8"/>
      <c r="D491" s="7"/>
      <c r="E491" s="7"/>
      <c r="F491" s="7"/>
      <c r="G491" s="9"/>
      <c r="H491" s="7"/>
      <c r="I491" s="7"/>
      <c r="J491" s="7"/>
      <c r="K491" s="7"/>
    </row>
    <row r="492" spans="1:11" ht="180" customHeight="1" x14ac:dyDescent="0.25">
      <c r="A492" s="7" t="s">
        <v>0</v>
      </c>
      <c r="B492" s="7" t="s">
        <v>8</v>
      </c>
      <c r="C492" s="8" t="s">
        <v>518</v>
      </c>
      <c r="D492" s="7" t="s">
        <v>3</v>
      </c>
      <c r="E492" s="7" t="s">
        <v>519</v>
      </c>
      <c r="F492" s="7" t="s">
        <v>514</v>
      </c>
      <c r="G492" s="9">
        <v>41805</v>
      </c>
      <c r="H492" s="7">
        <v>3</v>
      </c>
      <c r="I492" s="7"/>
      <c r="J492" s="7"/>
      <c r="K492" s="7" t="s">
        <v>7</v>
      </c>
    </row>
    <row r="493" spans="1:11" x14ac:dyDescent="0.25">
      <c r="A493" s="7"/>
      <c r="B493" s="7"/>
      <c r="C493" s="8"/>
      <c r="D493" s="7"/>
      <c r="E493" s="7"/>
      <c r="F493" s="7"/>
      <c r="G493" s="9"/>
      <c r="H493" s="7"/>
      <c r="I493" s="7"/>
      <c r="J493" s="7"/>
      <c r="K493" s="7"/>
    </row>
    <row r="494" spans="1:11" x14ac:dyDescent="0.25">
      <c r="A494" s="1"/>
      <c r="B494" s="1"/>
      <c r="C494" s="2"/>
      <c r="D494" s="1"/>
      <c r="E494" s="1"/>
      <c r="F494" s="1"/>
      <c r="G494" s="1"/>
      <c r="H494" s="1"/>
      <c r="I494" s="1"/>
      <c r="J494" s="1"/>
      <c r="K494" s="1"/>
    </row>
    <row r="495" spans="1:11" ht="165" customHeight="1" x14ac:dyDescent="0.25">
      <c r="A495" s="7" t="s">
        <v>0</v>
      </c>
      <c r="B495" s="7" t="s">
        <v>1</v>
      </c>
      <c r="C495" s="8" t="s">
        <v>520</v>
      </c>
      <c r="D495" s="7" t="s">
        <v>3</v>
      </c>
      <c r="E495" s="7" t="s">
        <v>521</v>
      </c>
      <c r="F495" s="7" t="s">
        <v>522</v>
      </c>
      <c r="G495" s="7" t="s">
        <v>51</v>
      </c>
      <c r="H495" s="7">
        <v>3</v>
      </c>
      <c r="I495" s="7"/>
      <c r="J495" s="7"/>
      <c r="K495" s="7" t="s">
        <v>7</v>
      </c>
    </row>
    <row r="496" spans="1:11" x14ac:dyDescent="0.25">
      <c r="A496" s="7"/>
      <c r="B496" s="7"/>
      <c r="C496" s="8"/>
      <c r="D496" s="7"/>
      <c r="E496" s="7"/>
      <c r="F496" s="7"/>
      <c r="G496" s="7"/>
      <c r="H496" s="7"/>
      <c r="I496" s="7"/>
      <c r="J496" s="7"/>
      <c r="K496" s="7"/>
    </row>
    <row r="497" spans="1:14" ht="180" customHeight="1" x14ac:dyDescent="0.25">
      <c r="A497" s="7" t="s">
        <v>0</v>
      </c>
      <c r="B497" s="7" t="s">
        <v>8</v>
      </c>
      <c r="C497" s="8" t="s">
        <v>523</v>
      </c>
      <c r="D497" s="7" t="s">
        <v>3</v>
      </c>
      <c r="E497" s="7" t="s">
        <v>524</v>
      </c>
      <c r="F497" s="7" t="s">
        <v>525</v>
      </c>
      <c r="G497" s="9">
        <v>41713</v>
      </c>
      <c r="H497" s="7">
        <v>3</v>
      </c>
      <c r="I497" s="7"/>
      <c r="J497" s="7"/>
      <c r="K497" s="7" t="s">
        <v>7</v>
      </c>
    </row>
    <row r="498" spans="1:14" x14ac:dyDescent="0.25">
      <c r="A498" s="7"/>
      <c r="B498" s="7"/>
      <c r="C498" s="8"/>
      <c r="D498" s="7"/>
      <c r="E498" s="7"/>
      <c r="F498" s="7"/>
      <c r="G498" s="9"/>
      <c r="H498" s="7"/>
      <c r="I498" s="7"/>
      <c r="J498" s="7"/>
      <c r="K498" s="7"/>
    </row>
    <row r="499" spans="1:14" x14ac:dyDescent="0.25">
      <c r="A499" s="1"/>
      <c r="B499" s="1"/>
      <c r="C499" s="2"/>
      <c r="D499" s="1"/>
      <c r="E499" s="1"/>
      <c r="F499" s="1"/>
      <c r="G499" s="1"/>
      <c r="H499" s="1"/>
      <c r="I499" s="1"/>
      <c r="J499" s="1"/>
      <c r="K499" s="1"/>
    </row>
    <row r="500" spans="1:14" x14ac:dyDescent="0.25">
      <c r="A500" s="1"/>
      <c r="B500" s="1"/>
      <c r="C500" s="2"/>
      <c r="D500" s="1"/>
      <c r="E500" s="1"/>
      <c r="F500" s="1"/>
      <c r="G500" s="1"/>
      <c r="H500" s="1"/>
      <c r="I500" s="1"/>
      <c r="J500" s="1"/>
      <c r="K500" s="1"/>
    </row>
    <row r="501" spans="1:14" ht="165" customHeight="1" x14ac:dyDescent="0.25">
      <c r="A501" s="7" t="s">
        <v>0</v>
      </c>
      <c r="B501" s="7" t="s">
        <v>1</v>
      </c>
      <c r="C501" s="8" t="s">
        <v>526</v>
      </c>
      <c r="D501" s="7" t="s">
        <v>3</v>
      </c>
      <c r="E501" s="7" t="s">
        <v>527</v>
      </c>
      <c r="F501" s="7" t="s">
        <v>528</v>
      </c>
      <c r="G501" s="7">
        <f>-5 / 14</f>
        <v>-0.35714285714285715</v>
      </c>
      <c r="H501" s="7">
        <v>3</v>
      </c>
      <c r="I501" s="7"/>
      <c r="J501" s="7"/>
      <c r="K501" s="7" t="s">
        <v>7</v>
      </c>
      <c r="M501">
        <v>18</v>
      </c>
      <c r="N501">
        <v>30</v>
      </c>
    </row>
    <row r="502" spans="1:14" x14ac:dyDescent="0.25">
      <c r="A502" s="7"/>
      <c r="B502" s="7"/>
      <c r="C502" s="8"/>
      <c r="D502" s="7"/>
      <c r="E502" s="7"/>
      <c r="F502" s="7"/>
      <c r="G502" s="7"/>
      <c r="H502" s="7"/>
      <c r="I502" s="7"/>
      <c r="J502" s="7"/>
      <c r="K502" s="7"/>
    </row>
    <row r="503" spans="1:14" x14ac:dyDescent="0.25">
      <c r="A503" s="1"/>
      <c r="B503" s="1"/>
      <c r="C503" s="2"/>
      <c r="D503" s="1"/>
      <c r="E503" s="1"/>
      <c r="F503" s="1"/>
      <c r="G503" s="1"/>
      <c r="H503" s="1"/>
      <c r="I503" s="1"/>
      <c r="J503" s="1"/>
      <c r="K503" s="1"/>
    </row>
    <row r="504" spans="1:14" ht="180" customHeight="1" x14ac:dyDescent="0.25">
      <c r="A504" s="7" t="s">
        <v>0</v>
      </c>
      <c r="B504" s="7" t="s">
        <v>1</v>
      </c>
      <c r="C504" s="8" t="s">
        <v>531</v>
      </c>
      <c r="D504" s="7" t="s">
        <v>3</v>
      </c>
      <c r="E504" s="7" t="s">
        <v>532</v>
      </c>
      <c r="F504" s="7" t="s">
        <v>533</v>
      </c>
      <c r="G504" s="7" t="s">
        <v>534</v>
      </c>
      <c r="H504" s="7">
        <v>3</v>
      </c>
      <c r="I504" s="7"/>
      <c r="J504" s="7"/>
      <c r="K504" s="7" t="s">
        <v>7</v>
      </c>
    </row>
    <row r="505" spans="1:14" x14ac:dyDescent="0.25">
      <c r="A505" s="7"/>
      <c r="B505" s="7"/>
      <c r="C505" s="8"/>
      <c r="D505" s="7"/>
      <c r="E505" s="7"/>
      <c r="F505" s="7"/>
      <c r="G505" s="7"/>
      <c r="H505" s="7"/>
      <c r="I505" s="7"/>
      <c r="J505" s="7"/>
      <c r="K505" s="7"/>
    </row>
    <row r="506" spans="1:14" ht="180" customHeight="1" x14ac:dyDescent="0.25">
      <c r="A506" s="7" t="s">
        <v>0</v>
      </c>
      <c r="B506" s="7" t="s">
        <v>8</v>
      </c>
      <c r="C506" s="8" t="s">
        <v>535</v>
      </c>
      <c r="D506" s="7" t="s">
        <v>3</v>
      </c>
      <c r="E506" s="7" t="s">
        <v>536</v>
      </c>
      <c r="F506" s="7" t="s">
        <v>537</v>
      </c>
      <c r="G506" s="9">
        <v>41806</v>
      </c>
      <c r="H506" s="7">
        <v>3</v>
      </c>
      <c r="I506" s="7"/>
      <c r="J506" s="7"/>
      <c r="K506" s="7" t="s">
        <v>7</v>
      </c>
    </row>
    <row r="507" spans="1:14" x14ac:dyDescent="0.25">
      <c r="A507" s="7"/>
      <c r="B507" s="7"/>
      <c r="C507" s="8"/>
      <c r="D507" s="7"/>
      <c r="E507" s="7"/>
      <c r="F507" s="7"/>
      <c r="G507" s="9"/>
      <c r="H507" s="7"/>
      <c r="I507" s="7"/>
      <c r="J507" s="7"/>
      <c r="K507" s="7"/>
    </row>
    <row r="508" spans="1:14" ht="165" customHeight="1" x14ac:dyDescent="0.25">
      <c r="A508" s="7" t="s">
        <v>0</v>
      </c>
      <c r="B508" s="7" t="s">
        <v>1</v>
      </c>
      <c r="C508" s="8" t="s">
        <v>538</v>
      </c>
      <c r="D508" s="7" t="s">
        <v>3</v>
      </c>
      <c r="E508" s="7" t="s">
        <v>539</v>
      </c>
      <c r="F508" s="7" t="s">
        <v>540</v>
      </c>
      <c r="G508" s="7" t="s">
        <v>497</v>
      </c>
      <c r="H508" s="7">
        <v>3</v>
      </c>
      <c r="I508" s="7"/>
      <c r="J508" s="7"/>
      <c r="K508" s="7" t="s">
        <v>7</v>
      </c>
    </row>
    <row r="509" spans="1:14" x14ac:dyDescent="0.25">
      <c r="A509" s="7"/>
      <c r="B509" s="7"/>
      <c r="C509" s="8"/>
      <c r="D509" s="7"/>
      <c r="E509" s="7"/>
      <c r="F509" s="7"/>
      <c r="G509" s="7"/>
      <c r="H509" s="7"/>
      <c r="I509" s="7"/>
      <c r="J509" s="7"/>
      <c r="K509" s="7"/>
    </row>
    <row r="510" spans="1:14" x14ac:dyDescent="0.25">
      <c r="A510" s="1"/>
      <c r="B510" s="1"/>
      <c r="C510" s="2"/>
      <c r="D510" s="1"/>
      <c r="E510" s="1"/>
      <c r="F510" s="1"/>
      <c r="G510" s="1"/>
      <c r="H510" s="1"/>
      <c r="I510" s="1"/>
      <c r="J510" s="1"/>
      <c r="K510" s="1"/>
    </row>
    <row r="511" spans="1:14" ht="150" customHeight="1" x14ac:dyDescent="0.25">
      <c r="A511" s="7" t="s">
        <v>0</v>
      </c>
      <c r="B511" s="7" t="s">
        <v>8</v>
      </c>
      <c r="C511" s="8" t="s">
        <v>542</v>
      </c>
      <c r="D511" s="7" t="s">
        <v>3</v>
      </c>
      <c r="E511" s="7" t="s">
        <v>543</v>
      </c>
      <c r="F511" s="7" t="s">
        <v>541</v>
      </c>
      <c r="G511" s="9">
        <v>41746</v>
      </c>
      <c r="H511" s="7">
        <v>3</v>
      </c>
      <c r="I511" s="7"/>
      <c r="J511" s="7"/>
      <c r="K511" s="7" t="s">
        <v>7</v>
      </c>
    </row>
    <row r="512" spans="1:14" x14ac:dyDescent="0.25">
      <c r="A512" s="7"/>
      <c r="B512" s="7"/>
      <c r="C512" s="8"/>
      <c r="D512" s="7"/>
      <c r="E512" s="7"/>
      <c r="F512" s="7"/>
      <c r="G512" s="9"/>
      <c r="H512" s="7"/>
      <c r="I512" s="7"/>
      <c r="J512" s="7"/>
      <c r="K512" s="7"/>
    </row>
    <row r="513" spans="1:11" ht="150" customHeight="1" x14ac:dyDescent="0.25">
      <c r="A513" s="7" t="s">
        <v>0</v>
      </c>
      <c r="B513" s="7" t="s">
        <v>8</v>
      </c>
      <c r="C513" s="8" t="s">
        <v>544</v>
      </c>
      <c r="D513" s="7" t="s">
        <v>3</v>
      </c>
      <c r="E513" s="7" t="s">
        <v>545</v>
      </c>
      <c r="F513" s="7" t="s">
        <v>528</v>
      </c>
      <c r="G513" s="9">
        <v>41655</v>
      </c>
      <c r="H513" s="7">
        <v>3</v>
      </c>
      <c r="I513" s="7"/>
      <c r="J513" s="7"/>
      <c r="K513" s="7" t="s">
        <v>7</v>
      </c>
    </row>
    <row r="514" spans="1:11" x14ac:dyDescent="0.25">
      <c r="A514" s="7"/>
      <c r="B514" s="7"/>
      <c r="C514" s="8"/>
      <c r="D514" s="7"/>
      <c r="E514" s="7"/>
      <c r="F514" s="7"/>
      <c r="G514" s="9"/>
      <c r="H514" s="7"/>
      <c r="I514" s="7"/>
      <c r="J514" s="7"/>
      <c r="K514" s="7"/>
    </row>
    <row r="515" spans="1:11" ht="165" customHeight="1" x14ac:dyDescent="0.25">
      <c r="A515" s="7" t="s">
        <v>0</v>
      </c>
      <c r="B515" s="7" t="s">
        <v>8</v>
      </c>
      <c r="C515" s="8" t="s">
        <v>546</v>
      </c>
      <c r="D515" s="7" t="s">
        <v>3</v>
      </c>
      <c r="E515" s="7" t="s">
        <v>547</v>
      </c>
      <c r="F515" s="7" t="s">
        <v>548</v>
      </c>
      <c r="G515" s="9">
        <v>41959</v>
      </c>
      <c r="H515" s="7">
        <v>3</v>
      </c>
      <c r="I515" s="7"/>
      <c r="J515" s="7"/>
      <c r="K515" s="7" t="s">
        <v>7</v>
      </c>
    </row>
    <row r="516" spans="1:11" x14ac:dyDescent="0.25">
      <c r="A516" s="7"/>
      <c r="B516" s="7"/>
      <c r="C516" s="8"/>
      <c r="D516" s="7"/>
      <c r="E516" s="7"/>
      <c r="F516" s="7"/>
      <c r="G516" s="9"/>
      <c r="H516" s="7"/>
      <c r="I516" s="7"/>
      <c r="J516" s="7"/>
      <c r="K516" s="7"/>
    </row>
    <row r="517" spans="1:11" ht="150" customHeight="1" x14ac:dyDescent="0.25">
      <c r="A517" s="7" t="s">
        <v>0</v>
      </c>
      <c r="B517" s="7" t="s">
        <v>8</v>
      </c>
      <c r="C517" s="8" t="s">
        <v>549</v>
      </c>
      <c r="D517" s="7" t="s">
        <v>3</v>
      </c>
      <c r="E517" s="7" t="s">
        <v>550</v>
      </c>
      <c r="F517" s="7" t="s">
        <v>551</v>
      </c>
      <c r="G517" s="9">
        <v>41686</v>
      </c>
      <c r="H517" s="7">
        <v>3</v>
      </c>
    </row>
    <row r="518" spans="1:11" x14ac:dyDescent="0.25">
      <c r="A518" s="7"/>
      <c r="B518" s="7"/>
      <c r="C518" s="8"/>
      <c r="D518" s="7"/>
      <c r="E518" s="7"/>
      <c r="F518" s="7"/>
      <c r="G518" s="9"/>
      <c r="H518" s="7"/>
    </row>
    <row r="520" spans="1:11" ht="165" customHeight="1" x14ac:dyDescent="0.25">
      <c r="A520" s="7" t="s">
        <v>0</v>
      </c>
      <c r="B520" s="7" t="s">
        <v>8</v>
      </c>
      <c r="C520" s="8" t="s">
        <v>552</v>
      </c>
      <c r="D520" s="7" t="s">
        <v>3</v>
      </c>
      <c r="E520" s="7" t="s">
        <v>553</v>
      </c>
      <c r="F520" s="7" t="s">
        <v>554</v>
      </c>
      <c r="G520" s="9">
        <v>41745</v>
      </c>
      <c r="H520" s="7">
        <v>3</v>
      </c>
      <c r="I520" s="7"/>
      <c r="J520" s="7"/>
      <c r="K520" s="7" t="s">
        <v>7</v>
      </c>
    </row>
    <row r="521" spans="1:11" x14ac:dyDescent="0.25">
      <c r="A521" s="7"/>
      <c r="B521" s="7"/>
      <c r="C521" s="8"/>
      <c r="D521" s="7"/>
      <c r="E521" s="7"/>
      <c r="F521" s="7"/>
      <c r="G521" s="9"/>
      <c r="H521" s="7"/>
      <c r="I521" s="7"/>
      <c r="J521" s="7"/>
      <c r="K521" s="7"/>
    </row>
    <row r="522" spans="1:11" ht="165" customHeight="1" x14ac:dyDescent="0.25">
      <c r="A522" s="7" t="s">
        <v>0</v>
      </c>
      <c r="B522" s="7" t="s">
        <v>8</v>
      </c>
      <c r="C522" s="8" t="s">
        <v>556</v>
      </c>
      <c r="D522" s="7" t="s">
        <v>3</v>
      </c>
      <c r="E522" s="7" t="s">
        <v>557</v>
      </c>
      <c r="F522" s="7" t="s">
        <v>555</v>
      </c>
      <c r="G522" s="9">
        <v>41832</v>
      </c>
      <c r="H522" s="7">
        <v>3</v>
      </c>
      <c r="I522" s="7"/>
      <c r="J522" s="7"/>
      <c r="K522" s="7" t="s">
        <v>7</v>
      </c>
    </row>
    <row r="523" spans="1:11" x14ac:dyDescent="0.25">
      <c r="A523" s="7"/>
      <c r="B523" s="7"/>
      <c r="C523" s="8"/>
      <c r="D523" s="7"/>
      <c r="E523" s="7"/>
      <c r="F523" s="7"/>
      <c r="G523" s="9"/>
      <c r="H523" s="7"/>
      <c r="I523" s="7"/>
      <c r="J523" s="7"/>
      <c r="K523" s="7"/>
    </row>
    <row r="524" spans="1:11" ht="165" customHeight="1" x14ac:dyDescent="0.25">
      <c r="A524" s="7" t="s">
        <v>0</v>
      </c>
      <c r="B524" s="7" t="s">
        <v>8</v>
      </c>
      <c r="C524" s="8" t="s">
        <v>558</v>
      </c>
      <c r="D524" s="7" t="s">
        <v>3</v>
      </c>
      <c r="E524" s="7" t="s">
        <v>559</v>
      </c>
      <c r="F524" s="7" t="s">
        <v>530</v>
      </c>
      <c r="G524" s="9">
        <v>41802</v>
      </c>
      <c r="H524" s="7">
        <v>3</v>
      </c>
      <c r="I524" s="7"/>
      <c r="J524" s="7"/>
      <c r="K524" s="7" t="s">
        <v>7</v>
      </c>
    </row>
    <row r="525" spans="1:11" x14ac:dyDescent="0.25">
      <c r="A525" s="7"/>
      <c r="B525" s="7"/>
      <c r="C525" s="8"/>
      <c r="D525" s="7"/>
      <c r="E525" s="7"/>
      <c r="F525" s="7"/>
      <c r="G525" s="9"/>
      <c r="H525" s="7"/>
      <c r="I525" s="7"/>
      <c r="J525" s="7"/>
      <c r="K525" s="7"/>
    </row>
    <row r="526" spans="1:11" x14ac:dyDescent="0.25">
      <c r="A526" s="4"/>
      <c r="B526" s="4"/>
      <c r="C526" s="5"/>
      <c r="D526" s="4"/>
      <c r="E526" s="4"/>
      <c r="F526" s="4"/>
      <c r="G526" s="4"/>
      <c r="H526" s="4"/>
    </row>
    <row r="528" spans="1:11" ht="165" customHeight="1" x14ac:dyDescent="0.25">
      <c r="A528" s="7" t="s">
        <v>0</v>
      </c>
      <c r="B528" s="7" t="s">
        <v>8</v>
      </c>
      <c r="C528" s="8" t="s">
        <v>560</v>
      </c>
      <c r="D528" s="7" t="s">
        <v>3</v>
      </c>
      <c r="E528" s="7" t="s">
        <v>561</v>
      </c>
      <c r="F528" s="7" t="s">
        <v>562</v>
      </c>
      <c r="G528" s="9">
        <v>41686</v>
      </c>
      <c r="H528" s="7">
        <v>3</v>
      </c>
      <c r="I528" s="7"/>
      <c r="J528" s="7"/>
      <c r="K528" s="7" t="s">
        <v>7</v>
      </c>
    </row>
    <row r="529" spans="1:11" x14ac:dyDescent="0.25">
      <c r="A529" s="7"/>
      <c r="B529" s="7"/>
      <c r="C529" s="8"/>
      <c r="D529" s="7"/>
      <c r="E529" s="7"/>
      <c r="F529" s="7"/>
      <c r="G529" s="9"/>
      <c r="H529" s="7"/>
      <c r="I529" s="7"/>
      <c r="J529" s="7"/>
      <c r="K529" s="7"/>
    </row>
    <row r="530" spans="1:11" ht="165" customHeight="1" x14ac:dyDescent="0.25">
      <c r="A530" s="7" t="s">
        <v>0</v>
      </c>
      <c r="B530" s="7" t="s">
        <v>8</v>
      </c>
      <c r="C530" s="8" t="s">
        <v>563</v>
      </c>
      <c r="D530" s="7" t="s">
        <v>3</v>
      </c>
      <c r="E530" s="7" t="s">
        <v>529</v>
      </c>
      <c r="F530" s="7" t="s">
        <v>564</v>
      </c>
      <c r="G530" s="9">
        <v>41655</v>
      </c>
      <c r="H530" s="7">
        <v>3</v>
      </c>
      <c r="I530" s="7"/>
      <c r="J530" s="7"/>
      <c r="K530" s="7" t="s">
        <v>7</v>
      </c>
    </row>
    <row r="531" spans="1:11" x14ac:dyDescent="0.25">
      <c r="A531" s="7"/>
      <c r="B531" s="7"/>
      <c r="C531" s="8"/>
      <c r="D531" s="7"/>
      <c r="E531" s="7"/>
      <c r="F531" s="7"/>
      <c r="G531" s="9"/>
      <c r="H531" s="7"/>
      <c r="I531" s="7"/>
      <c r="J531" s="7"/>
      <c r="K531" s="7"/>
    </row>
    <row r="532" spans="1:11" x14ac:dyDescent="0.25">
      <c r="A532" s="4"/>
      <c r="B532" s="4"/>
      <c r="C532" s="5"/>
      <c r="D532" s="4"/>
      <c r="E532" s="4"/>
      <c r="F532" s="4"/>
      <c r="G532" s="6"/>
      <c r="H532" s="4"/>
      <c r="I532" s="4"/>
      <c r="J532" s="4"/>
      <c r="K532" s="4"/>
    </row>
    <row r="533" spans="1:11" ht="180" customHeight="1" x14ac:dyDescent="0.25">
      <c r="A533" s="7" t="s">
        <v>0</v>
      </c>
      <c r="B533" s="7" t="s">
        <v>8</v>
      </c>
      <c r="C533" s="8" t="s">
        <v>565</v>
      </c>
      <c r="D533" s="7" t="s">
        <v>3</v>
      </c>
      <c r="E533" s="7" t="s">
        <v>566</v>
      </c>
      <c r="F533" s="7" t="s">
        <v>567</v>
      </c>
      <c r="G533" s="9">
        <v>41744</v>
      </c>
      <c r="H533" s="7">
        <v>3</v>
      </c>
      <c r="I533" s="7"/>
      <c r="J533" s="7"/>
      <c r="K533" s="7" t="s">
        <v>7</v>
      </c>
    </row>
    <row r="534" spans="1:11" x14ac:dyDescent="0.25">
      <c r="A534" s="7"/>
      <c r="B534" s="7"/>
      <c r="C534" s="8"/>
      <c r="D534" s="7"/>
      <c r="E534" s="7"/>
      <c r="F534" s="7"/>
      <c r="G534" s="9"/>
      <c r="H534" s="7"/>
      <c r="I534" s="7"/>
      <c r="J534" s="7"/>
      <c r="K534" s="7"/>
    </row>
    <row r="535" spans="1:11" ht="195" customHeight="1" x14ac:dyDescent="0.25">
      <c r="A535" s="7" t="s">
        <v>0</v>
      </c>
      <c r="B535" s="7" t="s">
        <v>8</v>
      </c>
      <c r="C535" s="8" t="s">
        <v>568</v>
      </c>
      <c r="D535" s="7" t="s">
        <v>3</v>
      </c>
      <c r="E535" s="7" t="s">
        <v>569</v>
      </c>
      <c r="F535" s="7" t="s">
        <v>570</v>
      </c>
      <c r="G535" s="9">
        <v>41832</v>
      </c>
      <c r="H535" s="7">
        <v>3</v>
      </c>
      <c r="I535" s="7"/>
      <c r="J535" s="7"/>
      <c r="K535" s="7" t="s">
        <v>7</v>
      </c>
    </row>
    <row r="536" spans="1:11" x14ac:dyDescent="0.25">
      <c r="A536" s="7"/>
      <c r="B536" s="7"/>
      <c r="C536" s="8"/>
      <c r="D536" s="7"/>
      <c r="E536" s="7"/>
      <c r="F536" s="7"/>
      <c r="G536" s="9"/>
      <c r="H536" s="7"/>
      <c r="I536" s="7"/>
      <c r="J536" s="7"/>
      <c r="K536" s="7"/>
    </row>
    <row r="537" spans="1:11" x14ac:dyDescent="0.25">
      <c r="A537" s="4"/>
      <c r="B537" s="4"/>
      <c r="C537" s="5"/>
      <c r="D537" s="4"/>
      <c r="E537" s="4"/>
      <c r="F537" s="4"/>
      <c r="G537" s="4"/>
      <c r="H537" s="4"/>
      <c r="I537" s="4"/>
      <c r="J537" s="4"/>
      <c r="K537" s="4"/>
    </row>
    <row r="538" spans="1:11" x14ac:dyDescent="0.25">
      <c r="A538" s="1"/>
      <c r="B538" s="1"/>
      <c r="C538" s="2"/>
      <c r="D538" s="1"/>
      <c r="E538" s="1"/>
      <c r="F538" s="1"/>
      <c r="G538" s="1"/>
      <c r="H538" s="1"/>
      <c r="I538" s="1"/>
      <c r="J538" s="1"/>
      <c r="K538" s="1"/>
    </row>
    <row r="539" spans="1:11" ht="180" customHeight="1" x14ac:dyDescent="0.25">
      <c r="A539" s="7" t="s">
        <v>0</v>
      </c>
      <c r="B539" s="7" t="s">
        <v>8</v>
      </c>
      <c r="C539" s="8" t="s">
        <v>573</v>
      </c>
      <c r="D539" s="7" t="s">
        <v>3</v>
      </c>
      <c r="E539" s="7" t="s">
        <v>574</v>
      </c>
      <c r="F539" s="7" t="s">
        <v>571</v>
      </c>
      <c r="G539" s="9">
        <v>41741</v>
      </c>
      <c r="H539" s="7">
        <v>3</v>
      </c>
      <c r="I539" s="7"/>
      <c r="J539" s="7"/>
      <c r="K539" s="7" t="s">
        <v>7</v>
      </c>
    </row>
    <row r="540" spans="1:11" x14ac:dyDescent="0.25">
      <c r="A540" s="7"/>
      <c r="B540" s="7"/>
      <c r="C540" s="8"/>
      <c r="D540" s="7"/>
      <c r="E540" s="7"/>
      <c r="F540" s="7"/>
      <c r="G540" s="9"/>
      <c r="H540" s="7"/>
      <c r="I540" s="7"/>
      <c r="J540" s="7"/>
      <c r="K540" s="7"/>
    </row>
    <row r="541" spans="1:11" x14ac:dyDescent="0.25">
      <c r="A541" s="4"/>
      <c r="B541" s="4"/>
      <c r="C541" s="5"/>
      <c r="D541" s="4"/>
      <c r="E541" s="4"/>
      <c r="F541" s="4"/>
      <c r="G541" s="6"/>
      <c r="H541" s="4"/>
      <c r="I541" s="4"/>
      <c r="J541" s="4"/>
      <c r="K541" s="4"/>
    </row>
    <row r="542" spans="1:11" ht="180" customHeight="1" x14ac:dyDescent="0.25">
      <c r="A542" s="7" t="s">
        <v>0</v>
      </c>
      <c r="B542" s="7" t="s">
        <v>8</v>
      </c>
      <c r="C542" s="8" t="s">
        <v>575</v>
      </c>
      <c r="D542" s="7" t="s">
        <v>3</v>
      </c>
      <c r="E542" s="7" t="s">
        <v>576</v>
      </c>
      <c r="F542" s="7" t="s">
        <v>577</v>
      </c>
      <c r="G542" s="9">
        <v>41896</v>
      </c>
      <c r="H542" s="7">
        <v>3</v>
      </c>
      <c r="I542" s="7"/>
      <c r="J542" s="7"/>
      <c r="K542" s="7" t="s">
        <v>7</v>
      </c>
    </row>
    <row r="543" spans="1:11" x14ac:dyDescent="0.25">
      <c r="A543" s="7"/>
      <c r="B543" s="7"/>
      <c r="C543" s="8"/>
      <c r="D543" s="7"/>
      <c r="E543" s="7"/>
      <c r="F543" s="7"/>
      <c r="G543" s="9"/>
      <c r="H543" s="7"/>
      <c r="I543" s="7"/>
      <c r="J543" s="7"/>
      <c r="K543" s="7"/>
    </row>
    <row r="544" spans="1:11" x14ac:dyDescent="0.25">
      <c r="A544" s="4"/>
      <c r="B544" s="4"/>
      <c r="C544" s="5"/>
      <c r="D544" s="4"/>
      <c r="E544" s="4"/>
      <c r="F544" s="4"/>
      <c r="G544" s="6"/>
      <c r="H544" s="4"/>
      <c r="I544" s="4"/>
      <c r="J544" s="4"/>
      <c r="K544" s="4"/>
    </row>
    <row r="545" spans="1:11" ht="180" customHeight="1" x14ac:dyDescent="0.25">
      <c r="A545" s="7" t="s">
        <v>0</v>
      </c>
      <c r="B545" s="7" t="s">
        <v>8</v>
      </c>
      <c r="C545" s="8" t="s">
        <v>578</v>
      </c>
      <c r="D545" s="7" t="s">
        <v>3</v>
      </c>
      <c r="E545" s="7" t="s">
        <v>576</v>
      </c>
      <c r="F545" s="7" t="s">
        <v>577</v>
      </c>
      <c r="G545" s="9">
        <v>41926</v>
      </c>
      <c r="H545" s="7">
        <v>3</v>
      </c>
      <c r="I545" s="7"/>
      <c r="J545" s="7"/>
      <c r="K545" s="7" t="s">
        <v>7</v>
      </c>
    </row>
    <row r="546" spans="1:11" x14ac:dyDescent="0.25">
      <c r="A546" s="7"/>
      <c r="B546" s="7"/>
      <c r="C546" s="8"/>
      <c r="D546" s="7"/>
      <c r="E546" s="7"/>
      <c r="F546" s="7"/>
      <c r="G546" s="9"/>
      <c r="H546" s="7"/>
      <c r="I546" s="7"/>
      <c r="J546" s="7"/>
      <c r="K546" s="7"/>
    </row>
    <row r="547" spans="1:11" x14ac:dyDescent="0.25">
      <c r="A547" s="4"/>
      <c r="B547" s="4"/>
      <c r="C547" s="5"/>
      <c r="D547" s="4"/>
      <c r="E547" s="4"/>
      <c r="F547" s="4"/>
      <c r="G547" s="4"/>
      <c r="H547" s="4"/>
      <c r="I547" s="4"/>
      <c r="J547" s="4"/>
      <c r="K547" s="4"/>
    </row>
    <row r="548" spans="1:11" x14ac:dyDescent="0.25">
      <c r="A548" s="4"/>
      <c r="B548" s="4"/>
      <c r="C548" s="5"/>
      <c r="D548" s="4"/>
      <c r="E548" s="4"/>
      <c r="F548" s="4"/>
      <c r="G548" s="6"/>
      <c r="H548" s="4"/>
      <c r="I548" s="4"/>
      <c r="J548" s="4"/>
      <c r="K548" s="4"/>
    </row>
    <row r="549" spans="1:11" x14ac:dyDescent="0.25">
      <c r="A549" s="1"/>
      <c r="B549" s="1"/>
      <c r="C549" s="2"/>
      <c r="D549" s="1"/>
      <c r="E549" s="1"/>
      <c r="F549" s="1"/>
      <c r="G549" s="1"/>
      <c r="H549" s="1"/>
      <c r="I549" s="1"/>
      <c r="J549" s="1"/>
      <c r="K549" s="1"/>
    </row>
    <row r="550" spans="1:11" ht="165" customHeight="1" x14ac:dyDescent="0.25">
      <c r="A550" s="7" t="s">
        <v>0</v>
      </c>
      <c r="B550" s="7" t="s">
        <v>1</v>
      </c>
      <c r="C550" s="8" t="s">
        <v>580</v>
      </c>
      <c r="D550" s="7" t="s">
        <v>3</v>
      </c>
      <c r="E550" s="7" t="s">
        <v>581</v>
      </c>
      <c r="F550" s="7" t="s">
        <v>517</v>
      </c>
      <c r="G550" s="7" t="s">
        <v>582</v>
      </c>
      <c r="H550" s="7">
        <v>3</v>
      </c>
      <c r="I550" s="7"/>
      <c r="J550" s="7"/>
      <c r="K550" s="7" t="s">
        <v>7</v>
      </c>
    </row>
    <row r="551" spans="1:11" x14ac:dyDescent="0.25">
      <c r="A551" s="7"/>
      <c r="B551" s="7"/>
      <c r="C551" s="8"/>
      <c r="D551" s="7"/>
      <c r="E551" s="7"/>
      <c r="F551" s="7"/>
      <c r="G551" s="7"/>
      <c r="H551" s="7"/>
      <c r="I551" s="7"/>
      <c r="J551" s="7"/>
      <c r="K551" s="7"/>
    </row>
    <row r="552" spans="1:11" ht="165" customHeight="1" x14ac:dyDescent="0.25">
      <c r="A552" s="7" t="s">
        <v>0</v>
      </c>
      <c r="B552" s="7" t="s">
        <v>8</v>
      </c>
      <c r="C552" s="8" t="s">
        <v>583</v>
      </c>
      <c r="D552" s="7" t="s">
        <v>3</v>
      </c>
      <c r="E552" s="7" t="s">
        <v>584</v>
      </c>
      <c r="F552" s="7" t="s">
        <v>525</v>
      </c>
      <c r="G552" s="9">
        <v>41655</v>
      </c>
      <c r="H552" s="7">
        <v>3</v>
      </c>
      <c r="I552" s="7"/>
      <c r="J552" s="7"/>
      <c r="K552" s="7" t="s">
        <v>7</v>
      </c>
    </row>
    <row r="553" spans="1:11" x14ac:dyDescent="0.25">
      <c r="A553" s="7"/>
      <c r="B553" s="7"/>
      <c r="C553" s="8"/>
      <c r="D553" s="7"/>
      <c r="E553" s="7"/>
      <c r="F553" s="7"/>
      <c r="G553" s="9"/>
      <c r="H553" s="7"/>
      <c r="I553" s="7"/>
      <c r="J553" s="7"/>
      <c r="K553" s="7"/>
    </row>
    <row r="554" spans="1:11" x14ac:dyDescent="0.25">
      <c r="A554" s="1"/>
      <c r="B554" s="1"/>
      <c r="C554" s="2"/>
      <c r="D554" s="1"/>
      <c r="E554" s="1"/>
      <c r="F554" s="1"/>
      <c r="G554" s="1"/>
      <c r="H554" s="1"/>
      <c r="I554" s="1"/>
      <c r="J554" s="1"/>
      <c r="K554" s="1"/>
    </row>
    <row r="555" spans="1:11" x14ac:dyDescent="0.25">
      <c r="A555" s="1"/>
      <c r="B555" s="1"/>
      <c r="C555" s="2"/>
      <c r="D555" s="1"/>
      <c r="E555" s="1"/>
      <c r="F555" s="1"/>
      <c r="G555" s="1"/>
      <c r="H555" s="1"/>
      <c r="I555" s="1"/>
      <c r="J555" s="1"/>
      <c r="K555" s="1"/>
    </row>
    <row r="556" spans="1:11" ht="195" customHeight="1" x14ac:dyDescent="0.25">
      <c r="A556" s="7" t="s">
        <v>0</v>
      </c>
      <c r="B556" s="7" t="s">
        <v>8</v>
      </c>
      <c r="C556" s="8" t="s">
        <v>587</v>
      </c>
      <c r="D556" s="7" t="s">
        <v>3</v>
      </c>
      <c r="E556" s="7" t="s">
        <v>585</v>
      </c>
      <c r="F556" s="7" t="s">
        <v>588</v>
      </c>
      <c r="G556" s="9">
        <v>41655</v>
      </c>
      <c r="H556" s="7">
        <v>3</v>
      </c>
      <c r="I556" s="7"/>
      <c r="J556" s="7"/>
      <c r="K556" s="7" t="s">
        <v>7</v>
      </c>
    </row>
    <row r="557" spans="1:11" x14ac:dyDescent="0.25">
      <c r="A557" s="7"/>
      <c r="B557" s="7"/>
      <c r="C557" s="8"/>
      <c r="D557" s="7"/>
      <c r="E557" s="7"/>
      <c r="F557" s="7"/>
      <c r="G557" s="9"/>
      <c r="H557" s="7"/>
      <c r="I557" s="7"/>
      <c r="J557" s="7"/>
      <c r="K557" s="7"/>
    </row>
    <row r="558" spans="1:11" ht="195" customHeight="1" x14ac:dyDescent="0.25">
      <c r="A558" s="7" t="s">
        <v>0</v>
      </c>
      <c r="B558" s="7" t="s">
        <v>1</v>
      </c>
      <c r="C558" s="8" t="s">
        <v>589</v>
      </c>
      <c r="D558" s="7" t="s">
        <v>3</v>
      </c>
      <c r="E558" s="7" t="s">
        <v>590</v>
      </c>
      <c r="F558" s="7" t="s">
        <v>586</v>
      </c>
      <c r="G558" s="7">
        <f>-2 / 16</f>
        <v>-0.125</v>
      </c>
      <c r="H558" s="7">
        <v>3</v>
      </c>
      <c r="I558" s="7"/>
      <c r="J558" s="7"/>
      <c r="K558" s="7" t="s">
        <v>7</v>
      </c>
    </row>
    <row r="559" spans="1:11" x14ac:dyDescent="0.25">
      <c r="A559" s="7"/>
      <c r="B559" s="7"/>
      <c r="C559" s="8"/>
      <c r="D559" s="7"/>
      <c r="E559" s="7"/>
      <c r="F559" s="7"/>
      <c r="G559" s="7"/>
      <c r="H559" s="7"/>
      <c r="I559" s="7"/>
      <c r="J559" s="7"/>
      <c r="K559" s="7"/>
    </row>
    <row r="560" spans="1:11" ht="195" customHeight="1" x14ac:dyDescent="0.25">
      <c r="A560" s="7" t="s">
        <v>0</v>
      </c>
      <c r="B560" s="7" t="s">
        <v>8</v>
      </c>
      <c r="C560" s="8" t="s">
        <v>591</v>
      </c>
      <c r="D560" s="7" t="s">
        <v>3</v>
      </c>
      <c r="E560" s="7" t="s">
        <v>592</v>
      </c>
      <c r="F560" s="7" t="s">
        <v>586</v>
      </c>
      <c r="G560" s="9">
        <v>41745</v>
      </c>
      <c r="H560" s="7">
        <v>3</v>
      </c>
      <c r="I560" s="7"/>
      <c r="J560" s="7"/>
      <c r="K560" s="7" t="s">
        <v>7</v>
      </c>
    </row>
    <row r="561" spans="1:11" x14ac:dyDescent="0.25">
      <c r="A561" s="7"/>
      <c r="B561" s="7"/>
      <c r="C561" s="8"/>
      <c r="D561" s="7"/>
      <c r="E561" s="7"/>
      <c r="F561" s="7"/>
      <c r="G561" s="9"/>
      <c r="H561" s="7"/>
      <c r="I561" s="7"/>
      <c r="J561" s="7"/>
      <c r="K561" s="7"/>
    </row>
    <row r="562" spans="1:11" ht="195" customHeight="1" x14ac:dyDescent="0.25">
      <c r="A562" s="7" t="s">
        <v>0</v>
      </c>
      <c r="B562" s="7" t="s">
        <v>1</v>
      </c>
      <c r="C562" s="8" t="s">
        <v>593</v>
      </c>
      <c r="D562" s="7" t="s">
        <v>3</v>
      </c>
      <c r="E562" s="7" t="s">
        <v>594</v>
      </c>
      <c r="F562" s="7" t="s">
        <v>564</v>
      </c>
      <c r="G562" s="7" t="s">
        <v>582</v>
      </c>
      <c r="H562" s="7">
        <v>3</v>
      </c>
      <c r="I562" s="7"/>
      <c r="J562" s="7"/>
      <c r="K562" s="7" t="s">
        <v>7</v>
      </c>
    </row>
    <row r="563" spans="1:11" x14ac:dyDescent="0.25">
      <c r="A563" s="7"/>
      <c r="B563" s="7"/>
      <c r="C563" s="8"/>
      <c r="D563" s="7"/>
      <c r="E563" s="7"/>
      <c r="F563" s="7"/>
      <c r="G563" s="7"/>
      <c r="H563" s="7"/>
      <c r="I563" s="7"/>
      <c r="J563" s="7"/>
      <c r="K563" s="7"/>
    </row>
    <row r="564" spans="1:11" ht="180" customHeight="1" x14ac:dyDescent="0.25">
      <c r="A564" s="7" t="s">
        <v>0</v>
      </c>
      <c r="B564" s="7" t="s">
        <v>8</v>
      </c>
      <c r="C564" s="8" t="s">
        <v>595</v>
      </c>
      <c r="D564" s="7" t="s">
        <v>3</v>
      </c>
      <c r="E564" s="7" t="s">
        <v>596</v>
      </c>
      <c r="F564" s="7" t="s">
        <v>597</v>
      </c>
      <c r="G564" s="9">
        <v>41714</v>
      </c>
      <c r="H564" s="7">
        <v>3</v>
      </c>
      <c r="I564" s="7"/>
      <c r="J564" s="7"/>
      <c r="K564" s="7" t="s">
        <v>7</v>
      </c>
    </row>
    <row r="565" spans="1:11" x14ac:dyDescent="0.25">
      <c r="A565" s="7"/>
      <c r="B565" s="7"/>
      <c r="C565" s="8"/>
      <c r="D565" s="7"/>
      <c r="E565" s="7"/>
      <c r="F565" s="7"/>
      <c r="G565" s="9"/>
      <c r="H565" s="7"/>
      <c r="I565" s="7"/>
      <c r="J565" s="7"/>
      <c r="K565" s="7"/>
    </row>
    <row r="566" spans="1:11" ht="165" customHeight="1" x14ac:dyDescent="0.25">
      <c r="A566" s="7" t="s">
        <v>0</v>
      </c>
      <c r="B566" s="7" t="s">
        <v>1</v>
      </c>
      <c r="C566" s="8" t="s">
        <v>598</v>
      </c>
      <c r="D566" s="7" t="s">
        <v>3</v>
      </c>
      <c r="E566" s="7" t="s">
        <v>599</v>
      </c>
      <c r="F566" s="7" t="s">
        <v>579</v>
      </c>
      <c r="G566" s="7" t="s">
        <v>582</v>
      </c>
      <c r="H566" s="7">
        <v>3</v>
      </c>
      <c r="I566" s="7"/>
      <c r="J566" s="7"/>
      <c r="K566" s="7" t="s">
        <v>7</v>
      </c>
    </row>
    <row r="567" spans="1:11" x14ac:dyDescent="0.25">
      <c r="A567" s="7"/>
      <c r="B567" s="7"/>
      <c r="C567" s="8"/>
      <c r="D567" s="7"/>
      <c r="E567" s="7"/>
      <c r="F567" s="7"/>
      <c r="G567" s="7"/>
      <c r="H567" s="7"/>
      <c r="I567" s="7"/>
      <c r="J567" s="7"/>
      <c r="K567" s="7"/>
    </row>
    <row r="568" spans="1:11" ht="165" customHeight="1" x14ac:dyDescent="0.25">
      <c r="A568" s="7" t="s">
        <v>0</v>
      </c>
      <c r="B568" s="7" t="s">
        <v>8</v>
      </c>
      <c r="C568" s="8" t="s">
        <v>600</v>
      </c>
      <c r="D568" s="7" t="s">
        <v>3</v>
      </c>
      <c r="E568" s="7" t="s">
        <v>601</v>
      </c>
      <c r="F568" s="7" t="s">
        <v>602</v>
      </c>
      <c r="G568" s="9">
        <v>41655</v>
      </c>
      <c r="H568" s="7">
        <v>3</v>
      </c>
      <c r="I568" s="7"/>
      <c r="J568" s="7"/>
      <c r="K568" s="7" t="s">
        <v>7</v>
      </c>
    </row>
    <row r="569" spans="1:11" x14ac:dyDescent="0.25">
      <c r="A569" s="7"/>
      <c r="B569" s="7"/>
      <c r="C569" s="8"/>
      <c r="D569" s="7"/>
      <c r="E569" s="7"/>
      <c r="F569" s="7"/>
      <c r="G569" s="9"/>
      <c r="H569" s="7"/>
      <c r="I569" s="7"/>
      <c r="J569" s="7"/>
      <c r="K569" s="7"/>
    </row>
    <row r="570" spans="1:11" ht="150" customHeight="1" x14ac:dyDescent="0.25">
      <c r="A570" s="7" t="s">
        <v>0</v>
      </c>
      <c r="B570" s="7" t="s">
        <v>8</v>
      </c>
      <c r="C570" s="8" t="s">
        <v>603</v>
      </c>
      <c r="D570" s="7" t="s">
        <v>3</v>
      </c>
      <c r="E570" s="7" t="s">
        <v>604</v>
      </c>
      <c r="F570" s="7" t="s">
        <v>605</v>
      </c>
      <c r="G570" s="9">
        <v>41830</v>
      </c>
      <c r="H570" s="7">
        <v>3</v>
      </c>
      <c r="I570" s="7"/>
      <c r="J570" s="7"/>
      <c r="K570" s="7" t="s">
        <v>7</v>
      </c>
    </row>
    <row r="571" spans="1:11" x14ac:dyDescent="0.25">
      <c r="A571" s="7"/>
      <c r="B571" s="7"/>
      <c r="C571" s="8"/>
      <c r="D571" s="7"/>
      <c r="E571" s="7"/>
      <c r="F571" s="7"/>
      <c r="G571" s="9"/>
      <c r="H571" s="7"/>
      <c r="I571" s="7"/>
      <c r="J571" s="7"/>
      <c r="K571" s="7"/>
    </row>
    <row r="572" spans="1:11" ht="150" customHeight="1" x14ac:dyDescent="0.25">
      <c r="A572" s="7" t="s">
        <v>0</v>
      </c>
      <c r="B572" s="7" t="s">
        <v>8</v>
      </c>
      <c r="C572" s="8" t="s">
        <v>606</v>
      </c>
      <c r="D572" s="7" t="s">
        <v>3</v>
      </c>
      <c r="E572" s="7" t="s">
        <v>607</v>
      </c>
      <c r="F572" s="7" t="s">
        <v>608</v>
      </c>
      <c r="G572" s="9">
        <v>41682</v>
      </c>
      <c r="H572" s="7">
        <v>3</v>
      </c>
      <c r="I572" s="7"/>
      <c r="J572" s="7"/>
      <c r="K572" s="7" t="s">
        <v>7</v>
      </c>
    </row>
    <row r="573" spans="1:11" x14ac:dyDescent="0.25">
      <c r="A573" s="7"/>
      <c r="B573" s="7"/>
      <c r="C573" s="8"/>
      <c r="D573" s="7"/>
      <c r="E573" s="7"/>
      <c r="F573" s="7"/>
      <c r="G573" s="9"/>
      <c r="H573" s="7"/>
      <c r="I573" s="7"/>
      <c r="J573" s="7"/>
      <c r="K573" s="7"/>
    </row>
    <row r="574" spans="1:11" ht="150" customHeight="1" x14ac:dyDescent="0.25">
      <c r="A574" s="7" t="s">
        <v>0</v>
      </c>
      <c r="B574" s="7" t="s">
        <v>1</v>
      </c>
      <c r="C574" s="8" t="s">
        <v>609</v>
      </c>
      <c r="D574" s="7" t="s">
        <v>3</v>
      </c>
      <c r="E574" s="7" t="s">
        <v>610</v>
      </c>
      <c r="F574" s="7" t="s">
        <v>611</v>
      </c>
      <c r="G574" s="7">
        <f>-1 / 7</f>
        <v>-0.14285714285714285</v>
      </c>
      <c r="H574" s="7">
        <v>3</v>
      </c>
      <c r="I574" s="7"/>
      <c r="J574" s="7"/>
      <c r="K574" s="7" t="s">
        <v>7</v>
      </c>
    </row>
    <row r="575" spans="1:11" x14ac:dyDescent="0.25">
      <c r="A575" s="7"/>
      <c r="B575" s="7"/>
      <c r="C575" s="8"/>
      <c r="D575" s="7"/>
      <c r="E575" s="7"/>
      <c r="F575" s="7"/>
      <c r="G575" s="7"/>
      <c r="H575" s="7"/>
      <c r="I575" s="7"/>
      <c r="J575" s="7"/>
      <c r="K575" s="7"/>
    </row>
    <row r="576" spans="1:11" ht="135" customHeight="1" x14ac:dyDescent="0.25">
      <c r="A576" s="7" t="s">
        <v>0</v>
      </c>
      <c r="B576" s="7" t="s">
        <v>8</v>
      </c>
      <c r="C576" s="8" t="s">
        <v>612</v>
      </c>
      <c r="D576" s="7" t="s">
        <v>3</v>
      </c>
      <c r="E576" s="7" t="s">
        <v>613</v>
      </c>
      <c r="F576" s="7" t="s">
        <v>614</v>
      </c>
      <c r="G576" s="9">
        <v>41770</v>
      </c>
      <c r="H576" s="7">
        <v>3</v>
      </c>
      <c r="I576" s="7"/>
      <c r="J576" s="7"/>
      <c r="K576" s="7" t="s">
        <v>7</v>
      </c>
    </row>
    <row r="577" spans="1:14" x14ac:dyDescent="0.25">
      <c r="A577" s="7"/>
      <c r="B577" s="7"/>
      <c r="C577" s="8"/>
      <c r="D577" s="7"/>
      <c r="E577" s="7"/>
      <c r="F577" s="7"/>
      <c r="G577" s="9"/>
      <c r="H577" s="7"/>
      <c r="I577" s="7"/>
      <c r="J577" s="7"/>
      <c r="K577" s="7"/>
    </row>
    <row r="578" spans="1:14" ht="150" customHeight="1" x14ac:dyDescent="0.25">
      <c r="A578" s="7" t="s">
        <v>0</v>
      </c>
      <c r="B578" s="7" t="s">
        <v>8</v>
      </c>
      <c r="C578" s="8" t="s">
        <v>615</v>
      </c>
      <c r="D578" s="7" t="s">
        <v>3</v>
      </c>
      <c r="E578" s="7" t="s">
        <v>616</v>
      </c>
      <c r="F578" s="7" t="s">
        <v>617</v>
      </c>
      <c r="G578" s="9">
        <v>41681</v>
      </c>
      <c r="H578" s="7">
        <v>3</v>
      </c>
      <c r="I578" s="7"/>
      <c r="J578" s="7"/>
      <c r="K578" s="7" t="s">
        <v>7</v>
      </c>
      <c r="M578">
        <v>4</v>
      </c>
      <c r="N578">
        <v>30</v>
      </c>
    </row>
    <row r="579" spans="1:14" x14ac:dyDescent="0.25">
      <c r="A579" s="7"/>
      <c r="B579" s="7"/>
      <c r="C579" s="8"/>
      <c r="D579" s="7"/>
      <c r="E579" s="7"/>
      <c r="F579" s="7"/>
      <c r="G579" s="9"/>
      <c r="H579" s="7"/>
      <c r="I579" s="7"/>
      <c r="J579" s="7"/>
      <c r="K579" s="7"/>
    </row>
    <row r="580" spans="1:14" ht="150" customHeight="1" x14ac:dyDescent="0.25">
      <c r="A580" s="7" t="s">
        <v>0</v>
      </c>
      <c r="B580" s="7" t="s">
        <v>1</v>
      </c>
      <c r="C580" s="8" t="s">
        <v>618</v>
      </c>
      <c r="D580" s="7" t="s">
        <v>3</v>
      </c>
      <c r="E580" s="7" t="s">
        <v>619</v>
      </c>
      <c r="F580" s="7" t="s">
        <v>620</v>
      </c>
      <c r="G580" s="7" t="s">
        <v>621</v>
      </c>
      <c r="H580" s="7">
        <v>3</v>
      </c>
      <c r="I580" s="7"/>
      <c r="J580" s="7"/>
      <c r="K580" s="7" t="s">
        <v>7</v>
      </c>
    </row>
    <row r="581" spans="1:14" x14ac:dyDescent="0.25">
      <c r="A581" s="7"/>
      <c r="B581" s="7"/>
      <c r="C581" s="8"/>
      <c r="D581" s="7"/>
      <c r="E581" s="7"/>
      <c r="F581" s="7"/>
      <c r="G581" s="7"/>
      <c r="H581" s="7"/>
      <c r="I581" s="7"/>
      <c r="J581" s="7"/>
      <c r="K581" s="7"/>
    </row>
    <row r="582" spans="1:14" ht="150" customHeight="1" x14ac:dyDescent="0.25">
      <c r="A582" s="7" t="s">
        <v>0</v>
      </c>
      <c r="B582" s="7" t="s">
        <v>8</v>
      </c>
      <c r="C582" s="8" t="s">
        <v>622</v>
      </c>
      <c r="D582" s="7" t="s">
        <v>3</v>
      </c>
      <c r="E582" s="7" t="s">
        <v>623</v>
      </c>
      <c r="F582" s="7" t="s">
        <v>624</v>
      </c>
      <c r="G582" s="9">
        <v>41709</v>
      </c>
      <c r="H582" s="7">
        <v>3</v>
      </c>
      <c r="I582" s="7"/>
      <c r="J582" s="7"/>
      <c r="K582" s="7" t="s">
        <v>7</v>
      </c>
    </row>
    <row r="583" spans="1:14" x14ac:dyDescent="0.25">
      <c r="A583" s="7"/>
      <c r="B583" s="7"/>
      <c r="C583" s="8"/>
      <c r="D583" s="7"/>
      <c r="E583" s="7"/>
      <c r="F583" s="7"/>
      <c r="G583" s="9"/>
      <c r="H583" s="7"/>
      <c r="I583" s="7"/>
      <c r="J583" s="7"/>
      <c r="K583" s="7"/>
    </row>
    <row r="584" spans="1:14" ht="135" customHeight="1" x14ac:dyDescent="0.25">
      <c r="A584" s="7" t="s">
        <v>0</v>
      </c>
      <c r="B584" s="7" t="s">
        <v>8</v>
      </c>
      <c r="C584" s="8" t="s">
        <v>625</v>
      </c>
      <c r="D584" s="7" t="s">
        <v>3</v>
      </c>
      <c r="E584" s="7" t="s">
        <v>626</v>
      </c>
      <c r="F584" s="7" t="s">
        <v>627</v>
      </c>
      <c r="G584" s="9">
        <v>41772</v>
      </c>
      <c r="H584" s="7">
        <v>3</v>
      </c>
      <c r="I584" s="7"/>
      <c r="J584" s="7"/>
      <c r="K584" s="7" t="s">
        <v>7</v>
      </c>
    </row>
    <row r="585" spans="1:14" x14ac:dyDescent="0.25">
      <c r="A585" s="7"/>
      <c r="B585" s="7"/>
      <c r="C585" s="8"/>
      <c r="D585" s="7"/>
      <c r="E585" s="7"/>
      <c r="F585" s="7"/>
      <c r="G585" s="9"/>
      <c r="H585" s="7"/>
      <c r="I585" s="7"/>
      <c r="J585" s="7"/>
      <c r="K585" s="7"/>
    </row>
    <row r="586" spans="1:14" x14ac:dyDescent="0.25">
      <c r="A586" s="1"/>
      <c r="B586" s="1"/>
      <c r="C586" s="2"/>
      <c r="D586" s="1"/>
      <c r="E586" s="1"/>
      <c r="F586" s="1"/>
      <c r="G586" s="1"/>
      <c r="H586" s="1"/>
      <c r="I586" s="1"/>
      <c r="J586" s="1"/>
      <c r="K586" s="1"/>
    </row>
    <row r="587" spans="1:14" ht="150" customHeight="1" x14ac:dyDescent="0.25">
      <c r="A587" s="7" t="s">
        <v>0</v>
      </c>
      <c r="B587" s="7" t="s">
        <v>8</v>
      </c>
      <c r="C587" s="8" t="s">
        <v>628</v>
      </c>
      <c r="D587" s="7" t="s">
        <v>3</v>
      </c>
      <c r="E587" s="7" t="s">
        <v>629</v>
      </c>
      <c r="F587" s="7" t="s">
        <v>488</v>
      </c>
      <c r="G587" s="9">
        <v>41744</v>
      </c>
      <c r="H587" s="7">
        <v>3</v>
      </c>
      <c r="I587" s="7"/>
      <c r="J587" s="7"/>
      <c r="K587" s="7" t="s">
        <v>7</v>
      </c>
    </row>
    <row r="588" spans="1:14" x14ac:dyDescent="0.25">
      <c r="A588" s="7"/>
      <c r="B588" s="7"/>
      <c r="C588" s="8"/>
      <c r="D588" s="7"/>
      <c r="E588" s="7"/>
      <c r="F588" s="7"/>
      <c r="G588" s="9"/>
      <c r="H588" s="7"/>
      <c r="I588" s="7"/>
      <c r="J588" s="7"/>
      <c r="K588" s="7"/>
    </row>
    <row r="589" spans="1:14" x14ac:dyDescent="0.25">
      <c r="A589" s="1"/>
      <c r="B589" s="1"/>
      <c r="C589" s="2"/>
      <c r="D589" s="1"/>
      <c r="E589" s="1"/>
      <c r="F589" s="1"/>
      <c r="G589" s="3"/>
      <c r="H589" s="1"/>
      <c r="I589" s="1"/>
      <c r="J589" s="1"/>
      <c r="K589" s="1"/>
    </row>
    <row r="590" spans="1:14" ht="150" customHeight="1" x14ac:dyDescent="0.25">
      <c r="A590" s="7" t="s">
        <v>0</v>
      </c>
      <c r="B590" s="7" t="s">
        <v>8</v>
      </c>
      <c r="C590" s="8" t="s">
        <v>631</v>
      </c>
      <c r="D590" s="7" t="s">
        <v>3</v>
      </c>
      <c r="E590" s="7" t="s">
        <v>632</v>
      </c>
      <c r="F590" s="7" t="s">
        <v>605</v>
      </c>
      <c r="G590" s="9">
        <v>41679</v>
      </c>
      <c r="H590" s="7">
        <v>3</v>
      </c>
      <c r="I590" s="7"/>
      <c r="J590" s="7"/>
      <c r="K590" s="7" t="s">
        <v>7</v>
      </c>
    </row>
    <row r="591" spans="1:14" x14ac:dyDescent="0.25">
      <c r="A591" s="7"/>
      <c r="B591" s="7"/>
      <c r="C591" s="8"/>
      <c r="D591" s="7"/>
      <c r="E591" s="7"/>
      <c r="F591" s="7"/>
      <c r="G591" s="9"/>
      <c r="H591" s="7"/>
      <c r="I591" s="7"/>
      <c r="J591" s="7"/>
      <c r="K591" s="7"/>
    </row>
    <row r="592" spans="1:14" ht="150" customHeight="1" x14ac:dyDescent="0.25">
      <c r="A592" s="7" t="s">
        <v>0</v>
      </c>
      <c r="B592" s="7" t="s">
        <v>8</v>
      </c>
      <c r="C592" s="8" t="s">
        <v>633</v>
      </c>
      <c r="D592" s="7" t="s">
        <v>3</v>
      </c>
      <c r="E592" s="7" t="s">
        <v>634</v>
      </c>
      <c r="F592" s="7" t="s">
        <v>635</v>
      </c>
      <c r="G592" s="9">
        <v>41679</v>
      </c>
      <c r="H592" s="7">
        <v>3</v>
      </c>
      <c r="I592" s="7"/>
      <c r="J592" s="7"/>
      <c r="K592" s="7" t="s">
        <v>7</v>
      </c>
    </row>
    <row r="593" spans="1:11" x14ac:dyDescent="0.25">
      <c r="A593" s="7"/>
      <c r="B593" s="7"/>
      <c r="C593" s="8"/>
      <c r="D593" s="7"/>
      <c r="E593" s="7"/>
      <c r="F593" s="7"/>
      <c r="G593" s="9"/>
      <c r="H593" s="7"/>
      <c r="I593" s="7"/>
      <c r="J593" s="7"/>
      <c r="K593" s="7"/>
    </row>
    <row r="594" spans="1:11" ht="150" customHeight="1" x14ac:dyDescent="0.25">
      <c r="A594" s="7" t="s">
        <v>0</v>
      </c>
      <c r="B594" s="7" t="s">
        <v>8</v>
      </c>
      <c r="C594" s="8" t="s">
        <v>636</v>
      </c>
      <c r="D594" s="7" t="s">
        <v>3</v>
      </c>
      <c r="E594" s="7" t="s">
        <v>637</v>
      </c>
      <c r="F594" s="7" t="s">
        <v>630</v>
      </c>
      <c r="G594" s="9">
        <v>41772</v>
      </c>
      <c r="H594" s="7">
        <v>3</v>
      </c>
      <c r="I594" s="7"/>
      <c r="J594" s="7"/>
      <c r="K594" s="7" t="s">
        <v>7</v>
      </c>
    </row>
    <row r="595" spans="1:11" x14ac:dyDescent="0.25">
      <c r="A595" s="7"/>
      <c r="B595" s="7"/>
      <c r="C595" s="8"/>
      <c r="D595" s="7"/>
      <c r="E595" s="7"/>
      <c r="F595" s="7"/>
      <c r="G595" s="9"/>
      <c r="H595" s="7"/>
      <c r="I595" s="7"/>
      <c r="J595" s="7"/>
      <c r="K595" s="7"/>
    </row>
    <row r="596" spans="1:11" ht="150" customHeight="1" x14ac:dyDescent="0.25">
      <c r="A596" s="7" t="s">
        <v>0</v>
      </c>
      <c r="B596" s="7" t="s">
        <v>8</v>
      </c>
      <c r="C596" s="8" t="s">
        <v>638</v>
      </c>
      <c r="D596" s="7" t="s">
        <v>3</v>
      </c>
      <c r="E596" s="7" t="s">
        <v>639</v>
      </c>
      <c r="F596" s="7" t="s">
        <v>640</v>
      </c>
      <c r="G596" s="9">
        <v>41680</v>
      </c>
      <c r="H596" s="7">
        <v>3</v>
      </c>
    </row>
    <row r="597" spans="1:11" x14ac:dyDescent="0.25">
      <c r="A597" s="7"/>
      <c r="B597" s="7"/>
      <c r="C597" s="8"/>
      <c r="D597" s="7"/>
      <c r="E597" s="7"/>
      <c r="F597" s="7"/>
      <c r="G597" s="9"/>
      <c r="H597" s="7"/>
    </row>
    <row r="599" spans="1:11" ht="135" customHeight="1" x14ac:dyDescent="0.25">
      <c r="A599" s="7" t="s">
        <v>0</v>
      </c>
      <c r="B599" s="7" t="s">
        <v>8</v>
      </c>
      <c r="C599" s="8" t="s">
        <v>641</v>
      </c>
      <c r="D599" s="7" t="s">
        <v>3</v>
      </c>
      <c r="E599" s="7" t="s">
        <v>642</v>
      </c>
      <c r="F599" s="7" t="s">
        <v>643</v>
      </c>
      <c r="G599" s="9">
        <v>41742</v>
      </c>
      <c r="H599" s="7">
        <v>3</v>
      </c>
      <c r="I599" s="7"/>
      <c r="J599" s="7"/>
      <c r="K599" s="7" t="s">
        <v>7</v>
      </c>
    </row>
    <row r="600" spans="1:11" x14ac:dyDescent="0.25">
      <c r="A600" s="7"/>
      <c r="B600" s="7"/>
      <c r="C600" s="8"/>
      <c r="D600" s="7"/>
      <c r="E600" s="7"/>
      <c r="F600" s="7"/>
      <c r="G600" s="9"/>
      <c r="H600" s="7"/>
      <c r="I600" s="7"/>
      <c r="J600" s="7"/>
      <c r="K600" s="7"/>
    </row>
    <row r="601" spans="1:11" ht="135" customHeight="1" x14ac:dyDescent="0.25">
      <c r="A601" s="7" t="s">
        <v>0</v>
      </c>
      <c r="B601" s="7" t="s">
        <v>8</v>
      </c>
      <c r="C601" s="8" t="s">
        <v>644</v>
      </c>
      <c r="D601" s="7" t="s">
        <v>3</v>
      </c>
      <c r="E601" s="7" t="s">
        <v>645</v>
      </c>
      <c r="F601" s="7" t="s">
        <v>646</v>
      </c>
      <c r="G601" s="9">
        <v>41772</v>
      </c>
      <c r="H601" s="7">
        <v>3</v>
      </c>
      <c r="I601" s="7"/>
      <c r="J601" s="7"/>
      <c r="K601" s="7" t="s">
        <v>7</v>
      </c>
    </row>
    <row r="602" spans="1:11" x14ac:dyDescent="0.25">
      <c r="A602" s="7"/>
      <c r="B602" s="7"/>
      <c r="C602" s="8"/>
      <c r="D602" s="7"/>
      <c r="E602" s="7"/>
      <c r="F602" s="7"/>
      <c r="G602" s="9"/>
      <c r="H602" s="7"/>
      <c r="I602" s="7"/>
      <c r="J602" s="7"/>
      <c r="K602" s="7"/>
    </row>
    <row r="603" spans="1:11" x14ac:dyDescent="0.25">
      <c r="A603" s="1"/>
      <c r="B603" s="1"/>
      <c r="C603" s="2"/>
      <c r="D603" s="1"/>
      <c r="E603" s="1"/>
      <c r="F603" s="1"/>
      <c r="G603" s="3"/>
      <c r="H603" s="1"/>
      <c r="I603" s="1"/>
      <c r="J603" s="1"/>
      <c r="K603" s="1"/>
    </row>
    <row r="604" spans="1:11" ht="150" customHeight="1" x14ac:dyDescent="0.25">
      <c r="A604" s="7" t="s">
        <v>0</v>
      </c>
      <c r="B604" s="7" t="s">
        <v>8</v>
      </c>
      <c r="C604" s="8" t="s">
        <v>647</v>
      </c>
      <c r="D604" s="7" t="s">
        <v>3</v>
      </c>
      <c r="E604" s="7" t="s">
        <v>648</v>
      </c>
      <c r="F604" s="7" t="s">
        <v>630</v>
      </c>
      <c r="G604" s="9">
        <v>41686</v>
      </c>
      <c r="H604" s="7">
        <v>3</v>
      </c>
      <c r="I604" s="7"/>
      <c r="J604" s="7"/>
      <c r="K604" s="7" t="s">
        <v>7</v>
      </c>
    </row>
    <row r="605" spans="1:11" x14ac:dyDescent="0.25">
      <c r="A605" s="7"/>
      <c r="B605" s="7"/>
      <c r="C605" s="8"/>
      <c r="D605" s="7"/>
      <c r="E605" s="7"/>
      <c r="F605" s="7"/>
      <c r="G605" s="9"/>
      <c r="H605" s="7"/>
      <c r="I605" s="7"/>
      <c r="J605" s="7"/>
      <c r="K605" s="7"/>
    </row>
    <row r="606" spans="1:11" x14ac:dyDescent="0.25">
      <c r="A606" s="1"/>
      <c r="B606" s="1"/>
      <c r="C606" s="2"/>
      <c r="D606" s="1"/>
      <c r="E606" s="1"/>
      <c r="F606" s="1"/>
      <c r="G606" s="3"/>
      <c r="H606" s="1"/>
      <c r="I606" s="1"/>
      <c r="J606" s="1"/>
      <c r="K606" s="1"/>
    </row>
    <row r="607" spans="1:11" x14ac:dyDescent="0.25">
      <c r="A607" s="1"/>
      <c r="B607" s="1"/>
      <c r="C607" s="2"/>
      <c r="D607" s="1"/>
      <c r="E607" s="1"/>
      <c r="F607" s="1"/>
      <c r="G607" s="3"/>
      <c r="H607" s="1"/>
      <c r="I607" s="1"/>
      <c r="J607" s="1"/>
      <c r="K607" s="1"/>
    </row>
    <row r="608" spans="1:11" ht="135" customHeight="1" x14ac:dyDescent="0.25">
      <c r="A608" s="7" t="s">
        <v>0</v>
      </c>
      <c r="B608" s="7" t="s">
        <v>1</v>
      </c>
      <c r="C608" s="8" t="s">
        <v>650</v>
      </c>
      <c r="D608" s="7" t="s">
        <v>3</v>
      </c>
      <c r="E608" s="7" t="s">
        <v>651</v>
      </c>
      <c r="F608" s="7" t="s">
        <v>635</v>
      </c>
      <c r="G608" s="7" t="s">
        <v>572</v>
      </c>
      <c r="H608" s="7">
        <v>3</v>
      </c>
      <c r="I608" s="7"/>
      <c r="J608" s="7"/>
      <c r="K608" s="7" t="s">
        <v>7</v>
      </c>
    </row>
    <row r="609" spans="1:15" x14ac:dyDescent="0.25">
      <c r="A609" s="7"/>
      <c r="B609" s="7"/>
      <c r="C609" s="8"/>
      <c r="D609" s="7"/>
      <c r="E609" s="7"/>
      <c r="F609" s="7"/>
      <c r="G609" s="7"/>
      <c r="H609" s="7"/>
      <c r="I609" s="7"/>
      <c r="J609" s="7"/>
      <c r="K609" s="7"/>
    </row>
    <row r="610" spans="1:15" x14ac:dyDescent="0.25">
      <c r="A610" s="1"/>
      <c r="B610" s="1"/>
      <c r="C610" s="2"/>
      <c r="D610" s="1"/>
      <c r="E610" s="1"/>
      <c r="F610" s="1"/>
      <c r="G610" s="3"/>
      <c r="H610" s="1"/>
      <c r="I610" s="1"/>
      <c r="J610" s="1"/>
      <c r="K610" s="1"/>
    </row>
    <row r="611" spans="1:15" ht="150" customHeight="1" x14ac:dyDescent="0.25">
      <c r="A611" s="7" t="s">
        <v>0</v>
      </c>
      <c r="B611" s="7" t="s">
        <v>8</v>
      </c>
      <c r="C611" s="8" t="s">
        <v>652</v>
      </c>
      <c r="D611" s="7" t="s">
        <v>3</v>
      </c>
      <c r="E611" s="7" t="s">
        <v>653</v>
      </c>
      <c r="F611" s="7" t="s">
        <v>649</v>
      </c>
      <c r="G611" s="9">
        <v>41924</v>
      </c>
      <c r="H611" s="7">
        <v>3</v>
      </c>
      <c r="I611" s="7"/>
      <c r="J611" s="7"/>
      <c r="K611" s="7" t="s">
        <v>7</v>
      </c>
    </row>
    <row r="612" spans="1:15" x14ac:dyDescent="0.25">
      <c r="A612" s="7"/>
      <c r="B612" s="7"/>
      <c r="C612" s="8"/>
      <c r="D612" s="7"/>
      <c r="E612" s="7"/>
      <c r="F612" s="7"/>
      <c r="G612" s="9"/>
      <c r="H612" s="7"/>
      <c r="I612" s="7"/>
      <c r="J612" s="7"/>
      <c r="K612" s="7"/>
    </row>
    <row r="613" spans="1:15" ht="150" customHeight="1" x14ac:dyDescent="0.25">
      <c r="A613" s="7" t="s">
        <v>0</v>
      </c>
      <c r="B613" s="7" t="s">
        <v>8</v>
      </c>
      <c r="C613" s="8" t="s">
        <v>654</v>
      </c>
      <c r="D613" s="7" t="s">
        <v>3</v>
      </c>
      <c r="E613" s="7" t="s">
        <v>653</v>
      </c>
      <c r="F613" s="7" t="s">
        <v>649</v>
      </c>
      <c r="G613" s="9">
        <v>41802</v>
      </c>
      <c r="H613" s="7">
        <v>3</v>
      </c>
      <c r="I613" s="7"/>
      <c r="J613" s="7"/>
      <c r="K613" s="7" t="s">
        <v>7</v>
      </c>
    </row>
    <row r="614" spans="1:15" x14ac:dyDescent="0.25">
      <c r="A614" s="7"/>
      <c r="B614" s="7"/>
      <c r="C614" s="8"/>
      <c r="D614" s="7"/>
      <c r="E614" s="7"/>
      <c r="F614" s="7"/>
      <c r="G614" s="9"/>
      <c r="H614" s="7"/>
      <c r="I614" s="7"/>
      <c r="J614" s="7"/>
      <c r="K614" s="7"/>
    </row>
    <row r="615" spans="1:15" x14ac:dyDescent="0.25">
      <c r="A615" s="1"/>
      <c r="B615" s="1"/>
      <c r="C615" s="2"/>
      <c r="D615" s="1"/>
      <c r="E615" s="1"/>
      <c r="F615" s="1"/>
      <c r="G615" s="3"/>
      <c r="H615" s="1"/>
      <c r="I615" s="1"/>
      <c r="J615" s="1"/>
      <c r="K615" s="1"/>
    </row>
    <row r="616" spans="1:15" ht="135" customHeight="1" x14ac:dyDescent="0.25">
      <c r="A616" s="7" t="s">
        <v>0</v>
      </c>
      <c r="B616" s="7" t="s">
        <v>8</v>
      </c>
      <c r="C616" s="8" t="s">
        <v>655</v>
      </c>
      <c r="D616" s="7" t="s">
        <v>3</v>
      </c>
      <c r="E616" s="7" t="s">
        <v>656</v>
      </c>
      <c r="F616" s="7" t="s">
        <v>657</v>
      </c>
      <c r="G616" s="9">
        <v>41799</v>
      </c>
      <c r="H616" s="7">
        <v>3</v>
      </c>
      <c r="I616" s="7"/>
      <c r="J616" s="7"/>
      <c r="K616" s="7" t="s">
        <v>7</v>
      </c>
    </row>
    <row r="617" spans="1:15" x14ac:dyDescent="0.25">
      <c r="A617" s="7"/>
      <c r="B617" s="7"/>
      <c r="C617" s="8"/>
      <c r="D617" s="7"/>
      <c r="E617" s="7"/>
      <c r="F617" s="7"/>
      <c r="G617" s="9"/>
      <c r="H617" s="7"/>
      <c r="I617" s="7"/>
      <c r="J617" s="7"/>
      <c r="K617" s="7"/>
    </row>
    <row r="618" spans="1:15" ht="165" customHeight="1" x14ac:dyDescent="0.25">
      <c r="A618" s="7" t="s">
        <v>0</v>
      </c>
      <c r="B618" s="7" t="s">
        <v>506</v>
      </c>
      <c r="C618" s="8" t="s">
        <v>658</v>
      </c>
      <c r="D618" s="7" t="s">
        <v>3</v>
      </c>
      <c r="E618" s="7" t="s">
        <v>659</v>
      </c>
      <c r="F618" s="7" t="s">
        <v>488</v>
      </c>
      <c r="G618" s="7">
        <f>-2 / 12</f>
        <v>-0.16666666666666666</v>
      </c>
      <c r="H618" s="7">
        <v>3</v>
      </c>
      <c r="I618" s="7"/>
      <c r="J618" s="7"/>
      <c r="K618" s="7" t="s">
        <v>7</v>
      </c>
    </row>
    <row r="619" spans="1:15" x14ac:dyDescent="0.25">
      <c r="A619" s="7"/>
      <c r="B619" s="7"/>
      <c r="C619" s="8"/>
      <c r="D619" s="7"/>
      <c r="E619" s="7"/>
      <c r="F619" s="7"/>
      <c r="G619" s="7"/>
      <c r="H619" s="7"/>
      <c r="I619" s="7"/>
      <c r="J619" s="7"/>
      <c r="K619" s="7"/>
    </row>
    <row r="620" spans="1:15" x14ac:dyDescent="0.25">
      <c r="A620" s="1"/>
      <c r="B620" s="1"/>
      <c r="C620" s="2"/>
      <c r="D620" s="1"/>
      <c r="E620" s="1"/>
      <c r="F620" s="1"/>
      <c r="G620" s="3"/>
      <c r="H620" s="1"/>
      <c r="I620" s="1"/>
      <c r="J620" s="1"/>
      <c r="K620" s="1"/>
    </row>
    <row r="621" spans="1:15" ht="165" customHeight="1" x14ac:dyDescent="0.25">
      <c r="A621" s="7" t="s">
        <v>0</v>
      </c>
      <c r="B621" s="7" t="s">
        <v>1</v>
      </c>
      <c r="C621" s="8" t="s">
        <v>660</v>
      </c>
      <c r="D621" s="7" t="s">
        <v>3</v>
      </c>
      <c r="E621" s="7" t="s">
        <v>659</v>
      </c>
      <c r="F621" s="7" t="s">
        <v>488</v>
      </c>
      <c r="G621" s="9">
        <v>41924</v>
      </c>
      <c r="H621" s="7">
        <v>3</v>
      </c>
      <c r="I621" s="7"/>
      <c r="J621" s="7"/>
      <c r="K621" s="7" t="s">
        <v>7</v>
      </c>
      <c r="M621">
        <v>0</v>
      </c>
      <c r="N621">
        <v>18</v>
      </c>
    </row>
    <row r="622" spans="1:15" x14ac:dyDescent="0.25">
      <c r="A622" s="7"/>
      <c r="B622" s="7"/>
      <c r="C622" s="8"/>
      <c r="D622" s="7"/>
      <c r="E622" s="7"/>
      <c r="F622" s="7"/>
      <c r="G622" s="9"/>
      <c r="H622" s="7"/>
      <c r="I622" s="7"/>
      <c r="J622" s="7"/>
      <c r="K622" s="7"/>
      <c r="L622">
        <f>SUM(L1:L621)</f>
        <v>0</v>
      </c>
      <c r="M622">
        <f t="shared" ref="M622:O622" si="0">SUM(M1:M621)</f>
        <v>75</v>
      </c>
      <c r="N622">
        <f t="shared" si="0"/>
        <v>193</v>
      </c>
      <c r="O622">
        <f t="shared" si="0"/>
        <v>0</v>
      </c>
    </row>
    <row r="623" spans="1:15" x14ac:dyDescent="0.25">
      <c r="A623" s="1"/>
      <c r="B623" s="1"/>
      <c r="C623" s="2"/>
      <c r="D623" s="1"/>
      <c r="E623" s="1"/>
      <c r="F623" s="1"/>
      <c r="G623" s="3"/>
      <c r="H623" s="1"/>
      <c r="M623" t="s">
        <v>664</v>
      </c>
      <c r="N623" t="s">
        <v>665</v>
      </c>
    </row>
    <row r="624" spans="1:15" x14ac:dyDescent="0.25">
      <c r="A624" t="s">
        <v>663</v>
      </c>
    </row>
    <row r="625" spans="13:14" x14ac:dyDescent="0.25">
      <c r="M625">
        <f>M622+N622</f>
        <v>268</v>
      </c>
    </row>
    <row r="626" spans="13:14" x14ac:dyDescent="0.25">
      <c r="M626" t="s">
        <v>666</v>
      </c>
    </row>
    <row r="627" spans="13:14" x14ac:dyDescent="0.25">
      <c r="M627">
        <f>M622/M625*100</f>
        <v>27.985074626865668</v>
      </c>
      <c r="N627" t="s">
        <v>667</v>
      </c>
    </row>
    <row r="628" spans="13:14" x14ac:dyDescent="0.25">
      <c r="M628" t="s">
        <v>668</v>
      </c>
    </row>
  </sheetData>
  <mergeCells count="2848">
    <mergeCell ref="I618:I619"/>
    <mergeCell ref="J618:J619"/>
    <mergeCell ref="K618:K619"/>
    <mergeCell ref="A621:A622"/>
    <mergeCell ref="B621:B622"/>
    <mergeCell ref="C621:C622"/>
    <mergeCell ref="D621:D622"/>
    <mergeCell ref="E621:E622"/>
    <mergeCell ref="F621:F622"/>
    <mergeCell ref="G621:G622"/>
    <mergeCell ref="H621:H622"/>
    <mergeCell ref="I621:I622"/>
    <mergeCell ref="J621:J622"/>
    <mergeCell ref="K621:K622"/>
    <mergeCell ref="A618:A619"/>
    <mergeCell ref="B618:B619"/>
    <mergeCell ref="C618:C619"/>
    <mergeCell ref="D618:D619"/>
    <mergeCell ref="E618:E619"/>
    <mergeCell ref="F618:F619"/>
    <mergeCell ref="G618:G619"/>
    <mergeCell ref="H618:H619"/>
    <mergeCell ref="A613:A614"/>
    <mergeCell ref="B613:B614"/>
    <mergeCell ref="C613:C614"/>
    <mergeCell ref="D613:D614"/>
    <mergeCell ref="E613:E614"/>
    <mergeCell ref="F613:F614"/>
    <mergeCell ref="G613:G614"/>
    <mergeCell ref="H613:H614"/>
    <mergeCell ref="I613:I614"/>
    <mergeCell ref="J613:J614"/>
    <mergeCell ref="K613:K614"/>
    <mergeCell ref="A616:A617"/>
    <mergeCell ref="B616:B617"/>
    <mergeCell ref="C616:C617"/>
    <mergeCell ref="D616:D617"/>
    <mergeCell ref="E616:E617"/>
    <mergeCell ref="F616:F617"/>
    <mergeCell ref="G616:G617"/>
    <mergeCell ref="H616:H617"/>
    <mergeCell ref="I616:I617"/>
    <mergeCell ref="J616:J617"/>
    <mergeCell ref="K616:K617"/>
    <mergeCell ref="A608:A609"/>
    <mergeCell ref="B608:B609"/>
    <mergeCell ref="C608:C609"/>
    <mergeCell ref="D608:D609"/>
    <mergeCell ref="E608:E609"/>
    <mergeCell ref="F608:F609"/>
    <mergeCell ref="G608:G609"/>
    <mergeCell ref="H608:H609"/>
    <mergeCell ref="I608:I609"/>
    <mergeCell ref="J608:J609"/>
    <mergeCell ref="K608:K609"/>
    <mergeCell ref="A611:A612"/>
    <mergeCell ref="B611:B612"/>
    <mergeCell ref="C611:C612"/>
    <mergeCell ref="D611:D612"/>
    <mergeCell ref="E611:E612"/>
    <mergeCell ref="F611:F612"/>
    <mergeCell ref="G611:G612"/>
    <mergeCell ref="H611:H612"/>
    <mergeCell ref="I611:I612"/>
    <mergeCell ref="J611:J612"/>
    <mergeCell ref="K611:K612"/>
    <mergeCell ref="J599:J600"/>
    <mergeCell ref="K599:K600"/>
    <mergeCell ref="A601:A602"/>
    <mergeCell ref="B601:B602"/>
    <mergeCell ref="C601:C602"/>
    <mergeCell ref="D601:D602"/>
    <mergeCell ref="E601:E602"/>
    <mergeCell ref="F601:F602"/>
    <mergeCell ref="G601:G602"/>
    <mergeCell ref="H601:H602"/>
    <mergeCell ref="I601:I602"/>
    <mergeCell ref="J601:J602"/>
    <mergeCell ref="K601:K602"/>
    <mergeCell ref="A604:A605"/>
    <mergeCell ref="B604:B605"/>
    <mergeCell ref="C604:C605"/>
    <mergeCell ref="D604:D605"/>
    <mergeCell ref="E604:E605"/>
    <mergeCell ref="F604:F605"/>
    <mergeCell ref="G604:G605"/>
    <mergeCell ref="H604:H605"/>
    <mergeCell ref="I604:I605"/>
    <mergeCell ref="J604:J605"/>
    <mergeCell ref="K604:K605"/>
    <mergeCell ref="A596:A597"/>
    <mergeCell ref="B596:B597"/>
    <mergeCell ref="C596:C597"/>
    <mergeCell ref="D596:D597"/>
    <mergeCell ref="E596:E597"/>
    <mergeCell ref="F596:F597"/>
    <mergeCell ref="G596:G597"/>
    <mergeCell ref="H596:H597"/>
    <mergeCell ref="A599:A600"/>
    <mergeCell ref="B599:B600"/>
    <mergeCell ref="C599:C600"/>
    <mergeCell ref="D599:D600"/>
    <mergeCell ref="E599:E600"/>
    <mergeCell ref="F599:F600"/>
    <mergeCell ref="G599:G600"/>
    <mergeCell ref="H599:H600"/>
    <mergeCell ref="I599:I600"/>
    <mergeCell ref="A592:A593"/>
    <mergeCell ref="B592:B593"/>
    <mergeCell ref="C592:C593"/>
    <mergeCell ref="D592:D593"/>
    <mergeCell ref="E592:E593"/>
    <mergeCell ref="F592:F593"/>
    <mergeCell ref="G592:G593"/>
    <mergeCell ref="H592:H593"/>
    <mergeCell ref="I592:I593"/>
    <mergeCell ref="J592:J593"/>
    <mergeCell ref="K592:K593"/>
    <mergeCell ref="A594:A595"/>
    <mergeCell ref="B594:B595"/>
    <mergeCell ref="C594:C595"/>
    <mergeCell ref="D594:D595"/>
    <mergeCell ref="E594:E595"/>
    <mergeCell ref="F594:F595"/>
    <mergeCell ref="G594:G595"/>
    <mergeCell ref="H594:H595"/>
    <mergeCell ref="I594:I595"/>
    <mergeCell ref="J594:J595"/>
    <mergeCell ref="K594:K595"/>
    <mergeCell ref="A587:A588"/>
    <mergeCell ref="B587:B588"/>
    <mergeCell ref="C587:C588"/>
    <mergeCell ref="D587:D588"/>
    <mergeCell ref="E587:E588"/>
    <mergeCell ref="F587:F588"/>
    <mergeCell ref="G587:G588"/>
    <mergeCell ref="H587:H588"/>
    <mergeCell ref="I587:I588"/>
    <mergeCell ref="J587:J588"/>
    <mergeCell ref="K587:K588"/>
    <mergeCell ref="A590:A591"/>
    <mergeCell ref="B590:B591"/>
    <mergeCell ref="C590:C591"/>
    <mergeCell ref="D590:D591"/>
    <mergeCell ref="E590:E591"/>
    <mergeCell ref="F590:F591"/>
    <mergeCell ref="G590:G591"/>
    <mergeCell ref="H590:H591"/>
    <mergeCell ref="I590:I591"/>
    <mergeCell ref="J590:J591"/>
    <mergeCell ref="K590:K591"/>
    <mergeCell ref="A582:A583"/>
    <mergeCell ref="B582:B583"/>
    <mergeCell ref="C582:C583"/>
    <mergeCell ref="D582:D583"/>
    <mergeCell ref="E582:E583"/>
    <mergeCell ref="F582:F583"/>
    <mergeCell ref="G582:G583"/>
    <mergeCell ref="H582:H583"/>
    <mergeCell ref="I582:I583"/>
    <mergeCell ref="J582:J583"/>
    <mergeCell ref="K582:K583"/>
    <mergeCell ref="A584:A585"/>
    <mergeCell ref="B584:B585"/>
    <mergeCell ref="C584:C585"/>
    <mergeCell ref="D584:D585"/>
    <mergeCell ref="E584:E585"/>
    <mergeCell ref="F584:F585"/>
    <mergeCell ref="G584:G585"/>
    <mergeCell ref="H584:H585"/>
    <mergeCell ref="I584:I585"/>
    <mergeCell ref="J584:J585"/>
    <mergeCell ref="K584:K585"/>
    <mergeCell ref="A578:A579"/>
    <mergeCell ref="B578:B579"/>
    <mergeCell ref="C578:C579"/>
    <mergeCell ref="D578:D579"/>
    <mergeCell ref="E578:E579"/>
    <mergeCell ref="F578:F579"/>
    <mergeCell ref="G578:G579"/>
    <mergeCell ref="H578:H579"/>
    <mergeCell ref="I578:I579"/>
    <mergeCell ref="J578:J579"/>
    <mergeCell ref="K578:K579"/>
    <mergeCell ref="A580:A581"/>
    <mergeCell ref="B580:B581"/>
    <mergeCell ref="C580:C581"/>
    <mergeCell ref="D580:D581"/>
    <mergeCell ref="E580:E581"/>
    <mergeCell ref="F580:F581"/>
    <mergeCell ref="G580:G581"/>
    <mergeCell ref="H580:H581"/>
    <mergeCell ref="I580:I581"/>
    <mergeCell ref="J580:J581"/>
    <mergeCell ref="K580:K581"/>
    <mergeCell ref="A574:A575"/>
    <mergeCell ref="B574:B575"/>
    <mergeCell ref="C574:C575"/>
    <mergeCell ref="D574:D575"/>
    <mergeCell ref="E574:E575"/>
    <mergeCell ref="F574:F575"/>
    <mergeCell ref="G574:G575"/>
    <mergeCell ref="H574:H575"/>
    <mergeCell ref="I574:I575"/>
    <mergeCell ref="J574:J575"/>
    <mergeCell ref="K574:K575"/>
    <mergeCell ref="A576:A577"/>
    <mergeCell ref="B576:B577"/>
    <mergeCell ref="C576:C577"/>
    <mergeCell ref="D576:D577"/>
    <mergeCell ref="E576:E577"/>
    <mergeCell ref="F576:F577"/>
    <mergeCell ref="G576:G577"/>
    <mergeCell ref="H576:H577"/>
    <mergeCell ref="I576:I577"/>
    <mergeCell ref="J576:J577"/>
    <mergeCell ref="K576:K577"/>
    <mergeCell ref="A570:A571"/>
    <mergeCell ref="B570:B571"/>
    <mergeCell ref="C570:C571"/>
    <mergeCell ref="D570:D571"/>
    <mergeCell ref="E570:E571"/>
    <mergeCell ref="F570:F571"/>
    <mergeCell ref="G570:G571"/>
    <mergeCell ref="H570:H571"/>
    <mergeCell ref="I570:I571"/>
    <mergeCell ref="J570:J571"/>
    <mergeCell ref="K570:K571"/>
    <mergeCell ref="A572:A573"/>
    <mergeCell ref="B572:B573"/>
    <mergeCell ref="C572:C573"/>
    <mergeCell ref="D572:D573"/>
    <mergeCell ref="E572:E573"/>
    <mergeCell ref="F572:F573"/>
    <mergeCell ref="G572:G573"/>
    <mergeCell ref="H572:H573"/>
    <mergeCell ref="I572:I573"/>
    <mergeCell ref="J572:J573"/>
    <mergeCell ref="K572:K573"/>
    <mergeCell ref="A568:A569"/>
    <mergeCell ref="B568:B569"/>
    <mergeCell ref="C568:C569"/>
    <mergeCell ref="D568:D569"/>
    <mergeCell ref="E568:E569"/>
    <mergeCell ref="F568:F569"/>
    <mergeCell ref="G568:G569"/>
    <mergeCell ref="H568:H569"/>
    <mergeCell ref="I568:I569"/>
    <mergeCell ref="J568:J569"/>
    <mergeCell ref="K568:K569"/>
    <mergeCell ref="A564:A565"/>
    <mergeCell ref="B564:B565"/>
    <mergeCell ref="C564:C565"/>
    <mergeCell ref="D564:D565"/>
    <mergeCell ref="E564:E565"/>
    <mergeCell ref="F564:F565"/>
    <mergeCell ref="G564:G565"/>
    <mergeCell ref="H564:H565"/>
    <mergeCell ref="I564:I565"/>
    <mergeCell ref="J564:J565"/>
    <mergeCell ref="K564:K565"/>
    <mergeCell ref="A566:A567"/>
    <mergeCell ref="B566:B567"/>
    <mergeCell ref="C566:C567"/>
    <mergeCell ref="D566:D567"/>
    <mergeCell ref="E566:E567"/>
    <mergeCell ref="F566:F567"/>
    <mergeCell ref="G566:G567"/>
    <mergeCell ref="H566:H567"/>
    <mergeCell ref="I566:I567"/>
    <mergeCell ref="J566:J567"/>
    <mergeCell ref="K566:K567"/>
    <mergeCell ref="A562:A563"/>
    <mergeCell ref="B562:B563"/>
    <mergeCell ref="C562:C563"/>
    <mergeCell ref="D562:D563"/>
    <mergeCell ref="E562:E563"/>
    <mergeCell ref="F562:F563"/>
    <mergeCell ref="G562:G563"/>
    <mergeCell ref="H562:H563"/>
    <mergeCell ref="I562:I563"/>
    <mergeCell ref="J562:J563"/>
    <mergeCell ref="K562:K563"/>
    <mergeCell ref="A558:A559"/>
    <mergeCell ref="B558:B559"/>
    <mergeCell ref="C558:C559"/>
    <mergeCell ref="D558:D559"/>
    <mergeCell ref="E558:E559"/>
    <mergeCell ref="F558:F559"/>
    <mergeCell ref="G558:G559"/>
    <mergeCell ref="H558:H559"/>
    <mergeCell ref="I558:I559"/>
    <mergeCell ref="J558:J559"/>
    <mergeCell ref="K558:K559"/>
    <mergeCell ref="A560:A561"/>
    <mergeCell ref="B560:B561"/>
    <mergeCell ref="C560:C561"/>
    <mergeCell ref="D560:D561"/>
    <mergeCell ref="E560:E561"/>
    <mergeCell ref="F560:F561"/>
    <mergeCell ref="G560:G561"/>
    <mergeCell ref="H560:H561"/>
    <mergeCell ref="I560:I561"/>
    <mergeCell ref="J560:J561"/>
    <mergeCell ref="K560:K561"/>
    <mergeCell ref="A552:A553"/>
    <mergeCell ref="B552:B553"/>
    <mergeCell ref="C552:C553"/>
    <mergeCell ref="D552:D553"/>
    <mergeCell ref="E552:E553"/>
    <mergeCell ref="F552:F553"/>
    <mergeCell ref="G552:G553"/>
    <mergeCell ref="H552:H553"/>
    <mergeCell ref="I552:I553"/>
    <mergeCell ref="J552:J553"/>
    <mergeCell ref="K552:K553"/>
    <mergeCell ref="A556:A557"/>
    <mergeCell ref="B556:B557"/>
    <mergeCell ref="C556:C557"/>
    <mergeCell ref="D556:D557"/>
    <mergeCell ref="E556:E557"/>
    <mergeCell ref="F556:F557"/>
    <mergeCell ref="G556:G557"/>
    <mergeCell ref="H556:H557"/>
    <mergeCell ref="I556:I557"/>
    <mergeCell ref="J556:J557"/>
    <mergeCell ref="K556:K557"/>
    <mergeCell ref="A550:A551"/>
    <mergeCell ref="B550:B551"/>
    <mergeCell ref="C550:C551"/>
    <mergeCell ref="D550:D551"/>
    <mergeCell ref="E550:E551"/>
    <mergeCell ref="F550:F551"/>
    <mergeCell ref="G550:G551"/>
    <mergeCell ref="H550:H551"/>
    <mergeCell ref="I550:I551"/>
    <mergeCell ref="J550:J551"/>
    <mergeCell ref="K550:K551"/>
    <mergeCell ref="A545:A546"/>
    <mergeCell ref="B545:B546"/>
    <mergeCell ref="C545:C546"/>
    <mergeCell ref="D545:D546"/>
    <mergeCell ref="E545:E546"/>
    <mergeCell ref="F545:F546"/>
    <mergeCell ref="G545:G546"/>
    <mergeCell ref="H545:H546"/>
    <mergeCell ref="I545:I546"/>
    <mergeCell ref="J545:J546"/>
    <mergeCell ref="K545:K546"/>
    <mergeCell ref="A542:A543"/>
    <mergeCell ref="B542:B543"/>
    <mergeCell ref="C542:C543"/>
    <mergeCell ref="D542:D543"/>
    <mergeCell ref="E542:E543"/>
    <mergeCell ref="F542:F543"/>
    <mergeCell ref="G542:G543"/>
    <mergeCell ref="H542:H543"/>
    <mergeCell ref="I542:I543"/>
    <mergeCell ref="J542:J543"/>
    <mergeCell ref="K542:K543"/>
    <mergeCell ref="A539:A540"/>
    <mergeCell ref="B539:B540"/>
    <mergeCell ref="C539:C540"/>
    <mergeCell ref="D539:D540"/>
    <mergeCell ref="E539:E540"/>
    <mergeCell ref="F539:F540"/>
    <mergeCell ref="G539:G540"/>
    <mergeCell ref="H539:H540"/>
    <mergeCell ref="I539:I540"/>
    <mergeCell ref="J539:J540"/>
    <mergeCell ref="K539:K540"/>
    <mergeCell ref="A535:A536"/>
    <mergeCell ref="B535:B536"/>
    <mergeCell ref="C535:C536"/>
    <mergeCell ref="D535:D536"/>
    <mergeCell ref="E535:E536"/>
    <mergeCell ref="F535:F536"/>
    <mergeCell ref="G535:G536"/>
    <mergeCell ref="H535:H536"/>
    <mergeCell ref="I535:I536"/>
    <mergeCell ref="J535:J536"/>
    <mergeCell ref="K535:K536"/>
    <mergeCell ref="A533:A534"/>
    <mergeCell ref="B533:B534"/>
    <mergeCell ref="C533:C534"/>
    <mergeCell ref="D533:D534"/>
    <mergeCell ref="E533:E534"/>
    <mergeCell ref="F533:F534"/>
    <mergeCell ref="G533:G534"/>
    <mergeCell ref="H533:H534"/>
    <mergeCell ref="I533:I534"/>
    <mergeCell ref="J533:J534"/>
    <mergeCell ref="K533:K534"/>
    <mergeCell ref="A528:A529"/>
    <mergeCell ref="B528:B529"/>
    <mergeCell ref="C528:C529"/>
    <mergeCell ref="D528:D529"/>
    <mergeCell ref="E528:E529"/>
    <mergeCell ref="F528:F529"/>
    <mergeCell ref="G528:G529"/>
    <mergeCell ref="H528:H529"/>
    <mergeCell ref="I528:I529"/>
    <mergeCell ref="J528:J529"/>
    <mergeCell ref="K528:K529"/>
    <mergeCell ref="A530:A531"/>
    <mergeCell ref="B530:B531"/>
    <mergeCell ref="C530:C531"/>
    <mergeCell ref="D530:D531"/>
    <mergeCell ref="E530:E531"/>
    <mergeCell ref="F530:F531"/>
    <mergeCell ref="G530:G531"/>
    <mergeCell ref="H530:H531"/>
    <mergeCell ref="I530:I531"/>
    <mergeCell ref="J530:J531"/>
    <mergeCell ref="K530:K531"/>
    <mergeCell ref="A524:A525"/>
    <mergeCell ref="B524:B525"/>
    <mergeCell ref="C524:C525"/>
    <mergeCell ref="D524:D525"/>
    <mergeCell ref="E524:E525"/>
    <mergeCell ref="F524:F525"/>
    <mergeCell ref="G524:G525"/>
    <mergeCell ref="H524:H525"/>
    <mergeCell ref="I524:I525"/>
    <mergeCell ref="J524:J525"/>
    <mergeCell ref="K524:K525"/>
    <mergeCell ref="A520:A521"/>
    <mergeCell ref="B520:B521"/>
    <mergeCell ref="C520:C521"/>
    <mergeCell ref="D520:D521"/>
    <mergeCell ref="E520:E521"/>
    <mergeCell ref="F520:F521"/>
    <mergeCell ref="G520:G521"/>
    <mergeCell ref="H520:H521"/>
    <mergeCell ref="I520:I521"/>
    <mergeCell ref="J520:J521"/>
    <mergeCell ref="K520:K521"/>
    <mergeCell ref="A522:A523"/>
    <mergeCell ref="B522:B523"/>
    <mergeCell ref="C522:C523"/>
    <mergeCell ref="D522:D523"/>
    <mergeCell ref="E522:E523"/>
    <mergeCell ref="F522:F523"/>
    <mergeCell ref="G522:G523"/>
    <mergeCell ref="H522:H523"/>
    <mergeCell ref="I522:I523"/>
    <mergeCell ref="J522:J523"/>
    <mergeCell ref="K522:K523"/>
    <mergeCell ref="A515:A516"/>
    <mergeCell ref="B515:B516"/>
    <mergeCell ref="C515:C516"/>
    <mergeCell ref="D515:D516"/>
    <mergeCell ref="E515:E516"/>
    <mergeCell ref="F515:F516"/>
    <mergeCell ref="G515:G516"/>
    <mergeCell ref="H515:H516"/>
    <mergeCell ref="I515:I516"/>
    <mergeCell ref="J515:J516"/>
    <mergeCell ref="K515:K516"/>
    <mergeCell ref="A517:A518"/>
    <mergeCell ref="B517:B518"/>
    <mergeCell ref="C517:C518"/>
    <mergeCell ref="D517:D518"/>
    <mergeCell ref="E517:E518"/>
    <mergeCell ref="F517:F518"/>
    <mergeCell ref="G517:G518"/>
    <mergeCell ref="H517:H518"/>
    <mergeCell ref="A511:A512"/>
    <mergeCell ref="B511:B512"/>
    <mergeCell ref="C511:C512"/>
    <mergeCell ref="D511:D512"/>
    <mergeCell ref="E511:E512"/>
    <mergeCell ref="F511:F512"/>
    <mergeCell ref="G511:G512"/>
    <mergeCell ref="H511:H512"/>
    <mergeCell ref="I511:I512"/>
    <mergeCell ref="J511:J512"/>
    <mergeCell ref="K511:K512"/>
    <mergeCell ref="A513:A514"/>
    <mergeCell ref="B513:B514"/>
    <mergeCell ref="C513:C514"/>
    <mergeCell ref="D513:D514"/>
    <mergeCell ref="E513:E514"/>
    <mergeCell ref="F513:F514"/>
    <mergeCell ref="G513:G514"/>
    <mergeCell ref="H513:H514"/>
    <mergeCell ref="I513:I514"/>
    <mergeCell ref="J513:J514"/>
    <mergeCell ref="K513:K514"/>
    <mergeCell ref="A506:A507"/>
    <mergeCell ref="B506:B507"/>
    <mergeCell ref="C506:C507"/>
    <mergeCell ref="D506:D507"/>
    <mergeCell ref="E506:E507"/>
    <mergeCell ref="F506:F507"/>
    <mergeCell ref="G506:G507"/>
    <mergeCell ref="H506:H507"/>
    <mergeCell ref="I506:I507"/>
    <mergeCell ref="J506:J507"/>
    <mergeCell ref="K506:K507"/>
    <mergeCell ref="A508:A509"/>
    <mergeCell ref="B508:B509"/>
    <mergeCell ref="C508:C509"/>
    <mergeCell ref="D508:D509"/>
    <mergeCell ref="E508:E509"/>
    <mergeCell ref="F508:F509"/>
    <mergeCell ref="G508:G509"/>
    <mergeCell ref="H508:H509"/>
    <mergeCell ref="I508:I509"/>
    <mergeCell ref="J508:J509"/>
    <mergeCell ref="K508:K509"/>
    <mergeCell ref="A501:A502"/>
    <mergeCell ref="B501:B502"/>
    <mergeCell ref="C501:C502"/>
    <mergeCell ref="D501:D502"/>
    <mergeCell ref="E501:E502"/>
    <mergeCell ref="F501:F502"/>
    <mergeCell ref="G501:G502"/>
    <mergeCell ref="H501:H502"/>
    <mergeCell ref="I501:I502"/>
    <mergeCell ref="J501:J502"/>
    <mergeCell ref="K501:K502"/>
    <mergeCell ref="A504:A505"/>
    <mergeCell ref="B504:B505"/>
    <mergeCell ref="C504:C505"/>
    <mergeCell ref="D504:D505"/>
    <mergeCell ref="E504:E505"/>
    <mergeCell ref="F504:F505"/>
    <mergeCell ref="G504:G505"/>
    <mergeCell ref="H504:H505"/>
    <mergeCell ref="I504:I505"/>
    <mergeCell ref="J504:J505"/>
    <mergeCell ref="K504:K505"/>
    <mergeCell ref="A495:A496"/>
    <mergeCell ref="B495:B496"/>
    <mergeCell ref="C495:C496"/>
    <mergeCell ref="D495:D496"/>
    <mergeCell ref="E495:E496"/>
    <mergeCell ref="F495:F496"/>
    <mergeCell ref="G495:G496"/>
    <mergeCell ref="H495:H496"/>
    <mergeCell ref="I495:I496"/>
    <mergeCell ref="J495:J496"/>
    <mergeCell ref="K495:K496"/>
    <mergeCell ref="A497:A498"/>
    <mergeCell ref="B497:B498"/>
    <mergeCell ref="C497:C498"/>
    <mergeCell ref="D497:D498"/>
    <mergeCell ref="E497:E498"/>
    <mergeCell ref="F497:F498"/>
    <mergeCell ref="G497:G498"/>
    <mergeCell ref="H497:H498"/>
    <mergeCell ref="I497:I498"/>
    <mergeCell ref="J497:J498"/>
    <mergeCell ref="K497:K498"/>
    <mergeCell ref="A490:A491"/>
    <mergeCell ref="B490:B491"/>
    <mergeCell ref="C490:C491"/>
    <mergeCell ref="D490:D491"/>
    <mergeCell ref="E490:E491"/>
    <mergeCell ref="F490:F491"/>
    <mergeCell ref="G490:G491"/>
    <mergeCell ref="H490:H491"/>
    <mergeCell ref="I490:I491"/>
    <mergeCell ref="J490:J491"/>
    <mergeCell ref="K490:K491"/>
    <mergeCell ref="A492:A493"/>
    <mergeCell ref="B492:B493"/>
    <mergeCell ref="C492:C493"/>
    <mergeCell ref="D492:D493"/>
    <mergeCell ref="E492:E493"/>
    <mergeCell ref="F492:F493"/>
    <mergeCell ref="G492:G493"/>
    <mergeCell ref="H492:H493"/>
    <mergeCell ref="I492:I493"/>
    <mergeCell ref="J492:J493"/>
    <mergeCell ref="K492:K493"/>
    <mergeCell ref="J484:J485"/>
    <mergeCell ref="K484:K485"/>
    <mergeCell ref="A486:A487"/>
    <mergeCell ref="B486:B487"/>
    <mergeCell ref="C486:C487"/>
    <mergeCell ref="D486:D487"/>
    <mergeCell ref="E486:E487"/>
    <mergeCell ref="F486:F487"/>
    <mergeCell ref="G486:G487"/>
    <mergeCell ref="H486:H487"/>
    <mergeCell ref="I486:I487"/>
    <mergeCell ref="J486:J487"/>
    <mergeCell ref="K486:K487"/>
    <mergeCell ref="A488:A489"/>
    <mergeCell ref="B488:B489"/>
    <mergeCell ref="C488:C489"/>
    <mergeCell ref="D488:D489"/>
    <mergeCell ref="E488:E489"/>
    <mergeCell ref="F488:F489"/>
    <mergeCell ref="G488:G489"/>
    <mergeCell ref="H488:H489"/>
    <mergeCell ref="I488:I489"/>
    <mergeCell ref="J488:J489"/>
    <mergeCell ref="K488:K489"/>
    <mergeCell ref="A481:A482"/>
    <mergeCell ref="B481:B482"/>
    <mergeCell ref="C481:C482"/>
    <mergeCell ref="D481:D482"/>
    <mergeCell ref="E481:E482"/>
    <mergeCell ref="F481:F482"/>
    <mergeCell ref="G481:G482"/>
    <mergeCell ref="H481:H482"/>
    <mergeCell ref="A484:A485"/>
    <mergeCell ref="B484:B485"/>
    <mergeCell ref="C484:C485"/>
    <mergeCell ref="D484:D485"/>
    <mergeCell ref="E484:E485"/>
    <mergeCell ref="F484:F485"/>
    <mergeCell ref="G484:G485"/>
    <mergeCell ref="H484:H485"/>
    <mergeCell ref="I484:I485"/>
    <mergeCell ref="A475:A476"/>
    <mergeCell ref="B475:B476"/>
    <mergeCell ref="C475:C476"/>
    <mergeCell ref="D475:D476"/>
    <mergeCell ref="E475:E476"/>
    <mergeCell ref="F475:F476"/>
    <mergeCell ref="G475:G476"/>
    <mergeCell ref="H475:H476"/>
    <mergeCell ref="I475:I476"/>
    <mergeCell ref="J475:J476"/>
    <mergeCell ref="K475:K476"/>
    <mergeCell ref="A477:A478"/>
    <mergeCell ref="B477:B478"/>
    <mergeCell ref="C477:C478"/>
    <mergeCell ref="D477:D478"/>
    <mergeCell ref="E477:E478"/>
    <mergeCell ref="F477:F478"/>
    <mergeCell ref="G477:G478"/>
    <mergeCell ref="H477:H478"/>
    <mergeCell ref="I477:I478"/>
    <mergeCell ref="J477:J478"/>
    <mergeCell ref="K477:K478"/>
    <mergeCell ref="A471:A472"/>
    <mergeCell ref="B471:B472"/>
    <mergeCell ref="C471:C472"/>
    <mergeCell ref="D471:D472"/>
    <mergeCell ref="E471:E472"/>
    <mergeCell ref="F471:F472"/>
    <mergeCell ref="G471:G472"/>
    <mergeCell ref="H471:H472"/>
    <mergeCell ref="I471:I472"/>
    <mergeCell ref="J471:J472"/>
    <mergeCell ref="K471:K472"/>
    <mergeCell ref="A473:A474"/>
    <mergeCell ref="B473:B474"/>
    <mergeCell ref="C473:C474"/>
    <mergeCell ref="D473:D474"/>
    <mergeCell ref="E473:E474"/>
    <mergeCell ref="F473:F474"/>
    <mergeCell ref="G473:G474"/>
    <mergeCell ref="H473:H474"/>
    <mergeCell ref="I473:I474"/>
    <mergeCell ref="J473:J474"/>
    <mergeCell ref="K473:K474"/>
    <mergeCell ref="A466:A467"/>
    <mergeCell ref="B466:B467"/>
    <mergeCell ref="C466:C467"/>
    <mergeCell ref="D466:D467"/>
    <mergeCell ref="E466:E467"/>
    <mergeCell ref="F466:F467"/>
    <mergeCell ref="G466:G467"/>
    <mergeCell ref="H466:H467"/>
    <mergeCell ref="I466:I467"/>
    <mergeCell ref="J466:J467"/>
    <mergeCell ref="K466:K467"/>
    <mergeCell ref="A468:A469"/>
    <mergeCell ref="B468:B469"/>
    <mergeCell ref="C468:C469"/>
    <mergeCell ref="D468:D469"/>
    <mergeCell ref="E468:E469"/>
    <mergeCell ref="F468:F469"/>
    <mergeCell ref="G468:G469"/>
    <mergeCell ref="H468:H469"/>
    <mergeCell ref="I468:I469"/>
    <mergeCell ref="J468:J469"/>
    <mergeCell ref="K468:K469"/>
    <mergeCell ref="A462:A463"/>
    <mergeCell ref="B462:B463"/>
    <mergeCell ref="C462:C463"/>
    <mergeCell ref="D462:D463"/>
    <mergeCell ref="E462:E463"/>
    <mergeCell ref="F462:F463"/>
    <mergeCell ref="G462:G463"/>
    <mergeCell ref="H462:H463"/>
    <mergeCell ref="I462:I463"/>
    <mergeCell ref="J462:J463"/>
    <mergeCell ref="K462:K463"/>
    <mergeCell ref="A464:A465"/>
    <mergeCell ref="B464:B465"/>
    <mergeCell ref="C464:C465"/>
    <mergeCell ref="D464:D465"/>
    <mergeCell ref="E464:E465"/>
    <mergeCell ref="F464:F465"/>
    <mergeCell ref="G464:G465"/>
    <mergeCell ref="H464:H465"/>
    <mergeCell ref="I464:I465"/>
    <mergeCell ref="J464:J465"/>
    <mergeCell ref="K464:K465"/>
    <mergeCell ref="A458:A459"/>
    <mergeCell ref="B458:B459"/>
    <mergeCell ref="C458:C459"/>
    <mergeCell ref="D458:D459"/>
    <mergeCell ref="E458:E459"/>
    <mergeCell ref="F458:F459"/>
    <mergeCell ref="G458:G459"/>
    <mergeCell ref="H458:H459"/>
    <mergeCell ref="I458:I459"/>
    <mergeCell ref="J458:J459"/>
    <mergeCell ref="K458:K459"/>
    <mergeCell ref="A460:A461"/>
    <mergeCell ref="B460:B461"/>
    <mergeCell ref="C460:C461"/>
    <mergeCell ref="D460:D461"/>
    <mergeCell ref="E460:E461"/>
    <mergeCell ref="F460:F461"/>
    <mergeCell ref="G460:G461"/>
    <mergeCell ref="H460:H461"/>
    <mergeCell ref="I460:I461"/>
    <mergeCell ref="J460:J461"/>
    <mergeCell ref="K460:K461"/>
    <mergeCell ref="A453:A454"/>
    <mergeCell ref="B453:B454"/>
    <mergeCell ref="C453:C454"/>
    <mergeCell ref="D453:D454"/>
    <mergeCell ref="E453:E454"/>
    <mergeCell ref="F453:F454"/>
    <mergeCell ref="G453:G454"/>
    <mergeCell ref="H453:H454"/>
    <mergeCell ref="I453:I454"/>
    <mergeCell ref="J453:J454"/>
    <mergeCell ref="K453:K454"/>
    <mergeCell ref="A455:A456"/>
    <mergeCell ref="B455:B456"/>
    <mergeCell ref="C455:C456"/>
    <mergeCell ref="D455:D456"/>
    <mergeCell ref="E455:E456"/>
    <mergeCell ref="F455:F456"/>
    <mergeCell ref="G455:G456"/>
    <mergeCell ref="H455:H456"/>
    <mergeCell ref="I455:I456"/>
    <mergeCell ref="J455:J456"/>
    <mergeCell ref="K455:K456"/>
    <mergeCell ref="F23:F24"/>
    <mergeCell ref="G27:G28"/>
    <mergeCell ref="H27:H28"/>
    <mergeCell ref="I27:I28"/>
    <mergeCell ref="J27:J28"/>
    <mergeCell ref="K27:K28"/>
    <mergeCell ref="A27:A28"/>
    <mergeCell ref="B27:B28"/>
    <mergeCell ref="C27:C28"/>
    <mergeCell ref="D27:D28"/>
    <mergeCell ref="E27:E28"/>
    <mergeCell ref="F27:F28"/>
    <mergeCell ref="A451:A452"/>
    <mergeCell ref="B451:B452"/>
    <mergeCell ref="C451:C452"/>
    <mergeCell ref="D451:D452"/>
    <mergeCell ref="E451:E452"/>
    <mergeCell ref="F451:F452"/>
    <mergeCell ref="G451:G452"/>
    <mergeCell ref="H451:H452"/>
    <mergeCell ref="I451:I452"/>
    <mergeCell ref="J451:J452"/>
    <mergeCell ref="K451:K452"/>
    <mergeCell ref="J30:J31"/>
    <mergeCell ref="K30:K31"/>
    <mergeCell ref="A32:A33"/>
    <mergeCell ref="B32:B33"/>
    <mergeCell ref="C32:C33"/>
    <mergeCell ref="D32:D33"/>
    <mergeCell ref="E32:E33"/>
    <mergeCell ref="F32:F33"/>
    <mergeCell ref="G32:G33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J21:J22"/>
    <mergeCell ref="K21:K22"/>
    <mergeCell ref="A25:A26"/>
    <mergeCell ref="B25:B26"/>
    <mergeCell ref="C25:C26"/>
    <mergeCell ref="D25:D26"/>
    <mergeCell ref="E25:E26"/>
    <mergeCell ref="A23:A24"/>
    <mergeCell ref="B23:B24"/>
    <mergeCell ref="C23:C24"/>
    <mergeCell ref="D23:D24"/>
    <mergeCell ref="E23:E24"/>
    <mergeCell ref="F25:F26"/>
    <mergeCell ref="G25:G26"/>
    <mergeCell ref="H25:H26"/>
    <mergeCell ref="I25:I26"/>
    <mergeCell ref="J25:J26"/>
    <mergeCell ref="K25:K26"/>
    <mergeCell ref="G23:G24"/>
    <mergeCell ref="H23:H24"/>
    <mergeCell ref="I23:I24"/>
    <mergeCell ref="J23:J24"/>
    <mergeCell ref="K23:K24"/>
    <mergeCell ref="A18:A19"/>
    <mergeCell ref="B18:B19"/>
    <mergeCell ref="C18:C19"/>
    <mergeCell ref="D18:D19"/>
    <mergeCell ref="E18:E19"/>
    <mergeCell ref="A16:A17"/>
    <mergeCell ref="B16:B17"/>
    <mergeCell ref="C16:C17"/>
    <mergeCell ref="D16:D17"/>
    <mergeCell ref="E16:E17"/>
    <mergeCell ref="F18:F19"/>
    <mergeCell ref="G18:G19"/>
    <mergeCell ref="H18:H19"/>
    <mergeCell ref="I18:I19"/>
    <mergeCell ref="J18:J19"/>
    <mergeCell ref="K18:K19"/>
    <mergeCell ref="G16:G17"/>
    <mergeCell ref="H16:H17"/>
    <mergeCell ref="I16:I17"/>
    <mergeCell ref="J16:J17"/>
    <mergeCell ref="K16:K17"/>
    <mergeCell ref="F16:F17"/>
    <mergeCell ref="A12:A13"/>
    <mergeCell ref="B12:B13"/>
    <mergeCell ref="C12:C13"/>
    <mergeCell ref="D12:D13"/>
    <mergeCell ref="E12:E13"/>
    <mergeCell ref="A10:A11"/>
    <mergeCell ref="B10:B11"/>
    <mergeCell ref="C10:C11"/>
    <mergeCell ref="D10:D11"/>
    <mergeCell ref="E10:E11"/>
    <mergeCell ref="F12:F13"/>
    <mergeCell ref="G12:G13"/>
    <mergeCell ref="H12:H13"/>
    <mergeCell ref="I12:I13"/>
    <mergeCell ref="J12:J13"/>
    <mergeCell ref="K12:K13"/>
    <mergeCell ref="G10:G11"/>
    <mergeCell ref="H10:H11"/>
    <mergeCell ref="I10:I11"/>
    <mergeCell ref="J10:J11"/>
    <mergeCell ref="K10:K11"/>
    <mergeCell ref="F10:F11"/>
    <mergeCell ref="A8:A9"/>
    <mergeCell ref="B8:B9"/>
    <mergeCell ref="C8:C9"/>
    <mergeCell ref="D8:D9"/>
    <mergeCell ref="E8:E9"/>
    <mergeCell ref="A6:A7"/>
    <mergeCell ref="B6:B7"/>
    <mergeCell ref="C6:C7"/>
    <mergeCell ref="D6:D7"/>
    <mergeCell ref="E6:E7"/>
    <mergeCell ref="F8:F9"/>
    <mergeCell ref="G8:G9"/>
    <mergeCell ref="H8:H9"/>
    <mergeCell ref="I8:I9"/>
    <mergeCell ref="J8:J9"/>
    <mergeCell ref="K8:K9"/>
    <mergeCell ref="G6:G7"/>
    <mergeCell ref="H6:H7"/>
    <mergeCell ref="I6:I7"/>
    <mergeCell ref="J6:J7"/>
    <mergeCell ref="K6:K7"/>
    <mergeCell ref="F6:F7"/>
    <mergeCell ref="A4:A5"/>
    <mergeCell ref="B4:B5"/>
    <mergeCell ref="C4:C5"/>
    <mergeCell ref="D4:D5"/>
    <mergeCell ref="E4:E5"/>
    <mergeCell ref="A1:A2"/>
    <mergeCell ref="B1:B2"/>
    <mergeCell ref="C1:C2"/>
    <mergeCell ref="D1:D2"/>
    <mergeCell ref="E1:E2"/>
    <mergeCell ref="F4:F5"/>
    <mergeCell ref="G4:G5"/>
    <mergeCell ref="H4:H5"/>
    <mergeCell ref="I4:I5"/>
    <mergeCell ref="J4:J5"/>
    <mergeCell ref="K4:K5"/>
    <mergeCell ref="G1:G2"/>
    <mergeCell ref="H1:H2"/>
    <mergeCell ref="I1:I2"/>
    <mergeCell ref="J1:J2"/>
    <mergeCell ref="K1:K2"/>
    <mergeCell ref="F1:F2"/>
    <mergeCell ref="I37:I38"/>
    <mergeCell ref="I32:I33"/>
    <mergeCell ref="J32:J33"/>
    <mergeCell ref="K32:K33"/>
    <mergeCell ref="A30:A31"/>
    <mergeCell ref="B30:B31"/>
    <mergeCell ref="C30:C31"/>
    <mergeCell ref="D30:D31"/>
    <mergeCell ref="E30:E31"/>
    <mergeCell ref="F30:F31"/>
    <mergeCell ref="G30:G31"/>
    <mergeCell ref="H30:H31"/>
    <mergeCell ref="I30:I31"/>
    <mergeCell ref="A35:A36"/>
    <mergeCell ref="B35:B36"/>
    <mergeCell ref="C35:C36"/>
    <mergeCell ref="D35:D36"/>
    <mergeCell ref="E35:E36"/>
    <mergeCell ref="F35:F36"/>
    <mergeCell ref="G35:G36"/>
    <mergeCell ref="H35:H36"/>
    <mergeCell ref="I35:I36"/>
    <mergeCell ref="J35:J36"/>
    <mergeCell ref="K35:K36"/>
    <mergeCell ref="H32:H33"/>
    <mergeCell ref="A42:A43"/>
    <mergeCell ref="B42:B43"/>
    <mergeCell ref="C42:C43"/>
    <mergeCell ref="D42:D43"/>
    <mergeCell ref="E42:E43"/>
    <mergeCell ref="F42:F43"/>
    <mergeCell ref="G42:G43"/>
    <mergeCell ref="H42:H43"/>
    <mergeCell ref="I42:I43"/>
    <mergeCell ref="J42:J43"/>
    <mergeCell ref="K42:K43"/>
    <mergeCell ref="J37:J38"/>
    <mergeCell ref="K37:K38"/>
    <mergeCell ref="A39:A40"/>
    <mergeCell ref="B39:B40"/>
    <mergeCell ref="C39:C40"/>
    <mergeCell ref="D39:D40"/>
    <mergeCell ref="E39:E40"/>
    <mergeCell ref="F39:F40"/>
    <mergeCell ref="G39:G40"/>
    <mergeCell ref="H39:H40"/>
    <mergeCell ref="I39:I40"/>
    <mergeCell ref="J39:J40"/>
    <mergeCell ref="K39:K40"/>
    <mergeCell ref="A37:A38"/>
    <mergeCell ref="B37:B38"/>
    <mergeCell ref="C37:C38"/>
    <mergeCell ref="D37:D38"/>
    <mergeCell ref="E37:E38"/>
    <mergeCell ref="F37:F38"/>
    <mergeCell ref="G37:G38"/>
    <mergeCell ref="H37:H38"/>
    <mergeCell ref="J45:J46"/>
    <mergeCell ref="K45:K46"/>
    <mergeCell ref="A47:A48"/>
    <mergeCell ref="B47:B48"/>
    <mergeCell ref="C47:C48"/>
    <mergeCell ref="D47:D48"/>
    <mergeCell ref="E47:E48"/>
    <mergeCell ref="F47:F48"/>
    <mergeCell ref="G47:G48"/>
    <mergeCell ref="H47:H48"/>
    <mergeCell ref="I47:I48"/>
    <mergeCell ref="J47:J48"/>
    <mergeCell ref="K47:K48"/>
    <mergeCell ref="A45:A46"/>
    <mergeCell ref="B45:B46"/>
    <mergeCell ref="C45:C46"/>
    <mergeCell ref="D45:D46"/>
    <mergeCell ref="E45:E46"/>
    <mergeCell ref="F45:F46"/>
    <mergeCell ref="G45:G46"/>
    <mergeCell ref="H45:H46"/>
    <mergeCell ref="I45:I46"/>
    <mergeCell ref="J49:J50"/>
    <mergeCell ref="K49:K50"/>
    <mergeCell ref="A51:A52"/>
    <mergeCell ref="B51:B52"/>
    <mergeCell ref="C51:C52"/>
    <mergeCell ref="D51:D52"/>
    <mergeCell ref="E51:E52"/>
    <mergeCell ref="F51:F52"/>
    <mergeCell ref="G51:G52"/>
    <mergeCell ref="H51:H52"/>
    <mergeCell ref="I51:I52"/>
    <mergeCell ref="J51:J52"/>
    <mergeCell ref="K51:K52"/>
    <mergeCell ref="A49:A50"/>
    <mergeCell ref="B49:B50"/>
    <mergeCell ref="C49:C50"/>
    <mergeCell ref="D49:D50"/>
    <mergeCell ref="E49:E50"/>
    <mergeCell ref="F49:F50"/>
    <mergeCell ref="G49:G50"/>
    <mergeCell ref="H49:H50"/>
    <mergeCell ref="I49:I50"/>
    <mergeCell ref="J53:J54"/>
    <mergeCell ref="K53:K54"/>
    <mergeCell ref="A55:A56"/>
    <mergeCell ref="B55:B56"/>
    <mergeCell ref="C55:C56"/>
    <mergeCell ref="D55:D56"/>
    <mergeCell ref="E55:E56"/>
    <mergeCell ref="F55:F56"/>
    <mergeCell ref="G55:G56"/>
    <mergeCell ref="H55:H56"/>
    <mergeCell ref="I55:I56"/>
    <mergeCell ref="J55:J56"/>
    <mergeCell ref="K55:K56"/>
    <mergeCell ref="A53:A54"/>
    <mergeCell ref="B53:B54"/>
    <mergeCell ref="C53:C54"/>
    <mergeCell ref="D53:D54"/>
    <mergeCell ref="E53:E54"/>
    <mergeCell ref="F53:F54"/>
    <mergeCell ref="G53:G54"/>
    <mergeCell ref="H53:H54"/>
    <mergeCell ref="I53:I54"/>
    <mergeCell ref="J62:J63"/>
    <mergeCell ref="K62:K63"/>
    <mergeCell ref="J57:J58"/>
    <mergeCell ref="K57:K58"/>
    <mergeCell ref="A59:A60"/>
    <mergeCell ref="B59:B60"/>
    <mergeCell ref="C59:C60"/>
    <mergeCell ref="D59:D60"/>
    <mergeCell ref="E59:E60"/>
    <mergeCell ref="F59:F60"/>
    <mergeCell ref="G59:G60"/>
    <mergeCell ref="H59:H60"/>
    <mergeCell ref="I59:I60"/>
    <mergeCell ref="J59:J60"/>
    <mergeCell ref="K59:K60"/>
    <mergeCell ref="A57:A58"/>
    <mergeCell ref="B57:B58"/>
    <mergeCell ref="C57:C58"/>
    <mergeCell ref="D57:D58"/>
    <mergeCell ref="E57:E58"/>
    <mergeCell ref="F57:F58"/>
    <mergeCell ref="G57:G58"/>
    <mergeCell ref="H57:H58"/>
    <mergeCell ref="I57:I58"/>
    <mergeCell ref="I69:I70"/>
    <mergeCell ref="A66:A67"/>
    <mergeCell ref="B66:B67"/>
    <mergeCell ref="C66:C67"/>
    <mergeCell ref="D66:D67"/>
    <mergeCell ref="E66:E67"/>
    <mergeCell ref="F66:F67"/>
    <mergeCell ref="G66:G67"/>
    <mergeCell ref="H66:H67"/>
    <mergeCell ref="I66:I67"/>
    <mergeCell ref="A62:A63"/>
    <mergeCell ref="B62:B63"/>
    <mergeCell ref="C62:C63"/>
    <mergeCell ref="D62:D63"/>
    <mergeCell ref="E62:E63"/>
    <mergeCell ref="F62:F63"/>
    <mergeCell ref="G62:G63"/>
    <mergeCell ref="H62:H63"/>
    <mergeCell ref="I62:I63"/>
    <mergeCell ref="J75:J76"/>
    <mergeCell ref="K75:K76"/>
    <mergeCell ref="A75:A76"/>
    <mergeCell ref="B75:B76"/>
    <mergeCell ref="C75:C76"/>
    <mergeCell ref="D75:D76"/>
    <mergeCell ref="E75:E76"/>
    <mergeCell ref="F75:F76"/>
    <mergeCell ref="G75:G76"/>
    <mergeCell ref="H75:H76"/>
    <mergeCell ref="I75:I76"/>
    <mergeCell ref="J69:J70"/>
    <mergeCell ref="K69:K70"/>
    <mergeCell ref="A71:A72"/>
    <mergeCell ref="B71:B72"/>
    <mergeCell ref="C71:C72"/>
    <mergeCell ref="D71:D72"/>
    <mergeCell ref="E71:E72"/>
    <mergeCell ref="F71:F72"/>
    <mergeCell ref="G71:G72"/>
    <mergeCell ref="H71:H72"/>
    <mergeCell ref="I71:I72"/>
    <mergeCell ref="J71:J72"/>
    <mergeCell ref="K71:K72"/>
    <mergeCell ref="A69:A70"/>
    <mergeCell ref="B69:B70"/>
    <mergeCell ref="C69:C70"/>
    <mergeCell ref="D69:D70"/>
    <mergeCell ref="E69:E70"/>
    <mergeCell ref="F69:F70"/>
    <mergeCell ref="G69:G70"/>
    <mergeCell ref="H69:H70"/>
    <mergeCell ref="H82:H83"/>
    <mergeCell ref="I82:I83"/>
    <mergeCell ref="J78:J79"/>
    <mergeCell ref="K78:K79"/>
    <mergeCell ref="A80:A81"/>
    <mergeCell ref="B80:B81"/>
    <mergeCell ref="C80:C81"/>
    <mergeCell ref="D80:D81"/>
    <mergeCell ref="E80:E81"/>
    <mergeCell ref="F80:F81"/>
    <mergeCell ref="G80:G81"/>
    <mergeCell ref="H80:H81"/>
    <mergeCell ref="I80:I81"/>
    <mergeCell ref="J80:J81"/>
    <mergeCell ref="K80:K81"/>
    <mergeCell ref="A78:A79"/>
    <mergeCell ref="B78:B79"/>
    <mergeCell ref="C78:C79"/>
    <mergeCell ref="D78:D79"/>
    <mergeCell ref="E78:E79"/>
    <mergeCell ref="F78:F79"/>
    <mergeCell ref="G78:G79"/>
    <mergeCell ref="H78:H79"/>
    <mergeCell ref="I78:I79"/>
    <mergeCell ref="I89:I90"/>
    <mergeCell ref="J86:J87"/>
    <mergeCell ref="K86:K87"/>
    <mergeCell ref="A86:A87"/>
    <mergeCell ref="B86:B87"/>
    <mergeCell ref="C86:C87"/>
    <mergeCell ref="D86:D87"/>
    <mergeCell ref="E86:E87"/>
    <mergeCell ref="F86:F87"/>
    <mergeCell ref="G86:G87"/>
    <mergeCell ref="H86:H87"/>
    <mergeCell ref="I86:I87"/>
    <mergeCell ref="J82:J83"/>
    <mergeCell ref="K82:K83"/>
    <mergeCell ref="A84:A85"/>
    <mergeCell ref="B84:B85"/>
    <mergeCell ref="C84:C85"/>
    <mergeCell ref="D84:D85"/>
    <mergeCell ref="E84:E85"/>
    <mergeCell ref="F84:F85"/>
    <mergeCell ref="G84:G85"/>
    <mergeCell ref="H84:H85"/>
    <mergeCell ref="I84:I85"/>
    <mergeCell ref="J84:J85"/>
    <mergeCell ref="K84:K85"/>
    <mergeCell ref="A82:A83"/>
    <mergeCell ref="B82:B83"/>
    <mergeCell ref="C82:C83"/>
    <mergeCell ref="D82:D83"/>
    <mergeCell ref="E82:E83"/>
    <mergeCell ref="F82:F83"/>
    <mergeCell ref="G82:G83"/>
    <mergeCell ref="J93:J94"/>
    <mergeCell ref="K93:K94"/>
    <mergeCell ref="A93:A94"/>
    <mergeCell ref="B93:B94"/>
    <mergeCell ref="C93:C94"/>
    <mergeCell ref="D93:D94"/>
    <mergeCell ref="E93:E94"/>
    <mergeCell ref="F93:F94"/>
    <mergeCell ref="G93:G94"/>
    <mergeCell ref="H93:H94"/>
    <mergeCell ref="I93:I94"/>
    <mergeCell ref="J89:J90"/>
    <mergeCell ref="K89:K90"/>
    <mergeCell ref="A91:A92"/>
    <mergeCell ref="B91:B92"/>
    <mergeCell ref="C91:C92"/>
    <mergeCell ref="D91:D92"/>
    <mergeCell ref="E91:E92"/>
    <mergeCell ref="F91:F92"/>
    <mergeCell ref="G91:G92"/>
    <mergeCell ref="H91:H92"/>
    <mergeCell ref="I91:I92"/>
    <mergeCell ref="J91:J92"/>
    <mergeCell ref="K91:K92"/>
    <mergeCell ref="A89:A90"/>
    <mergeCell ref="B89:B90"/>
    <mergeCell ref="C89:C90"/>
    <mergeCell ref="D89:D90"/>
    <mergeCell ref="E89:E90"/>
    <mergeCell ref="F89:F90"/>
    <mergeCell ref="G89:G90"/>
    <mergeCell ref="H89:H90"/>
    <mergeCell ref="A104:A105"/>
    <mergeCell ref="B104:B105"/>
    <mergeCell ref="C104:C105"/>
    <mergeCell ref="D104:D105"/>
    <mergeCell ref="E104:E105"/>
    <mergeCell ref="F104:F105"/>
    <mergeCell ref="G104:G105"/>
    <mergeCell ref="H104:H105"/>
    <mergeCell ref="J97:J98"/>
    <mergeCell ref="K97:K98"/>
    <mergeCell ref="A97:A98"/>
    <mergeCell ref="B97:B98"/>
    <mergeCell ref="C97:C98"/>
    <mergeCell ref="D97:D98"/>
    <mergeCell ref="E97:E98"/>
    <mergeCell ref="F97:F98"/>
    <mergeCell ref="G97:G98"/>
    <mergeCell ref="H97:H98"/>
    <mergeCell ref="I97:I98"/>
    <mergeCell ref="J110:J111"/>
    <mergeCell ref="K110:K111"/>
    <mergeCell ref="A110:A111"/>
    <mergeCell ref="B110:B111"/>
    <mergeCell ref="C110:C111"/>
    <mergeCell ref="D110:D111"/>
    <mergeCell ref="E110:E111"/>
    <mergeCell ref="F110:F111"/>
    <mergeCell ref="G110:G111"/>
    <mergeCell ref="H110:H111"/>
    <mergeCell ref="I110:I111"/>
    <mergeCell ref="J107:J108"/>
    <mergeCell ref="K107:K108"/>
    <mergeCell ref="A107:A108"/>
    <mergeCell ref="B107:B108"/>
    <mergeCell ref="C107:C108"/>
    <mergeCell ref="D107:D108"/>
    <mergeCell ref="E107:E108"/>
    <mergeCell ref="F107:F108"/>
    <mergeCell ref="G107:G108"/>
    <mergeCell ref="H107:H108"/>
    <mergeCell ref="I107:I108"/>
    <mergeCell ref="I118:I119"/>
    <mergeCell ref="J113:J114"/>
    <mergeCell ref="K113:K114"/>
    <mergeCell ref="A115:A116"/>
    <mergeCell ref="B115:B116"/>
    <mergeCell ref="C115:C116"/>
    <mergeCell ref="D115:D116"/>
    <mergeCell ref="E115:E116"/>
    <mergeCell ref="F115:F116"/>
    <mergeCell ref="G115:G116"/>
    <mergeCell ref="H115:H116"/>
    <mergeCell ref="I115:I116"/>
    <mergeCell ref="J115:J116"/>
    <mergeCell ref="K115:K116"/>
    <mergeCell ref="A113:A114"/>
    <mergeCell ref="B113:B114"/>
    <mergeCell ref="C113:C114"/>
    <mergeCell ref="D113:D114"/>
    <mergeCell ref="E113:E114"/>
    <mergeCell ref="F113:F114"/>
    <mergeCell ref="G113:G114"/>
    <mergeCell ref="H113:H114"/>
    <mergeCell ref="I113:I114"/>
    <mergeCell ref="A123:A124"/>
    <mergeCell ref="B123:B124"/>
    <mergeCell ref="C123:C124"/>
    <mergeCell ref="D123:D124"/>
    <mergeCell ref="E123:E124"/>
    <mergeCell ref="F123:F124"/>
    <mergeCell ref="G123:G124"/>
    <mergeCell ref="H123:H124"/>
    <mergeCell ref="I123:I124"/>
    <mergeCell ref="J123:J124"/>
    <mergeCell ref="K123:K124"/>
    <mergeCell ref="J118:J119"/>
    <mergeCell ref="K118:K119"/>
    <mergeCell ref="A120:A121"/>
    <mergeCell ref="B120:B121"/>
    <mergeCell ref="C120:C121"/>
    <mergeCell ref="D120:D121"/>
    <mergeCell ref="E120:E121"/>
    <mergeCell ref="F120:F121"/>
    <mergeCell ref="G120:G121"/>
    <mergeCell ref="H120:H121"/>
    <mergeCell ref="I120:I121"/>
    <mergeCell ref="J120:J121"/>
    <mergeCell ref="K120:K121"/>
    <mergeCell ref="A118:A119"/>
    <mergeCell ref="B118:B119"/>
    <mergeCell ref="C118:C119"/>
    <mergeCell ref="D118:D119"/>
    <mergeCell ref="E118:E119"/>
    <mergeCell ref="F118:F119"/>
    <mergeCell ref="G118:G119"/>
    <mergeCell ref="H118:H119"/>
    <mergeCell ref="J125:J126"/>
    <mergeCell ref="K125:K126"/>
    <mergeCell ref="A127:A128"/>
    <mergeCell ref="B127:B128"/>
    <mergeCell ref="C127:C128"/>
    <mergeCell ref="D127:D128"/>
    <mergeCell ref="E127:E128"/>
    <mergeCell ref="F127:F128"/>
    <mergeCell ref="G127:G128"/>
    <mergeCell ref="H127:H128"/>
    <mergeCell ref="I127:I128"/>
    <mergeCell ref="J127:J128"/>
    <mergeCell ref="K127:K128"/>
    <mergeCell ref="A125:A126"/>
    <mergeCell ref="B125:B126"/>
    <mergeCell ref="C125:C126"/>
    <mergeCell ref="D125:D126"/>
    <mergeCell ref="E125:E126"/>
    <mergeCell ref="F125:F126"/>
    <mergeCell ref="G125:G126"/>
    <mergeCell ref="H125:H126"/>
    <mergeCell ref="I125:I126"/>
    <mergeCell ref="J129:J130"/>
    <mergeCell ref="K129:K130"/>
    <mergeCell ref="A131:A132"/>
    <mergeCell ref="B131:B132"/>
    <mergeCell ref="C131:C132"/>
    <mergeCell ref="D131:D132"/>
    <mergeCell ref="E131:E132"/>
    <mergeCell ref="F131:F132"/>
    <mergeCell ref="G131:G132"/>
    <mergeCell ref="H131:H132"/>
    <mergeCell ref="I131:I132"/>
    <mergeCell ref="J131:J132"/>
    <mergeCell ref="K131:K132"/>
    <mergeCell ref="A129:A130"/>
    <mergeCell ref="B129:B130"/>
    <mergeCell ref="C129:C130"/>
    <mergeCell ref="D129:D130"/>
    <mergeCell ref="E129:E130"/>
    <mergeCell ref="F129:F130"/>
    <mergeCell ref="G129:G130"/>
    <mergeCell ref="H129:H130"/>
    <mergeCell ref="I129:I130"/>
    <mergeCell ref="J133:J134"/>
    <mergeCell ref="K133:K134"/>
    <mergeCell ref="A135:A136"/>
    <mergeCell ref="B135:B136"/>
    <mergeCell ref="C135:C136"/>
    <mergeCell ref="D135:D136"/>
    <mergeCell ref="E135:E136"/>
    <mergeCell ref="F135:F136"/>
    <mergeCell ref="G135:G136"/>
    <mergeCell ref="H135:H136"/>
    <mergeCell ref="I135:I136"/>
    <mergeCell ref="J135:J136"/>
    <mergeCell ref="K135:K136"/>
    <mergeCell ref="A133:A134"/>
    <mergeCell ref="B133:B134"/>
    <mergeCell ref="C133:C134"/>
    <mergeCell ref="D133:D134"/>
    <mergeCell ref="E133:E134"/>
    <mergeCell ref="F133:F134"/>
    <mergeCell ref="G133:G134"/>
    <mergeCell ref="H133:H134"/>
    <mergeCell ref="I133:I134"/>
    <mergeCell ref="J137:J138"/>
    <mergeCell ref="K137:K138"/>
    <mergeCell ref="A139:A140"/>
    <mergeCell ref="B139:B140"/>
    <mergeCell ref="C139:C140"/>
    <mergeCell ref="D139:D140"/>
    <mergeCell ref="E139:E140"/>
    <mergeCell ref="F139:F140"/>
    <mergeCell ref="G139:G140"/>
    <mergeCell ref="H139:H140"/>
    <mergeCell ref="I139:I140"/>
    <mergeCell ref="J139:J140"/>
    <mergeCell ref="K139:K140"/>
    <mergeCell ref="A137:A138"/>
    <mergeCell ref="B137:B138"/>
    <mergeCell ref="C137:C138"/>
    <mergeCell ref="D137:D138"/>
    <mergeCell ref="E137:E138"/>
    <mergeCell ref="F137:F138"/>
    <mergeCell ref="G137:G138"/>
    <mergeCell ref="H137:H138"/>
    <mergeCell ref="I137:I138"/>
    <mergeCell ref="J147:J148"/>
    <mergeCell ref="K147:K148"/>
    <mergeCell ref="A142:A143"/>
    <mergeCell ref="B142:B143"/>
    <mergeCell ref="C142:C143"/>
    <mergeCell ref="D142:D143"/>
    <mergeCell ref="E142:E143"/>
    <mergeCell ref="F142:F143"/>
    <mergeCell ref="G142:G143"/>
    <mergeCell ref="H142:H143"/>
    <mergeCell ref="I142:I143"/>
    <mergeCell ref="J142:J143"/>
    <mergeCell ref="K142:K143"/>
    <mergeCell ref="A150:A151"/>
    <mergeCell ref="B150:B151"/>
    <mergeCell ref="C150:C151"/>
    <mergeCell ref="D150:D151"/>
    <mergeCell ref="E150:E151"/>
    <mergeCell ref="F150:F151"/>
    <mergeCell ref="G150:G151"/>
    <mergeCell ref="H150:H151"/>
    <mergeCell ref="I150:I151"/>
    <mergeCell ref="A147:A148"/>
    <mergeCell ref="B147:B148"/>
    <mergeCell ref="C147:C148"/>
    <mergeCell ref="D147:D148"/>
    <mergeCell ref="E147:E148"/>
    <mergeCell ref="F147:F148"/>
    <mergeCell ref="G147:G148"/>
    <mergeCell ref="H147:H148"/>
    <mergeCell ref="I147:I148"/>
    <mergeCell ref="J153:J154"/>
    <mergeCell ref="K153:K154"/>
    <mergeCell ref="A155:A156"/>
    <mergeCell ref="B155:B156"/>
    <mergeCell ref="C155:C156"/>
    <mergeCell ref="D155:D156"/>
    <mergeCell ref="E155:E156"/>
    <mergeCell ref="F155:F156"/>
    <mergeCell ref="G155:G156"/>
    <mergeCell ref="H155:H156"/>
    <mergeCell ref="I155:I156"/>
    <mergeCell ref="J155:J156"/>
    <mergeCell ref="K155:K156"/>
    <mergeCell ref="A153:A154"/>
    <mergeCell ref="B153:B154"/>
    <mergeCell ref="C153:C154"/>
    <mergeCell ref="D153:D154"/>
    <mergeCell ref="E153:E154"/>
    <mergeCell ref="F153:F154"/>
    <mergeCell ref="G153:G154"/>
    <mergeCell ref="H153:H154"/>
    <mergeCell ref="I153:I154"/>
    <mergeCell ref="J157:J158"/>
    <mergeCell ref="K157:K158"/>
    <mergeCell ref="A159:A160"/>
    <mergeCell ref="B159:B160"/>
    <mergeCell ref="C159:C160"/>
    <mergeCell ref="D159:D160"/>
    <mergeCell ref="E159:E160"/>
    <mergeCell ref="F159:F160"/>
    <mergeCell ref="G159:G160"/>
    <mergeCell ref="H159:H160"/>
    <mergeCell ref="I159:I160"/>
    <mergeCell ref="J159:J160"/>
    <mergeCell ref="K159:K160"/>
    <mergeCell ref="A157:A158"/>
    <mergeCell ref="B157:B158"/>
    <mergeCell ref="C157:C158"/>
    <mergeCell ref="D157:D158"/>
    <mergeCell ref="E157:E158"/>
    <mergeCell ref="F157:F158"/>
    <mergeCell ref="G157:G158"/>
    <mergeCell ref="H157:H158"/>
    <mergeCell ref="I157:I158"/>
    <mergeCell ref="J161:J162"/>
    <mergeCell ref="K161:K162"/>
    <mergeCell ref="A163:A164"/>
    <mergeCell ref="B163:B164"/>
    <mergeCell ref="C163:C164"/>
    <mergeCell ref="D163:D164"/>
    <mergeCell ref="E163:E164"/>
    <mergeCell ref="F163:F164"/>
    <mergeCell ref="G163:G164"/>
    <mergeCell ref="H163:H164"/>
    <mergeCell ref="I163:I164"/>
    <mergeCell ref="J163:J164"/>
    <mergeCell ref="K163:K164"/>
    <mergeCell ref="A161:A162"/>
    <mergeCell ref="B161:B162"/>
    <mergeCell ref="C161:C162"/>
    <mergeCell ref="D161:D162"/>
    <mergeCell ref="E161:E162"/>
    <mergeCell ref="F161:F162"/>
    <mergeCell ref="G161:G162"/>
    <mergeCell ref="H161:H162"/>
    <mergeCell ref="I161:I162"/>
    <mergeCell ref="J165:J166"/>
    <mergeCell ref="K165:K166"/>
    <mergeCell ref="A167:A168"/>
    <mergeCell ref="B167:B168"/>
    <mergeCell ref="C167:C168"/>
    <mergeCell ref="D167:D168"/>
    <mergeCell ref="E167:E168"/>
    <mergeCell ref="F167:F168"/>
    <mergeCell ref="G167:G168"/>
    <mergeCell ref="H167:H168"/>
    <mergeCell ref="I167:I168"/>
    <mergeCell ref="J167:J168"/>
    <mergeCell ref="K167:K168"/>
    <mergeCell ref="A165:A166"/>
    <mergeCell ref="B165:B166"/>
    <mergeCell ref="C165:C166"/>
    <mergeCell ref="D165:D166"/>
    <mergeCell ref="E165:E166"/>
    <mergeCell ref="F165:F166"/>
    <mergeCell ref="G165:G166"/>
    <mergeCell ref="H165:H166"/>
    <mergeCell ref="I165:I166"/>
    <mergeCell ref="J169:J170"/>
    <mergeCell ref="K169:K170"/>
    <mergeCell ref="A171:A172"/>
    <mergeCell ref="B171:B172"/>
    <mergeCell ref="C171:C172"/>
    <mergeCell ref="D171:D172"/>
    <mergeCell ref="E171:E172"/>
    <mergeCell ref="F171:F172"/>
    <mergeCell ref="G171:G172"/>
    <mergeCell ref="H171:H172"/>
    <mergeCell ref="I171:I172"/>
    <mergeCell ref="J171:J172"/>
    <mergeCell ref="K171:K172"/>
    <mergeCell ref="A169:A170"/>
    <mergeCell ref="B169:B170"/>
    <mergeCell ref="C169:C170"/>
    <mergeCell ref="D169:D170"/>
    <mergeCell ref="E169:E170"/>
    <mergeCell ref="F169:F170"/>
    <mergeCell ref="G169:G170"/>
    <mergeCell ref="H169:H170"/>
    <mergeCell ref="I169:I170"/>
    <mergeCell ref="I177:I178"/>
    <mergeCell ref="J173:J174"/>
    <mergeCell ref="K173:K174"/>
    <mergeCell ref="A175:A176"/>
    <mergeCell ref="B175:B176"/>
    <mergeCell ref="C175:C176"/>
    <mergeCell ref="D175:D176"/>
    <mergeCell ref="E175:E176"/>
    <mergeCell ref="F175:F176"/>
    <mergeCell ref="G175:G176"/>
    <mergeCell ref="H175:H176"/>
    <mergeCell ref="I175:I176"/>
    <mergeCell ref="J175:J176"/>
    <mergeCell ref="K175:K176"/>
    <mergeCell ref="A173:A174"/>
    <mergeCell ref="B173:B174"/>
    <mergeCell ref="C173:C174"/>
    <mergeCell ref="D173:D174"/>
    <mergeCell ref="E173:E174"/>
    <mergeCell ref="F173:F174"/>
    <mergeCell ref="G173:G174"/>
    <mergeCell ref="H173:H174"/>
    <mergeCell ref="I173:I174"/>
    <mergeCell ref="J181:J182"/>
    <mergeCell ref="K181:K182"/>
    <mergeCell ref="A181:A182"/>
    <mergeCell ref="B181:B182"/>
    <mergeCell ref="C181:C182"/>
    <mergeCell ref="D181:D182"/>
    <mergeCell ref="E181:E182"/>
    <mergeCell ref="F181:F182"/>
    <mergeCell ref="G181:G182"/>
    <mergeCell ref="H181:H182"/>
    <mergeCell ref="I181:I182"/>
    <mergeCell ref="J177:J178"/>
    <mergeCell ref="K177:K178"/>
    <mergeCell ref="A179:A180"/>
    <mergeCell ref="B179:B180"/>
    <mergeCell ref="C179:C180"/>
    <mergeCell ref="D179:D180"/>
    <mergeCell ref="E179:E180"/>
    <mergeCell ref="F179:F180"/>
    <mergeCell ref="G179:G180"/>
    <mergeCell ref="H179:H180"/>
    <mergeCell ref="I179:I180"/>
    <mergeCell ref="J179:J180"/>
    <mergeCell ref="K179:K180"/>
    <mergeCell ref="A177:A178"/>
    <mergeCell ref="B177:B178"/>
    <mergeCell ref="C177:C178"/>
    <mergeCell ref="D177:D178"/>
    <mergeCell ref="E177:E178"/>
    <mergeCell ref="F177:F178"/>
    <mergeCell ref="G177:G178"/>
    <mergeCell ref="H177:H178"/>
    <mergeCell ref="J184:J185"/>
    <mergeCell ref="K184:K185"/>
    <mergeCell ref="A186:A187"/>
    <mergeCell ref="B186:B187"/>
    <mergeCell ref="C186:C187"/>
    <mergeCell ref="D186:D187"/>
    <mergeCell ref="E186:E187"/>
    <mergeCell ref="F186:F187"/>
    <mergeCell ref="G186:G187"/>
    <mergeCell ref="H186:H187"/>
    <mergeCell ref="I186:I187"/>
    <mergeCell ref="J186:J187"/>
    <mergeCell ref="K186:K187"/>
    <mergeCell ref="A184:A185"/>
    <mergeCell ref="B184:B185"/>
    <mergeCell ref="C184:C185"/>
    <mergeCell ref="D184:D185"/>
    <mergeCell ref="E184:E185"/>
    <mergeCell ref="F184:F185"/>
    <mergeCell ref="G184:G185"/>
    <mergeCell ref="H184:H185"/>
    <mergeCell ref="I184:I185"/>
    <mergeCell ref="I197:I198"/>
    <mergeCell ref="J194:J195"/>
    <mergeCell ref="K194:K195"/>
    <mergeCell ref="A194:A195"/>
    <mergeCell ref="B194:B195"/>
    <mergeCell ref="C194:C195"/>
    <mergeCell ref="D194:D195"/>
    <mergeCell ref="E194:E195"/>
    <mergeCell ref="F194:F195"/>
    <mergeCell ref="G194:G195"/>
    <mergeCell ref="H194:H195"/>
    <mergeCell ref="I194:I195"/>
    <mergeCell ref="I191:I192"/>
    <mergeCell ref="J191:J192"/>
    <mergeCell ref="K191:K192"/>
    <mergeCell ref="A188:A189"/>
    <mergeCell ref="B188:B189"/>
    <mergeCell ref="C188:C189"/>
    <mergeCell ref="D188:D189"/>
    <mergeCell ref="E188:E189"/>
    <mergeCell ref="F188:F189"/>
    <mergeCell ref="G188:G189"/>
    <mergeCell ref="H188:H189"/>
    <mergeCell ref="A191:A192"/>
    <mergeCell ref="B191:B192"/>
    <mergeCell ref="C191:C192"/>
    <mergeCell ref="D191:D192"/>
    <mergeCell ref="E191:E192"/>
    <mergeCell ref="F191:F192"/>
    <mergeCell ref="G191:G192"/>
    <mergeCell ref="H191:H192"/>
    <mergeCell ref="A202:A203"/>
    <mergeCell ref="B202:B203"/>
    <mergeCell ref="C202:C203"/>
    <mergeCell ref="D202:D203"/>
    <mergeCell ref="E202:E203"/>
    <mergeCell ref="F202:F203"/>
    <mergeCell ref="G202:G203"/>
    <mergeCell ref="H202:H203"/>
    <mergeCell ref="I202:I203"/>
    <mergeCell ref="J202:J203"/>
    <mergeCell ref="K202:K203"/>
    <mergeCell ref="J197:J198"/>
    <mergeCell ref="K197:K198"/>
    <mergeCell ref="A199:A200"/>
    <mergeCell ref="B199:B200"/>
    <mergeCell ref="C199:C200"/>
    <mergeCell ref="D199:D200"/>
    <mergeCell ref="E199:E200"/>
    <mergeCell ref="F199:F200"/>
    <mergeCell ref="G199:G200"/>
    <mergeCell ref="H199:H200"/>
    <mergeCell ref="I199:I200"/>
    <mergeCell ref="J199:J200"/>
    <mergeCell ref="K199:K200"/>
    <mergeCell ref="A197:A198"/>
    <mergeCell ref="B197:B198"/>
    <mergeCell ref="C197:C198"/>
    <mergeCell ref="D197:D198"/>
    <mergeCell ref="E197:E198"/>
    <mergeCell ref="F197:F198"/>
    <mergeCell ref="G197:G198"/>
    <mergeCell ref="H197:H198"/>
    <mergeCell ref="J204:J205"/>
    <mergeCell ref="K204:K205"/>
    <mergeCell ref="A206:A207"/>
    <mergeCell ref="B206:B207"/>
    <mergeCell ref="C206:C207"/>
    <mergeCell ref="D206:D207"/>
    <mergeCell ref="E206:E207"/>
    <mergeCell ref="F206:F207"/>
    <mergeCell ref="G206:G207"/>
    <mergeCell ref="H206:H207"/>
    <mergeCell ref="I206:I207"/>
    <mergeCell ref="J206:J207"/>
    <mergeCell ref="K206:K207"/>
    <mergeCell ref="A204:A205"/>
    <mergeCell ref="B204:B205"/>
    <mergeCell ref="C204:C205"/>
    <mergeCell ref="D204:D205"/>
    <mergeCell ref="E204:E205"/>
    <mergeCell ref="F204:F205"/>
    <mergeCell ref="G204:G205"/>
    <mergeCell ref="H204:H205"/>
    <mergeCell ref="I204:I205"/>
    <mergeCell ref="J208:J209"/>
    <mergeCell ref="K208:K209"/>
    <mergeCell ref="A210:A211"/>
    <mergeCell ref="B210:B211"/>
    <mergeCell ref="C210:C211"/>
    <mergeCell ref="D210:D211"/>
    <mergeCell ref="E210:E211"/>
    <mergeCell ref="F210:F211"/>
    <mergeCell ref="G210:G211"/>
    <mergeCell ref="H210:H211"/>
    <mergeCell ref="I210:I211"/>
    <mergeCell ref="J210:J211"/>
    <mergeCell ref="K210:K211"/>
    <mergeCell ref="A208:A209"/>
    <mergeCell ref="B208:B209"/>
    <mergeCell ref="C208:C209"/>
    <mergeCell ref="D208:D209"/>
    <mergeCell ref="E208:E209"/>
    <mergeCell ref="F208:F209"/>
    <mergeCell ref="G208:G209"/>
    <mergeCell ref="H208:H209"/>
    <mergeCell ref="I208:I209"/>
    <mergeCell ref="J212:J213"/>
    <mergeCell ref="K212:K213"/>
    <mergeCell ref="A214:A215"/>
    <mergeCell ref="B214:B215"/>
    <mergeCell ref="C214:C215"/>
    <mergeCell ref="D214:D215"/>
    <mergeCell ref="E214:E215"/>
    <mergeCell ref="F214:F215"/>
    <mergeCell ref="G214:G215"/>
    <mergeCell ref="H214:H215"/>
    <mergeCell ref="I214:I215"/>
    <mergeCell ref="J214:J215"/>
    <mergeCell ref="K214:K215"/>
    <mergeCell ref="A212:A213"/>
    <mergeCell ref="B212:B213"/>
    <mergeCell ref="C212:C213"/>
    <mergeCell ref="D212:D213"/>
    <mergeCell ref="E212:E213"/>
    <mergeCell ref="F212:F213"/>
    <mergeCell ref="G212:G213"/>
    <mergeCell ref="H212:H213"/>
    <mergeCell ref="I212:I213"/>
    <mergeCell ref="J216:J217"/>
    <mergeCell ref="K216:K217"/>
    <mergeCell ref="A218:A219"/>
    <mergeCell ref="B218:B219"/>
    <mergeCell ref="C218:C219"/>
    <mergeCell ref="D218:D219"/>
    <mergeCell ref="E218:E219"/>
    <mergeCell ref="F218:F219"/>
    <mergeCell ref="G218:G219"/>
    <mergeCell ref="H218:H219"/>
    <mergeCell ref="I218:I219"/>
    <mergeCell ref="J218:J219"/>
    <mergeCell ref="K218:K219"/>
    <mergeCell ref="A216:A217"/>
    <mergeCell ref="B216:B217"/>
    <mergeCell ref="C216:C217"/>
    <mergeCell ref="D216:D217"/>
    <mergeCell ref="E216:E217"/>
    <mergeCell ref="F216:F217"/>
    <mergeCell ref="G216:G217"/>
    <mergeCell ref="H216:H217"/>
    <mergeCell ref="I216:I217"/>
    <mergeCell ref="I223:I224"/>
    <mergeCell ref="J223:J224"/>
    <mergeCell ref="K223:K224"/>
    <mergeCell ref="A225:A226"/>
    <mergeCell ref="B225:B226"/>
    <mergeCell ref="C225:C226"/>
    <mergeCell ref="D225:D226"/>
    <mergeCell ref="E225:E226"/>
    <mergeCell ref="F225:F226"/>
    <mergeCell ref="G225:G226"/>
    <mergeCell ref="H225:H226"/>
    <mergeCell ref="I225:I226"/>
    <mergeCell ref="J225:J226"/>
    <mergeCell ref="K225:K226"/>
    <mergeCell ref="A220:A221"/>
    <mergeCell ref="B220:B221"/>
    <mergeCell ref="C220:C221"/>
    <mergeCell ref="D220:D221"/>
    <mergeCell ref="E220:E221"/>
    <mergeCell ref="F220:F221"/>
    <mergeCell ref="G220:G221"/>
    <mergeCell ref="H220:H221"/>
    <mergeCell ref="A223:A224"/>
    <mergeCell ref="B223:B224"/>
    <mergeCell ref="C223:C224"/>
    <mergeCell ref="D223:D224"/>
    <mergeCell ref="E223:E224"/>
    <mergeCell ref="F223:F224"/>
    <mergeCell ref="G223:G224"/>
    <mergeCell ref="H223:H224"/>
    <mergeCell ref="J227:J228"/>
    <mergeCell ref="K227:K228"/>
    <mergeCell ref="A229:A230"/>
    <mergeCell ref="B229:B230"/>
    <mergeCell ref="C229:C230"/>
    <mergeCell ref="D229:D230"/>
    <mergeCell ref="E229:E230"/>
    <mergeCell ref="F229:F230"/>
    <mergeCell ref="G229:G230"/>
    <mergeCell ref="H229:H230"/>
    <mergeCell ref="I229:I230"/>
    <mergeCell ref="J229:J230"/>
    <mergeCell ref="K229:K230"/>
    <mergeCell ref="A227:A228"/>
    <mergeCell ref="B227:B228"/>
    <mergeCell ref="C227:C228"/>
    <mergeCell ref="D227:D228"/>
    <mergeCell ref="E227:E228"/>
    <mergeCell ref="F227:F228"/>
    <mergeCell ref="G227:G228"/>
    <mergeCell ref="H227:H228"/>
    <mergeCell ref="I227:I228"/>
    <mergeCell ref="J231:J232"/>
    <mergeCell ref="K231:K232"/>
    <mergeCell ref="A233:A234"/>
    <mergeCell ref="B233:B234"/>
    <mergeCell ref="C233:C234"/>
    <mergeCell ref="D233:D234"/>
    <mergeCell ref="E233:E234"/>
    <mergeCell ref="F233:F234"/>
    <mergeCell ref="G233:G234"/>
    <mergeCell ref="H233:H234"/>
    <mergeCell ref="I233:I234"/>
    <mergeCell ref="J233:J234"/>
    <mergeCell ref="K233:K234"/>
    <mergeCell ref="A231:A232"/>
    <mergeCell ref="B231:B232"/>
    <mergeCell ref="C231:C232"/>
    <mergeCell ref="D231:D232"/>
    <mergeCell ref="E231:E232"/>
    <mergeCell ref="F231:F232"/>
    <mergeCell ref="G231:G232"/>
    <mergeCell ref="H231:H232"/>
    <mergeCell ref="I231:I232"/>
    <mergeCell ref="J235:J236"/>
    <mergeCell ref="K235:K236"/>
    <mergeCell ref="A237:A238"/>
    <mergeCell ref="B237:B238"/>
    <mergeCell ref="C237:C238"/>
    <mergeCell ref="D237:D238"/>
    <mergeCell ref="E237:E238"/>
    <mergeCell ref="F237:F238"/>
    <mergeCell ref="G237:G238"/>
    <mergeCell ref="H237:H238"/>
    <mergeCell ref="I237:I238"/>
    <mergeCell ref="J237:J238"/>
    <mergeCell ref="K237:K238"/>
    <mergeCell ref="A235:A236"/>
    <mergeCell ref="B235:B236"/>
    <mergeCell ref="C235:C236"/>
    <mergeCell ref="D235:D236"/>
    <mergeCell ref="E235:E236"/>
    <mergeCell ref="F235:F236"/>
    <mergeCell ref="G235:G236"/>
    <mergeCell ref="H235:H236"/>
    <mergeCell ref="I235:I236"/>
    <mergeCell ref="J239:J240"/>
    <mergeCell ref="K239:K240"/>
    <mergeCell ref="A241:A242"/>
    <mergeCell ref="B241:B242"/>
    <mergeCell ref="C241:C242"/>
    <mergeCell ref="D241:D242"/>
    <mergeCell ref="E241:E242"/>
    <mergeCell ref="F241:F242"/>
    <mergeCell ref="G241:G242"/>
    <mergeCell ref="H241:H242"/>
    <mergeCell ref="I241:I242"/>
    <mergeCell ref="J241:J242"/>
    <mergeCell ref="K241:K242"/>
    <mergeCell ref="A239:A240"/>
    <mergeCell ref="B239:B240"/>
    <mergeCell ref="C239:C240"/>
    <mergeCell ref="D239:D240"/>
    <mergeCell ref="E239:E240"/>
    <mergeCell ref="F239:F240"/>
    <mergeCell ref="G239:G240"/>
    <mergeCell ref="H239:H240"/>
    <mergeCell ref="I239:I240"/>
    <mergeCell ref="J243:J244"/>
    <mergeCell ref="K243:K244"/>
    <mergeCell ref="A245:A246"/>
    <mergeCell ref="B245:B246"/>
    <mergeCell ref="C245:C246"/>
    <mergeCell ref="D245:D246"/>
    <mergeCell ref="E245:E246"/>
    <mergeCell ref="F245:F246"/>
    <mergeCell ref="G245:G246"/>
    <mergeCell ref="H245:H246"/>
    <mergeCell ref="I245:I246"/>
    <mergeCell ref="J245:J246"/>
    <mergeCell ref="K245:K246"/>
    <mergeCell ref="A243:A244"/>
    <mergeCell ref="B243:B244"/>
    <mergeCell ref="C243:C244"/>
    <mergeCell ref="D243:D244"/>
    <mergeCell ref="E243:E244"/>
    <mergeCell ref="F243:F244"/>
    <mergeCell ref="G243:G244"/>
    <mergeCell ref="H243:H244"/>
    <mergeCell ref="I243:I244"/>
    <mergeCell ref="I251:I252"/>
    <mergeCell ref="J247:J248"/>
    <mergeCell ref="K247:K248"/>
    <mergeCell ref="A249:A250"/>
    <mergeCell ref="B249:B250"/>
    <mergeCell ref="C249:C250"/>
    <mergeCell ref="D249:D250"/>
    <mergeCell ref="E249:E250"/>
    <mergeCell ref="F249:F250"/>
    <mergeCell ref="G249:G250"/>
    <mergeCell ref="H249:H250"/>
    <mergeCell ref="I249:I250"/>
    <mergeCell ref="J249:J250"/>
    <mergeCell ref="K249:K250"/>
    <mergeCell ref="A247:A248"/>
    <mergeCell ref="B247:B248"/>
    <mergeCell ref="C247:C248"/>
    <mergeCell ref="D247:D248"/>
    <mergeCell ref="E247:E248"/>
    <mergeCell ref="F247:F248"/>
    <mergeCell ref="G247:G248"/>
    <mergeCell ref="H247:H248"/>
    <mergeCell ref="I247:I248"/>
    <mergeCell ref="A256:A257"/>
    <mergeCell ref="B256:B257"/>
    <mergeCell ref="C256:C257"/>
    <mergeCell ref="D256:D257"/>
    <mergeCell ref="E256:E257"/>
    <mergeCell ref="F256:F257"/>
    <mergeCell ref="G256:G257"/>
    <mergeCell ref="H256:H257"/>
    <mergeCell ref="I256:I257"/>
    <mergeCell ref="J256:J257"/>
    <mergeCell ref="K256:K257"/>
    <mergeCell ref="J251:J252"/>
    <mergeCell ref="K251:K252"/>
    <mergeCell ref="A253:A254"/>
    <mergeCell ref="B253:B254"/>
    <mergeCell ref="C253:C254"/>
    <mergeCell ref="D253:D254"/>
    <mergeCell ref="E253:E254"/>
    <mergeCell ref="F253:F254"/>
    <mergeCell ref="G253:G254"/>
    <mergeCell ref="H253:H254"/>
    <mergeCell ref="I253:I254"/>
    <mergeCell ref="J253:J254"/>
    <mergeCell ref="K253:K254"/>
    <mergeCell ref="A251:A252"/>
    <mergeCell ref="B251:B252"/>
    <mergeCell ref="C251:C252"/>
    <mergeCell ref="D251:D252"/>
    <mergeCell ref="E251:E252"/>
    <mergeCell ref="F251:F252"/>
    <mergeCell ref="G251:G252"/>
    <mergeCell ref="H251:H252"/>
    <mergeCell ref="I261:I262"/>
    <mergeCell ref="J261:J262"/>
    <mergeCell ref="K261:K262"/>
    <mergeCell ref="A258:A259"/>
    <mergeCell ref="B258:B259"/>
    <mergeCell ref="C258:C259"/>
    <mergeCell ref="D258:D259"/>
    <mergeCell ref="E258:E259"/>
    <mergeCell ref="F258:F259"/>
    <mergeCell ref="G258:G259"/>
    <mergeCell ref="H258:H259"/>
    <mergeCell ref="A261:A262"/>
    <mergeCell ref="B261:B262"/>
    <mergeCell ref="C261:C262"/>
    <mergeCell ref="D261:D262"/>
    <mergeCell ref="E261:E262"/>
    <mergeCell ref="F261:F262"/>
    <mergeCell ref="G261:G262"/>
    <mergeCell ref="H261:H262"/>
    <mergeCell ref="A268:A269"/>
    <mergeCell ref="B268:B269"/>
    <mergeCell ref="C268:C269"/>
    <mergeCell ref="D268:D269"/>
    <mergeCell ref="E268:E269"/>
    <mergeCell ref="F268:F269"/>
    <mergeCell ref="G268:G269"/>
    <mergeCell ref="H268:H269"/>
    <mergeCell ref="I268:I269"/>
    <mergeCell ref="J268:J269"/>
    <mergeCell ref="K268:K269"/>
    <mergeCell ref="J264:J265"/>
    <mergeCell ref="K264:K265"/>
    <mergeCell ref="A264:A265"/>
    <mergeCell ref="B264:B265"/>
    <mergeCell ref="C264:C265"/>
    <mergeCell ref="D264:D265"/>
    <mergeCell ref="E264:E265"/>
    <mergeCell ref="F264:F265"/>
    <mergeCell ref="G264:G265"/>
    <mergeCell ref="H264:H265"/>
    <mergeCell ref="I264:I265"/>
    <mergeCell ref="A271:A272"/>
    <mergeCell ref="B271:B272"/>
    <mergeCell ref="C271:C272"/>
    <mergeCell ref="D271:D272"/>
    <mergeCell ref="E271:E272"/>
    <mergeCell ref="F271:F272"/>
    <mergeCell ref="G271:G272"/>
    <mergeCell ref="H271:H272"/>
    <mergeCell ref="I271:I272"/>
    <mergeCell ref="J271:J272"/>
    <mergeCell ref="K271:K272"/>
    <mergeCell ref="I277:I278"/>
    <mergeCell ref="J273:J274"/>
    <mergeCell ref="K273:K274"/>
    <mergeCell ref="A275:A276"/>
    <mergeCell ref="B275:B276"/>
    <mergeCell ref="C275:C276"/>
    <mergeCell ref="D275:D276"/>
    <mergeCell ref="E275:E276"/>
    <mergeCell ref="F275:F276"/>
    <mergeCell ref="G275:G276"/>
    <mergeCell ref="H275:H276"/>
    <mergeCell ref="I275:I276"/>
    <mergeCell ref="J275:J276"/>
    <mergeCell ref="K275:K276"/>
    <mergeCell ref="A273:A274"/>
    <mergeCell ref="B273:B274"/>
    <mergeCell ref="C273:C274"/>
    <mergeCell ref="D273:D274"/>
    <mergeCell ref="E273:E274"/>
    <mergeCell ref="F273:F274"/>
    <mergeCell ref="G273:G274"/>
    <mergeCell ref="H273:H274"/>
    <mergeCell ref="I273:I274"/>
    <mergeCell ref="A282:A283"/>
    <mergeCell ref="B282:B283"/>
    <mergeCell ref="C282:C283"/>
    <mergeCell ref="D282:D283"/>
    <mergeCell ref="E282:E283"/>
    <mergeCell ref="F282:F283"/>
    <mergeCell ref="G282:G283"/>
    <mergeCell ref="H282:H283"/>
    <mergeCell ref="I282:I283"/>
    <mergeCell ref="J282:J283"/>
    <mergeCell ref="K282:K283"/>
    <mergeCell ref="J277:J278"/>
    <mergeCell ref="K277:K278"/>
    <mergeCell ref="A279:A280"/>
    <mergeCell ref="B279:B280"/>
    <mergeCell ref="C279:C280"/>
    <mergeCell ref="D279:D280"/>
    <mergeCell ref="E279:E280"/>
    <mergeCell ref="F279:F280"/>
    <mergeCell ref="G279:G280"/>
    <mergeCell ref="H279:H280"/>
    <mergeCell ref="I279:I280"/>
    <mergeCell ref="J279:J280"/>
    <mergeCell ref="K279:K280"/>
    <mergeCell ref="A277:A278"/>
    <mergeCell ref="B277:B278"/>
    <mergeCell ref="C277:C278"/>
    <mergeCell ref="D277:D278"/>
    <mergeCell ref="E277:E278"/>
    <mergeCell ref="F277:F278"/>
    <mergeCell ref="G277:G278"/>
    <mergeCell ref="H277:H278"/>
    <mergeCell ref="J288:J289"/>
    <mergeCell ref="K288:K289"/>
    <mergeCell ref="A288:A289"/>
    <mergeCell ref="B288:B289"/>
    <mergeCell ref="C288:C289"/>
    <mergeCell ref="D288:D289"/>
    <mergeCell ref="E288:E289"/>
    <mergeCell ref="F288:F289"/>
    <mergeCell ref="G288:G289"/>
    <mergeCell ref="H288:H289"/>
    <mergeCell ref="I288:I289"/>
    <mergeCell ref="A285:A286"/>
    <mergeCell ref="B285:B286"/>
    <mergeCell ref="C285:C286"/>
    <mergeCell ref="D285:D286"/>
    <mergeCell ref="E285:E286"/>
    <mergeCell ref="F285:F286"/>
    <mergeCell ref="G285:G286"/>
    <mergeCell ref="H285:H286"/>
    <mergeCell ref="I293:I294"/>
    <mergeCell ref="J293:J294"/>
    <mergeCell ref="K293:K294"/>
    <mergeCell ref="A295:A296"/>
    <mergeCell ref="B295:B296"/>
    <mergeCell ref="C295:C296"/>
    <mergeCell ref="D295:D296"/>
    <mergeCell ref="E295:E296"/>
    <mergeCell ref="F295:F296"/>
    <mergeCell ref="G295:G296"/>
    <mergeCell ref="H295:H296"/>
    <mergeCell ref="I295:I296"/>
    <mergeCell ref="J295:J296"/>
    <mergeCell ref="K295:K296"/>
    <mergeCell ref="A290:A291"/>
    <mergeCell ref="B290:B291"/>
    <mergeCell ref="C290:C291"/>
    <mergeCell ref="D290:D291"/>
    <mergeCell ref="E290:E291"/>
    <mergeCell ref="F290:F291"/>
    <mergeCell ref="G290:G291"/>
    <mergeCell ref="H290:H291"/>
    <mergeCell ref="A293:A294"/>
    <mergeCell ref="B293:B294"/>
    <mergeCell ref="C293:C294"/>
    <mergeCell ref="D293:D294"/>
    <mergeCell ref="E293:E294"/>
    <mergeCell ref="F293:F294"/>
    <mergeCell ref="G293:G294"/>
    <mergeCell ref="H293:H294"/>
    <mergeCell ref="J297:J298"/>
    <mergeCell ref="K297:K298"/>
    <mergeCell ref="A299:A300"/>
    <mergeCell ref="B299:B300"/>
    <mergeCell ref="C299:C300"/>
    <mergeCell ref="D299:D300"/>
    <mergeCell ref="E299:E300"/>
    <mergeCell ref="F299:F300"/>
    <mergeCell ref="G299:G300"/>
    <mergeCell ref="H299:H300"/>
    <mergeCell ref="I299:I300"/>
    <mergeCell ref="J299:J300"/>
    <mergeCell ref="K299:K300"/>
    <mergeCell ref="A297:A298"/>
    <mergeCell ref="B297:B298"/>
    <mergeCell ref="C297:C298"/>
    <mergeCell ref="D297:D298"/>
    <mergeCell ref="E297:E298"/>
    <mergeCell ref="F297:F298"/>
    <mergeCell ref="G297:G298"/>
    <mergeCell ref="H297:H298"/>
    <mergeCell ref="I297:I298"/>
    <mergeCell ref="J304:J305"/>
    <mergeCell ref="K304:K305"/>
    <mergeCell ref="A304:A305"/>
    <mergeCell ref="B304:B305"/>
    <mergeCell ref="C304:C305"/>
    <mergeCell ref="D304:D305"/>
    <mergeCell ref="E304:E305"/>
    <mergeCell ref="F304:F305"/>
    <mergeCell ref="G304:G305"/>
    <mergeCell ref="H304:H305"/>
    <mergeCell ref="I304:I305"/>
    <mergeCell ref="A302:A303"/>
    <mergeCell ref="B302:B303"/>
    <mergeCell ref="C302:C303"/>
    <mergeCell ref="D302:D303"/>
    <mergeCell ref="E302:E303"/>
    <mergeCell ref="F302:F303"/>
    <mergeCell ref="G302:G303"/>
    <mergeCell ref="H302:H303"/>
    <mergeCell ref="I302:I303"/>
    <mergeCell ref="J302:J303"/>
    <mergeCell ref="K302:K303"/>
    <mergeCell ref="J307:J308"/>
    <mergeCell ref="K307:K308"/>
    <mergeCell ref="A309:A310"/>
    <mergeCell ref="B309:B310"/>
    <mergeCell ref="C309:C310"/>
    <mergeCell ref="D309:D310"/>
    <mergeCell ref="E309:E310"/>
    <mergeCell ref="F309:F310"/>
    <mergeCell ref="G309:G310"/>
    <mergeCell ref="H309:H310"/>
    <mergeCell ref="I309:I310"/>
    <mergeCell ref="J309:J310"/>
    <mergeCell ref="K309:K310"/>
    <mergeCell ref="A307:A308"/>
    <mergeCell ref="B307:B308"/>
    <mergeCell ref="C307:C308"/>
    <mergeCell ref="D307:D308"/>
    <mergeCell ref="E307:E308"/>
    <mergeCell ref="F307:F308"/>
    <mergeCell ref="G307:G308"/>
    <mergeCell ref="H307:H308"/>
    <mergeCell ref="I307:I308"/>
    <mergeCell ref="J311:J312"/>
    <mergeCell ref="K311:K312"/>
    <mergeCell ref="A313:A314"/>
    <mergeCell ref="B313:B314"/>
    <mergeCell ref="C313:C314"/>
    <mergeCell ref="D313:D314"/>
    <mergeCell ref="E313:E314"/>
    <mergeCell ref="F313:F314"/>
    <mergeCell ref="G313:G314"/>
    <mergeCell ref="H313:H314"/>
    <mergeCell ref="I313:I314"/>
    <mergeCell ref="J313:J314"/>
    <mergeCell ref="K313:K314"/>
    <mergeCell ref="A311:A312"/>
    <mergeCell ref="B311:B312"/>
    <mergeCell ref="C311:C312"/>
    <mergeCell ref="D311:D312"/>
    <mergeCell ref="E311:E312"/>
    <mergeCell ref="F311:F312"/>
    <mergeCell ref="G311:G312"/>
    <mergeCell ref="H311:H312"/>
    <mergeCell ref="I311:I312"/>
    <mergeCell ref="J315:J316"/>
    <mergeCell ref="K315:K316"/>
    <mergeCell ref="A317:A318"/>
    <mergeCell ref="B317:B318"/>
    <mergeCell ref="C317:C318"/>
    <mergeCell ref="D317:D318"/>
    <mergeCell ref="E317:E318"/>
    <mergeCell ref="F317:F318"/>
    <mergeCell ref="G317:G318"/>
    <mergeCell ref="H317:H318"/>
    <mergeCell ref="A315:A316"/>
    <mergeCell ref="B315:B316"/>
    <mergeCell ref="C315:C316"/>
    <mergeCell ref="D315:D316"/>
    <mergeCell ref="E315:E316"/>
    <mergeCell ref="F315:F316"/>
    <mergeCell ref="G315:G316"/>
    <mergeCell ref="H315:H316"/>
    <mergeCell ref="I315:I316"/>
    <mergeCell ref="J320:J321"/>
    <mergeCell ref="K320:K321"/>
    <mergeCell ref="A322:A323"/>
    <mergeCell ref="B322:B323"/>
    <mergeCell ref="C322:C323"/>
    <mergeCell ref="D322:D323"/>
    <mergeCell ref="E322:E323"/>
    <mergeCell ref="F322:F323"/>
    <mergeCell ref="G322:G323"/>
    <mergeCell ref="H322:H323"/>
    <mergeCell ref="I322:I323"/>
    <mergeCell ref="J322:J323"/>
    <mergeCell ref="K322:K323"/>
    <mergeCell ref="A320:A321"/>
    <mergeCell ref="B320:B321"/>
    <mergeCell ref="C320:C321"/>
    <mergeCell ref="D320:D321"/>
    <mergeCell ref="E320:E321"/>
    <mergeCell ref="F320:F321"/>
    <mergeCell ref="G320:G321"/>
    <mergeCell ref="H320:H321"/>
    <mergeCell ref="I320:I321"/>
    <mergeCell ref="J324:J325"/>
    <mergeCell ref="K324:K325"/>
    <mergeCell ref="A326:A327"/>
    <mergeCell ref="B326:B327"/>
    <mergeCell ref="C326:C327"/>
    <mergeCell ref="D326:D327"/>
    <mergeCell ref="E326:E327"/>
    <mergeCell ref="F326:F327"/>
    <mergeCell ref="G326:G327"/>
    <mergeCell ref="H326:H327"/>
    <mergeCell ref="I326:I327"/>
    <mergeCell ref="J326:J327"/>
    <mergeCell ref="K326:K327"/>
    <mergeCell ref="A324:A325"/>
    <mergeCell ref="B324:B325"/>
    <mergeCell ref="C324:C325"/>
    <mergeCell ref="D324:D325"/>
    <mergeCell ref="E324:E325"/>
    <mergeCell ref="F324:F325"/>
    <mergeCell ref="G324:G325"/>
    <mergeCell ref="H324:H325"/>
    <mergeCell ref="I324:I325"/>
    <mergeCell ref="J328:J329"/>
    <mergeCell ref="K328:K329"/>
    <mergeCell ref="A330:A331"/>
    <mergeCell ref="B330:B331"/>
    <mergeCell ref="C330:C331"/>
    <mergeCell ref="D330:D331"/>
    <mergeCell ref="E330:E331"/>
    <mergeCell ref="F330:F331"/>
    <mergeCell ref="G330:G331"/>
    <mergeCell ref="H330:H331"/>
    <mergeCell ref="I330:I331"/>
    <mergeCell ref="J330:J331"/>
    <mergeCell ref="K330:K331"/>
    <mergeCell ref="A328:A329"/>
    <mergeCell ref="B328:B329"/>
    <mergeCell ref="C328:C329"/>
    <mergeCell ref="D328:D329"/>
    <mergeCell ref="E328:E329"/>
    <mergeCell ref="F328:F329"/>
    <mergeCell ref="G328:G329"/>
    <mergeCell ref="H328:H329"/>
    <mergeCell ref="I328:I329"/>
    <mergeCell ref="J332:J333"/>
    <mergeCell ref="K332:K333"/>
    <mergeCell ref="A334:A335"/>
    <mergeCell ref="B334:B335"/>
    <mergeCell ref="C334:C335"/>
    <mergeCell ref="D334:D335"/>
    <mergeCell ref="E334:E335"/>
    <mergeCell ref="F334:F335"/>
    <mergeCell ref="G334:G335"/>
    <mergeCell ref="H334:H335"/>
    <mergeCell ref="I334:I335"/>
    <mergeCell ref="J334:J335"/>
    <mergeCell ref="K334:K335"/>
    <mergeCell ref="A332:A333"/>
    <mergeCell ref="B332:B333"/>
    <mergeCell ref="C332:C333"/>
    <mergeCell ref="D332:D333"/>
    <mergeCell ref="E332:E333"/>
    <mergeCell ref="F332:F333"/>
    <mergeCell ref="G332:G333"/>
    <mergeCell ref="H332:H333"/>
    <mergeCell ref="I332:I333"/>
    <mergeCell ref="J336:J337"/>
    <mergeCell ref="K336:K337"/>
    <mergeCell ref="A338:A339"/>
    <mergeCell ref="B338:B339"/>
    <mergeCell ref="C338:C339"/>
    <mergeCell ref="D338:D339"/>
    <mergeCell ref="E338:E339"/>
    <mergeCell ref="F338:F339"/>
    <mergeCell ref="G338:G339"/>
    <mergeCell ref="H338:H339"/>
    <mergeCell ref="I338:I339"/>
    <mergeCell ref="J338:J339"/>
    <mergeCell ref="K338:K339"/>
    <mergeCell ref="A336:A337"/>
    <mergeCell ref="B336:B337"/>
    <mergeCell ref="C336:C337"/>
    <mergeCell ref="D336:D337"/>
    <mergeCell ref="E336:E337"/>
    <mergeCell ref="F336:F337"/>
    <mergeCell ref="G336:G337"/>
    <mergeCell ref="H336:H337"/>
    <mergeCell ref="I336:I337"/>
    <mergeCell ref="J340:J341"/>
    <mergeCell ref="K340:K341"/>
    <mergeCell ref="A342:A343"/>
    <mergeCell ref="B342:B343"/>
    <mergeCell ref="C342:C343"/>
    <mergeCell ref="D342:D343"/>
    <mergeCell ref="E342:E343"/>
    <mergeCell ref="F342:F343"/>
    <mergeCell ref="G342:G343"/>
    <mergeCell ref="H342:H343"/>
    <mergeCell ref="I342:I343"/>
    <mergeCell ref="J342:J343"/>
    <mergeCell ref="K342:K343"/>
    <mergeCell ref="A340:A341"/>
    <mergeCell ref="B340:B341"/>
    <mergeCell ref="C340:C341"/>
    <mergeCell ref="D340:D341"/>
    <mergeCell ref="E340:E341"/>
    <mergeCell ref="F340:F341"/>
    <mergeCell ref="G340:G341"/>
    <mergeCell ref="H340:H341"/>
    <mergeCell ref="I340:I341"/>
    <mergeCell ref="J344:J345"/>
    <mergeCell ref="K344:K345"/>
    <mergeCell ref="A346:A347"/>
    <mergeCell ref="B346:B347"/>
    <mergeCell ref="C346:C347"/>
    <mergeCell ref="D346:D347"/>
    <mergeCell ref="E346:E347"/>
    <mergeCell ref="F346:F347"/>
    <mergeCell ref="G346:G347"/>
    <mergeCell ref="H346:H347"/>
    <mergeCell ref="I346:I347"/>
    <mergeCell ref="J346:J347"/>
    <mergeCell ref="K346:K347"/>
    <mergeCell ref="A344:A345"/>
    <mergeCell ref="B344:B345"/>
    <mergeCell ref="C344:C345"/>
    <mergeCell ref="D344:D345"/>
    <mergeCell ref="E344:E345"/>
    <mergeCell ref="F344:F345"/>
    <mergeCell ref="G344:G345"/>
    <mergeCell ref="H344:H345"/>
    <mergeCell ref="I344:I345"/>
    <mergeCell ref="J348:J349"/>
    <mergeCell ref="K348:K349"/>
    <mergeCell ref="A350:A351"/>
    <mergeCell ref="B350:B351"/>
    <mergeCell ref="C350:C351"/>
    <mergeCell ref="D350:D351"/>
    <mergeCell ref="E350:E351"/>
    <mergeCell ref="F350:F351"/>
    <mergeCell ref="G350:G351"/>
    <mergeCell ref="H350:H351"/>
    <mergeCell ref="I350:I351"/>
    <mergeCell ref="J350:J351"/>
    <mergeCell ref="K350:K351"/>
    <mergeCell ref="A348:A349"/>
    <mergeCell ref="B348:B349"/>
    <mergeCell ref="C348:C349"/>
    <mergeCell ref="D348:D349"/>
    <mergeCell ref="E348:E349"/>
    <mergeCell ref="F348:F349"/>
    <mergeCell ref="G348:G349"/>
    <mergeCell ref="H348:H349"/>
    <mergeCell ref="I348:I349"/>
    <mergeCell ref="J352:J353"/>
    <mergeCell ref="K352:K353"/>
    <mergeCell ref="A354:A355"/>
    <mergeCell ref="B354:B355"/>
    <mergeCell ref="C354:C355"/>
    <mergeCell ref="D354:D355"/>
    <mergeCell ref="E354:E355"/>
    <mergeCell ref="F354:F355"/>
    <mergeCell ref="G354:G355"/>
    <mergeCell ref="H354:H355"/>
    <mergeCell ref="I354:I355"/>
    <mergeCell ref="J354:J355"/>
    <mergeCell ref="K354:K355"/>
    <mergeCell ref="A352:A353"/>
    <mergeCell ref="B352:B353"/>
    <mergeCell ref="C352:C353"/>
    <mergeCell ref="D352:D353"/>
    <mergeCell ref="E352:E353"/>
    <mergeCell ref="F352:F353"/>
    <mergeCell ref="G352:G353"/>
    <mergeCell ref="H352:H353"/>
    <mergeCell ref="I352:I353"/>
    <mergeCell ref="J356:J357"/>
    <mergeCell ref="K356:K357"/>
    <mergeCell ref="A358:A359"/>
    <mergeCell ref="B358:B359"/>
    <mergeCell ref="C358:C359"/>
    <mergeCell ref="D358:D359"/>
    <mergeCell ref="E358:E359"/>
    <mergeCell ref="F358:F359"/>
    <mergeCell ref="G358:G359"/>
    <mergeCell ref="H358:H359"/>
    <mergeCell ref="I358:I359"/>
    <mergeCell ref="A356:A357"/>
    <mergeCell ref="B356:B357"/>
    <mergeCell ref="C356:C357"/>
    <mergeCell ref="D356:D357"/>
    <mergeCell ref="E356:E357"/>
    <mergeCell ref="F356:F357"/>
    <mergeCell ref="G356:G357"/>
    <mergeCell ref="H356:H357"/>
    <mergeCell ref="I356:I357"/>
    <mergeCell ref="J361:J362"/>
    <mergeCell ref="K361:K362"/>
    <mergeCell ref="A363:A364"/>
    <mergeCell ref="B363:B364"/>
    <mergeCell ref="C363:C364"/>
    <mergeCell ref="D363:D364"/>
    <mergeCell ref="E363:E364"/>
    <mergeCell ref="F363:F364"/>
    <mergeCell ref="G363:G364"/>
    <mergeCell ref="H363:H364"/>
    <mergeCell ref="I363:I364"/>
    <mergeCell ref="J363:J364"/>
    <mergeCell ref="K363:K364"/>
    <mergeCell ref="A361:A362"/>
    <mergeCell ref="B361:B362"/>
    <mergeCell ref="C361:C362"/>
    <mergeCell ref="D361:D362"/>
    <mergeCell ref="E361:E362"/>
    <mergeCell ref="F361:F362"/>
    <mergeCell ref="G361:G362"/>
    <mergeCell ref="H361:H362"/>
    <mergeCell ref="I361:I362"/>
    <mergeCell ref="J365:J366"/>
    <mergeCell ref="K365:K366"/>
    <mergeCell ref="A367:A368"/>
    <mergeCell ref="B367:B368"/>
    <mergeCell ref="C367:C368"/>
    <mergeCell ref="D367:D368"/>
    <mergeCell ref="E367:E368"/>
    <mergeCell ref="F367:F368"/>
    <mergeCell ref="G367:G368"/>
    <mergeCell ref="H367:H368"/>
    <mergeCell ref="I367:I368"/>
    <mergeCell ref="J367:J368"/>
    <mergeCell ref="K367:K368"/>
    <mergeCell ref="A365:A366"/>
    <mergeCell ref="B365:B366"/>
    <mergeCell ref="C365:C366"/>
    <mergeCell ref="D365:D366"/>
    <mergeCell ref="E365:E366"/>
    <mergeCell ref="F365:F366"/>
    <mergeCell ref="G365:G366"/>
    <mergeCell ref="H365:H366"/>
    <mergeCell ref="I365:I366"/>
    <mergeCell ref="J369:J370"/>
    <mergeCell ref="K369:K370"/>
    <mergeCell ref="A371:A372"/>
    <mergeCell ref="B371:B372"/>
    <mergeCell ref="C371:C372"/>
    <mergeCell ref="D371:D372"/>
    <mergeCell ref="E371:E372"/>
    <mergeCell ref="F371:F372"/>
    <mergeCell ref="G371:G372"/>
    <mergeCell ref="H371:H372"/>
    <mergeCell ref="I371:I372"/>
    <mergeCell ref="J371:J372"/>
    <mergeCell ref="K371:K372"/>
    <mergeCell ref="A369:A370"/>
    <mergeCell ref="B369:B370"/>
    <mergeCell ref="C369:C370"/>
    <mergeCell ref="D369:D370"/>
    <mergeCell ref="E369:E370"/>
    <mergeCell ref="F369:F370"/>
    <mergeCell ref="G369:G370"/>
    <mergeCell ref="H369:H370"/>
    <mergeCell ref="I369:I370"/>
    <mergeCell ref="J373:J374"/>
    <mergeCell ref="K373:K374"/>
    <mergeCell ref="A375:A376"/>
    <mergeCell ref="B375:B376"/>
    <mergeCell ref="C375:C376"/>
    <mergeCell ref="D375:D376"/>
    <mergeCell ref="E375:E376"/>
    <mergeCell ref="F375:F376"/>
    <mergeCell ref="G375:G376"/>
    <mergeCell ref="H375:H376"/>
    <mergeCell ref="I375:I376"/>
    <mergeCell ref="J375:J376"/>
    <mergeCell ref="K375:K376"/>
    <mergeCell ref="A373:A374"/>
    <mergeCell ref="B373:B374"/>
    <mergeCell ref="C373:C374"/>
    <mergeCell ref="D373:D374"/>
    <mergeCell ref="E373:E374"/>
    <mergeCell ref="F373:F374"/>
    <mergeCell ref="G373:G374"/>
    <mergeCell ref="H373:H374"/>
    <mergeCell ref="I373:I374"/>
    <mergeCell ref="J377:J378"/>
    <mergeCell ref="K377:K378"/>
    <mergeCell ref="A379:A380"/>
    <mergeCell ref="B379:B380"/>
    <mergeCell ref="C379:C380"/>
    <mergeCell ref="D379:D380"/>
    <mergeCell ref="E379:E380"/>
    <mergeCell ref="F379:F380"/>
    <mergeCell ref="G379:G380"/>
    <mergeCell ref="H379:H380"/>
    <mergeCell ref="A377:A378"/>
    <mergeCell ref="B377:B378"/>
    <mergeCell ref="C377:C378"/>
    <mergeCell ref="D377:D378"/>
    <mergeCell ref="E377:E378"/>
    <mergeCell ref="F377:F378"/>
    <mergeCell ref="G377:G378"/>
    <mergeCell ref="H377:H378"/>
    <mergeCell ref="I377:I378"/>
    <mergeCell ref="J382:J383"/>
    <mergeCell ref="K382:K383"/>
    <mergeCell ref="A384:A385"/>
    <mergeCell ref="B384:B385"/>
    <mergeCell ref="C384:C385"/>
    <mergeCell ref="D384:D385"/>
    <mergeCell ref="E384:E385"/>
    <mergeCell ref="F384:F385"/>
    <mergeCell ref="G384:G385"/>
    <mergeCell ref="H384:H385"/>
    <mergeCell ref="I384:I385"/>
    <mergeCell ref="J384:J385"/>
    <mergeCell ref="K384:K385"/>
    <mergeCell ref="A382:A383"/>
    <mergeCell ref="B382:B383"/>
    <mergeCell ref="C382:C383"/>
    <mergeCell ref="D382:D383"/>
    <mergeCell ref="E382:E383"/>
    <mergeCell ref="F382:F383"/>
    <mergeCell ref="G382:G383"/>
    <mergeCell ref="H382:H383"/>
    <mergeCell ref="I382:I383"/>
    <mergeCell ref="J386:J387"/>
    <mergeCell ref="K386:K387"/>
    <mergeCell ref="A388:A389"/>
    <mergeCell ref="B388:B389"/>
    <mergeCell ref="C388:C389"/>
    <mergeCell ref="D388:D389"/>
    <mergeCell ref="E388:E389"/>
    <mergeCell ref="F388:F389"/>
    <mergeCell ref="G388:G389"/>
    <mergeCell ref="H388:H389"/>
    <mergeCell ref="I388:I389"/>
    <mergeCell ref="J388:J389"/>
    <mergeCell ref="K388:K389"/>
    <mergeCell ref="A386:A387"/>
    <mergeCell ref="B386:B387"/>
    <mergeCell ref="C386:C387"/>
    <mergeCell ref="D386:D387"/>
    <mergeCell ref="E386:E387"/>
    <mergeCell ref="F386:F387"/>
    <mergeCell ref="G386:G387"/>
    <mergeCell ref="H386:H387"/>
    <mergeCell ref="I386:I387"/>
    <mergeCell ref="A393:A394"/>
    <mergeCell ref="B393:B394"/>
    <mergeCell ref="C393:C394"/>
    <mergeCell ref="D393:D394"/>
    <mergeCell ref="E393:E394"/>
    <mergeCell ref="F393:F394"/>
    <mergeCell ref="G393:G394"/>
    <mergeCell ref="H393:H394"/>
    <mergeCell ref="I393:I394"/>
    <mergeCell ref="J393:J394"/>
    <mergeCell ref="K393:K394"/>
    <mergeCell ref="J390:J391"/>
    <mergeCell ref="K390:K391"/>
    <mergeCell ref="A390:A391"/>
    <mergeCell ref="B390:B391"/>
    <mergeCell ref="C390:C391"/>
    <mergeCell ref="D390:D391"/>
    <mergeCell ref="E390:E391"/>
    <mergeCell ref="F390:F391"/>
    <mergeCell ref="G390:G391"/>
    <mergeCell ref="H390:H391"/>
    <mergeCell ref="I390:I391"/>
    <mergeCell ref="J395:J396"/>
    <mergeCell ref="K395:K396"/>
    <mergeCell ref="A397:A398"/>
    <mergeCell ref="B397:B398"/>
    <mergeCell ref="C397:C398"/>
    <mergeCell ref="D397:D398"/>
    <mergeCell ref="E397:E398"/>
    <mergeCell ref="F397:F398"/>
    <mergeCell ref="G397:G398"/>
    <mergeCell ref="H397:H398"/>
    <mergeCell ref="I397:I398"/>
    <mergeCell ref="J397:J398"/>
    <mergeCell ref="K397:K398"/>
    <mergeCell ref="A395:A396"/>
    <mergeCell ref="B395:B396"/>
    <mergeCell ref="C395:C396"/>
    <mergeCell ref="D395:D396"/>
    <mergeCell ref="E395:E396"/>
    <mergeCell ref="F395:F396"/>
    <mergeCell ref="G395:G396"/>
    <mergeCell ref="H395:H396"/>
    <mergeCell ref="I395:I396"/>
    <mergeCell ref="J399:J400"/>
    <mergeCell ref="K399:K400"/>
    <mergeCell ref="A401:A402"/>
    <mergeCell ref="B401:B402"/>
    <mergeCell ref="C401:C402"/>
    <mergeCell ref="D401:D402"/>
    <mergeCell ref="E401:E402"/>
    <mergeCell ref="F401:F402"/>
    <mergeCell ref="G401:G402"/>
    <mergeCell ref="H401:H402"/>
    <mergeCell ref="A399:A400"/>
    <mergeCell ref="B399:B400"/>
    <mergeCell ref="C399:C400"/>
    <mergeCell ref="D399:D400"/>
    <mergeCell ref="E399:E400"/>
    <mergeCell ref="F399:F400"/>
    <mergeCell ref="G399:G400"/>
    <mergeCell ref="H399:H400"/>
    <mergeCell ref="I399:I400"/>
    <mergeCell ref="I407:I408"/>
    <mergeCell ref="J404:J405"/>
    <mergeCell ref="K404:K405"/>
    <mergeCell ref="A404:A405"/>
    <mergeCell ref="B404:B405"/>
    <mergeCell ref="C404:C405"/>
    <mergeCell ref="D404:D405"/>
    <mergeCell ref="E404:E405"/>
    <mergeCell ref="F404:F405"/>
    <mergeCell ref="G404:G405"/>
    <mergeCell ref="H404:H405"/>
    <mergeCell ref="I404:I405"/>
    <mergeCell ref="J411:J412"/>
    <mergeCell ref="K411:K412"/>
    <mergeCell ref="A411:A412"/>
    <mergeCell ref="B411:B412"/>
    <mergeCell ref="C411:C412"/>
    <mergeCell ref="D411:D412"/>
    <mergeCell ref="E411:E412"/>
    <mergeCell ref="F411:F412"/>
    <mergeCell ref="G411:G412"/>
    <mergeCell ref="H411:H412"/>
    <mergeCell ref="I411:I412"/>
    <mergeCell ref="J407:J408"/>
    <mergeCell ref="K407:K408"/>
    <mergeCell ref="A409:A410"/>
    <mergeCell ref="B409:B410"/>
    <mergeCell ref="C409:C410"/>
    <mergeCell ref="D409:D410"/>
    <mergeCell ref="E409:E410"/>
    <mergeCell ref="F409:F410"/>
    <mergeCell ref="G409:G410"/>
    <mergeCell ref="H409:H410"/>
    <mergeCell ref="I409:I410"/>
    <mergeCell ref="J409:J410"/>
    <mergeCell ref="K409:K410"/>
    <mergeCell ref="A407:A408"/>
    <mergeCell ref="B407:B408"/>
    <mergeCell ref="C407:C408"/>
    <mergeCell ref="D407:D408"/>
    <mergeCell ref="E407:E408"/>
    <mergeCell ref="F407:F408"/>
    <mergeCell ref="G407:G408"/>
    <mergeCell ref="H407:H408"/>
    <mergeCell ref="J417:J418"/>
    <mergeCell ref="K417:K418"/>
    <mergeCell ref="A417:A418"/>
    <mergeCell ref="B417:B418"/>
    <mergeCell ref="C417:C418"/>
    <mergeCell ref="D417:D418"/>
    <mergeCell ref="E417:E418"/>
    <mergeCell ref="F417:F418"/>
    <mergeCell ref="G417:G418"/>
    <mergeCell ref="H417:H418"/>
    <mergeCell ref="I417:I418"/>
    <mergeCell ref="A415:A416"/>
    <mergeCell ref="B415:B416"/>
    <mergeCell ref="C415:C416"/>
    <mergeCell ref="D415:D416"/>
    <mergeCell ref="E415:E416"/>
    <mergeCell ref="F415:F416"/>
    <mergeCell ref="G415:G416"/>
    <mergeCell ref="H415:H416"/>
    <mergeCell ref="I415:I416"/>
    <mergeCell ref="J415:J416"/>
    <mergeCell ref="K415:K416"/>
    <mergeCell ref="J420:J421"/>
    <mergeCell ref="K420:K421"/>
    <mergeCell ref="A422:A423"/>
    <mergeCell ref="B422:B423"/>
    <mergeCell ref="C422:C423"/>
    <mergeCell ref="D422:D423"/>
    <mergeCell ref="E422:E423"/>
    <mergeCell ref="F422:F423"/>
    <mergeCell ref="G422:G423"/>
    <mergeCell ref="H422:H423"/>
    <mergeCell ref="I422:I423"/>
    <mergeCell ref="J422:J423"/>
    <mergeCell ref="K422:K423"/>
    <mergeCell ref="A420:A421"/>
    <mergeCell ref="B420:B421"/>
    <mergeCell ref="C420:C421"/>
    <mergeCell ref="D420:D421"/>
    <mergeCell ref="E420:E421"/>
    <mergeCell ref="F420:F421"/>
    <mergeCell ref="G420:G421"/>
    <mergeCell ref="H420:H421"/>
    <mergeCell ref="I420:I421"/>
    <mergeCell ref="J424:J425"/>
    <mergeCell ref="K424:K425"/>
    <mergeCell ref="A426:A427"/>
    <mergeCell ref="B426:B427"/>
    <mergeCell ref="C426:C427"/>
    <mergeCell ref="D426:D427"/>
    <mergeCell ref="E426:E427"/>
    <mergeCell ref="F426:F427"/>
    <mergeCell ref="G426:G427"/>
    <mergeCell ref="H426:H427"/>
    <mergeCell ref="I426:I427"/>
    <mergeCell ref="J426:J427"/>
    <mergeCell ref="K426:K427"/>
    <mergeCell ref="A424:A425"/>
    <mergeCell ref="B424:B425"/>
    <mergeCell ref="C424:C425"/>
    <mergeCell ref="D424:D425"/>
    <mergeCell ref="E424:E425"/>
    <mergeCell ref="F424:F425"/>
    <mergeCell ref="G424:G425"/>
    <mergeCell ref="H424:H425"/>
    <mergeCell ref="I424:I425"/>
    <mergeCell ref="I432:I433"/>
    <mergeCell ref="J428:J429"/>
    <mergeCell ref="K428:K429"/>
    <mergeCell ref="A430:A431"/>
    <mergeCell ref="B430:B431"/>
    <mergeCell ref="C430:C431"/>
    <mergeCell ref="D430:D431"/>
    <mergeCell ref="E430:E431"/>
    <mergeCell ref="F430:F431"/>
    <mergeCell ref="G430:G431"/>
    <mergeCell ref="H430:H431"/>
    <mergeCell ref="I430:I431"/>
    <mergeCell ref="J430:J431"/>
    <mergeCell ref="K430:K431"/>
    <mergeCell ref="A428:A429"/>
    <mergeCell ref="B428:B429"/>
    <mergeCell ref="C428:C429"/>
    <mergeCell ref="D428:D429"/>
    <mergeCell ref="E428:E429"/>
    <mergeCell ref="F428:F429"/>
    <mergeCell ref="G428:G429"/>
    <mergeCell ref="H428:H429"/>
    <mergeCell ref="I428:I429"/>
    <mergeCell ref="J436:J437"/>
    <mergeCell ref="K436:K437"/>
    <mergeCell ref="A436:A437"/>
    <mergeCell ref="B436:B437"/>
    <mergeCell ref="C436:C437"/>
    <mergeCell ref="D436:D437"/>
    <mergeCell ref="E436:E437"/>
    <mergeCell ref="F436:F437"/>
    <mergeCell ref="G436:G437"/>
    <mergeCell ref="H436:H437"/>
    <mergeCell ref="I436:I437"/>
    <mergeCell ref="J432:J433"/>
    <mergeCell ref="K432:K433"/>
    <mergeCell ref="A434:A435"/>
    <mergeCell ref="B434:B435"/>
    <mergeCell ref="C434:C435"/>
    <mergeCell ref="D434:D435"/>
    <mergeCell ref="E434:E435"/>
    <mergeCell ref="F434:F435"/>
    <mergeCell ref="G434:G435"/>
    <mergeCell ref="H434:H435"/>
    <mergeCell ref="I434:I435"/>
    <mergeCell ref="J434:J435"/>
    <mergeCell ref="K434:K435"/>
    <mergeCell ref="A432:A433"/>
    <mergeCell ref="B432:B433"/>
    <mergeCell ref="C432:C433"/>
    <mergeCell ref="D432:D433"/>
    <mergeCell ref="E432:E433"/>
    <mergeCell ref="F432:F433"/>
    <mergeCell ref="G432:G433"/>
    <mergeCell ref="H432:H433"/>
    <mergeCell ref="J440:J441"/>
    <mergeCell ref="K440:K441"/>
    <mergeCell ref="A442:A443"/>
    <mergeCell ref="B442:B443"/>
    <mergeCell ref="C442:C443"/>
    <mergeCell ref="D442:D443"/>
    <mergeCell ref="E442:E443"/>
    <mergeCell ref="F442:F443"/>
    <mergeCell ref="G442:G443"/>
    <mergeCell ref="H442:H443"/>
    <mergeCell ref="I442:I443"/>
    <mergeCell ref="J442:J443"/>
    <mergeCell ref="K442:K443"/>
    <mergeCell ref="A440:A441"/>
    <mergeCell ref="B440:B441"/>
    <mergeCell ref="C440:C441"/>
    <mergeCell ref="D440:D441"/>
    <mergeCell ref="E440:E441"/>
    <mergeCell ref="F440:F441"/>
    <mergeCell ref="G440:G441"/>
    <mergeCell ref="H440:H441"/>
    <mergeCell ref="I440:I441"/>
    <mergeCell ref="A448:A449"/>
    <mergeCell ref="B448:B449"/>
    <mergeCell ref="C448:C449"/>
    <mergeCell ref="D448:D449"/>
    <mergeCell ref="E448:E449"/>
    <mergeCell ref="F448:F449"/>
    <mergeCell ref="G448:G449"/>
    <mergeCell ref="H448:H449"/>
    <mergeCell ref="J444:J445"/>
    <mergeCell ref="K444:K445"/>
    <mergeCell ref="A446:A447"/>
    <mergeCell ref="B446:B447"/>
    <mergeCell ref="C446:C447"/>
    <mergeCell ref="D446:D447"/>
    <mergeCell ref="E446:E447"/>
    <mergeCell ref="F446:F447"/>
    <mergeCell ref="G446:G447"/>
    <mergeCell ref="H446:H447"/>
    <mergeCell ref="I446:I447"/>
    <mergeCell ref="J446:J447"/>
    <mergeCell ref="K446:K447"/>
    <mergeCell ref="A444:A445"/>
    <mergeCell ref="B444:B445"/>
    <mergeCell ref="C444:C445"/>
    <mergeCell ref="D444:D445"/>
    <mergeCell ref="E444:E445"/>
    <mergeCell ref="F444:F445"/>
    <mergeCell ref="G444:G445"/>
    <mergeCell ref="H444:H445"/>
    <mergeCell ref="I444:I445"/>
  </mergeCells>
  <hyperlinks>
    <hyperlink ref="C1" r:id="rId1" display="javascript:void(0);"/>
    <hyperlink ref="C4" r:id="rId2" display="javascript:void(0);"/>
    <hyperlink ref="C6" r:id="rId3" display="javascript:void(0);"/>
    <hyperlink ref="C8" r:id="rId4" display="javascript:void(0);"/>
    <hyperlink ref="C10" r:id="rId5" display="javascript:void(0);"/>
    <hyperlink ref="C12" r:id="rId6" display="javascript:void(0);"/>
    <hyperlink ref="C16" r:id="rId7" display="javascript:void(0);"/>
    <hyperlink ref="C18" r:id="rId8" display="javascript:void(0);"/>
    <hyperlink ref="C21" r:id="rId9" display="javascript:void(0);"/>
    <hyperlink ref="C23" r:id="rId10" display="javascript:void(0);"/>
    <hyperlink ref="C25" r:id="rId11" display="javascript:void(0);"/>
    <hyperlink ref="C27" r:id="rId12" display="javascript:void(0);"/>
    <hyperlink ref="C30" r:id="rId13" display="javascript:void(0);"/>
    <hyperlink ref="C32" r:id="rId14" display="javascript:void(0);"/>
    <hyperlink ref="C35" r:id="rId15" display="javascript:void(0);"/>
    <hyperlink ref="C37" r:id="rId16" display="javascript:void(0);"/>
    <hyperlink ref="C39" r:id="rId17" display="javascript:void(0);"/>
    <hyperlink ref="C42" r:id="rId18" display="javascript:void(0);"/>
    <hyperlink ref="C45" r:id="rId19" display="javascript:void(0);"/>
    <hyperlink ref="C47" r:id="rId20" display="javascript:void(0);"/>
    <hyperlink ref="C49" r:id="rId21" display="javascript:void(0);"/>
    <hyperlink ref="C51" r:id="rId22" display="javascript:void(0);"/>
    <hyperlink ref="C53" r:id="rId23" display="javascript:void(0);"/>
    <hyperlink ref="C55" r:id="rId24" display="javascript:void(0);"/>
    <hyperlink ref="C57" r:id="rId25" display="javascript:void(0);"/>
    <hyperlink ref="C59" r:id="rId26" display="javascript:void(0);"/>
    <hyperlink ref="C62" r:id="rId27" display="javascript:void(0);"/>
    <hyperlink ref="C66" r:id="rId28" display="javascript:void(0);"/>
    <hyperlink ref="C69" r:id="rId29" display="javascript:void(0);"/>
    <hyperlink ref="C71" r:id="rId30" display="javascript:void(0);"/>
    <hyperlink ref="C75" r:id="rId31" display="javascript:void(0);"/>
    <hyperlink ref="C78" r:id="rId32" display="javascript:void(0);"/>
    <hyperlink ref="C80" r:id="rId33" display="javascript:void(0);"/>
    <hyperlink ref="C82" r:id="rId34" display="javascript:void(0);"/>
    <hyperlink ref="C84" r:id="rId35" display="javascript:void(0);"/>
    <hyperlink ref="C86" r:id="rId36" display="javascript:void(0);"/>
    <hyperlink ref="C89" r:id="rId37" display="javascript:void(0);"/>
    <hyperlink ref="C91" r:id="rId38" display="javascript:void(0);"/>
    <hyperlink ref="C93" r:id="rId39" display="javascript:void(0);"/>
    <hyperlink ref="C97" r:id="rId40" display="javascript:void(0);"/>
    <hyperlink ref="C104" r:id="rId41" display="javascript:void(0);"/>
    <hyperlink ref="C107" r:id="rId42" display="javascript:void(0);"/>
    <hyperlink ref="C110" r:id="rId43" display="javascript:void(0);"/>
    <hyperlink ref="C113" r:id="rId44" display="javascript:void(0);"/>
    <hyperlink ref="C115" r:id="rId45" display="javascript:void(0);"/>
    <hyperlink ref="C118" r:id="rId46" display="javascript:void(0);"/>
    <hyperlink ref="C120" r:id="rId47" display="javascript:void(0);"/>
    <hyperlink ref="C123" r:id="rId48" display="javascript:void(0);"/>
    <hyperlink ref="C125" r:id="rId49" display="javascript:void(0);"/>
    <hyperlink ref="C127" r:id="rId50" display="javascript:void(0);"/>
    <hyperlink ref="C129" r:id="rId51" display="javascript:void(0);"/>
    <hyperlink ref="C131" r:id="rId52" display="javascript:void(0);"/>
    <hyperlink ref="C133" r:id="rId53" display="javascript:void(0);"/>
    <hyperlink ref="C135" r:id="rId54" display="javascript:void(0);"/>
    <hyperlink ref="C137" r:id="rId55" display="javascript:void(0);"/>
    <hyperlink ref="C139" r:id="rId56" display="javascript:void(0);"/>
    <hyperlink ref="C142" r:id="rId57" display="javascript:void(0);"/>
    <hyperlink ref="C147" r:id="rId58" display="javascript:void(0);"/>
    <hyperlink ref="C150" r:id="rId59" display="javascript:void(0);"/>
    <hyperlink ref="C153" r:id="rId60" display="javascript:void(0);"/>
    <hyperlink ref="C155" r:id="rId61" display="javascript:void(0);"/>
    <hyperlink ref="C157" r:id="rId62" display="javascript:void(0);"/>
    <hyperlink ref="C159" r:id="rId63" display="javascript:void(0);"/>
    <hyperlink ref="C161" r:id="rId64" display="javascript:void(0);"/>
    <hyperlink ref="C163" r:id="rId65" display="javascript:void(0);"/>
    <hyperlink ref="C165" r:id="rId66" display="javascript:void(0);"/>
    <hyperlink ref="C167" r:id="rId67" display="javascript:void(0);"/>
    <hyperlink ref="C169" r:id="rId68" display="javascript:void(0);"/>
    <hyperlink ref="C171" r:id="rId69" display="javascript:void(0);"/>
    <hyperlink ref="C173" r:id="rId70" display="javascript:void(0);"/>
    <hyperlink ref="C175" r:id="rId71" display="javascript:void(0);"/>
    <hyperlink ref="C177" r:id="rId72" display="javascript:void(0);"/>
    <hyperlink ref="C179" r:id="rId73" display="javascript:void(0);"/>
    <hyperlink ref="C181" r:id="rId74" display="javascript:void(0);"/>
    <hyperlink ref="C184" r:id="rId75" display="javascript:void(0);"/>
    <hyperlink ref="C186" r:id="rId76" display="javascript:void(0);"/>
    <hyperlink ref="C188" r:id="rId77" display="javascript:void(0);"/>
    <hyperlink ref="C191" r:id="rId78" display="javascript:void(0);"/>
    <hyperlink ref="C194" r:id="rId79" display="javascript:void(0);"/>
    <hyperlink ref="C197" r:id="rId80" display="javascript:void(0);"/>
    <hyperlink ref="C199" r:id="rId81" display="javascript:void(0);"/>
    <hyperlink ref="C202" r:id="rId82" display="javascript:void(0);"/>
    <hyperlink ref="C204" r:id="rId83" display="javascript:void(0);"/>
    <hyperlink ref="C206" r:id="rId84" display="javascript:void(0);"/>
    <hyperlink ref="C208" r:id="rId85" display="javascript:void(0);"/>
    <hyperlink ref="C210" r:id="rId86" display="javascript:void(0);"/>
    <hyperlink ref="C212" r:id="rId87" display="javascript:void(0);"/>
    <hyperlink ref="C214" r:id="rId88" display="javascript:void(0);"/>
    <hyperlink ref="C216" r:id="rId89" display="javascript:void(0);"/>
    <hyperlink ref="C218" r:id="rId90" display="javascript:void(0);"/>
    <hyperlink ref="C220" r:id="rId91" display="javascript:void(0);"/>
    <hyperlink ref="C223" r:id="rId92" display="javascript:void(0);"/>
    <hyperlink ref="C225" r:id="rId93" display="javascript:void(0);"/>
    <hyperlink ref="C227" r:id="rId94" display="javascript:void(0);"/>
    <hyperlink ref="C229" r:id="rId95" display="javascript:void(0);"/>
    <hyperlink ref="C231" r:id="rId96" display="javascript:void(0);"/>
    <hyperlink ref="C233" r:id="rId97" display="javascript:void(0);"/>
    <hyperlink ref="C235" r:id="rId98" display="javascript:void(0);"/>
    <hyperlink ref="C237" r:id="rId99" display="javascript:void(0);"/>
    <hyperlink ref="C239" r:id="rId100" display="javascript:void(0);"/>
    <hyperlink ref="C241" r:id="rId101" display="javascript:void(0);"/>
    <hyperlink ref="C243" r:id="rId102" display="javascript:void(0);"/>
    <hyperlink ref="C245" r:id="rId103" display="javascript:void(0);"/>
    <hyperlink ref="C247" r:id="rId104" display="javascript:void(0);"/>
    <hyperlink ref="C249" r:id="rId105" display="javascript:void(0);"/>
    <hyperlink ref="C251" r:id="rId106" display="javascript:void(0);"/>
    <hyperlink ref="C253" r:id="rId107" display="javascript:void(0);"/>
    <hyperlink ref="C256" r:id="rId108" display="javascript:void(0);"/>
    <hyperlink ref="C258" r:id="rId109" display="javascript:void(0);"/>
    <hyperlink ref="C261" r:id="rId110" display="javascript:void(0);"/>
    <hyperlink ref="C264" r:id="rId111" display="javascript:void(0);"/>
    <hyperlink ref="C268" r:id="rId112" display="javascript:void(0);"/>
    <hyperlink ref="C271" r:id="rId113" display="javascript:void(0);"/>
    <hyperlink ref="C273" r:id="rId114" display="javascript:void(0);"/>
    <hyperlink ref="C275" r:id="rId115" display="javascript:void(0);"/>
    <hyperlink ref="C277" r:id="rId116" display="javascript:void(0);"/>
    <hyperlink ref="C279" r:id="rId117" display="javascript:void(0);"/>
    <hyperlink ref="C282" r:id="rId118" display="javascript:void(0);"/>
    <hyperlink ref="C285" r:id="rId119" display="javascript:void(0);"/>
    <hyperlink ref="C288" r:id="rId120" display="javascript:void(0);"/>
    <hyperlink ref="C290" r:id="rId121" display="javascript:void(0);"/>
    <hyperlink ref="C293" r:id="rId122" display="javascript:void(0);"/>
    <hyperlink ref="C295" r:id="rId123" display="javascript:void(0);"/>
    <hyperlink ref="C297" r:id="rId124" display="javascript:void(0);"/>
    <hyperlink ref="C299" r:id="rId125" display="javascript:void(0);"/>
    <hyperlink ref="C302" r:id="rId126" display="javascript:void(0);"/>
    <hyperlink ref="C304" r:id="rId127" display="javascript:void(0);"/>
    <hyperlink ref="C307" r:id="rId128" display="javascript:void(0);"/>
    <hyperlink ref="C309" r:id="rId129" display="javascript:void(0);"/>
    <hyperlink ref="C311" r:id="rId130" display="javascript:void(0);"/>
    <hyperlink ref="C313" r:id="rId131" display="javascript:void(0);"/>
    <hyperlink ref="C315" r:id="rId132" display="javascript:void(0);"/>
    <hyperlink ref="C317" r:id="rId133" display="javascript:void(0);"/>
    <hyperlink ref="C320" r:id="rId134" display="javascript:void(0);"/>
    <hyperlink ref="C322" r:id="rId135" display="javascript:void(0);"/>
    <hyperlink ref="C324" r:id="rId136" display="javascript:void(0);"/>
    <hyperlink ref="C326" r:id="rId137" display="javascript:void(0);"/>
    <hyperlink ref="C328" r:id="rId138" display="javascript:void(0);"/>
    <hyperlink ref="C330" r:id="rId139" display="javascript:void(0);"/>
    <hyperlink ref="C332" r:id="rId140" display="javascript:void(0);"/>
    <hyperlink ref="C334" r:id="rId141" display="javascript:void(0);"/>
    <hyperlink ref="C336" r:id="rId142" display="javascript:void(0);"/>
    <hyperlink ref="C338" r:id="rId143" display="javascript:void(0);"/>
    <hyperlink ref="C340" r:id="rId144" display="javascript:void(0);"/>
    <hyperlink ref="C342" r:id="rId145" display="javascript:void(0);"/>
    <hyperlink ref="C344" r:id="rId146" display="javascript:void(0);"/>
    <hyperlink ref="C346" r:id="rId147" display="javascript:void(0);"/>
    <hyperlink ref="C348" r:id="rId148" display="javascript:void(0);"/>
    <hyperlink ref="C350" r:id="rId149" display="javascript:void(0);"/>
    <hyperlink ref="C352" r:id="rId150" display="javascript:void(0);"/>
    <hyperlink ref="C354" r:id="rId151" display="javascript:void(0);"/>
    <hyperlink ref="C356" r:id="rId152" display="javascript:void(0);"/>
    <hyperlink ref="C358" r:id="rId153" display="javascript:void(0);"/>
    <hyperlink ref="C361" r:id="rId154" display="javascript:void(0);"/>
    <hyperlink ref="C363" r:id="rId155" display="javascript:void(0);"/>
    <hyperlink ref="C365" r:id="rId156" display="javascript:void(0);"/>
    <hyperlink ref="C367" r:id="rId157" display="javascript:void(0);"/>
    <hyperlink ref="C369" r:id="rId158" display="javascript:void(0);"/>
    <hyperlink ref="C371" r:id="rId159" display="javascript:void(0);"/>
    <hyperlink ref="C373" r:id="rId160" display="javascript:void(0);"/>
    <hyperlink ref="C375" r:id="rId161" display="javascript:void(0);"/>
    <hyperlink ref="C377" r:id="rId162" display="javascript:void(0);"/>
    <hyperlink ref="C379" r:id="rId163" display="javascript:void(0);"/>
    <hyperlink ref="C382" r:id="rId164" display="javascript:void(0);"/>
    <hyperlink ref="C384" r:id="rId165" display="javascript:void(0);"/>
    <hyperlink ref="C386" r:id="rId166" display="javascript:void(0);"/>
    <hyperlink ref="C388" r:id="rId167" display="javascript:void(0);"/>
    <hyperlink ref="C390" r:id="rId168" display="javascript:void(0);"/>
    <hyperlink ref="C393" r:id="rId169" display="javascript:void(0);"/>
    <hyperlink ref="C395" r:id="rId170" display="javascript:void(0);"/>
    <hyperlink ref="C397" r:id="rId171" display="javascript:void(0);"/>
    <hyperlink ref="C399" r:id="rId172" display="javascript:void(0);"/>
    <hyperlink ref="C401" r:id="rId173" display="javascript:void(0);"/>
    <hyperlink ref="C404" r:id="rId174" display="javascript:void(0);"/>
    <hyperlink ref="C407" r:id="rId175" display="javascript:void(0);"/>
    <hyperlink ref="C409" r:id="rId176" display="javascript:void(0);"/>
    <hyperlink ref="C411" r:id="rId177" display="javascript:void(0);"/>
    <hyperlink ref="C415" r:id="rId178" display="javascript:void(0);"/>
    <hyperlink ref="C417" r:id="rId179" display="javascript:void(0);"/>
    <hyperlink ref="C420" r:id="rId180" display="javascript:void(0);"/>
    <hyperlink ref="C422" r:id="rId181" display="javascript:void(0);"/>
    <hyperlink ref="C424" r:id="rId182" display="javascript:void(0);"/>
    <hyperlink ref="C426" r:id="rId183" display="javascript:void(0);"/>
    <hyperlink ref="C428" r:id="rId184" display="javascript:void(0);"/>
    <hyperlink ref="C430" r:id="rId185" display="javascript:void(0);"/>
    <hyperlink ref="C432" r:id="rId186" display="javascript:void(0);"/>
    <hyperlink ref="C434" r:id="rId187" display="javascript:void(0);"/>
    <hyperlink ref="C436" r:id="rId188" display="javascript:void(0);"/>
    <hyperlink ref="C440" r:id="rId189" display="javascript:void(0);"/>
    <hyperlink ref="C442" r:id="rId190" display="javascript:void(0);"/>
    <hyperlink ref="C444" r:id="rId191" display="javascript:void(0);"/>
    <hyperlink ref="C446" r:id="rId192" display="javascript:void(0);"/>
    <hyperlink ref="C448" r:id="rId193" display="javascript:void(0);"/>
    <hyperlink ref="C451" r:id="rId194" display="javascript:void(0);"/>
    <hyperlink ref="C453" r:id="rId195" display="javascript:void(0);"/>
    <hyperlink ref="C455" r:id="rId196" display="javascript:void(0);"/>
    <hyperlink ref="C458" r:id="rId197" display="javascript:void(0);"/>
    <hyperlink ref="C460" r:id="rId198" display="javascript:void(0);"/>
    <hyperlink ref="C462" r:id="rId199" display="javascript:void(0);"/>
    <hyperlink ref="C464" r:id="rId200" display="javascript:void(0);"/>
    <hyperlink ref="C466" r:id="rId201" display="javascript:void(0);"/>
    <hyperlink ref="C468" r:id="rId202" display="javascript:void(0);"/>
    <hyperlink ref="C471" r:id="rId203" display="javascript:void(0);"/>
    <hyperlink ref="C473" r:id="rId204" display="javascript:void(0);"/>
    <hyperlink ref="C475" r:id="rId205" display="javascript:void(0);"/>
    <hyperlink ref="C477" r:id="rId206" display="javascript:void(0);"/>
    <hyperlink ref="C481" r:id="rId207" display="javascript:void(0);"/>
    <hyperlink ref="C484" r:id="rId208" display="javascript:void(0);"/>
    <hyperlink ref="C486" r:id="rId209" display="javascript:void(0);"/>
    <hyperlink ref="C488" r:id="rId210" display="javascript:void(0);"/>
    <hyperlink ref="C490" r:id="rId211" display="javascript:void(0);"/>
    <hyperlink ref="C492" r:id="rId212" display="javascript:void(0);"/>
    <hyperlink ref="C495" r:id="rId213" display="javascript:void(0);"/>
    <hyperlink ref="C497" r:id="rId214" display="javascript:void(0);"/>
    <hyperlink ref="C501" r:id="rId215" display="javascript:void(0);"/>
    <hyperlink ref="C504" r:id="rId216" display="javascript:void(0);"/>
    <hyperlink ref="C506" r:id="rId217" display="javascript:void(0);"/>
    <hyperlink ref="C508" r:id="rId218" display="javascript:void(0);"/>
    <hyperlink ref="C511" r:id="rId219" display="javascript:void(0);"/>
    <hyperlink ref="C513" r:id="rId220" display="javascript:void(0);"/>
    <hyperlink ref="C515" r:id="rId221" display="javascript:void(0);"/>
    <hyperlink ref="C517" r:id="rId222" display="javascript:void(0);"/>
    <hyperlink ref="C520" r:id="rId223" display="javascript:void(0);"/>
    <hyperlink ref="C522" r:id="rId224" display="javascript:void(0);"/>
    <hyperlink ref="C524" r:id="rId225" display="javascript:void(0);"/>
    <hyperlink ref="C528" r:id="rId226" display="javascript:void(0);"/>
    <hyperlink ref="C530" r:id="rId227" display="javascript:void(0);"/>
    <hyperlink ref="C533" r:id="rId228" display="javascript:void(0);"/>
    <hyperlink ref="C535" r:id="rId229" display="javascript:void(0);"/>
    <hyperlink ref="C539" r:id="rId230" display="javascript:void(0);"/>
    <hyperlink ref="C542" r:id="rId231" display="javascript:void(0);"/>
    <hyperlink ref="C545" r:id="rId232" display="javascript:void(0);"/>
    <hyperlink ref="C550" r:id="rId233" display="javascript:void(0);"/>
    <hyperlink ref="C552" r:id="rId234" display="javascript:void(0);"/>
    <hyperlink ref="C556" r:id="rId235" display="javascript:void(0);"/>
    <hyperlink ref="C558" r:id="rId236" display="javascript:void(0);"/>
    <hyperlink ref="C560" r:id="rId237" display="javascript:void(0);"/>
    <hyperlink ref="C562" r:id="rId238" display="javascript:void(0);"/>
    <hyperlink ref="C564" r:id="rId239" display="javascript:void(0);"/>
    <hyperlink ref="C566" r:id="rId240" display="javascript:void(0);"/>
    <hyperlink ref="C568" r:id="rId241" display="javascript:void(0);"/>
    <hyperlink ref="C570" r:id="rId242" display="javascript:void(0);"/>
    <hyperlink ref="C572" r:id="rId243" display="javascript:void(0);"/>
    <hyperlink ref="C574" r:id="rId244" display="javascript:void(0);"/>
    <hyperlink ref="C576" r:id="rId245" display="javascript:void(0);"/>
    <hyperlink ref="C578" r:id="rId246" display="javascript:void(0);"/>
    <hyperlink ref="C580" r:id="rId247" display="javascript:void(0);"/>
    <hyperlink ref="C582" r:id="rId248" display="javascript:void(0);"/>
    <hyperlink ref="C584" r:id="rId249" display="javascript:void(0);"/>
    <hyperlink ref="C587" r:id="rId250" display="javascript:void(0);"/>
    <hyperlink ref="C590" r:id="rId251" display="javascript:void(0);"/>
    <hyperlink ref="C592" r:id="rId252" display="javascript:void(0);"/>
    <hyperlink ref="C594" r:id="rId253" display="javascript:void(0);"/>
    <hyperlink ref="C596" r:id="rId254" display="javascript:void(0);"/>
    <hyperlink ref="C599" r:id="rId255" display="javascript:void(0);"/>
    <hyperlink ref="C601" r:id="rId256" display="javascript:void(0);"/>
    <hyperlink ref="C604" r:id="rId257" display="javascript:void(0);"/>
    <hyperlink ref="C608" r:id="rId258" display="javascript:void(0);"/>
    <hyperlink ref="C611" r:id="rId259" display="javascript:void(0);"/>
    <hyperlink ref="C613" r:id="rId260" display="javascript:void(0);"/>
    <hyperlink ref="C616" r:id="rId261" display="javascript:void(0);"/>
    <hyperlink ref="C618" r:id="rId262" display="javascript:void(0);"/>
    <hyperlink ref="C621" r:id="rId263" display="javascript:void(0);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KarenDick</dc:creator>
  <cp:lastModifiedBy>KarenDick</cp:lastModifiedBy>
  <dcterms:created xsi:type="dcterms:W3CDTF">2014-10-20T02:58:55Z</dcterms:created>
  <dcterms:modified xsi:type="dcterms:W3CDTF">2014-10-26T13:36:37Z</dcterms:modified>
</cp:coreProperties>
</file>