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668" i="1" l="1"/>
  <c r="H2672" i="1"/>
  <c r="H2410" i="1"/>
  <c r="H2420" i="1"/>
  <c r="H2422" i="1"/>
  <c r="H2424" i="1"/>
  <c r="H2440" i="1"/>
  <c r="H2456" i="1"/>
  <c r="H2484" i="1"/>
  <c r="H2496" i="1"/>
  <c r="H2498" i="1"/>
  <c r="H2526" i="1"/>
  <c r="H2532" i="1"/>
  <c r="H2540" i="1"/>
  <c r="H2550" i="1"/>
  <c r="H2574" i="1"/>
  <c r="H2576" i="1"/>
  <c r="H2616" i="1"/>
  <c r="H2631" i="1"/>
  <c r="H2653" i="1"/>
  <c r="H2254" i="1"/>
  <c r="H2265" i="1"/>
  <c r="H2275" i="1"/>
  <c r="H2279" i="1"/>
  <c r="H2291" i="1"/>
  <c r="H2325" i="1"/>
  <c r="H2333" i="1"/>
  <c r="H2337" i="1"/>
  <c r="H2341" i="1"/>
  <c r="H2351" i="1"/>
  <c r="H2355" i="1"/>
  <c r="H2359" i="1"/>
  <c r="H2091" i="1"/>
  <c r="H2155" i="1"/>
  <c r="H2161" i="1"/>
  <c r="H2163" i="1"/>
  <c r="H2165" i="1"/>
  <c r="H2185" i="1"/>
  <c r="H1488" i="1"/>
  <c r="H1506" i="1"/>
  <c r="H1508" i="1"/>
  <c r="H1510" i="1"/>
  <c r="H1512" i="1"/>
  <c r="H1518" i="1"/>
  <c r="H1522" i="1"/>
  <c r="H1528" i="1"/>
  <c r="H1544" i="1"/>
  <c r="H1566" i="1"/>
  <c r="H1572" i="1"/>
  <c r="H1574" i="1"/>
  <c r="H1576" i="1"/>
  <c r="H1578" i="1"/>
  <c r="H1580" i="1"/>
  <c r="H1582" i="1"/>
  <c r="H1586" i="1"/>
  <c r="H1600" i="1"/>
  <c r="H1612" i="1"/>
  <c r="H1652" i="1"/>
  <c r="H1654" i="1"/>
  <c r="H1666" i="1"/>
  <c r="H1688" i="1"/>
  <c r="H1736" i="1"/>
  <c r="H1740" i="1"/>
  <c r="H1762" i="1"/>
  <c r="H1764" i="1"/>
  <c r="H1766" i="1"/>
  <c r="H1768" i="1"/>
  <c r="H1770" i="1"/>
  <c r="H1774" i="1"/>
  <c r="H1794" i="1"/>
  <c r="H1796" i="1"/>
  <c r="H1812" i="1"/>
  <c r="H1814" i="1"/>
  <c r="H1816" i="1"/>
  <c r="H1818" i="1"/>
  <c r="H1820" i="1"/>
  <c r="H1822" i="1"/>
  <c r="H1824" i="1"/>
  <c r="H1826" i="1"/>
  <c r="H1828" i="1"/>
  <c r="H1832" i="1"/>
  <c r="H1834" i="1"/>
  <c r="H1836" i="1"/>
  <c r="H1838" i="1"/>
  <c r="H1840" i="1"/>
  <c r="H1842" i="1"/>
  <c r="H1844" i="1"/>
  <c r="H1848" i="1"/>
  <c r="H1852" i="1"/>
  <c r="H1870" i="1"/>
  <c r="H1882" i="1"/>
  <c r="H1898" i="1"/>
  <c r="H1918" i="1"/>
  <c r="H1920" i="1"/>
  <c r="H1922" i="1"/>
  <c r="H1924" i="1"/>
  <c r="H1930" i="1"/>
  <c r="H1964" i="1"/>
  <c r="H1972" i="1"/>
  <c r="H2012" i="1"/>
  <c r="H2038" i="1"/>
  <c r="H2076" i="1"/>
  <c r="H2078" i="1"/>
  <c r="H2080" i="1"/>
  <c r="H2082" i="1"/>
  <c r="H1405" i="1"/>
  <c r="H1413" i="1"/>
  <c r="H1417" i="1"/>
  <c r="H1433" i="1"/>
  <c r="H1445" i="1"/>
  <c r="H1457" i="1"/>
  <c r="H1465" i="1"/>
  <c r="H1471" i="1"/>
  <c r="H1133" i="1"/>
  <c r="H1135" i="1"/>
  <c r="H1157" i="1"/>
  <c r="H1163" i="1"/>
  <c r="H1197" i="1"/>
  <c r="H1203" i="1"/>
  <c r="H1207" i="1"/>
  <c r="H1231" i="1"/>
  <c r="H1233" i="1"/>
  <c r="H1235" i="1"/>
  <c r="H1237" i="1"/>
  <c r="H1251" i="1"/>
  <c r="H1253" i="1"/>
  <c r="H1255" i="1"/>
  <c r="H1257" i="1"/>
  <c r="H1259" i="1"/>
  <c r="H1267" i="1"/>
  <c r="H1271" i="1"/>
  <c r="H1277" i="1"/>
  <c r="H1311" i="1"/>
  <c r="H1320" i="1"/>
  <c r="H993" i="1"/>
  <c r="H1015" i="1"/>
  <c r="H1035" i="1"/>
  <c r="H1067" i="1"/>
  <c r="H1089" i="1"/>
  <c r="H1093" i="1"/>
  <c r="H1095" i="1"/>
  <c r="H1097" i="1"/>
  <c r="H1099" i="1"/>
  <c r="H1101" i="1"/>
  <c r="H1103" i="1"/>
  <c r="H1105" i="1"/>
  <c r="H1107" i="1"/>
  <c r="H1109" i="1"/>
  <c r="H1111" i="1"/>
  <c r="H1115" i="1"/>
  <c r="H1117" i="1"/>
  <c r="H1119" i="1"/>
  <c r="H1121" i="1"/>
  <c r="H1123" i="1"/>
  <c r="H1127" i="1"/>
  <c r="H491" i="1"/>
  <c r="H499" i="1"/>
  <c r="H503" i="1"/>
  <c r="H505" i="1"/>
  <c r="H525" i="1"/>
  <c r="H539" i="1"/>
  <c r="H557" i="1"/>
  <c r="H559" i="1"/>
  <c r="H561" i="1"/>
  <c r="H563" i="1"/>
  <c r="H569" i="1"/>
  <c r="H585" i="1"/>
  <c r="H617" i="1"/>
  <c r="H667" i="1"/>
  <c r="H675" i="1"/>
  <c r="H711" i="1"/>
  <c r="H715" i="1"/>
  <c r="H753" i="1"/>
  <c r="H757" i="1"/>
  <c r="H807" i="1"/>
  <c r="H815" i="1"/>
  <c r="H835" i="1"/>
  <c r="H865" i="1"/>
  <c r="H869" i="1"/>
  <c r="H883" i="1"/>
  <c r="H901" i="1"/>
  <c r="H911" i="1"/>
  <c r="H917" i="1"/>
  <c r="H931" i="1"/>
  <c r="H939" i="1"/>
  <c r="H941" i="1"/>
  <c r="H962" i="1"/>
  <c r="H26" i="1"/>
  <c r="H90" i="1"/>
  <c r="H160" i="1"/>
  <c r="H174" i="1"/>
  <c r="H186" i="1"/>
  <c r="H188" i="1"/>
  <c r="H200" i="1"/>
  <c r="H208" i="1"/>
  <c r="H216" i="1"/>
  <c r="H220" i="1"/>
  <c r="H248" i="1"/>
  <c r="H250" i="1"/>
  <c r="H252" i="1"/>
  <c r="H256" i="1"/>
  <c r="H282" i="1"/>
  <c r="H284" i="1"/>
  <c r="H286" i="1"/>
  <c r="H299" i="1"/>
  <c r="H319" i="1"/>
  <c r="H337" i="1"/>
  <c r="H341" i="1"/>
  <c r="H343" i="1"/>
  <c r="H345" i="1"/>
  <c r="H347" i="1"/>
  <c r="H349" i="1"/>
  <c r="H351" i="1"/>
  <c r="H353" i="1"/>
  <c r="H355" i="1"/>
  <c r="H357" i="1"/>
  <c r="H365" i="1"/>
  <c r="H369" i="1"/>
  <c r="H385" i="1"/>
  <c r="H401" i="1"/>
  <c r="H405" i="1"/>
  <c r="H407" i="1"/>
  <c r="H409" i="1"/>
  <c r="H461" i="1"/>
  <c r="H463" i="1"/>
  <c r="H475" i="1"/>
  <c r="H477" i="1"/>
</calcChain>
</file>

<file path=xl/sharedStrings.xml><?xml version="1.0" encoding="utf-8"?>
<sst xmlns="http://schemas.openxmlformats.org/spreadsheetml/2006/main" count="12095" uniqueCount="2863">
  <si>
    <t>Term</t>
  </si>
  <si>
    <t>Status</t>
  </si>
  <si>
    <t>Section Name and Title</t>
  </si>
  <si>
    <t>Bookstore</t>
  </si>
  <si>
    <t>Comments</t>
  </si>
  <si>
    <t>Meeting Information</t>
  </si>
  <si>
    <t>Faculty</t>
  </si>
  <si>
    <t>Available/ Capacity</t>
  </si>
  <si>
    <t>Credits</t>
  </si>
  <si>
    <t>Section Type</t>
  </si>
  <si>
    <t>Academic Level</t>
  </si>
  <si>
    <t>Prerequisites</t>
  </si>
  <si>
    <t>Fall Semester 2014</t>
  </si>
  <si>
    <t>Open</t>
  </si>
  <si>
    <t>AB-101-01 Beginning Arabic I</t>
  </si>
  <si>
    <t>Book Information</t>
  </si>
  <si>
    <t>09/03/2014-12/31/2014 Lecture only Monday, Wednesday 12:30PM - 01:45PM, Learning Resources Center, Room 208</t>
  </si>
  <si>
    <t>M. Brahimi</t>
  </si>
  <si>
    <t>TLC</t>
  </si>
  <si>
    <t>Undergraduate Regular</t>
  </si>
  <si>
    <t>Closed</t>
  </si>
  <si>
    <t>AB-101-01S Beginning Arabic I</t>
  </si>
  <si>
    <t>0 / 1</t>
  </si>
  <si>
    <t>AB-102-01 Beginning Arabic II</t>
  </si>
  <si>
    <t>09/03/2014-12/31/2014 Lecture only Monday, Wednesday 02:00PM - 03:15PM, Learning Resources Center, Room 208</t>
  </si>
  <si>
    <t>16 / 25</t>
  </si>
  <si>
    <t>Take AB-101;</t>
  </si>
  <si>
    <t>AB-102-H1 Beginning Arabic II*</t>
  </si>
  <si>
    <t>Honors course</t>
  </si>
  <si>
    <t>0 / 2</t>
  </si>
  <si>
    <t>TLC HONOR</t>
  </si>
  <si>
    <t>AR-100-01 Cross Media Studio</t>
  </si>
  <si>
    <t>Course meets off campus at Worcester Center for Crafts, 25 Sagamore Rd. Worc., on-site parking or shuttle from WSU.</t>
  </si>
  <si>
    <t>09/08/2014-12/29/2014 Lecture only Monday 01:40PM - 04:20PM, Worcester Center for Crafts, Room 106</t>
  </si>
  <si>
    <t>A. Siniossoglou</t>
  </si>
  <si>
    <t>CA</t>
  </si>
  <si>
    <t>AR-100-01S Cross Media Studio</t>
  </si>
  <si>
    <t>0 / 5</t>
  </si>
  <si>
    <t>AR-100-02 Cross Media Studio</t>
  </si>
  <si>
    <t>09/09/2014-12/30/2014 Lecture only Tuesday 10:05AM - 12:40PM, Worcester Center for Crafts, Room 110</t>
  </si>
  <si>
    <t>O'Connor, K.</t>
  </si>
  <si>
    <t>AR-100-02S Cross Media Studio</t>
  </si>
  <si>
    <t>AR-105-01 Introduction to Animation</t>
  </si>
  <si>
    <t>09/05/2014-12/26/2014 Lecture only Friday 09:40AM - 12:10PM, Worcester Center for Crafts, Room 113</t>
  </si>
  <si>
    <t>Gainer, S.</t>
  </si>
  <si>
    <t>0 / 4</t>
  </si>
  <si>
    <t>NONE</t>
  </si>
  <si>
    <t>AR-105-01S Introduction to Animation</t>
  </si>
  <si>
    <t>AR-112-01 World Art Survey</t>
  </si>
  <si>
    <t>09/04/2014-12/30/2014 Lecture only Tuesday, Thursday 08:30AM - 09:45AM, Learning Resources Center, Room 168</t>
  </si>
  <si>
    <t>E. Chase</t>
  </si>
  <si>
    <t>0 / 22</t>
  </si>
  <si>
    <t>CA TLC</t>
  </si>
  <si>
    <t>AR-112-01S World Art Survey</t>
  </si>
  <si>
    <t>To be Announced</t>
  </si>
  <si>
    <t>0 / 10</t>
  </si>
  <si>
    <t>AR-112-02 World Art Survey</t>
  </si>
  <si>
    <t>09/04/2014-12/30/2014 Lecture only Tuesday, Thursday 10:00AM - 11:15AM, Learning Resources Center, Room 168</t>
  </si>
  <si>
    <t>AR-112-02S World Art Survey</t>
  </si>
  <si>
    <t>AR-117-01 Visual Design: 2 Dimensions</t>
  </si>
  <si>
    <t>09/08/2014-12/29/2014 Lecture only Monday 09:40AM - 12:10PM, Worcester Center for Crafts, Room 114</t>
  </si>
  <si>
    <t>Hachey, M</t>
  </si>
  <si>
    <t>AR-117-01S Visual Design: 2 Dimensions</t>
  </si>
  <si>
    <t>AR-117-02 Visual Design: 2 Dimensions</t>
  </si>
  <si>
    <t>09/04/2014-12/25/2014 Lecture only Thursday 01:10PM - 04:00PM, Worcester Center for Crafts, Room 114</t>
  </si>
  <si>
    <t>Freedman, L</t>
  </si>
  <si>
    <t>AR-117-02S Visual Design: 2 Dimensions</t>
  </si>
  <si>
    <t>AR-122-01 Visual Design:3-Dimensions</t>
  </si>
  <si>
    <t>09/03/2014-12/31/2014 Lecture only Wednesday 12:40PM - 03:20PM, Worcester Center for Crafts, Room 116</t>
  </si>
  <si>
    <t>AR-122-01S Visual Design:3-Dimensions</t>
  </si>
  <si>
    <t>AR-130-01 Painting I</t>
  </si>
  <si>
    <t>09/09/2014-12/30/2014 Lecture only Tuesday 01:10PM - 04:00PM, Worcester Center for Crafts, Room 110</t>
  </si>
  <si>
    <t>AR-130-01S Painting I</t>
  </si>
  <si>
    <t>AR-130-02 Painting I</t>
  </si>
  <si>
    <t>09/03/2014-12/31/2014 Lecture only Wednesday 08:30AM - 11:10AM, Worcester Center for Crafts, Room 110</t>
  </si>
  <si>
    <t>0 / 13</t>
  </si>
  <si>
    <t>AR-130-02S Painting I</t>
  </si>
  <si>
    <t>AR-140-01 Drawing I</t>
  </si>
  <si>
    <t>09/03/2014-12/31/2014 Lecture only Wednesday 12:40PM - 03:20PM, Worcester Center for Crafts, Room 110</t>
  </si>
  <si>
    <t>AR-140-01S Drawing I</t>
  </si>
  <si>
    <t>AR-140-02 Drawing I</t>
  </si>
  <si>
    <t>09/04/2014-12/25/2014 Lecture only Thursday 10:05AM - 12:40PM, Worcester Center for Crafts, Room 110</t>
  </si>
  <si>
    <t>AR-140-02S Drawing I</t>
  </si>
  <si>
    <t>AR-140-03 Drawing I</t>
  </si>
  <si>
    <t>09/05/2014-12/26/2014 Lecture only Friday 10:30AM - 01:20PM, Worcester Center for Crafts, Room 110</t>
  </si>
  <si>
    <t>AR-140-03S Drawing I</t>
  </si>
  <si>
    <t>AR-160-01 Sculpture I</t>
  </si>
  <si>
    <t>09/08/2014-12/29/2014 Lecture only Monday 09:40AM - 12:10PM, Worcester Center for Crafts, Room 116</t>
  </si>
  <si>
    <t>S. Parker</t>
  </si>
  <si>
    <t>0 / 12</t>
  </si>
  <si>
    <t>Take EN-102</t>
  </si>
  <si>
    <t>AR-160-01S Sculpture I</t>
  </si>
  <si>
    <t>0 / 3</t>
  </si>
  <si>
    <t>AR-165-01 Creating Cultural Forms</t>
  </si>
  <si>
    <t>09/03/2014-12/31/2014 Lecture only Wednesday 08:30AM - 11:10AM, Worcester Center for Crafts, Room 114</t>
  </si>
  <si>
    <t>CA GP WAC</t>
  </si>
  <si>
    <t>AR-165-01S Creating Cultural Forms</t>
  </si>
  <si>
    <t>AR-225-01 Art Since Mid-Century</t>
  </si>
  <si>
    <t>09/08/2014-12/29/2014 Lecture only Monday 09:40AM - 12:10PM, Worcester Center for Crafts, Room 113</t>
  </si>
  <si>
    <t>Wilcox-Titus, C.</t>
  </si>
  <si>
    <t>AR-225-01S Art Since Mid-Century</t>
  </si>
  <si>
    <t>AR-225-02 Art Since Mid-Century</t>
  </si>
  <si>
    <t>09/08/2014-12/29/2014 Lecture only Monday 01:40PM - 04:20PM, Worcester Center for Crafts, Room 113</t>
  </si>
  <si>
    <t>AR-225-02S Art Since Mid-Century</t>
  </si>
  <si>
    <t>AR-230-01 Printmaking</t>
  </si>
  <si>
    <t>09/03/2014-12/31/2014 Lecture only Wednesday 09:40AM - 12:10PM, Worcester Center for Crafts, Room 106</t>
  </si>
  <si>
    <t>AR-230-01S Printmaking</t>
  </si>
  <si>
    <t>AR-260-01 Visual Arts in the Schools</t>
  </si>
  <si>
    <t>09/09/2014-12/30/2014 Lecture only Tuesday 01:10PM - 04:00PM, Worcester Center for Crafts, Room 114</t>
  </si>
  <si>
    <t>Fisher, S</t>
  </si>
  <si>
    <t>AR-260-01S Visual Arts in the Schools</t>
  </si>
  <si>
    <t>AR-350-01 ST: Advncd Sculpture Seminar</t>
  </si>
  <si>
    <t>09/09/2014-12/30/2014 Lecture only Tuesday 10:05AM - 12:40PM, Worcester Center for Crafts, Room 116</t>
  </si>
  <si>
    <t>AR-350-02 ST: Driftwood to Dumpsters</t>
  </si>
  <si>
    <t>09/04/2014-12/25/2014 Lecture only Thursday 10:05AM - 12:40PM, Worcester Center for Crafts, Room 116</t>
  </si>
  <si>
    <t>TLC CA WAC</t>
  </si>
  <si>
    <t>BA-193-01 ST:Leadership &amp; Literature</t>
  </si>
  <si>
    <t>09/04/2014-12/30/2014 Lecture only Tuesday, Thursday 08:30AM - 09:45AM, Sullivan Academic Center, Room 209</t>
  </si>
  <si>
    <t>E. Siler</t>
  </si>
  <si>
    <t>FYS</t>
  </si>
  <si>
    <t>BA-200-01 Principles of Management</t>
  </si>
  <si>
    <t>09/03/2014-12/31/2014 Lecture only Monday, Wednesday, Friday 09:30AM - 10:20AM, Sullivan Academic Center, Room 205</t>
  </si>
  <si>
    <t>A. Aiello</t>
  </si>
  <si>
    <t>0 / 20</t>
  </si>
  <si>
    <t>BA-200-01S Principles of Management</t>
  </si>
  <si>
    <t>BA-200-02 Principles of Management</t>
  </si>
  <si>
    <t>09/03/2014-12/31/2014 Lecture only Monday, Wednesday, Friday 08:30AM - 09:20AM, Sullivan Academic Center, Room 205</t>
  </si>
  <si>
    <t>BA-200-02S Principles of Management</t>
  </si>
  <si>
    <t>BA-200-03 Principles of Management</t>
  </si>
  <si>
    <t>09/03/2014-12/31/2014 Lecture only Monday, Wednesday 08:00AM - 09:15AM, Sullivan Academic Center, Room 201</t>
  </si>
  <si>
    <t>J. Mahoney</t>
  </si>
  <si>
    <t>BA-200-03S Principles of Management</t>
  </si>
  <si>
    <t>09/03/2014-12/31/2014 Lecture only Monday, Wednesday 08:00AM - 09:14AM, Sullivan Academic Center, Room 201</t>
  </si>
  <si>
    <t>BA-200-04 Principles of Management</t>
  </si>
  <si>
    <t>09/04/2014-12/30/2014 Lecture only Tuesday, Thursday 08:30AM - 09:45AM, Sullivan Academic Center, Room 105</t>
  </si>
  <si>
    <t>0 / 17</t>
  </si>
  <si>
    <t>BA-200-04S Principles of Management</t>
  </si>
  <si>
    <t>BA-200-05 Principles of Management</t>
  </si>
  <si>
    <t>09/04/2014-12/30/2014 Lecture only Tuesday, Thursday 10:00AM - 11:15AM, Sullivan Academic Center, Room 105</t>
  </si>
  <si>
    <t>0 / 18</t>
  </si>
  <si>
    <t>BA-200-05S Principles of Management</t>
  </si>
  <si>
    <t>BA-200-06 Principles of Management</t>
  </si>
  <si>
    <t>09/03/2014-12/31/2014 Lecture only Monday, Wednesday 12:30PM - 01:45PM, Sullivan Academic Center, Room 108</t>
  </si>
  <si>
    <t>Socha, E J</t>
  </si>
  <si>
    <t>BA-200-H1 Principles of Management*</t>
  </si>
  <si>
    <t>HONOR</t>
  </si>
  <si>
    <t>BA-200-H2 Principles of Management*</t>
  </si>
  <si>
    <t>BA-200-H3 Principles of Management*</t>
  </si>
  <si>
    <t>BA-210-01 Financial Accounting I</t>
  </si>
  <si>
    <t>09/03/2014-12/31/2014 Lecture only Monday, Wednesday, Friday 10:30AM - 11:20AM, Sullivan Academic Center, Room 119</t>
  </si>
  <si>
    <t>M. Clay</t>
  </si>
  <si>
    <t>BA-210-01S Financial Accounting I</t>
  </si>
  <si>
    <t>BA-210-02 Financial Accounting I</t>
  </si>
  <si>
    <t>09/04/2014-12/30/2014 Lecture only Tuesday, Thursday 10:00AM - 11:15AM, Sullivan Academic Center, Room 201</t>
  </si>
  <si>
    <t>Dahlin, L.</t>
  </si>
  <si>
    <t>BA-210-02S Financial Accounting I</t>
  </si>
  <si>
    <t>BA-210-03 Financial Accounting I</t>
  </si>
  <si>
    <t>09/04/2014-12/30/2014 Lecture only Tuesday, Thursday 11:30AM - 12:45PM, Sullivan Academic Center, Room 201</t>
  </si>
  <si>
    <t>BA-210-03S Financial Accounting I</t>
  </si>
  <si>
    <t>BA-210-04 Financial Accounting I</t>
  </si>
  <si>
    <t>09/04/2014-12/30/2014 Lecture only Tuesday, Thursday 01:00PM - 02:15PM, Sullivan Academic Center, Room 201</t>
  </si>
  <si>
    <t>Swanson, J J</t>
  </si>
  <si>
    <t>15 / 22</t>
  </si>
  <si>
    <t>BA-210-04S Financial Accounting I</t>
  </si>
  <si>
    <t>BA-210-06 Financial Accounting I</t>
  </si>
  <si>
    <t>09/03/2014-12/31/2014 Lecture only Monday, Wednesday, Friday 10:30AM - 11:20AM, Sullivan Academic Center, Room 103</t>
  </si>
  <si>
    <t>Goodrich, R.</t>
  </si>
  <si>
    <t>BA-210-06S Financial Accounting I</t>
  </si>
  <si>
    <t>BA-220-01 Financial Accounting II</t>
  </si>
  <si>
    <t>09/03/2014-12/31/2014 Lecture only Wednesday 02:00PM - 04:30PM, Sullivan Academic Center, Room 205</t>
  </si>
  <si>
    <t>Take BA-210</t>
  </si>
  <si>
    <t>BA-220-01S Financial Accounting II</t>
  </si>
  <si>
    <t>BA-220-02 Financial Accounting II</t>
  </si>
  <si>
    <t>09/04/2014-12/30/2014 Lecture only Tuesday, Thursday 11:30AM - 12:45PM, Sullivan Academic Center, Room 202</t>
  </si>
  <si>
    <t>Stefanini, M C</t>
  </si>
  <si>
    <t>0 / 21</t>
  </si>
  <si>
    <t>BA-220-02S Financial Accounting II</t>
  </si>
  <si>
    <t>BA-220-03 Financial Accounting II</t>
  </si>
  <si>
    <t>09/04/2014-12/30/2014 Lecture only Tuesday, Thursday 01:00PM - 02:15PM, Sullivan Academic Center, Room 202</t>
  </si>
  <si>
    <t>BA-220-03S Financial Accounting II</t>
  </si>
  <si>
    <t>BA-220-04 Financial Accounting II</t>
  </si>
  <si>
    <t>09/04/2014-12/30/2014 Lecture only Tuesday, Thursday 10:00AM - 11:15AM, Sullivan Academic Center, Room 202</t>
  </si>
  <si>
    <t>13 / 23</t>
  </si>
  <si>
    <t>BA-220-04S Financial Accounting II</t>
  </si>
  <si>
    <t>BA-220-H1 Financial Accounting II*</t>
  </si>
  <si>
    <t>BA-220-H2 Financial Accounting II*</t>
  </si>
  <si>
    <t>BA-220-H3 Financial Accounting Ii*</t>
  </si>
  <si>
    <t>BA-230-01 Managerial Accounting</t>
  </si>
  <si>
    <t>09/04/2014-12/30/2014 Lecture only Tuesday, Thursday 08:30AM - 09:45AM, Sullivan Academic Center, Room 205</t>
  </si>
  <si>
    <t>Take BA-220</t>
  </si>
  <si>
    <t>BA-230-01S Managerial Accounting</t>
  </si>
  <si>
    <t>0 / 6</t>
  </si>
  <si>
    <t>BA-230-02 Managerial Accounting</t>
  </si>
  <si>
    <t>09/04/2014-12/30/2014 Lecture only Tuesday, Thursday 11:30AM - 12:45PM, Sullivan Academic Center, Room 105</t>
  </si>
  <si>
    <t>BA-230-02S Managerial Accounting</t>
  </si>
  <si>
    <t>BA-230-03 Managerial Accounting</t>
  </si>
  <si>
    <t>09/03/2014-12/31/2014 Lecture only Wednesday 02:00PM - 04:30PM, Sullivan Academic Center, Room 123</t>
  </si>
  <si>
    <t>BA-230-03S Managerial Accounting</t>
  </si>
  <si>
    <t>BA-250-01 Analytical Techniques in Bus</t>
  </si>
  <si>
    <t>09/03/2014-12/31/2014 Lecture only Monday, Wednesday 12:30PM - 01:45PM, Sullivan Academic Center, Room 206</t>
  </si>
  <si>
    <t>Hartwig, R J</t>
  </si>
  <si>
    <t>Take BA-200, BA-220, CS-120 or CS-121, MA-150 or EC-207 or EC-150</t>
  </si>
  <si>
    <t>BA-250-01S Analytical Techniques in Bus</t>
  </si>
  <si>
    <t>BA-250-02 Analytical Techniques in Bus</t>
  </si>
  <si>
    <t>09/04/2014-12/30/2014 Lecture only Tuesday, Thursday 10:00AM - 11:15AM, Sullivan Academic Center, Room 206</t>
  </si>
  <si>
    <t>M. Hill</t>
  </si>
  <si>
    <t>BA-250-02S Analytical Techniques in Bus</t>
  </si>
  <si>
    <t>BA-250-03 Analytical Techniques in Bus</t>
  </si>
  <si>
    <t>09/03/2014-12/31/2014 Lecture only Monday, Wednesday 02:00PM - 03:15PM, Sullivan Academic Center, Room 206</t>
  </si>
  <si>
    <t>BA-250-03S Analytical Techniques in Bus</t>
  </si>
  <si>
    <t>BA-302-01 Intro to Entrepreneurship</t>
  </si>
  <si>
    <t>Course restricted to Juniors and Seniors only.</t>
  </si>
  <si>
    <t>09/08/2014-12/29/2014 Lecture only Monday 02:00PM - 04:30PM, Sullivan Academic Center, Room 202</t>
  </si>
  <si>
    <t>BA-305-01 Organizational Dynamics</t>
  </si>
  <si>
    <t>09/04/2014-12/30/2014 Lecture only Tuesday, Thursday 08:30AM - 09:45AM, Sullivan Academic Center, Room 201</t>
  </si>
  <si>
    <t>M. Plavin-Masterman</t>
  </si>
  <si>
    <t>Take BA-200</t>
  </si>
  <si>
    <t>BA-305-01S Organizational Dynamics</t>
  </si>
  <si>
    <t>BA-305-02 Organizational Dynamics</t>
  </si>
  <si>
    <t>09/04/2014-12/30/2014 Lecture only Tuesday, Thursday 11:30AM - 12:45PM, Sullivan Academic Center, Room 102</t>
  </si>
  <si>
    <t>0 / 19</t>
  </si>
  <si>
    <t>BA-305-02S Organizational Dynamics</t>
  </si>
  <si>
    <t>BA-305-03 Organizational Dynamics</t>
  </si>
  <si>
    <t>09/03/2014-12/31/2014 Lecture only Monday, Wednesday 08:00AM - 09:15AM, Sullivan Academic Center, Room 309</t>
  </si>
  <si>
    <t>BA-305-03S Organizational Dynamics</t>
  </si>
  <si>
    <t>BA-305-04 Organizational Dynamics</t>
  </si>
  <si>
    <t>09/03/2014-12/31/2014 Lecture only Monday, Wednesday 12:30PM - 01:45PM, Sullivan Academic Center, Room 110</t>
  </si>
  <si>
    <t>BA-305-04S Organizational Dynamics</t>
  </si>
  <si>
    <t>BA-305-H4 Organizational Dynamics*</t>
  </si>
  <si>
    <t>BA-306-OL Human Resource Management</t>
  </si>
  <si>
    <t>Online course</t>
  </si>
  <si>
    <t>09/03/2014-12/31/2014 Lecture only Days to be Announced, Times to be Announced, Room to be Announced</t>
  </si>
  <si>
    <t>OL</t>
  </si>
  <si>
    <t>Take BA-305</t>
  </si>
  <si>
    <t>BA-312-01 Operations Management I</t>
  </si>
  <si>
    <t>09/03/2014-12/31/2014 Lecture only Monday, Wednesday, Friday 11:30AM - 12:20PM, Sullivan Academic Center, Room 202</t>
  </si>
  <si>
    <t>Kalia, T</t>
  </si>
  <si>
    <t>Take BA-200, CS-120, and MA-150 or EC-207 or EC-150</t>
  </si>
  <si>
    <t>BA-312-01S Operations Management I</t>
  </si>
  <si>
    <t>BA-312-02 Operations Management I</t>
  </si>
  <si>
    <t>09/03/2014-12/31/2014 Lecture only Monday, Wednesday 08:00AM - 09:15AM, Sullivan Academic Center, Room 202</t>
  </si>
  <si>
    <t>W. Lo</t>
  </si>
  <si>
    <t>BA-312-02S Operations Management I</t>
  </si>
  <si>
    <t>BA-312-03 Operations Management I</t>
  </si>
  <si>
    <t>09/04/2014-12/30/2014 Lecture only Tuesday, Thursday 11:30AM - 12:45PM, Sullivan Academic Center, Room 209</t>
  </si>
  <si>
    <t>BA-312-03S Operations Management I</t>
  </si>
  <si>
    <t>BA-316-01 Financial Management</t>
  </si>
  <si>
    <t>09/03/2014-12/31/2014 Lecture only Monday, Wednesday, Friday 09:30AM - 10:20AM, Sullivan Academic Center, Room 202</t>
  </si>
  <si>
    <t>QAC</t>
  </si>
  <si>
    <t>BA-316-01S Financial Management</t>
  </si>
  <si>
    <t>BA-316-02 Financial Management</t>
  </si>
  <si>
    <t>09/03/2014-12/31/2014 Lecture only Monday, Wednesday, Friday 10:30AM - 11:20AM, Sullivan Academic Center, Room 202</t>
  </si>
  <si>
    <t>BA-316-02S Financial Management</t>
  </si>
  <si>
    <t>BA-316-03 Financial Management</t>
  </si>
  <si>
    <t>09/08/2014-12/29/2014 Lecture only Monday 02:00PM - 04:30PM, Sullivan Academic Center, Room 107</t>
  </si>
  <si>
    <t>BA-316-03S Financial Management</t>
  </si>
  <si>
    <t>BA-318-01 Principles of Marketing</t>
  </si>
  <si>
    <t>09/04/2014-12/30/2014 Lecture only Tuesday, Thursday 10:00AM - 11:15AM, Sullivan Academic Center, Room 123</t>
  </si>
  <si>
    <t>R. Fink</t>
  </si>
  <si>
    <t>Take BA-200, EC-110 and EC-120.</t>
  </si>
  <si>
    <t>BA-318-01S Principles of Marketing</t>
  </si>
  <si>
    <t>BA-318-02 Principles of Marketing</t>
  </si>
  <si>
    <t>09/04/2014-12/30/2014 Lecture only Tuesday, Thursday 08:30AM - 09:45AM, Sullivan Academic Center, Room 123</t>
  </si>
  <si>
    <t>BA-318-02S Principles of Marketing</t>
  </si>
  <si>
    <t>BA-318-03 Principles of Marketing</t>
  </si>
  <si>
    <t>09/03/2014-12/31/2014 Lecture only Monday, Wednesday, Friday 10:30AM - 11:20AM, Sullivan Academic Center, Room 123</t>
  </si>
  <si>
    <t>R. Oudan</t>
  </si>
  <si>
    <t>BA-318-03S Principles of Marketing</t>
  </si>
  <si>
    <t>BA-318-04 Principles of Marketing</t>
  </si>
  <si>
    <t>09/03/2014-12/31/2014 Lecture only Monday, Wednesday, Friday 12:30PM - 01:20PM, Sullivan Academic Center, Room 205</t>
  </si>
  <si>
    <t>BA-318-04S Principles of Marketing</t>
  </si>
  <si>
    <t>BA-320-01 Business Law I</t>
  </si>
  <si>
    <t>09/03/2014-12/31/2014 Lecture only Monday, Wednesday 08:00AM - 09:15AM, Sullivan Academic Center, Room 208</t>
  </si>
  <si>
    <t>M. Shamgochian</t>
  </si>
  <si>
    <t>BA-320-01S Business Law I</t>
  </si>
  <si>
    <t>BA-320-02 Business Law I</t>
  </si>
  <si>
    <t>09/04/2014-12/30/2014 Lecture only Tuesday, Thursday 01:00PM - 02:15PM, Sullivan Academic Center, Room 110</t>
  </si>
  <si>
    <t>D. Peters</t>
  </si>
  <si>
    <t>BA-320-02S Business Law I</t>
  </si>
  <si>
    <t>BA-350-01 Bus Info Systems/Applications</t>
  </si>
  <si>
    <t>09/03/2014-12/31/2014 Lecture only Monday, Wednesday 08:00AM - 09:15AM, Sullivan Academic Center, Room 206</t>
  </si>
  <si>
    <t>Take CS-120 and BA-230 or BA-374</t>
  </si>
  <si>
    <t>BA-350-01S Bus Info Systems/Applications</t>
  </si>
  <si>
    <t>BA-350-02 Bus Info Systems/Applications</t>
  </si>
  <si>
    <t>09/04/2014-12/30/2014 Lecture only Tuesday, Thursday 01:00PM - 02:15PM, Sullivan Academic Center, Room 206</t>
  </si>
  <si>
    <t>BA-350-02S Bus Info Systems/Applications</t>
  </si>
  <si>
    <t>BA-370-01 Intermediate Acct I</t>
  </si>
  <si>
    <t>09/03/2014-12/31/2014 Lecture only Monday, Wednesday, Friday 09:30AM - 10:20AM, Sullivan Academic Center, Room 119</t>
  </si>
  <si>
    <t>Take BA-210 and BA-220</t>
  </si>
  <si>
    <t>BA-370-H1 Intermediate Acct I*</t>
  </si>
  <si>
    <t>BA-371-01 Intermediate Acct II</t>
  </si>
  <si>
    <t>09/03/2014-12/31/2014 Lecture only Monday, Wednesday, Friday 09:30AM - 10:20AM, Sullivan Academic Center, Room 201</t>
  </si>
  <si>
    <t>M. Love</t>
  </si>
  <si>
    <t>Take BA-370</t>
  </si>
  <si>
    <t>BA-372-01 Advanced Accounting I</t>
  </si>
  <si>
    <t>09/03/2014-12/31/2014 Lecture only Monday, Wednesday 12:30PM - 01:45PM, Sullivan Academic Center, Room 119</t>
  </si>
  <si>
    <t>13 / 25</t>
  </si>
  <si>
    <t>BA-370</t>
  </si>
  <si>
    <t>BA-375-01 Federal Income Taxes I</t>
  </si>
  <si>
    <t>09/03/2014-12/31/2014 Lecture only Monday, Wednesday, Friday 11:30AM - 12:20PM, Sullivan Academic Center, Room 201</t>
  </si>
  <si>
    <t>BA-376-01 Auditing</t>
  </si>
  <si>
    <t>09/03/2014-12/31/2014 Lecture only Monday, Wednesday, Friday 10:30AM - 11:20AM, Sullivan Academic Center, Room 201</t>
  </si>
  <si>
    <t>BA-415-01 Investment Analysis</t>
  </si>
  <si>
    <t>09/03/2014-12/31/2014 Lecture only Wednesday 02:00PM - 04:30PM, Sullivan Academic Center, Room 202</t>
  </si>
  <si>
    <t>Take BA-316</t>
  </si>
  <si>
    <t>BA-422-01 Retailing</t>
  </si>
  <si>
    <t>09/03/2014-12/31/2014 Lecture only Wednesday 02:00PM - 04:30PM, Sullivan Academic Center, Room 209</t>
  </si>
  <si>
    <t>Take BA-318</t>
  </si>
  <si>
    <t>BA-426-01 Consumer Behavior</t>
  </si>
  <si>
    <t>09/03/2014-12/31/2014 Lecture only Monday, Wednesday 02:00PM - 03:15PM, Sullivan Academic Center, Room 122</t>
  </si>
  <si>
    <t>BA-428-01 Business to Business Marketing</t>
  </si>
  <si>
    <t>09/04/2014-12/30/2014 Lecture only Tuesday, Thursday 11:30AM - 12:45PM, Sullivan Academic Center, Room 123</t>
  </si>
  <si>
    <t>BA-440-01 International Business</t>
  </si>
  <si>
    <t>09/04/2014-12/30/2014 Lecture only Tuesday, Thursday 08:30AM - 09:45AM, Sullivan Academic Center, Room 208</t>
  </si>
  <si>
    <t>Take BA-316 and BA-318</t>
  </si>
  <si>
    <t>BA-480-01 Legal Environment of Business</t>
  </si>
  <si>
    <t>09/03/2014-12/31/2014 Lecture only Monday, Wednesday, Friday 09:30AM - 10:20AM, Sullivan Academic Center, Room 208</t>
  </si>
  <si>
    <t>BA-480-01S Legal Environment of Business</t>
  </si>
  <si>
    <t>BA-482-01 ST: Bus &amp; Soc Resrch Methods</t>
  </si>
  <si>
    <t>09/04/2014-12/30/2014 Lecture only Tuesday, Thursday 01:00PM - 02:15PM, Sullivan Academic Center, Room 208</t>
  </si>
  <si>
    <t>WAC</t>
  </si>
  <si>
    <t>Take BA-305, BA-316, and BA-318</t>
  </si>
  <si>
    <t>BA-482-02 ST: Cnslt Proj Worc Art Musm</t>
  </si>
  <si>
    <t>09/04/2014-12/30/2014 Lecture only Tuesday, Thursday 01:00PM - 02:15PM, Sullivan Academic Center, Room 123</t>
  </si>
  <si>
    <t>BA-490-01 Business Strategy and Policy</t>
  </si>
  <si>
    <t>09/08/2014-12/29/2014 Lecture only Monday 02:00PM - 04:30PM, Sullivan Academic Center, Room 205</t>
  </si>
  <si>
    <t>CAP</t>
  </si>
  <si>
    <t>BA-490-01S Business Strategy and Policy</t>
  </si>
  <si>
    <t>BA-490-02 Business Strategy and Policy</t>
  </si>
  <si>
    <t>09/03/2014-12/31/2014 Lecture only Monday, Wednesday 12:30PM - 01:45PM, Sullivan Academic Center, Room 202</t>
  </si>
  <si>
    <t>BA-490-02S Business Strategy and Policy</t>
  </si>
  <si>
    <t>BA-490-03 Business Strategy and Policy</t>
  </si>
  <si>
    <t>09/05/2014-12/26/2014 Lecture only Friday 11:30AM - 02:00PM, Sullivan Academic Center, Room 123</t>
  </si>
  <si>
    <t>BA-490-03S Business Strategy and Policy</t>
  </si>
  <si>
    <t>BA-490-H3 Business Strategy and Policy*</t>
  </si>
  <si>
    <t>HONOR CAP</t>
  </si>
  <si>
    <t>BA-494-01 International Marketing</t>
  </si>
  <si>
    <t>09/05/2014-12/26/2014 Lecture only Friday 01:30PM - 04:00PM, Sullivan Academic Center, Room 201</t>
  </si>
  <si>
    <t>Take EC-120 BA-318;</t>
  </si>
  <si>
    <t>BI-101-01 Concepts of Biology</t>
  </si>
  <si>
    <t>09/03/2014-12/31/2014 Lecture only Tuesday, Thursday 01:00PM - 02:15PM, Science &amp; Tech, Room 306 09/03/2014-12/31/2014 Lab only Friday 12:30PM - 02:20PM, Science &amp; Tech, Room 315</t>
  </si>
  <si>
    <t>T. Vezuli</t>
  </si>
  <si>
    <t>LAB NSP</t>
  </si>
  <si>
    <t>BI-101-01S Concepts of Biology</t>
  </si>
  <si>
    <t>0 / 8</t>
  </si>
  <si>
    <t>BI-101-02 Concepts of Biology</t>
  </si>
  <si>
    <t>09/03/2014-12/31/2014 Lecture only Monday, Wednesday, Friday 11:30AM - 12:20PM, Sullivan Academic Center, Room 101 09/03/2014-12/31/2014 Lab only Wednesday 01:30PM - 03:15PM, Science &amp; Tech, Room 315</t>
  </si>
  <si>
    <t>Bradley, P M</t>
  </si>
  <si>
    <t>BI-101-02S Concepts of Biology</t>
  </si>
  <si>
    <t>BI-101-03 Concepts of Biology</t>
  </si>
  <si>
    <t>09/03/2014-12/31/2014 Lecture only Monday, Wednesday, Friday 11:30AM - 12:20PM, Sullivan Academic Center, Room 101 09/03/2014-12/31/2014 Lab only Thursday 09:00AM - 10:50AM, Science &amp; Tech, Room 315</t>
  </si>
  <si>
    <t>BI-101-03S Concepts of Biology</t>
  </si>
  <si>
    <t>BI-101-04 Concepts of Biology</t>
  </si>
  <si>
    <t>09/03/2014-12/31/2014 Lecture only Tuesday, Thursday 08:30AM - 09:45AM, Science &amp; Tech, Room 311 09/03/2014-12/31/2014 Lab only Tuesday 11:30AM - 01:20PM, Science &amp; Tech, Room 315</t>
  </si>
  <si>
    <t>A. Smyth</t>
  </si>
  <si>
    <t>BI-101-04S Concepts of Biology</t>
  </si>
  <si>
    <t>BI-101-05 Concepts of Biology</t>
  </si>
  <si>
    <t>09/03/2014-12/31/2014 Lecture only Tuesday, Thursday 10:00AM - 11:15AM, Science &amp; Tech, Room 311 09/03/2014-12/31/2014 Lab only Thursday 11:30AM - 01:20PM, Science &amp; Tech, Room 315</t>
  </si>
  <si>
    <t>BI-101-05S Concepts of Biology</t>
  </si>
  <si>
    <t>BI-101-06 Concepts of Biology</t>
  </si>
  <si>
    <t>09/03/2014-12/31/2014 Lecture only Tuesday, Thursday 11:30AM - 12:45PM, Science &amp; Tech, Room 306 09/03/2014-12/31/2014 Lab only Wednesday 11:30AM - 01:20PM, Science &amp; Tech, Room 315</t>
  </si>
  <si>
    <t>T. Vezuli, M. Mayko</t>
  </si>
  <si>
    <t>BI-101-06S Concepts of Biology</t>
  </si>
  <si>
    <t>T. Pearson</t>
  </si>
  <si>
    <t>BI-118-01 Dinosaurs</t>
  </si>
  <si>
    <t>This is a hybrid course. It meets online and in class.</t>
  </si>
  <si>
    <t>09/04/2014-12/30/2014 Lecture only Tuesday, Thursday 02:30PM - 04:00PM, Science &amp; Tech, Room 306</t>
  </si>
  <si>
    <t>S. Oliver</t>
  </si>
  <si>
    <t>NSP LAB</t>
  </si>
  <si>
    <t>BI-140-01 Intro to Organismal Biology</t>
  </si>
  <si>
    <t>09/03/2014-12/31/2014 Lecture only Tuesday, Thursday 11:30AM - 12:45PM, Science &amp; Tech, Room 213 09/03/2014-12/31/2014 Lab only Tuesday 01:30PM - 04:15PM, Science &amp; Tech, Room 313</t>
  </si>
  <si>
    <t>R. Tracy</t>
  </si>
  <si>
    <t>BI-140-01S Intro to Organismal Biology</t>
  </si>
  <si>
    <t>BI-140-02 Intro to Organismal Biology</t>
  </si>
  <si>
    <t>09/03/2014-12/31/2014 Lecture only Tuesday, Thursday 11:30AM - 12:45PM, Science &amp; Tech, Room 213 09/03/2014-12/31/2014 Lab only Thursday 01:30PM - 04:15PM, Science &amp; Tech, Room 313</t>
  </si>
  <si>
    <t>BI-140-02S Intro to Organismal Biology</t>
  </si>
  <si>
    <t>BI-140-03 Intro to Organismal Biology</t>
  </si>
  <si>
    <t>09/03/2014-12/31/2014 Lecture only Monday, Wednesday, Friday 08:30AM - 09:20AM, Sullivan Academic Center, Room 102 09/03/2014-12/31/2014 Lab only Friday 12:30PM - 03:15PM, Science &amp; Tech, Room 313</t>
  </si>
  <si>
    <t>E. Minkoff</t>
  </si>
  <si>
    <t>BI-140-03S Intro to Organismal Biology</t>
  </si>
  <si>
    <t>BI-140-04 Intro to Organismal Biology</t>
  </si>
  <si>
    <t>09/03/2014-12/31/2014 Lecture only Tuesday, Thursday 08:30AM - 09:45AM, Science &amp; Tech, Room 306 09/03/2014-12/31/2014 Lab only Wednesday 01:30PM - 04:15PM, Science &amp; Tech, Room 313</t>
  </si>
  <si>
    <t>S. Velez</t>
  </si>
  <si>
    <t>BI-140-04S Intro to Organismal Biology</t>
  </si>
  <si>
    <t>BI-140-05 Intro to Organismal Biology</t>
  </si>
  <si>
    <t>09/03/2014-12/31/2014 Lecture only Monday, Wednesday, Friday 11:30AM - 12:20PM, Science &amp; Tech, Room 306 09/03/2014-12/31/2014 Lab only Monday 01:30PM - 04:15PM, Science &amp; Tech, Room 313</t>
  </si>
  <si>
    <t>N. Filoramo</t>
  </si>
  <si>
    <t>BI-140-05S Intro to Organismal Biology</t>
  </si>
  <si>
    <t>BI-141-01 Intro to Cellular &amp; Molec Bio</t>
  </si>
  <si>
    <t>09/03/2014-12/31/2014 Lecture only Monday, Wednesday, Friday 11:30AM - 12:20PM, Sullivan Academic Center, Room 126 09/03/2014-12/31/2014 Lab only Wednesday 01:30PM - 04:15PM, Science &amp; Tech, Room 302</t>
  </si>
  <si>
    <t>J. Hood-Degrenier</t>
  </si>
  <si>
    <t>Take CH-120.</t>
  </si>
  <si>
    <t>BI-141-01S Intro to Cellular &amp; Molec Bio</t>
  </si>
  <si>
    <t>BI-141-02 Intro to Cellular &amp; Molec Bio</t>
  </si>
  <si>
    <t>09/03/2014-12/31/2014 Lecture only Monday, Wednesday, Friday 11:30AM - 12:20PM, Sullivan Academic Center, Room 126 09/03/2014-12/31/2014 Lab only Friday 12:30PM - 03:20PM, Science &amp; Tech, Room 302</t>
  </si>
  <si>
    <t>BI-141-02S Intro to Cellular &amp; Molec Bio</t>
  </si>
  <si>
    <t>BI-141-03 Intro to Cellular &amp; Molec Bio</t>
  </si>
  <si>
    <t>09/03/2014-12/31/2014 Lecture only Monday, Wednesday, Friday 09:30AM - 10:20AM, Science &amp; Tech, Room 103 09/03/2014-12/31/2014 Lab only Monday 12:00PM - 02:30PM, Science &amp; Tech, Room 302</t>
  </si>
  <si>
    <t>D. Barnard</t>
  </si>
  <si>
    <t>BI-141-03S Intro to Cellular &amp; Molec Bio</t>
  </si>
  <si>
    <t>BI-141-H1 Intro to Cellular &amp; Molec Bio*</t>
  </si>
  <si>
    <t>NSP LAB HONOR</t>
  </si>
  <si>
    <t>BI-141-H2 Intro to Cellular &amp; Molec Bio*</t>
  </si>
  <si>
    <t>BI-161-01S Human Anatomy &amp; Physiology I</t>
  </si>
  <si>
    <t>09/03/2014-12/31/2014 Lecture only Tuesday, Thursday 11:30AM - 12:45PM, Sullivan Academic Center, Room 309 09/03/2014-12/31/2014 Lab only Tuesday 01:30PM - 04:15PM, Science &amp; Tech, Room 317</t>
  </si>
  <si>
    <t>Matalka, E S</t>
  </si>
  <si>
    <t>LAB</t>
  </si>
  <si>
    <t>BI-161-02S Human Anatomy &amp; Physiology I</t>
  </si>
  <si>
    <t>09/03/2014-12/31/2014 Lecture only Tuesday, Thursday 08:30AM - 09:45AM, Learning Resources Center, Room 215 09/03/2014-12/31/2014 Lab only Thursday 01:30PM - 04:15PM, Science &amp; Tech, Room 317</t>
  </si>
  <si>
    <t>BI-161-03S Human Anatomy &amp; Physiology I</t>
  </si>
  <si>
    <t>09/03/2014-12/31/2014 Lecture only Tuesday, Thursday 11:30AM - 12:45PM, Science &amp; Tech, Room 103 09/03/2014-12/31/2014 Lab only Wednesday 01:30PM - 04:15PM, Science &amp; Tech, Room 317</t>
  </si>
  <si>
    <t>Amini-Kormi, L.</t>
  </si>
  <si>
    <t>BI-161-04S Human Anatomy &amp; Physiology I</t>
  </si>
  <si>
    <t>09/03/2014-12/31/2014 Lecture only Tuesday, Thursday 01:00PM - 02:15PM, Science &amp; Tech, Room 215 09/03/2014-12/31/2014 Lab only Tuesday 08:30AM - 11:15AM, Science &amp; Tech, Room 317</t>
  </si>
  <si>
    <t>Tan, A S</t>
  </si>
  <si>
    <t>BI-161-05 Human Anatomy &amp; Physiology I</t>
  </si>
  <si>
    <t>09/03/2014-12/31/2014 Lecture only Tuesday, Thursday 01:00PM - 02:15PM, Science &amp; Tech, Room 215 09/03/2014-12/31/2014 Lab only Thursday 08:30AM - 11:15AM, Science &amp; Tech, Room 317</t>
  </si>
  <si>
    <t>BI-161-05S Human Anatomy &amp; Physiology I</t>
  </si>
  <si>
    <t>BI-161-06 Human Anatomy &amp; Physiology I</t>
  </si>
  <si>
    <t>09/03/2014-12/31/2014 Lecture only Monday, Wednesday 10:30AM - 11:45AM, Science &amp; Tech, Room 317 09/03/2014-12/31/2014 Lab only Monday 12:00PM - 02:45PM, Science &amp; Tech, Room 317</t>
  </si>
  <si>
    <t>BI-161-06S Human Anatomy &amp; Physiology I</t>
  </si>
  <si>
    <t>BI-161-07 Human Anatomy &amp; Physiology I</t>
  </si>
  <si>
    <t>09/03/2014-12/31/2014 Lecture only Tuesday, Thursday 10:00AM - 11:15AM, Science &amp; Tech, Room 100 09/03/2014-12/31/2014 Lab only Friday 11:30AM - 02:15PM, Science &amp; Tech, Room 317</t>
  </si>
  <si>
    <t>S. Tarsitano</t>
  </si>
  <si>
    <t>BI-161-07S Human Anatomy &amp; Physiology I</t>
  </si>
  <si>
    <t>BI-161-08 Human Anatomy &amp; Physiology I</t>
  </si>
  <si>
    <t>09/03/2014-12/31/2014 Lecture only Monday, Wednesday, Friday 08:30AM - 10:15AM, Science &amp; Tech, Room 317</t>
  </si>
  <si>
    <t>BI-161-08S Human Anatomy &amp; Physiology I</t>
  </si>
  <si>
    <t>09/03/2014-12/31/2014 Lecture only Monday, Wednesday, Friday 08:30AM - 10:15AM, Science &amp; Tech, Room 317 09/03/2014-12/31/2014 Lab only Days to be Announced, Times to be Announced, Room to be Announced</t>
  </si>
  <si>
    <t>BI-162-01 Human Anatomy &amp; Physiology II</t>
  </si>
  <si>
    <t>09/03/2014-12/31/2014 Lecture only Tuesday, Thursday 08:00AM - 09:15AM, Learning Resources Center, Room 219A 09/03/2014-12/31/2014 Lab only Wednesday 01:30PM - 04:15PM, Science &amp; Tech, Room 319</t>
  </si>
  <si>
    <t>R. Greene</t>
  </si>
  <si>
    <t>Take BI-161.</t>
  </si>
  <si>
    <t>BI-162-01S Human Anatomy &amp; Physiology II</t>
  </si>
  <si>
    <t>BI-162-02 Human Anatomy &amp; Physiology II</t>
  </si>
  <si>
    <t>09/03/2014-12/31/2014 Lecture only Friday 11:30AM - 02:15PM, Science &amp; Tech, Room 319 09/03/2014-12/31/2014 Lab only Friday 02:30PM - 05:15PM, Science &amp; Tech, Room 319</t>
  </si>
  <si>
    <t>BI-162-02S Human Anatomy &amp; Physiology II</t>
  </si>
  <si>
    <t>BI-193-02 FYS:Alien Supremacy: Insects</t>
  </si>
  <si>
    <t>09/04/2014-12/30/2014 Lecture only Tuesday, Thursday 08:30AM - 09:45AM, Learning Resources Center, Room 219</t>
  </si>
  <si>
    <t>Sorge, G.</t>
  </si>
  <si>
    <t>BI-193-03 Fys:Earth As Greenhouse:Global</t>
  </si>
  <si>
    <t>09/04/2014-12/30/2014 Lecture only Tuesday, Thursday 11:30AM - 12:45PM, Learning Resources Center, Room 219</t>
  </si>
  <si>
    <t>M. Gach</t>
  </si>
  <si>
    <t>BI-200-01 Human Biology</t>
  </si>
  <si>
    <t>09/03/2014-12/31/2014 Lecture only Monday, Wednesday, Friday 10:30AM - 11:20AM, Sullivan Academic Center, Room 101 09/03/2014-12/31/2014 Lab only Monday 01:30PM - 04:15PM, Science &amp; Tech, Room 319</t>
  </si>
  <si>
    <t>Shamgochian, M D</t>
  </si>
  <si>
    <t>Take BI-140 and BI-141.</t>
  </si>
  <si>
    <t>BI-200-01S Human Biology</t>
  </si>
  <si>
    <t>BI-200-02 Human Biology</t>
  </si>
  <si>
    <t>09/03/2014-12/31/2014 Lecture only Monday, Wednesday, Friday 10:30AM - 11:20AM, Sullivan Academic Center, Room 101 09/03/2014-12/31/2014 Lab only Tuesday 01:30PM - 04:15PM, Science &amp; Tech, Room 319</t>
  </si>
  <si>
    <t>BI-200-02S Human Biology</t>
  </si>
  <si>
    <t>BI-202-01 Principles of Ecology</t>
  </si>
  <si>
    <t>09/03/2014-12/31/2014 Lecture only Tuesday, Thursday 10:00AM - 11:15AM, Science &amp; Tech, Room 306 09/03/2014-12/31/2014 Lab only Wednesday 01:30PM - 04:20PM, Science &amp; Tech, Room 306</t>
  </si>
  <si>
    <t>0 / 11</t>
  </si>
  <si>
    <t>LAB WAC</t>
  </si>
  <si>
    <t>Take BI-140, EN-102, MA-150 or MA-180, or MA-190, or MA-200.</t>
  </si>
  <si>
    <t>BI-202-01S Principles of Ecology</t>
  </si>
  <si>
    <t>BI-203-01 Genetics</t>
  </si>
  <si>
    <t>09/03/2014-12/31/2014 Lecture only Tuesday, Thursday 11:30AM - 12:45PM, Science &amp; Tech, Room 102 09/03/2014-12/31/2014 Lab only Tuesday 01:00PM - 03:45PM, Science &amp; Tech, Room 302</t>
  </si>
  <si>
    <t>LAB QAC</t>
  </si>
  <si>
    <t>Take BI-141. Must have a minimum Accuplacer score of 3.</t>
  </si>
  <si>
    <t>BI-203-01S Genetics</t>
  </si>
  <si>
    <t>BI-203-02 Genetics</t>
  </si>
  <si>
    <t>09/03/2014-12/31/2014 Lecture only Tuesday, Thursday 11:30AM - 12:45PM, Science &amp; Tech, Room 102 09/03/2014-12/31/2014 Lab only Thursday 01:00PM - 03:45PM, Science &amp; Tech, Room 302</t>
  </si>
  <si>
    <t>BI-203-02S Genetics</t>
  </si>
  <si>
    <t>BI-203-03 Genetics</t>
  </si>
  <si>
    <t>09/03/2014-12/31/2014 Lecture only Monday, Wednesday, Friday 10:30AM - 11:20AM, Learning Resources Center, Room 121 09/03/2014-12/31/2014 Lab only Monday 01:30PM - 04:15PM, Science &amp; Tech, Room 305</t>
  </si>
  <si>
    <t>D. Barnard, J. Hood-Degrenier</t>
  </si>
  <si>
    <t>BI-203-03S Genetics</t>
  </si>
  <si>
    <t>BI-203-H1 Genetics*</t>
  </si>
  <si>
    <t>LAB QAC HONOR</t>
  </si>
  <si>
    <t>BI-204-01 Microbiology</t>
  </si>
  <si>
    <t>09/03/2014-12/31/2014 Lecture only Monday, Wednesday 08:00AM - 09:15AM, Sullivan Academic Center, Room 126 09/03/2014-12/31/2014 Lab only Tuesday, Thursday 08:30AM - 09:50AM, Science &amp; Tech, Room 309</t>
  </si>
  <si>
    <t>Pavao, M.</t>
  </si>
  <si>
    <t>Take BI-141 and CH-121.</t>
  </si>
  <si>
    <t>BI-204-01S Microbiology</t>
  </si>
  <si>
    <t>BI-204-02 Microbiology</t>
  </si>
  <si>
    <t>09/03/2014-12/31/2014 Lecture only Monday, Wednesday 08:00AM - 09:15AM, Sullivan Academic Center, Room 126 09/03/2014-12/31/2014 Lab only Tuesday, Thursday 10:00AM - 11:20AM, Science &amp; Tech, Room 309</t>
  </si>
  <si>
    <t>Pavao, M., T. Vezuli</t>
  </si>
  <si>
    <t>BI-204-02S Microbiology</t>
  </si>
  <si>
    <t>BI-204-03 Microbiology</t>
  </si>
  <si>
    <t>09/03/2014-12/31/2014 Lecture only Monday, Wednesday, Friday 10:30AM - 11:20AM, Science &amp; Tech, Room 311 09/03/2014-12/31/2014 Lab only Tuesday, Thursday 10:00AM - 11:20AM, Science &amp; Tech, Room 305</t>
  </si>
  <si>
    <t>R. Greenwell</t>
  </si>
  <si>
    <t>BI-205-01 Research Tech &amp; Exper Design</t>
  </si>
  <si>
    <t>09/05/2014-12/26/2014 Lecture only Friday 12:30PM - 02:20PM, Science &amp; Tech, Room 311</t>
  </si>
  <si>
    <t>Take BI-140, BI-141, and MA-150.</t>
  </si>
  <si>
    <t>BI-206-01 Medical Microbiology</t>
  </si>
  <si>
    <t>09/03/2014-12/31/2014 Lecture only Monday, Wednesday, Friday 08:30AM - 09:20AM, Science &amp; Tech, Room 102 09/03/2014-12/31/2014 Lab only Thursday 01:30PM - 02:55PM, Science &amp; Tech, Room 309 09/03/2014-12/31/2014 Lab only Tuesday 11:30AM - 12:50PM, Science &amp; Tech, Room 309</t>
  </si>
  <si>
    <t>Take BI-161 and either CH-112 or CH-120.</t>
  </si>
  <si>
    <t>BI-206-01S Medical Microbiology</t>
  </si>
  <si>
    <t>09/03/2014-12/31/2014 Lecture only Monday, Wednesday, Friday 08:30AM - 09:20AM, Science &amp; Tech, Room 102 09/03/2014-12/31/2014 Lab only Tuesday 11:30AM - 12:50PM, Science &amp; Tech, Room 309 09/03/2014-12/31/2014 Lab only Thursday 01:30PM - 02:55PM, Science &amp; Tech, Room 309</t>
  </si>
  <si>
    <t>BI-206-02 Medical Microbiology</t>
  </si>
  <si>
    <t>09/03/2014-12/31/2014 Lecture only Monday, Wednesday, Friday 08:30AM - 09:20AM, Science &amp; Tech, Room 102 09/03/2014-12/31/2014 Lab only Thursday 11:30AM - 12:50PM, Science &amp; Tech, Room 309 09/03/2014-12/31/2014 Lab only Tuesday 01:30PM - 02:55PM, Science &amp; Tech, Room 309</t>
  </si>
  <si>
    <t>BI-206-02S Medical Microbiology</t>
  </si>
  <si>
    <t>09/03/2014-12/31/2014 Lecture only Monday, Wednesday, Friday 08:30AM - 09:20AM, Science &amp; Tech, Room 102 09/03/2014-12/31/2014 Lab only Tuesday 01:30PM - 02:55PM, Science &amp; Tech, Room 309 09/03/2014-12/31/2014 Lab only Thursday 11:30AM - 12:50PM, Science &amp; Tech, Room 309</t>
  </si>
  <si>
    <t>BI-206-03 Medical Microbiology</t>
  </si>
  <si>
    <t>09/03/2014-12/31/2014 Lecture only Monday, Wednesday, Friday 08:30AM - 09:20AM, Science &amp; Tech, Room 306 09/03/2014-12/31/2014 Lab only Tuesday, Thursday 03:00PM - 04:20PM, Science &amp; Tech, Room 309</t>
  </si>
  <si>
    <t>Fynan, E F</t>
  </si>
  <si>
    <t>BI-206-03S Medical Microbiology</t>
  </si>
  <si>
    <t>BI-313-01 Histology</t>
  </si>
  <si>
    <t>09/04/2014-12/30/2014 Lecture only Tuesday, Thursday 10:00AM - 12:45PM, Science &amp; Tech, Room 319</t>
  </si>
  <si>
    <t>Take BI-141 and either BI-200 or BI-161 and BI-162.</t>
  </si>
  <si>
    <t>BI-315-01 Neurosciences</t>
  </si>
  <si>
    <t>09/03/2014-12/31/2014 Lecture only Tuesday, Thursday 10:00AM - 11:15AM, Science &amp; Tech, Room 213 09/03/2014-12/31/2014 Lab only Tuesday 01:30PM - 04:20PM, Science &amp; Tech, Room 315</t>
  </si>
  <si>
    <t>Take BI-161 and either BI-162 or BI-200.</t>
  </si>
  <si>
    <t>BI-315-01S Neurosciences</t>
  </si>
  <si>
    <t>09/03/2014-12/31/2014 Lecture only Tuesday, Thursday 10:00AM - 11:15AM, Room to be Announced 09/03/2014-12/31/2014 Lab only Tuesday 01:30PM - 04:20PM, Science &amp; Tech, Room 315</t>
  </si>
  <si>
    <t>0 / 0</t>
  </si>
  <si>
    <t>0 / 7</t>
  </si>
  <si>
    <t>BI-410-01 Biochemistry I</t>
  </si>
  <si>
    <t>This course cna be taken by Chemistry, Biology or Biotechnology majors as well as CH-410.</t>
  </si>
  <si>
    <t>09/03/2014-12/31/2014 Lecture only Monday, Wednesday, Friday 11:30AM - 12:20PM, Sullivan Academic Center, Room 105 09/03/2014-12/31/2014 Lab only Tuesday 08:30AM - 11:20AM, Science &amp; Tech, Room 405</t>
  </si>
  <si>
    <t>J. Nichols</t>
  </si>
  <si>
    <t>Take CH-201 CH-202;</t>
  </si>
  <si>
    <t>BI-410-02 Biochemistry I</t>
  </si>
  <si>
    <t>This course may be taken by Chemistry, Biology and Biotechnology majors as well as CH-410.</t>
  </si>
  <si>
    <t>09/03/2014-12/31/2014 Lecture only Monday, Wednesday, Friday 11:30AM - 12:20PM, Sullivan Academic Center, Room 105 09/03/2014-12/31/2014 Lab only Tuesday 11:30AM - 02:20PM, Science &amp; Tech, Room 405</t>
  </si>
  <si>
    <t>BI-451-01 Nuclear Instrumentation I</t>
  </si>
  <si>
    <t>F. Lamelas</t>
  </si>
  <si>
    <t>14 / 15</t>
  </si>
  <si>
    <t>BI-463-01 NMT Clinical Practicum III</t>
  </si>
  <si>
    <t>IND</t>
  </si>
  <si>
    <t>BI-464-01 NMT Clinical Practicum IV</t>
  </si>
  <si>
    <t>25 / 25</t>
  </si>
  <si>
    <t>BI-465-01 Clinical NMT I</t>
  </si>
  <si>
    <t>BT-376-01 Biotechnology</t>
  </si>
  <si>
    <t>09/03/2014-12/31/2014 Lecture only Tuesday 01:00PM - 03:45PM, Science &amp; Tech, Room 305 09/03/2014-12/31/2014 Lab only Thursday 01:00PM - 03:45PM, Science &amp; Tech, Room 305</t>
  </si>
  <si>
    <t>Take CH-120, CH-121, and BI-141.</t>
  </si>
  <si>
    <t>BT-376-01S Biotechnology</t>
  </si>
  <si>
    <t>CD-100-01 Intro Human Comm and Disorders</t>
  </si>
  <si>
    <t>09/04/2014-12/30/2014 Lecture only Tuesday, Thursday 10:00AM - 11:15AM, Science &amp; Tech, Room 215</t>
  </si>
  <si>
    <t>E. Maloney</t>
  </si>
  <si>
    <t>HBS ICW</t>
  </si>
  <si>
    <t>CD-100-01S Intro Human Comm and Disorders</t>
  </si>
  <si>
    <t>CD-100-02 Intro Human Comm and Disorders</t>
  </si>
  <si>
    <t>09/04/2014-12/30/2014 Lecture only Tuesday, Thursday 08:30AM - 09:45AM, Science &amp; Tech, Room 215</t>
  </si>
  <si>
    <t>CD-100-02S Intro Human Comm and Disorders</t>
  </si>
  <si>
    <t>0 / 15</t>
  </si>
  <si>
    <t>CD-100-03 Intro Human Comm and Disorders</t>
  </si>
  <si>
    <t>09/03/2014-12/31/2014 Lecture only Monday, Wednesday 12:30PM - 01:45PM, Science &amp; Tech, Room 102</t>
  </si>
  <si>
    <t>L. Melnick</t>
  </si>
  <si>
    <t>CD-100-03S Intro Human Comm and Disorders</t>
  </si>
  <si>
    <t>CD-100-04 Intro Human Comm and Disorders</t>
  </si>
  <si>
    <t>09/03/2014-12/31/2014 Lecture only Monday, Wednesday 02:00PM - 03:15PM, Science &amp; Tech, Room 102</t>
  </si>
  <si>
    <t>CD-100-04S Intro Human Comm and Disorders</t>
  </si>
  <si>
    <t>CD-100-05 Intro Human Comm and Disorders</t>
  </si>
  <si>
    <t>09/03/2014-12/31/2014 Lecture only Monday, Wednesday 08:00AM - 09:15AM, Sheehan Hall, Room 109</t>
  </si>
  <si>
    <t>CD-100-05S Intro Human Comm and Disorders</t>
  </si>
  <si>
    <t>CD-100-H3 Intro Human Comm and Disorder*</t>
  </si>
  <si>
    <t>HBS ICW HONOR</t>
  </si>
  <si>
    <t>CD-100-H4 Intro Human Comm and Disorder*</t>
  </si>
  <si>
    <t>Honrs course</t>
  </si>
  <si>
    <t>CD-100-H5 Intro Human Comm and Disorder*</t>
  </si>
  <si>
    <t>CD-103-01 Language Science</t>
  </si>
  <si>
    <t>09/04/2014-12/30/2014 Lecture only Tuesday, Thursday 01:00PM - 02:15PM, Sullivan Academic Center, Room 105</t>
  </si>
  <si>
    <t>Power, Maryann</t>
  </si>
  <si>
    <t>0 / 29</t>
  </si>
  <si>
    <t>CD-103-01S Language Science</t>
  </si>
  <si>
    <t>CD-110-02 Anat/Physiol Speech &amp; Hearing</t>
  </si>
  <si>
    <t>09/08/2014-12/29/2014 Lecture only Monday 02:00PM - 04:30PM, Sullivan Academic Center, Room 105</t>
  </si>
  <si>
    <t>K. Darrow</t>
  </si>
  <si>
    <t>NSP TLC</t>
  </si>
  <si>
    <t>CD-110-02S Anat/Physiol Speech &amp; Hearing</t>
  </si>
  <si>
    <t>CD-110-H2 Anat/Physiol Speech &amp; Hearing*</t>
  </si>
  <si>
    <t>NSP HONOR TLC</t>
  </si>
  <si>
    <t>CD-115-02 Normal Dev of Speech/Language</t>
  </si>
  <si>
    <t>09/04/2014-12/30/2014 Lecture only Tuesday, Thursday 10:00AM - 11:15AM, Sullivan Academic Center, Room 121</t>
  </si>
  <si>
    <t>K. Medeiros</t>
  </si>
  <si>
    <t>CD-115-02S Normal Dev of Speech/Language</t>
  </si>
  <si>
    <t>CD-201-01 Hearing Science</t>
  </si>
  <si>
    <t>09/03/2014-12/31/2014 Lecture only Wednesday 02:00PM - 04:20PM, Science &amp; Tech, Room 103</t>
  </si>
  <si>
    <t>Take CD-110. Accuplacer code of 3 needed.</t>
  </si>
  <si>
    <t>CD-201-03 Hearing Science</t>
  </si>
  <si>
    <t>09/03/2014-12/31/2014 Lecture only Monday, Wednesday 12:30PM - 01:45PM, Science &amp; Tech, Room 107</t>
  </si>
  <si>
    <t>CD-201-03S Hearing Science</t>
  </si>
  <si>
    <t>CD-201-H3 Hearing Science*</t>
  </si>
  <si>
    <t>QAC HONOR</t>
  </si>
  <si>
    <t>CD-202-01 Speech Science</t>
  </si>
  <si>
    <t>09/03/2014-12/31/2014 Lecture only Monday 02:00PM - 03:15PM, Science &amp; Tech, Room 105 09/03/2014-12/31/2014 Lecture only Wednesday 02:00PM - 03:15PM, Science &amp; Tech, Room 213</t>
  </si>
  <si>
    <t>R. Towne</t>
  </si>
  <si>
    <t>Take CD-110 and CD-205 with C or above and Accuplacer score of 3 or above.</t>
  </si>
  <si>
    <t>CD-202-H1 Speech Science*</t>
  </si>
  <si>
    <t>CD-205-01 Phonetics</t>
  </si>
  <si>
    <t>09/04/2014-12/30/2014 Lecture only Tuesday, Thursday 08:30AM - 09:45AM, Sullivan Academic Center, Room 124</t>
  </si>
  <si>
    <t>0 / 27</t>
  </si>
  <si>
    <t>CD-205-01S Phonetics</t>
  </si>
  <si>
    <t>CD-230-01 Neuroscience for Comm Sci Diso</t>
  </si>
  <si>
    <t>09/03/2014-12/31/2014 Lecture only Monday, Wednesday 12:30PM - 01:45PM, Science &amp; Tech, Room 103</t>
  </si>
  <si>
    <t>S. Antonucci</t>
  </si>
  <si>
    <t>NSP</t>
  </si>
  <si>
    <t>CD-230-02 Neuroscience for Comm Sci Diso</t>
  </si>
  <si>
    <t>09/03/2014-12/31/2014 Lecture only Wednesday 02:00PM - 04:30PM, Science &amp; Tech, Room 215</t>
  </si>
  <si>
    <t>CD-230-02S Neuroscience for Comm Sci Diso</t>
  </si>
  <si>
    <t>CD-400-01 Intro to Aural Rehabilitation</t>
  </si>
  <si>
    <t>09/04/2014-12/30/2014 Lecture only Tuesday, Thursday 10:00AM - 11:15AM, Learning Resources Center, Room 116</t>
  </si>
  <si>
    <t>Meyer, S.</t>
  </si>
  <si>
    <t>DAC</t>
  </si>
  <si>
    <t>Take CD-201 CD-202 CD-305 CD-310 CD-320 with a minimum grade of C. Take CD-201 CD-202 CD-305 CD-310 and CD-320 with a minimum grade of C-.</t>
  </si>
  <si>
    <t>CD-400-02 Intro to Aural Rehabilitation</t>
  </si>
  <si>
    <t>09/04/2014-12/30/2014 Lecture only Tuesday, Thursday 11:30AM - 12:45PM, Learning Resources Center, Room 116</t>
  </si>
  <si>
    <t>14 / 25</t>
  </si>
  <si>
    <t>CD-410-01 Professional Guideline &amp; Skill</t>
  </si>
  <si>
    <t>09/05/2014-12/26/2014 Lecture only Friday 11:30AM - 02:00PM, Science &amp; Tech, Room 100</t>
  </si>
  <si>
    <t>WAC CAP</t>
  </si>
  <si>
    <t>Take CD-305 CD-310 CD-320 with a minimum grade of C.</t>
  </si>
  <si>
    <t>CD-410-02 Professional Guideline &amp; Skill</t>
  </si>
  <si>
    <t>09/08/2014-12/29/2014 Lecture only Monday 02:00PM - 04:20PM, Science &amp; Tech, Room 215</t>
  </si>
  <si>
    <t>0 / 25</t>
  </si>
  <si>
    <t>CH-110-01 Intro Gen/Organic/Biochem I</t>
  </si>
  <si>
    <t>09/03/2014-12/31/2014 Lecture only Monday, Wednesday, Friday 09:30AM - 10:20AM, Sullivan Academic Center, Room 110 09/03/2014-12/31/2014 Lab only Thursday 10:00AM - 12:45PM, Science &amp; Tech, Room 405</t>
  </si>
  <si>
    <t>A. Apostolou</t>
  </si>
  <si>
    <t>CH-110-01S Intro Gen/Organic/Biochem I</t>
  </si>
  <si>
    <t>CH-112-01S Survey of Chemistry</t>
  </si>
  <si>
    <t>09/03/2014-12/31/2014 Lecture only Monday, Wednesday, Friday 11:30AM - 12:40PM, Learning Resources Center, Room 117 09/03/2014-12/31/2014 Lab only Monday 01:30PM - 03:20PM, Science &amp; Tech, Room 421</t>
  </si>
  <si>
    <t>R. Racicot</t>
  </si>
  <si>
    <t>CH-112-02S Survey of Chemistry</t>
  </si>
  <si>
    <t>09/03/2014-12/31/2014 Lecture only Monday, Wednesday, Friday 11:30AM - 12:40PM, Learning Resources Center, Room 117 09/03/2014-12/31/2014 Lab only Wednesday 01:30PM - 03:20PM, Science &amp; Tech, Room 421</t>
  </si>
  <si>
    <t>CH-112-03S Survey of Chemistry</t>
  </si>
  <si>
    <t>09/03/2014-12/31/2014 Lecture only Monday, Wednesday 11:30AM - 12:30PM, Sullivan Academic Center, Room 205 09/03/2014-12/31/2014 Lab only Friday 01:30PM - 03:20PM, Science &amp; Tech, Room 421 09/03/2014-12/31/2014 Lecture only Friday 11:30AM - 01:00PM, Science &amp; Tech, Room 213</t>
  </si>
  <si>
    <t>J. Collins, A. Apostolou</t>
  </si>
  <si>
    <t>CH-112-04S Survey of Chemistry</t>
  </si>
  <si>
    <t>09/03/2014-12/31/2014 Lecture only Monday, Wednesday 11:30AM - 12:30PM, Sullivan Academic Center, Room 205 09/03/2014-12/31/2014 Lab only Thursday 10:00AM - 12:00PM, Science &amp; Tech, Room 421 09/03/2014-12/31/2014 Lecture only Friday 11:30AM - 01:00PM, Science &amp; Tech, Room 213</t>
  </si>
  <si>
    <t>J. Collins, R. Doyle</t>
  </si>
  <si>
    <t>CH-112-05 Survey of Chemistry</t>
  </si>
  <si>
    <t>09/03/2014-12/31/2014 Lecture only Monday, Wednesday 02:00PM - 03:40PM, Sullivan Academic Center, Room 318 09/03/2014-12/31/2014 Lab only Friday 01:30PM - 03:20PM, Science &amp; Tech, Room 405</t>
  </si>
  <si>
    <t>J. Collins</t>
  </si>
  <si>
    <t>CH-112-05S Survey of Chemistry</t>
  </si>
  <si>
    <t>CH-120-01 General Chemistry I</t>
  </si>
  <si>
    <t>09/03/2014-12/31/2014 Lecture only Monday, Wednesday, Friday 11:30AM - 12:20PM, Science &amp; Tech, Room 409 09/03/2014-12/31/2014 Lab only Monday 01:30PM - 04:20PM, Science &amp; Tech, Room 417</t>
  </si>
  <si>
    <t>E. Jaber</t>
  </si>
  <si>
    <t>LAB QR</t>
  </si>
  <si>
    <t>Accuplacer score of 3 or above required.</t>
  </si>
  <si>
    <t>CH-120-01S General Chemistry I</t>
  </si>
  <si>
    <t>CH-120-02 General Chemistry I</t>
  </si>
  <si>
    <t>09/03/2014-12/31/2014 Lecture only Tuesday, Thursday 10:00AM - 11:15AM, Sullivan Academic Center, Room 126 09/03/2014-12/31/2014 Lab only Tuesday 11:30AM - 02:20PM, Science &amp; Tech, Room 421</t>
  </si>
  <si>
    <t>K. Murphy</t>
  </si>
  <si>
    <t>CH-120-02S General Chemistry I</t>
  </si>
  <si>
    <t>CH-120-03 General Chemistry I</t>
  </si>
  <si>
    <t>09/03/2014-12/31/2014 Lecture only Tuesday, Thursday 10:00AM - 11:15AM, Sullivan Academic Center, Room 126 09/03/2014-12/31/2014 Lab only Thursday 11:30AM - 02:20PM, Science &amp; Tech, Room 417</t>
  </si>
  <si>
    <t>CH-120-03S General Chemistry I</t>
  </si>
  <si>
    <t>CH-120-04 General Chemistry I</t>
  </si>
  <si>
    <t>09/03/2014-12/31/2014 Lecture only Monday, Wednesday, Friday 09:30AM - 10:20AM, Sullivan Academic Center, Room 126 09/03/2014-12/31/2014 Lab only Thursday 01:30PM - 04:20PM, Science &amp; Tech, Room 405</t>
  </si>
  <si>
    <t>R. Doyle</t>
  </si>
  <si>
    <t>CH-120-04S General Chemistry I</t>
  </si>
  <si>
    <t>CH-120-05 General Chemistry I</t>
  </si>
  <si>
    <t>09/03/2014-12/31/2014 Lecture only Monday, Wednesday, Friday 10:30AM - 11:20AM, Sullivan Academic Center, Room 106 09/03/2014-12/31/2014 Lab only Wednesday 01:30PM - 04:20PM, Science &amp; Tech, Room 405</t>
  </si>
  <si>
    <t>J. Nichols, E. Jaber</t>
  </si>
  <si>
    <t>CH-120-05S General Chemistry I</t>
  </si>
  <si>
    <t>CH-120-06 General Chemistry I</t>
  </si>
  <si>
    <t>09/03/2014-12/31/2014 Lecture only Monday, Wednesday, Friday 09:30AM - 10:20AM, Science &amp; Tech, Room 417 09/03/2014-12/31/2014 Lab only Tuesday 11:30AM - 02:20PM, Science &amp; Tech, Room 417</t>
  </si>
  <si>
    <t>R. Racicot, E. Jaber</t>
  </si>
  <si>
    <t>CH-120-06S General Chemistry I</t>
  </si>
  <si>
    <t>CH-120-07 General Chemistry I</t>
  </si>
  <si>
    <t>09/03/2014-12/31/2014 Lecture only Tuesday, Thursday 01:00PM - 02:15PM, Science &amp; Tech, Room 213 09/03/2014-12/31/2014 Lab only Tuesday 02:30PM - 05:20PM, Science &amp; Tech, Room 417</t>
  </si>
  <si>
    <t>Falke, A., C. Bue</t>
  </si>
  <si>
    <t>CH-120-07S General Chemistry I</t>
  </si>
  <si>
    <t>CH-120-08 General Chemistry I</t>
  </si>
  <si>
    <t>09/03/2014-12/31/2014 Lecture only Monday, Wednesday, Friday 11:30AM - 12:20PM, Science &amp; Tech, Room 405 09/03/2014-12/31/2014 Lab only Friday 01:30PM - 04:30PM, Science &amp; Tech, Room 417</t>
  </si>
  <si>
    <t>M. Dilip, R. Doyle</t>
  </si>
  <si>
    <t>CH-120-08S General Chemistry I</t>
  </si>
  <si>
    <t>09/03/2014-12/31/2014 Lecture only Monday, Wednesday, Friday 11:30AM - 12:20PM, Science &amp; Tech, Room 405 09/03/2014-12/31/2014 Lab only Friday 01:30PM - 04:20PM, Science &amp; Tech, Room 417</t>
  </si>
  <si>
    <t>M. Dilip</t>
  </si>
  <si>
    <t>CH-121-01 General Chemistry II</t>
  </si>
  <si>
    <t>09/03/2014-12/31/2014 Lecture only Monday, Wednesday, Friday 10:30AM - 11:20AM, Sullivan Academic Center, Room 146 09/03/2014-12/31/2014 Lab only Wednesday 01:30PM - 04:20PM, Science &amp; Tech, Room 417</t>
  </si>
  <si>
    <t>J. Andreatta, C. Bue</t>
  </si>
  <si>
    <t>CH-121-01S General Chemistry II</t>
  </si>
  <si>
    <t>CH-121-02 General Chemistry II</t>
  </si>
  <si>
    <t>09/03/2014-12/31/2014 Lecture only Monday, Wednesday, Friday 10:30AM - 11:20AM, Sullivan Academic Center, Room 146 09/03/2014-12/31/2014 Lab only Thursday 01:00PM - 04:00PM, Science &amp; Tech, Room 421</t>
  </si>
  <si>
    <t>CH-121-02S General Chemistry II</t>
  </si>
  <si>
    <t>CH-201-01 Organic Chem I (Lecture)</t>
  </si>
  <si>
    <t>09/03/2014-12/31/2014 Lecture only Monday, Wednesday, Friday 10:30AM - 11:20AM, Sullivan Academic Center, Room 126</t>
  </si>
  <si>
    <t>S. Mitroka</t>
  </si>
  <si>
    <t>Take CH-120 and CH-121.</t>
  </si>
  <si>
    <t>CH-201-01S Organic Chem I (Lecture)</t>
  </si>
  <si>
    <t>CH-201-02 Organic Chem I (Lecture)</t>
  </si>
  <si>
    <t>09/03/2014-12/31/2014 Lecture only Monday, Wednesday, Friday 11:30AM - 12:20PM, Sullivan Academic Center, Room 106</t>
  </si>
  <si>
    <t>J. Andreatta</t>
  </si>
  <si>
    <t>CH-201-02S Organic Chem I (Lecture)</t>
  </si>
  <si>
    <t>CH-201-03 Organic Chem I (Lecture)</t>
  </si>
  <si>
    <t>09/03/2014-12/31/2014 Lecture only Monday, Wednesday, Friday 09:30AM - 10:20AM, Sullivan Academic Center, Room 106</t>
  </si>
  <si>
    <t>CH-201-03S Organic Chem I (Lecture)</t>
  </si>
  <si>
    <t>CH-201-04 Organic Chem I (Lecture)</t>
  </si>
  <si>
    <t>09/04/2014-12/30/2014 Lecture only Tuesday, Thursday 08:30AM - 09:45AM, Sullivan Academic Center, Room 106</t>
  </si>
  <si>
    <t>M. Kerr</t>
  </si>
  <si>
    <t>CH-201-04S Organic Chem I (Lecture)</t>
  </si>
  <si>
    <t>CH-201-H3 Organic Chem I (Lecture)*</t>
  </si>
  <si>
    <t>CH-203-01 Organic Chem Laboratory I</t>
  </si>
  <si>
    <t>09/03/2014-12/31/2014 Lab only Wednesday 12:30PM - 04:20PM, Science &amp; Tech, Room 413</t>
  </si>
  <si>
    <t>Take CH-201</t>
  </si>
  <si>
    <t>CH-203-01S Organic Chem Laboratory I</t>
  </si>
  <si>
    <t>CH-203-02 Organic Chem Laboratory I</t>
  </si>
  <si>
    <t>09/09/2014-12/30/2014 Lab only Tuesday 08:30AM - 12:30PM, Science &amp; Tech, Room 413</t>
  </si>
  <si>
    <t>W. Xu</t>
  </si>
  <si>
    <t>CH-203-02S Organic Chem Laboratory I</t>
  </si>
  <si>
    <t>CH-203-03 Organic Chem Laboratory I</t>
  </si>
  <si>
    <t>09/08/2014-12/29/2014 Lab only Monday 12:30PM - 04:20PM, Science &amp; Tech, Room 413</t>
  </si>
  <si>
    <t>CH-203-03S Organic Chem Laboratory I</t>
  </si>
  <si>
    <t>CH-203-04 Organic Chem Laboratory I</t>
  </si>
  <si>
    <t>09/04/2014-12/25/2014 Lab only Thursday 01:00PM - 05:00PM, Science &amp; Tech, Room 413</t>
  </si>
  <si>
    <t>CH-203-04S Organic Chem Laboratory I</t>
  </si>
  <si>
    <t>CH-203-05 Organic Chem Laboratory I</t>
  </si>
  <si>
    <t>09/09/2014-12/30/2014 Lab only Tuesday 12:30PM - 04:20PM, Science &amp; Tech, Room 413</t>
  </si>
  <si>
    <t>CH-203-05S Organic Chem Laboratory I</t>
  </si>
  <si>
    <t>CH-210-01 Chemical Analysis</t>
  </si>
  <si>
    <t>09/03/2014-12/31/2014 Lecture only Monday, Wednesday 12:30PM - 01:20PM, Science &amp; Tech, Room 409 09/03/2014-12/31/2014 Lab only Monday, Wednesday 01:30PM - 04:20PM, Science &amp; Tech, Room 409</t>
  </si>
  <si>
    <t>Take CH-120, CH-121, and EN-102.</t>
  </si>
  <si>
    <t>CH-210-01S Chemical Analysis</t>
  </si>
  <si>
    <t>09/03/2014-12/31/2014 Lecture only Monday, Wednesday 12:30PM - 01:45PM, Science &amp; Tech, Room 409 09/03/2014-12/31/2014 Lab only Monday, Wednesday 01:45PM - 04:20PM, Science &amp; Tech, Room 409</t>
  </si>
  <si>
    <t>CH-301-01 Physical Chem I (Lecture)</t>
  </si>
  <si>
    <t>09/03/2014-12/31/2014 Lecture only Monday, Wednesday, Friday 10:30AM - 11:20AM, Science &amp; Tech, Room 409 09/03/2014-12/31/2014 Lecture only Wednesday 09:30AM - 10:20AM, Science &amp; Tech, Room 409</t>
  </si>
  <si>
    <t>Take CH-120, CH-121, MA-200, MA-201, PY-241, and PY-242.</t>
  </si>
  <si>
    <t>CH-301-01S Physical Chem I (Lecture)</t>
  </si>
  <si>
    <t>CH-301-02 Physical Chem I (Lecture)</t>
  </si>
  <si>
    <t>09/03/2014-12/31/2014 Lecture only Monday, Wednesday, Friday 10:30AM - 11:20AM, Science &amp; Tech, Room 200 09/03/2014-12/31/2014 Lecture only Friday 12:30PM - 01:20PM, Science &amp; Tech, Room 409</t>
  </si>
  <si>
    <t>J. Quattrucci</t>
  </si>
  <si>
    <t>CH-303-01 Physical Chem Laboratory I</t>
  </si>
  <si>
    <t>09/04/2014-12/25/2014 Lab only Thursday 08:30AM - 12:30PM, Science &amp; Tech, Room 409</t>
  </si>
  <si>
    <t>CH-303-01S Physical Chem Laboratory I</t>
  </si>
  <si>
    <t>09/04/2014-12/25/2014 Lab only Thursday 08:30AM - 12:20PM, Science &amp; Tech, Room 409</t>
  </si>
  <si>
    <t>CH-303-02 Physical Chem Laboratory I</t>
  </si>
  <si>
    <t>09/04/2014-12/25/2014 Lab only Thursday 01:00PM - 05:00PM, Science &amp; Tech, Room 409</t>
  </si>
  <si>
    <t>Take CH-301</t>
  </si>
  <si>
    <t>CH-320-01 Environmental Chemistry</t>
  </si>
  <si>
    <t>This is a hybrid course. It meets in class and online.</t>
  </si>
  <si>
    <t>09/03/2014-12/31/2014 Lecture only Monday, Wednesday, Friday 09:30AM - 10:20AM, Science &amp; Tech, Room 405</t>
  </si>
  <si>
    <t>Take CH-120 and CH-121 or CH-201. CH-201 is recommended. # Take CH-111 or CH-201;</t>
  </si>
  <si>
    <t>CH-320-01S Environmental Chemistry</t>
  </si>
  <si>
    <t>CH-350-01 Medicinal Chemistry</t>
  </si>
  <si>
    <t>09/03/2014-12/31/2014 Lecture only Monday, Wednesday, Friday 08:30AM - 09:20AM, Science &amp; Tech, Room 409</t>
  </si>
  <si>
    <t>Take CH-201 and CH-202.</t>
  </si>
  <si>
    <t>CH-350-01S Medicinal Chemistry</t>
  </si>
  <si>
    <t>CH-370-01 Intro to Nuclear Science</t>
  </si>
  <si>
    <t>09/03/2014-12/31/2014 Lecture only Monday, Wednesday 03:30PM - 04:45PM, Science &amp; Tech, Room 422</t>
  </si>
  <si>
    <t>J. Quattrucci, S. Swaminathan</t>
  </si>
  <si>
    <t>Take CH-120, CH-121, MA-200, and either PY-221 and PY-222 or PY-241 and PY-242.</t>
  </si>
  <si>
    <t>CH-370-01S Intro to Nuclear Science</t>
  </si>
  <si>
    <t>CH-410-01 Biochemistry I</t>
  </si>
  <si>
    <t>This course and BI 410 can be taken by Chemistry, Biology and Biotechnology majors under CH-410 or BI-410.</t>
  </si>
  <si>
    <t>Take CH-201;</t>
  </si>
  <si>
    <t>CH-410-01S Biochemistry I</t>
  </si>
  <si>
    <t>CH-410-02 Biochemistry I</t>
  </si>
  <si>
    <t>This course can be taken by Chemistry, Biology and Biotechnology majors as well as BI-410.</t>
  </si>
  <si>
    <t>CH-410-02S Biochemistry I</t>
  </si>
  <si>
    <t>CH-453-01 Radiopharmaceuticals</t>
  </si>
  <si>
    <t>09/04/2014-12/30/2014 Lecture only Tuesday, Thursday 03:00PM - 05:30PM, Room to be Announced</t>
  </si>
  <si>
    <t>CH-465-01 Clinical NMT I</t>
  </si>
  <si>
    <t>09/04/2014-12/30/2014 Lecture only Tuesday, Thursday 09:00AM - 12:00PM, Room to be Announced</t>
  </si>
  <si>
    <t>CJ-101-01 Intro to Criminal Justice</t>
  </si>
  <si>
    <t>09/03/2014-12/31/2014 Lecture only Monday, Wednesday, Friday 08:30AM - 09:20AM, Learning Resources Center, Room 116</t>
  </si>
  <si>
    <t>T. Adams</t>
  </si>
  <si>
    <t>CJ-101-01S Intro to Criminal Justice</t>
  </si>
  <si>
    <t>CJ-101-02 Intro to Criminal Justice</t>
  </si>
  <si>
    <t>09/03/2014-12/31/2014 Lecture only Monday, Wednesday, Friday 11:30AM - 12:20PM, Learning Resources Center, Room 114</t>
  </si>
  <si>
    <t>CJ-101-02S Intro to Criminal Justice</t>
  </si>
  <si>
    <t>CJ-101-03 Intro to Criminal Justice</t>
  </si>
  <si>
    <t>09/04/2014-12/30/2014 Lecture only Tuesday, Thursday 08:30AM - 09:45AM, Learning Resources Center, Room 114</t>
  </si>
  <si>
    <t>S. Morreale</t>
  </si>
  <si>
    <t>CJ-101-03S Intro to Criminal Justice</t>
  </si>
  <si>
    <t>CJ-101-04 Intro to Criminal Justice</t>
  </si>
  <si>
    <t>09/04/2014-12/30/2014 Lecture only Tuesday, Thursday 10:00AM - 11:15AM, Learning Resources Center, Room 327</t>
  </si>
  <si>
    <t>C. Brownlee</t>
  </si>
  <si>
    <t>CJ-121-01 Theories of Crime</t>
  </si>
  <si>
    <t>09/03/2014-12/31/2014 Lecture only Monday, Wednesday, Friday 08:30AM - 09:20AM, Learning Resources Center, Room 121</t>
  </si>
  <si>
    <t>A. Lutz</t>
  </si>
  <si>
    <t>Take CJ-101;</t>
  </si>
  <si>
    <t>CJ-121-01S Theories of Crime</t>
  </si>
  <si>
    <t>CJ-121-02 Theories of Crime</t>
  </si>
  <si>
    <t>09/03/2014-12/31/2014 Lecture only Monday, Wednesday, Friday 09:30AM - 10:20AM, Learning Resources Center, Room 121</t>
  </si>
  <si>
    <t>CJ-121-02S Theories of Crime</t>
  </si>
  <si>
    <t>CJ-201-01 Law Enforcement &amp; Society</t>
  </si>
  <si>
    <t>09/04/2014-12/30/2014 Lecture only Tuesday, Thursday 10:00AM - 11:15AM, Learning Resources Center, Room 114</t>
  </si>
  <si>
    <t>J. Tahiliani</t>
  </si>
  <si>
    <t>CJ-201-01S Law Enforcement &amp; Society</t>
  </si>
  <si>
    <t>CJ-201-02 Law Enforcement &amp; Society</t>
  </si>
  <si>
    <t>09/04/2014-12/30/2014 Lecture only Tuesday, Thursday 11:30AM - 12:45PM, Learning Resources Center, Room 114</t>
  </si>
  <si>
    <t>CJ-201-02S Law Enforcement &amp; Society</t>
  </si>
  <si>
    <t>CJ-202-01 Intro to Corrections</t>
  </si>
  <si>
    <t>09/03/2014-12/31/2014 Lecture only Monday, Wednesday, Friday 08:30AM - 09:20AM, Learning Resources Center, Room 164</t>
  </si>
  <si>
    <t>H. Kim</t>
  </si>
  <si>
    <t>CJ-202-01S Intro to Corrections</t>
  </si>
  <si>
    <t>CJ-202-02 Intro to Corrections</t>
  </si>
  <si>
    <t>09/03/2014-12/31/2014 Lecture only Monday, Wednesday, Friday 09:30AM - 10:20AM, Learning Resources Center, Room 164</t>
  </si>
  <si>
    <t>CJ-202-02S Intro to Corrections</t>
  </si>
  <si>
    <t>CJ-205-01 American Judicial System</t>
  </si>
  <si>
    <t>09/04/2014-12/30/2014 Lecture only Tuesday, Thursday 08:30AM - 09:45AM, Learning Resources Center, Room 121</t>
  </si>
  <si>
    <t>R. Brooks</t>
  </si>
  <si>
    <t>CJ-205-01S American Judicial System</t>
  </si>
  <si>
    <t>CJ-205-02 American Judicial System</t>
  </si>
  <si>
    <t>09/04/2014-12/30/2014 Lecture only Tuesday, Thursday 10:00AM - 11:15AM, Learning Resources Center, Room 121</t>
  </si>
  <si>
    <t>CJ-205-02S American Judicial System</t>
  </si>
  <si>
    <t>CJ-302-01 Criminal Law</t>
  </si>
  <si>
    <t>09/04/2014-12/30/2014 Lecture only Tuesday, Thursday 11:30AM - 12:45PM, Learning Resources Center, Room 168</t>
  </si>
  <si>
    <t>Take CJ-101, CJ-201/CJ-111, CJ-202/CJ102, CJ 205.</t>
  </si>
  <si>
    <t>CJ-302-02 Criminal Law</t>
  </si>
  <si>
    <t>09/04/2014-12/30/2014 Lecture only Tuesday, Thursday 01:00PM - 02:15PM, Learning Resources Center, Room 168</t>
  </si>
  <si>
    <t>15 / 25</t>
  </si>
  <si>
    <t>CJ-326-01 Planned Change/Strat Plan Cj</t>
  </si>
  <si>
    <t>09/04/2014-12/30/2014 Lecture only Tuesday, Thursday 11:30AM - 12:45PM, Learning Resources Center, Room 164</t>
  </si>
  <si>
    <t>CJ-331-01 Research Methods in Crim Just</t>
  </si>
  <si>
    <t>09/03/2014-12/31/2014 Lecture only Monday, Wednesday, Friday 10:30AM - 11:20AM, Learning Resources Center, Room 164C</t>
  </si>
  <si>
    <t>Take CJ-101, CJ-201/CJ-111, CJ202/CJ-102, CJ-205.</t>
  </si>
  <si>
    <t>CJ-331-01S Research Methods in Crim Just</t>
  </si>
  <si>
    <t>CJ-331-02 Research Methods in Crim Just</t>
  </si>
  <si>
    <t>09/03/2014-12/31/2014 Lecture only Monday, Wednesday, Friday 11:30AM - 12:20PM, Learning Resources Center, Room 164C</t>
  </si>
  <si>
    <t>CJ-331-02S Research Methods in Crim Just</t>
  </si>
  <si>
    <t>CJ-334-01 Drugs, Crime and Society</t>
  </si>
  <si>
    <t>09/08/2014-12/29/2014 Lecture only Monday 02:00PM - 04:30PM, Learning Resources Center, Room 121</t>
  </si>
  <si>
    <t>P. Martin</t>
  </si>
  <si>
    <t>Take CJ-101.</t>
  </si>
  <si>
    <t>CJ-334-02 Drugs, Crime and Society</t>
  </si>
  <si>
    <t>09/03/2014-12/31/2014 Lecture only Wednesday 02:00PM - 04:30PM, Learning Resources Center, Room 121</t>
  </si>
  <si>
    <t>CJ-339-01 Probation, Parole &amp; Comm Corr</t>
  </si>
  <si>
    <t>09/03/2014-12/31/2014 Lecture only Monday, Wednesday, Friday 09:30AM - 10:20AM, Learning Resources Center, Room 168</t>
  </si>
  <si>
    <t>CJ-340-01 ST: Social Inequalities &amp; CJ</t>
  </si>
  <si>
    <t>09/03/2014-12/31/2014 Lecture only Monday, Wednesday 12:30PM - 01:45PM, Learning Resources Center, Room 116</t>
  </si>
  <si>
    <t>WOM</t>
  </si>
  <si>
    <t>CJ-342-01 ST: Forensic Psych in CJ</t>
  </si>
  <si>
    <t>09/03/2014-12/31/2014 Lecture only Monday, Wednesday, Friday 10:30AM - 11:20AM, Learning Resources Center, Room 114</t>
  </si>
  <si>
    <t>CJ-342-02 ST: Forensic Psych in CJ</t>
  </si>
  <si>
    <t>09/03/2014-12/31/2014 Lecture only Monday, Wednesday, Friday 01:30PM - 02:20PM, Learning Resources Center, Room 114</t>
  </si>
  <si>
    <t>CJ-343-01 ST: International CJ</t>
  </si>
  <si>
    <t>09/03/2014-12/31/2014 Lecture only Monday, Wednesday, Friday 10:30AM - 11:20AM, Learning Resources Center, Room 164</t>
  </si>
  <si>
    <t>CJ-343-02 ST: International CJ</t>
  </si>
  <si>
    <t>09/03/2014-12/31/2014 Lecture only Monday, Wednesday, Friday 11:30AM - 12:20PM, Learning Resources Center, Room 164</t>
  </si>
  <si>
    <t>CJ-345-01 ST: Sem: Criminalistics</t>
  </si>
  <si>
    <t>09/04/2014-12/30/2014 Lecture only Tuesday, Thursday 01:00PM - 02:15PM, Sullivan Academic Center, Room 232</t>
  </si>
  <si>
    <t>P. McDonald</t>
  </si>
  <si>
    <t>CJ-346-01 ST: Fringe Groups Impact CJ</t>
  </si>
  <si>
    <t>09/04/2014-12/30/2014 Lecture only Tuesday, Thursday 01:00PM - 02:15PM, Learning Resources Center, Room 114</t>
  </si>
  <si>
    <t>CM-100-01 Intro to Mass Communications</t>
  </si>
  <si>
    <t>09/03/2014-12/31/2014 Lecture only Monday, Wednesday, Friday 08:30AM - 09:20AM, Learning Resources Center, Room 114</t>
  </si>
  <si>
    <t>E. Nneji</t>
  </si>
  <si>
    <t>TLC HBS</t>
  </si>
  <si>
    <t>CM-100-01S Intro to Mass Communications</t>
  </si>
  <si>
    <t>CM-100-02 Intro to Mass Communications</t>
  </si>
  <si>
    <t>09/03/2014-12/31/2014 Lecture only Monday, Wednesday, Friday 09:30AM - 10:20AM, Learning Resources Center, Room 114</t>
  </si>
  <si>
    <t>Fontes, C.</t>
  </si>
  <si>
    <t>CM-100-02S Intro to Mass Communications</t>
  </si>
  <si>
    <t>CM-100-03 Intro to Mass Communications</t>
  </si>
  <si>
    <t>09/03/2014-12/31/2014 Lecture only Monday, Wednesday, Friday 09:30AM - 10:20AM, Learning Resources Center, Room 116</t>
  </si>
  <si>
    <t>D. Hunt</t>
  </si>
  <si>
    <t>CM-100-03S Intro to Mass Communications</t>
  </si>
  <si>
    <t>CM-100-04 Intro to Mass Communications</t>
  </si>
  <si>
    <t>09/03/2014-12/31/2014 Lecture only Monday, Wednesday, Friday 10:30AM - 11:20AM, Learning Resources Center, Room 116</t>
  </si>
  <si>
    <t>CM-100-04S Intro to Mass Communications</t>
  </si>
  <si>
    <t>CM-100-05 Intro to Mass Communications</t>
  </si>
  <si>
    <t>09/04/2014-12/30/2014 Lecture only Tuesday, Thursday 10:00AM - 11:15AM, Learning Resources Center, Room 326</t>
  </si>
  <si>
    <t>J. Berrian</t>
  </si>
  <si>
    <t>CM-100-05S Intro to Mass Communications</t>
  </si>
  <si>
    <t>CM-100-06 Intro to Mass Communications</t>
  </si>
  <si>
    <t>09/04/2014-12/30/2014 Lecture only Tuesday, Thursday 08:30AM - 09:45AM, Learning Resources Center, Room 327</t>
  </si>
  <si>
    <t>CM-100-06S Intro to Mass Communications</t>
  </si>
  <si>
    <t>CM-100-07 Intro to Mass Communications</t>
  </si>
  <si>
    <t>09/03/2014-12/31/2014 Lecture only Monday, Wednesday 12:30PM - 01:45PM, Sullivan Academic Center, Room 106</t>
  </si>
  <si>
    <t>C. Salsedo</t>
  </si>
  <si>
    <t>CM-100-07S Intro to Mass Communications</t>
  </si>
  <si>
    <t>CM-100-08 Intro to Mass Communications</t>
  </si>
  <si>
    <t>09/03/2014-12/31/2014 Lecture only Monday, Wednesday 02:00PM - 03:15PM, Learning Resources Center, Room 327</t>
  </si>
  <si>
    <t>Carroll, A.</t>
  </si>
  <si>
    <t>CM-100-08S Intro to Mass Communications</t>
  </si>
  <si>
    <t>CM-100-H1 Intro to Mass Communications*</t>
  </si>
  <si>
    <t>TLC HBS HONOR</t>
  </si>
  <si>
    <t>CM-100-OL Intro to Mass Communications</t>
  </si>
  <si>
    <t>TLC HBS OL</t>
  </si>
  <si>
    <t>CM-100-OL2 Intro to Mass Communications</t>
  </si>
  <si>
    <t>CM-105-01 Media Writing</t>
  </si>
  <si>
    <t>09/04/2014-12/30/2014 Lecture only Tuesday, Thursday 10:00AM - 11:15AM, Learning Resources Center, Room 112</t>
  </si>
  <si>
    <t>B. Zang</t>
  </si>
  <si>
    <t>Take CM-100;</t>
  </si>
  <si>
    <t>CM-105-01S Media Writing</t>
  </si>
  <si>
    <t>CM-107-01 Journalism and Democracy</t>
  </si>
  <si>
    <t>09/04/2014-12/30/2014 Lecture only Tuesday, Thursday 11:30AM - 12:45PM, Learning Resources Center, Room 304</t>
  </si>
  <si>
    <t>CM-107-01S Journalism and Democracy</t>
  </si>
  <si>
    <t>CM-110-01 Public Speaking</t>
  </si>
  <si>
    <t>09/04/2014-12/30/2014 Lecture only Tuesday, Thursday 08:30AM - 09:45AM, Learning Resources Center, Room 117</t>
  </si>
  <si>
    <t>L. Branscomb</t>
  </si>
  <si>
    <t>CM-110-01S Public Speaking</t>
  </si>
  <si>
    <t>CM-110-02 Public Speaking</t>
  </si>
  <si>
    <t>09/04/2014-12/30/2014 Lecture only Tuesday, Thursday 10:00AM - 11:15AM, Learning Resources Center, Room 215</t>
  </si>
  <si>
    <t>CM-110-02S Public Speaking</t>
  </si>
  <si>
    <t>CM-110-03 Public Speaking</t>
  </si>
  <si>
    <t>09/03/2014-12/31/2014 Lecture only Monday, Wednesday 12:30PM - 01:45PM, Learning Resources Center, Room 327</t>
  </si>
  <si>
    <t>C. Johnson</t>
  </si>
  <si>
    <t>CM-110-03S Public Speaking</t>
  </si>
  <si>
    <t>CM-150-01 Photography I</t>
  </si>
  <si>
    <t>09/03/2014-12/31/2014 Lecture only Wednesday 12:30PM - 03:00PM, Learning Resources Center, Room 122</t>
  </si>
  <si>
    <t>E. Nichols</t>
  </si>
  <si>
    <t>CM-150-01S Photography I</t>
  </si>
  <si>
    <t>CM-150-02 Photography I</t>
  </si>
  <si>
    <t>09/09/2014-12/30/2014 Lecture only Tuesday 11:30AM - 02:00PM, Learning Resources Center, Room 122</t>
  </si>
  <si>
    <t>CM-150-02S Photography I</t>
  </si>
  <si>
    <t>CM-151-01 Intro to Digital Photography</t>
  </si>
  <si>
    <t>09/09/2014-12/30/2014 Lecture only Tuesday 11:30AM - 02:15PM, Learning Resources Center, Room 112</t>
  </si>
  <si>
    <t>Bullens, D F</t>
  </si>
  <si>
    <t>CM-151-01S Intro to Digital Photography</t>
  </si>
  <si>
    <t>CM-160-01 Intro to Digital Imaging</t>
  </si>
  <si>
    <t>09/03/2014-12/31/2014 Lecture only Wednesday 09:30AM - 12:00PM, Learning Resources Center, Room 112</t>
  </si>
  <si>
    <t>CM-160-01S Intro to Digital Imaging</t>
  </si>
  <si>
    <t>CM-160-02 Intro to Digital Imaging</t>
  </si>
  <si>
    <t>09/04/2014-12/25/2014 Lecture only Thursday 11:30AM - 02:00PM, Learning Resources Center, Room 112</t>
  </si>
  <si>
    <t>CM-160-02S Intro to Digital Imaging</t>
  </si>
  <si>
    <t>CM-191-01 ST: Public Affairs &amp; Media</t>
  </si>
  <si>
    <t>09/04/2014-12/30/2014 Lecture only Tuesday, Thursday 08:30AM - 09:45AM, Learning Resources Center, Room 116</t>
  </si>
  <si>
    <t>K. O'Sullivan</t>
  </si>
  <si>
    <t>CM-191-01S ST:Public Aff &amp; Media</t>
  </si>
  <si>
    <t>CM-191-02 ST: Intro to Global Studies</t>
  </si>
  <si>
    <t>09/04/2014-12/30/2014 Lecture only Tuesday, Thursday 01:00PM - 02:15PM, Learning Resources Center, Room 304</t>
  </si>
  <si>
    <t>CM-191-02S ST:Intro to Global Studies</t>
  </si>
  <si>
    <t>CM-199-01 Interpersonal Comm in Media</t>
  </si>
  <si>
    <t>09/04/2014-12/30/2014 Lecture only Tuesday, Thursday 08:30AM - 09:45AM, Learning Resources Center, Room 304</t>
  </si>
  <si>
    <t>17 / 24</t>
  </si>
  <si>
    <t>CM-199-01S Interpersonal Comm in Media</t>
  </si>
  <si>
    <t>CM-200-01 Writing for Communication</t>
  </si>
  <si>
    <t>09/04/2014-12/30/2014 Lecture only Tuesday, Thursday 10:00AM - 11:15AM, Sullivan Academic Center, Room 138</t>
  </si>
  <si>
    <t>CM-210-02 ST: Intro to Animation</t>
  </si>
  <si>
    <t>0 / 9</t>
  </si>
  <si>
    <t>CM-210-03 ST: Social Media</t>
  </si>
  <si>
    <t>09/03/2014-12/31/2014 Lecture only Tuesday 08:30AM - 09:45AM, Learning Resources Center, Room 122 09/03/2014-12/31/2014 Lecture only Thursday 08:30AM - 09:45AM, Learning Resources Center, Room 112</t>
  </si>
  <si>
    <t>CM-241-01 Understanding Movies</t>
  </si>
  <si>
    <t>09/04/2014-12/30/2014 Lecture only Tuesday, Thursday 01:00PM - 02:15PM, Learning Resources Center, Room 117</t>
  </si>
  <si>
    <t>B. Severance</t>
  </si>
  <si>
    <t>CM-241-01S Understanding Movies</t>
  </si>
  <si>
    <t>CM-241-02 Understanding Movies</t>
  </si>
  <si>
    <t>09/04/2014-12/30/2014 Lecture only Tuesday, Thursday 10:00AM - 11:15AM, Learning Resources Center, Room 117</t>
  </si>
  <si>
    <t>CM-241-02S Understanding Movies</t>
  </si>
  <si>
    <t>CM-241-H2 Understanding Movies*</t>
  </si>
  <si>
    <t>CA TLC HONOR</t>
  </si>
  <si>
    <t>CM-259-01 Television Production</t>
  </si>
  <si>
    <t>09/09/2014-12/30/2014 Lecture only Tuesday 11:30AM - 02:15PM, Learning Resources Center, Room 163</t>
  </si>
  <si>
    <t>CM-259-01S Television Production</t>
  </si>
  <si>
    <t>CM-259-02 Television Production</t>
  </si>
  <si>
    <t>09/03/2014-12/31/2014 Lecture only Wednesday 10:30AM - 01:00PM, Learning Resources Center, Room 163</t>
  </si>
  <si>
    <t>T. White</t>
  </si>
  <si>
    <t>CM-259-02S Television Production</t>
  </si>
  <si>
    <t>CM-260-01 Introduction to Video</t>
  </si>
  <si>
    <t>09/04/2014-12/25/2014 Lecture only Thursday 11:30AM - 02:15PM, Learning Resources Center, Room 122</t>
  </si>
  <si>
    <t>CM-260-01S Introduction to Video</t>
  </si>
  <si>
    <t>CM-260-02 Introduction to Video</t>
  </si>
  <si>
    <t>09/08/2014-12/29/2014 Lecture only Monday 12:30PM - 03:00PM, Learning Resources Center, Room 304</t>
  </si>
  <si>
    <t>S. Minichiello</t>
  </si>
  <si>
    <t>CM-260-02S Introduction to Video</t>
  </si>
  <si>
    <t>CM-260-03 Introduction to Video</t>
  </si>
  <si>
    <t>09/08/2014-12/29/2014 Lecture only Monday 09:00AM - 11:30AM, Learning Resources Center, Room 304</t>
  </si>
  <si>
    <t>CM-260-03S Introduction to Video</t>
  </si>
  <si>
    <t>CM-270-01 Journalism: Editing</t>
  </si>
  <si>
    <t>09/03/2014-12/31/2014 Lecture only Monday, Wednesday 03:00PM - 04:15PM, Learning Resources Center, Room 112</t>
  </si>
  <si>
    <t>CM-272-01 News Reporting &amp; Writing</t>
  </si>
  <si>
    <t>09/03/2014-12/31/2014 Lecture only Monday, Wednesday 01:30PM - 02:45PM, Learning Resources Center, Room 112</t>
  </si>
  <si>
    <t>Take EN-102 and CM-107;</t>
  </si>
  <si>
    <t>CM-272-01S News Reporting &amp; Writing</t>
  </si>
  <si>
    <t>CM-350-01 Intercultural Communication</t>
  </si>
  <si>
    <t>09/04/2014-12/30/2014 Lecture only Tuesday, Thursday 11:30AM - 12:45PM, Learning Resources Center, Room 326</t>
  </si>
  <si>
    <t>CM-350-01S Intercultural Communication</t>
  </si>
  <si>
    <t>CM-350-02 Intercultural Communication</t>
  </si>
  <si>
    <t>09/04/2014-12/30/2014 Lecture only Tuesday, Thursday 01:00PM - 02:15PM, Learning Resources Center, Room 326</t>
  </si>
  <si>
    <t>CM-350-02S Intercultural Communication</t>
  </si>
  <si>
    <t>CM-352-01 Practicum in Journalism</t>
  </si>
  <si>
    <t>09/04/2014-12/30/2014 Lecture only Tuesday, Thursday 11:30AM - 12:45PM, Sullivan Academic Center, Room 223</t>
  </si>
  <si>
    <t>Take CM-270 and CM-272</t>
  </si>
  <si>
    <t>CM-363-OL Visual Media Literacy</t>
  </si>
  <si>
    <t>Take CM-100</t>
  </si>
  <si>
    <t>CM-366-OL Scriptwriting</t>
  </si>
  <si>
    <t>J. Lynch</t>
  </si>
  <si>
    <t>CM-396-01 Video Editing</t>
  </si>
  <si>
    <t>09/03/2014-12/31/2014 Lecture only Wednesday 11:30AM - 02:15PM, Learning Resources Center, Room 304</t>
  </si>
  <si>
    <t>Take CM-259 or CM-260</t>
  </si>
  <si>
    <t>CM-404-09 Ind Study: Cm 370</t>
  </si>
  <si>
    <t>CM-410-01 ST:Graphic Design II</t>
  </si>
  <si>
    <t>09/08/2014-12/29/2014 Lecture only Monday 09:30AM - 12:00PM, Learning Resources Center, Room 112</t>
  </si>
  <si>
    <t>CS-101-01 Basics of Computer Science</t>
  </si>
  <si>
    <t>09/03/2014-12/31/2014 Lecture only Monday, Wednesday, Friday 10:30AM - 11:20AM, Science &amp; Tech, Room 103</t>
  </si>
  <si>
    <t>S. Kadady</t>
  </si>
  <si>
    <t>QR</t>
  </si>
  <si>
    <t>Math placement code of 3 or above</t>
  </si>
  <si>
    <t>CS-101-01S Basics of Computer Science</t>
  </si>
  <si>
    <t>CS-101-02 Basics of Computer Science</t>
  </si>
  <si>
    <t>09/03/2014-12/31/2014 Lecture only Monday, Wednesday, Friday 11:30AM - 12:20PM, Science &amp; Tech, Room 103</t>
  </si>
  <si>
    <t>CS-101-02S Basics of Computer Science</t>
  </si>
  <si>
    <t>J. Fleury-Lawson</t>
  </si>
  <si>
    <t>CS-120-01 Microcomputer Applications</t>
  </si>
  <si>
    <t>09/03/2014-12/31/2014 Lecture only Monday, Wednesday, Friday 08:30AM - 09:20AM, Science &amp; Tech, Room 105</t>
  </si>
  <si>
    <t>A. Varpahovsky</t>
  </si>
  <si>
    <t>CS-120-01S Microcomputer Applications</t>
  </si>
  <si>
    <t>CS-120-02 Microcomputer Applications</t>
  </si>
  <si>
    <t>09/03/2014-12/31/2014 Lecture only Monday, Wednesday, Friday 09:30AM - 10:20AM, Science &amp; Tech, Room 105</t>
  </si>
  <si>
    <t>0 / 14</t>
  </si>
  <si>
    <t>CS-120-02S Microcomputer Applications</t>
  </si>
  <si>
    <t>CS-120-04 Microcomputer Applications</t>
  </si>
  <si>
    <t>09/04/2014-12/30/2014 Lecture only Tuesday, Thursday 11:30AM - 12:45PM, Science &amp; Tech, Room 105</t>
  </si>
  <si>
    <t>P. Gupta</t>
  </si>
  <si>
    <t>CS-120-OL Microcomputer Applications</t>
  </si>
  <si>
    <t>QR OL</t>
  </si>
  <si>
    <t>CS-135-01 Programming for Non-CS Majors</t>
  </si>
  <si>
    <t>09/04/2014-12/30/2014 Lecture only Tuesday, Thursday 01:00PM - 02:15PM, Science &amp; Tech, Room 107</t>
  </si>
  <si>
    <t>J. Graf</t>
  </si>
  <si>
    <t>Accuplacer score of 3 or higher needed.</t>
  </si>
  <si>
    <t>CS-135-01S Programming for Non-CS Majors</t>
  </si>
  <si>
    <t>CS-135-02 Programming for Non-CS Majors</t>
  </si>
  <si>
    <t>09/03/2014-12/31/2014 Lecture only Monday, Wednesday 02:00PM - 03:15PM, Science &amp; Tech, Room 107</t>
  </si>
  <si>
    <t>G. Isern</t>
  </si>
  <si>
    <t>CS-135-02S Programming for Non-CS Majors</t>
  </si>
  <si>
    <t>CS-161-01S Web Design Using HTML</t>
  </si>
  <si>
    <t>09/03/2014-12/31/2014 Lecture only Monday, Wednesday, Friday 10:30AM - 11:20AM, Science &amp; Tech, Room 105</t>
  </si>
  <si>
    <t>CS-242-01 Data Structures</t>
  </si>
  <si>
    <t>09/04/2014-12/30/2014 Lecture only Tuesday, Thursday 08:00AM - 09:40AM, Science &amp; Tech, Room 107</t>
  </si>
  <si>
    <t>Mahadev, A.</t>
  </si>
  <si>
    <t>Take CS-140 and a prerequisite or corequisite of MA-220.</t>
  </si>
  <si>
    <t>CS-242-02 Data Structures</t>
  </si>
  <si>
    <t>09/03/2014-12/31/2014 Lecture only Monday, Wednesday 08:00AM - 09:15AM, Science &amp; Tech, Room 103 09/03/2014-12/31/2014 Lecture only Friday 08:30AM - 09:20AM, Science &amp; Tech, Room 103</t>
  </si>
  <si>
    <t>CS-265-01 Database Applications</t>
  </si>
  <si>
    <t>09/04/2014-12/30/2014 Lecture only Tuesday, Thursday 11:30AM - 12:45PM, Science &amp; Tech, Room 107</t>
  </si>
  <si>
    <t>Accuplacer score of 3 or above needed.</t>
  </si>
  <si>
    <t>CS-265-01S Database Applications</t>
  </si>
  <si>
    <t>CS-343-01 Software Constr, Des &amp; Archit</t>
  </si>
  <si>
    <t>09/03/2014-12/31/2014 Lecture only Monday, Wednesday 08:00AM - 09:15AM, Science &amp; Tech, Room 107</t>
  </si>
  <si>
    <t>Take CS-242 EN-252;</t>
  </si>
  <si>
    <t>CS-353-01 Info Org, Mgt &amp; Retrieval</t>
  </si>
  <si>
    <t>09/04/2014-12/30/2014 Lecture only Tuesday, Thursday 10:00AM - 11:15AM, Science &amp; Tech, Room 107</t>
  </si>
  <si>
    <t>0 / 24</t>
  </si>
  <si>
    <t>Take CS-155 CS-242 and a prerequisite or corequisite of CS-373</t>
  </si>
  <si>
    <t>CS-373-01 Operating Systems</t>
  </si>
  <si>
    <t>09/03/2014-12/31/2014 Lecture only Monday, Wednesday 12:30PM - 01:45PM, Science &amp; Tech, Room 105</t>
  </si>
  <si>
    <t>Take CS-254 or CS-352, and CS-282 EN-252;</t>
  </si>
  <si>
    <t>EC-104-01 Personal Financial Planning</t>
  </si>
  <si>
    <t>09/09/2014-12/30/2014 Lecture only Tuesday 02:30PM - 05:00PM, Sullivan Academic Center, Room 205</t>
  </si>
  <si>
    <t>Trimby, F S</t>
  </si>
  <si>
    <t>ICW</t>
  </si>
  <si>
    <t>EC-104-01S Personal Financial Planning</t>
  </si>
  <si>
    <t>EC-110-01 Introduction to Microeconomics</t>
  </si>
  <si>
    <t>09/04/2014-12/30/2014 Lecture only Tuesday, Thursday 11:30AM - 12:45PM, Sullivan Academic Center, Room 205</t>
  </si>
  <si>
    <t>J. Dupree</t>
  </si>
  <si>
    <t>HBS</t>
  </si>
  <si>
    <t>EC-110-01S Introduction to Microeconomics</t>
  </si>
  <si>
    <t>EC-110-02 Introduction to Microeconomics</t>
  </si>
  <si>
    <t>09/03/2014-12/31/2014 Lecture only Monday, Wednesday 02:00PM - 03:15PM, Sullivan Academic Center, Room 201</t>
  </si>
  <si>
    <t>EC-110-02S Introduction to Microeconomics</t>
  </si>
  <si>
    <t>EC-110-03 Introduction to Microeconomics</t>
  </si>
  <si>
    <t>09/04/2014-12/30/2014 Lecture only Tuesday, Thursday 02:30PM - 03:45PM, Sullivan Academic Center, Room 126</t>
  </si>
  <si>
    <t>M. McKay</t>
  </si>
  <si>
    <t>EC-110-03S Introduction to Microeconomics</t>
  </si>
  <si>
    <t>EC-110-04 Introduction to Microeconomics</t>
  </si>
  <si>
    <t>09/03/2014-12/31/2014 Lecture only Monday, Wednesday, Friday 09:30AM - 10:20AM, Sullivan Academic Center, Room 123</t>
  </si>
  <si>
    <t>J. Yee</t>
  </si>
  <si>
    <t>EC-110-04S Introduction to Microeconomics</t>
  </si>
  <si>
    <t>EC-110-OL Introduction to Microeconomics</t>
  </si>
  <si>
    <t>OBrien, W</t>
  </si>
  <si>
    <t>HBS OL</t>
  </si>
  <si>
    <t>EC-120-01 Introduction to Macroeconomics</t>
  </si>
  <si>
    <t>09/03/2014-12/31/2014 Lecture only Monday, Wednesday 08:00AM - 09:15AM, Sullivan Academic Center, Room 230</t>
  </si>
  <si>
    <t>EC-120-01S Introduction to Macroeconomics</t>
  </si>
  <si>
    <t>EC-120-02 Introduction to Macroeconomics</t>
  </si>
  <si>
    <t>09/04/2014-12/30/2014 Lecture only Tuesday, Thursday 08:30AM - 09:45AM, Sullivan Academic Center, Room 119</t>
  </si>
  <si>
    <t>EC-120-02S Introduction to Macroeconomics</t>
  </si>
  <si>
    <t>EC-120-03 Introduction to Macroeconomics</t>
  </si>
  <si>
    <t>09/04/2014-12/30/2014 Lecture only Tuesday, Thursday 10:00AM - 11:15AM, Sullivan Academic Center, Room 205</t>
  </si>
  <si>
    <t>EC-120-03S Introduction to Macroeconomics</t>
  </si>
  <si>
    <t>EC-120-04 Introduction to Macroeconomics</t>
  </si>
  <si>
    <t>09/03/2014-12/31/2014 Lecture only Monday, Wednesday, Friday 10:30AM - 11:20AM, Sullivan Academic Center, Room 205</t>
  </si>
  <si>
    <t>EC-120-04S Introduction to Macroeconomics</t>
  </si>
  <si>
    <t>EC-201-01 Intermediate Microeconomics</t>
  </si>
  <si>
    <t>09/04/2014-12/30/2014 Lecture only Tuesday, Thursday 10:00AM - 11:15AM, Sullivan Academic Center, Room 119</t>
  </si>
  <si>
    <t>Take EC-110 and EC-120</t>
  </si>
  <si>
    <t>EC-202-01 Intr to Mathematical Economics</t>
  </si>
  <si>
    <t>09/03/2014-12/31/2014 Lecture only Monday, Wednesday 08:00AM - 09:15AM, Sullivan Academic Center, Room 123</t>
  </si>
  <si>
    <t>Lee, W</t>
  </si>
  <si>
    <t>0 / 32</t>
  </si>
  <si>
    <t>Take EC-110, EC-120, MA-110 or MA-180 with a C- or above or Accuplacer code of 6.</t>
  </si>
  <si>
    <t>EC-202-02 Intr to Mathematical Economics</t>
  </si>
  <si>
    <t>09/04/2014-12/30/2014 Lecture only Tuesday, Thursday 01:00PM - 02:15PM, Sullivan Academic Center, Room 205</t>
  </si>
  <si>
    <t>EC-205-01 Money, Banking &amp; Monetary Pol</t>
  </si>
  <si>
    <t>09/04/2014-12/30/2014 Lecture only Tuesday, Thursday 11:30AM - 12:45PM, Sullivan Academic Center, Room 119</t>
  </si>
  <si>
    <t>EC-205-H1 Money, Banking &amp; Monetary Pol*</t>
  </si>
  <si>
    <t>EC-308-01 International Trade</t>
  </si>
  <si>
    <t>09/03/2014-12/31/2014 Lecture only Monday, Wednesday 12:30PM - 01:45PM, Sullivan Academic Center, Room 201</t>
  </si>
  <si>
    <t>GP</t>
  </si>
  <si>
    <t>EC-490-01 Capstone in Economics</t>
  </si>
  <si>
    <t>09/03/2014-12/31/2014 Lecture only Wednesday 02:00PM - 04:30PM, Sullivan Academic Center, Room 107</t>
  </si>
  <si>
    <t>19 / 25</t>
  </si>
  <si>
    <t>Take EC-110 EC-120 EC-200 EC-201 or permission of instructor</t>
  </si>
  <si>
    <t>ED-099-S1 Developmental Reading</t>
  </si>
  <si>
    <t>09/03/2014-12/31/2014 Lecture only Monday, Wednesday, Friday 08:30AM - 09:20AM, Sullivan Academic Center, Room 222</t>
  </si>
  <si>
    <t>P. Hollander</t>
  </si>
  <si>
    <t>ED-099-S2 Developmental Reading</t>
  </si>
  <si>
    <t>09/04/2014-12/30/2014 Lecture only Tuesday, Thursday 10:00AM - 11:15AM, Sullivan Academic Center, Room 220</t>
  </si>
  <si>
    <t>Tateronis, E</t>
  </si>
  <si>
    <t>ED-099-S3 Developmental Reading</t>
  </si>
  <si>
    <t>09/04/2014-12/30/2014 Lecture only Tuesday, Thursday 08:30AM - 09:45AM, Sullivan Academic Center, Room 220</t>
  </si>
  <si>
    <t>J. O'Brien</t>
  </si>
  <si>
    <t>ED-148-01 Foundations of Reading</t>
  </si>
  <si>
    <t>09/04/2014-12/30/2014 Lecture only Tuesday, Thursday 08:30AM - 09:45AM, Sullivan Academic Center, Room 102</t>
  </si>
  <si>
    <t>Take EN-102 or EN-250;</t>
  </si>
  <si>
    <t>ED-148-01S Foundations of Reading</t>
  </si>
  <si>
    <t>ED-148-02 Foundations of Reading</t>
  </si>
  <si>
    <t>09/03/2014-12/31/2014 Lecture only Monday, Wednesday, Friday 10:30AM - 11:20AM, Sullivan Academic Center, Room 124</t>
  </si>
  <si>
    <t>ED-148-02S Foundations of Reading</t>
  </si>
  <si>
    <t>ED-149-01 Intro to Teaching Prof Mid/Sec</t>
  </si>
  <si>
    <t>09/04/2014-12/30/2014 Lecture only Tuesday, Thursday 10:00AM - 11:15AM, Sullivan Academic Center, Room 223</t>
  </si>
  <si>
    <t>Chiccarelli, C</t>
  </si>
  <si>
    <t>ED-149-01S Intro to Teaching Prof Mid/Sec</t>
  </si>
  <si>
    <t>ED-149-02 Intro to Teaching Prof Mid/Sec</t>
  </si>
  <si>
    <t>09/03/2014-12/31/2014 Lecture only Monday, Wednesday 12:30PM - 01:45PM, Sullivan Academic Center, Room 120</t>
  </si>
  <si>
    <t>OConnor, P J</t>
  </si>
  <si>
    <t>ED-149-02S Intro to Teaching Prof Mid/Sec</t>
  </si>
  <si>
    <t>ED-155-01 Tchg/Lrng in Elementary School</t>
  </si>
  <si>
    <t>09/04/2014-12/30/2014 Lecture only Tuesday, Thursday 01:00PM - 02:15PM, Sullivan Academic Center, Room 126</t>
  </si>
  <si>
    <t>A. Wright</t>
  </si>
  <si>
    <t>ED-155-01S Tchg/Lrng in Elementary School</t>
  </si>
  <si>
    <t>ED-155-02 Tchg/Lrng in Elementary School</t>
  </si>
  <si>
    <t>09/04/2014-12/30/2014 Lecture only Tuesday, Thursday 11:30AM - 12:45PM, Sullivan Academic Center, Room 126</t>
  </si>
  <si>
    <t>ED-155-02S Tchg/Lrng in Elementary School</t>
  </si>
  <si>
    <t>ED-155-03 Tchg/Lrng in Elementary School</t>
  </si>
  <si>
    <t>09/04/2014-12/30/2014 Lecture only Tuesday, Thursday 08:30AM - 09:45AM, Sullivan Academic Center, Room 121</t>
  </si>
  <si>
    <t>ED-155-03S Tchg/Lrng in Elementary School</t>
  </si>
  <si>
    <t>ED-160-01 Early Childhood Ed Today</t>
  </si>
  <si>
    <t>09/03/2014-12/31/2014 Lecture only Monday, Wednesday, Friday 10:30AM - 11:20AM, Sullivan Academic Center, Room 232</t>
  </si>
  <si>
    <t>C. Bebas</t>
  </si>
  <si>
    <t>ED-160-01S Early Childhood Ed Today</t>
  </si>
  <si>
    <t>ED-160-02 Early Childhood Ed Today</t>
  </si>
  <si>
    <t>09/04/2014-12/30/2014 Lecture only Tuesday, Thursday 08:30AM - 09:45AM, Sullivan Academic Center, Room 219</t>
  </si>
  <si>
    <t>Perez, M.</t>
  </si>
  <si>
    <t>ED-160-02S Early Childhood Ed Today</t>
  </si>
  <si>
    <t>ED-160-03 Early Childhood Ed Today</t>
  </si>
  <si>
    <t>09/04/2014-12/30/2014 Lecture only Tuesday, Thursday 11:30AM - 12:45PM, Sullivan Academic Center, Room 101</t>
  </si>
  <si>
    <t>ED-160-03S Early Childhood Ed Today</t>
  </si>
  <si>
    <t>ED-193-04 FYS:Signifences of News</t>
  </si>
  <si>
    <t>09/04/2014-12/30/2014 Lecture only Tuesday, Thursday 08:30AM - 09:45AM, Sullivan Academic Center, Room 223</t>
  </si>
  <si>
    <t>ED-200-01 Best Pract English Lang Learn</t>
  </si>
  <si>
    <t>09/04/2014-12/30/2014 Lecture only Tuesday, Thursday 01:00PM - 02:15PM, Sullivan Academic Center, Room 101</t>
  </si>
  <si>
    <t>20 / 32</t>
  </si>
  <si>
    <t>TLC DAC</t>
  </si>
  <si>
    <t>Take ED-286 or ED-270 or ED-275.</t>
  </si>
  <si>
    <t>ED-200-02 Best Pract English Lang Learn</t>
  </si>
  <si>
    <t>09/09/2014-12/30/2014 Lecture only Tuesday 02:30PM - 05:00PM, Sullivan Academic Center, Room 103</t>
  </si>
  <si>
    <t>C. Ocon</t>
  </si>
  <si>
    <t>ED-206-01 Young Children/Lrng/Spec Needs</t>
  </si>
  <si>
    <t>09/04/2014-12/30/2014 Lecture only Tuesday, Thursday 01:00PM - 02:15PM, Sullivan Academic Center, Room 230</t>
  </si>
  <si>
    <t>S. Foo</t>
  </si>
  <si>
    <t>DAC ICW WAC</t>
  </si>
  <si>
    <t>Take ED-160 and EN-102</t>
  </si>
  <si>
    <t>ED-211-01 Integ Science,soc Stud &amp; Fine</t>
  </si>
  <si>
    <t>09/04/2014-12/30/2014 Lecture only Tuesday, Thursday 08:30AM - 09:45AM, Sullivan Academic Center, Room 103</t>
  </si>
  <si>
    <t>C. Hayes</t>
  </si>
  <si>
    <t>Take ED-160, ED-206 and PS-210</t>
  </si>
  <si>
    <t>ED-250-01 Educational Psychology</t>
  </si>
  <si>
    <t>09/04/2014-12/30/2014 Lecture only Tuesday, Thursday 10:00AM - 11:15AM, Sullivan Academic Center, Room 124</t>
  </si>
  <si>
    <t>D. Foley</t>
  </si>
  <si>
    <t>Take PS-210</t>
  </si>
  <si>
    <t>ED-250-02 Educational Psychology</t>
  </si>
  <si>
    <t>09/03/2014-12/31/2014 Lecture only Monday, Wednesday 12:30PM - 01:45PM, Sullivan Academic Center, Room 208</t>
  </si>
  <si>
    <t>K. Wycoff</t>
  </si>
  <si>
    <t>16 / 32</t>
  </si>
  <si>
    <t>ED-251-01 Foundations of Education</t>
  </si>
  <si>
    <t>09/04/2014-12/30/2014 Lecture only Tuesday, Thursday 11:30AM - 12:45PM, Sullivan Academic Center, Room 103</t>
  </si>
  <si>
    <t>18 / 32</t>
  </si>
  <si>
    <t>Take PS-210 and ED-250;</t>
  </si>
  <si>
    <t>ED-270-01 Diversity &amp; Multicultural Ed</t>
  </si>
  <si>
    <t>09/04/2014-12/30/2014 Lecture only Tuesday, Thursday 01:00PM - 02:15PM, Sullivan Academic Center, Room 223</t>
  </si>
  <si>
    <t>15 / 32</t>
  </si>
  <si>
    <t>Take PS-210, ED-250 and ED-251.</t>
  </si>
  <si>
    <t>ED-271-01 International &amp; Comparative Ed</t>
  </si>
  <si>
    <t>09/03/2014-12/31/2014 Lecture only Monday, Wednesday 12:30PM - 01:45PM, Sullivan Academic Center, Room 209</t>
  </si>
  <si>
    <t>ICW GP</t>
  </si>
  <si>
    <t>ED-275-01 Curr/Instr in Elementary Ed</t>
  </si>
  <si>
    <t>09/04/2014-12/30/2014 Lecture only Tuesday, Thursday 01:00PM - 02:15PM, Sullivan Academic Center, Room 220</t>
  </si>
  <si>
    <t>Take PS-210, ED-155 and ED-250.</t>
  </si>
  <si>
    <t>ED-286-01 Assess Dev &amp; Lrn Typ &amp; Atypic</t>
  </si>
  <si>
    <t>09/04/2014-12/30/2014 Lecture only Tuesday, Thursday 10:00AM - 11:15AM, Sullivan Academic Center, Room 209</t>
  </si>
  <si>
    <t>Take PS-210, ED-160, ED-206 and ED-211.</t>
  </si>
  <si>
    <t>ED-286-01S Assess Dev &amp; Lrn Typ &amp; Atypic</t>
  </si>
  <si>
    <t>ED-307-01 ECE-Science</t>
  </si>
  <si>
    <t>09/04/2014-12/25/2014 Lecture only Thursday 11:30AM - 02:20PM, Sullivan Academic Center, Room 136</t>
  </si>
  <si>
    <t>Dawson, D</t>
  </si>
  <si>
    <t>ED-313-01 Field Experience in ECE</t>
  </si>
  <si>
    <t>Take ED-160 ED-206 ED-211 PS-210;</t>
  </si>
  <si>
    <t>ED-313-02 Field Experience in ECE</t>
  </si>
  <si>
    <t>M. Gondek</t>
  </si>
  <si>
    <t>ED-313-03 Field Experience in ECE</t>
  </si>
  <si>
    <t>G. Defrino</t>
  </si>
  <si>
    <t>ED-313-04 Field Experience in ECE</t>
  </si>
  <si>
    <t>ED-314-01 Early Literacy-Young Children</t>
  </si>
  <si>
    <t>09/09/2014-12/30/2014 Lecture only Tuesday 11:30AM - 02:20PM, Sullivan Academic Center, Room 136</t>
  </si>
  <si>
    <t>Donnelly, C.</t>
  </si>
  <si>
    <t>ED-319-01 Adv Field Experience in ECE</t>
  </si>
  <si>
    <t>Take ED-313</t>
  </si>
  <si>
    <t>ED-320-01 Elementary Science</t>
  </si>
  <si>
    <t>09/03/2014-12/31/2014 Lecture only Wednesday 11:30AM - 02:20PM, Sullivan Academic Center, Room 219</t>
  </si>
  <si>
    <t>ED-325-01 Elementary Math</t>
  </si>
  <si>
    <t>09/08/2014-12/29/2014 Lecture only Monday 10:00AM - 01:00PM, Sullivan Academic Center, Room 219</t>
  </si>
  <si>
    <t>J. Allen</t>
  </si>
  <si>
    <t>Take MA-130 MA-132;</t>
  </si>
  <si>
    <t>ED-330-01 Elem Soc Studies &amp; Multicult</t>
  </si>
  <si>
    <t>09/04/2014-12/30/2014 Lecture only Tuesday, Thursday 10:00AM - 11:15AM, Sullivan Academic Center, Room 219</t>
  </si>
  <si>
    <t>S. Young</t>
  </si>
  <si>
    <t>ED-339-01 Child Lit: Multicult Lit for P</t>
  </si>
  <si>
    <t>09/04/2014-12/30/2014 Lecture only Tuesday, Thursday 01:00PM - 02:15PM, Sullivan Academic Center, Room 103</t>
  </si>
  <si>
    <t>HBS TLC DAC</t>
  </si>
  <si>
    <t>ED-343-01 Ele Rdng,Lang Arts &amp; Lit</t>
  </si>
  <si>
    <t>09/04/2014-12/30/2014 Lecture only Tuesday, Thursday 11:30AM - 02:15PM, Sullivan Academic Center, Room 219</t>
  </si>
  <si>
    <t>ED-351-01 Principles Curr/Eval Sec Sch</t>
  </si>
  <si>
    <t>09/04/2014-12/30/2014 Lecture only Tuesday, Thursday 11:30AM - 12:45PM, Sullivan Academic Center, Room 125</t>
  </si>
  <si>
    <t>ED-352-01 Principles Curr/Eval Mid Sch</t>
  </si>
  <si>
    <t>ED-353-01 Effective Tchg Secondary Sch</t>
  </si>
  <si>
    <t>09/04/2014-12/30/2014 Lecture only Tuesday, Thursday 01:00PM - 02:15PM, Learning Resources Center, Room 121</t>
  </si>
  <si>
    <t>Take ED-351</t>
  </si>
  <si>
    <t>ED-354-01 Effective Tchg Middle School</t>
  </si>
  <si>
    <t>Take ED-352</t>
  </si>
  <si>
    <t>ED-405-01 Classroom Mgt &amp; Child Guidance</t>
  </si>
  <si>
    <t>09/03/2014-12/31/2014 Lecture only Wednesday 02:30PM - 05:00PM, Room to be Announced</t>
  </si>
  <si>
    <t>J. Samia</t>
  </si>
  <si>
    <t>Take ED-430</t>
  </si>
  <si>
    <t>IND CAP</t>
  </si>
  <si>
    <t>ED-425-01 Sem: Applying Ed Principles</t>
  </si>
  <si>
    <t>09/03/2014-12/31/2014 Lecture only Wednesday 02:30PM - 05:00PM, Sullivan Academic Center, Room 105</t>
  </si>
  <si>
    <t>Take ED-435</t>
  </si>
  <si>
    <t>EN-099-01 Developmental English</t>
  </si>
  <si>
    <t>09/03/2014-12/31/2014 Lecture only Monday, Wednesday, Friday 10:30AM - 11:20AM, May St Building, Room 110</t>
  </si>
  <si>
    <t>B. Adelman</t>
  </si>
  <si>
    <t>EN-099-02 Developmental English</t>
  </si>
  <si>
    <t>09/03/2014-12/31/2014 Lecture only Monday, Wednesday, Friday 11:30AM - 12:20PM, May St Building, Room 110</t>
  </si>
  <si>
    <t>EN-101-01 English Composition I</t>
  </si>
  <si>
    <t>09/03/2014-12/31/2014 Lecture only Monday, Wednesday, Friday 08:30AM - 09:20AM, May St Building, Room 114</t>
  </si>
  <si>
    <t>N. Gorgoglione</t>
  </si>
  <si>
    <t>Take PLCMT-EN1</t>
  </si>
  <si>
    <t>EN-101-02 English Composition I</t>
  </si>
  <si>
    <t>09/03/2014-12/31/2014 Lecture only Monday, Wednesday, Friday 08:30AM - 09:20AM, Learning Resources Center, Room 168</t>
  </si>
  <si>
    <t>Brown, N</t>
  </si>
  <si>
    <t>EN-101-03 English Composition I</t>
  </si>
  <si>
    <t>09/03/2014-12/31/2014 Lecture only Monday, Wednesday, Friday 08:30AM - 09:20AM, May St Building, Room 110</t>
  </si>
  <si>
    <t>S. Terrill</t>
  </si>
  <si>
    <t>EN-101-04 English Composition I</t>
  </si>
  <si>
    <t>09/03/2014-12/31/2014 Lecture only Monday, Wednesday, Friday 08:30AM - 09:20AM, May St Building, Room 111</t>
  </si>
  <si>
    <t>K. Healey</t>
  </si>
  <si>
    <t>EN-101-05 English Composition I</t>
  </si>
  <si>
    <t>09/03/2014-12/31/2014 Lecture only Monday, Wednesday, Friday 09:30AM - 10:20AM, Sullivan Academic Center, Room 309</t>
  </si>
  <si>
    <t>Wasilko, C</t>
  </si>
  <si>
    <t>EN-101-06 English Composition I</t>
  </si>
  <si>
    <t>09/03/2014-12/31/2014 Lecture only Monday, Wednesday, Friday 09:30AM - 10:20AM, Sullivan Academic Center, Room 238</t>
  </si>
  <si>
    <t>A. Vayo</t>
  </si>
  <si>
    <t>EN-101-07 English Composition I</t>
  </si>
  <si>
    <t>09/03/2014-12/31/2014 Lecture only Monday, Wednesday, Friday 09:30AM - 10:20AM, May St Building, Room 110</t>
  </si>
  <si>
    <t>EN-101-08 English Composition I</t>
  </si>
  <si>
    <t>09/03/2014-12/31/2014 Lecture only Monday, Wednesday, Friday 10:30AM - 11:20AM, May St Building, Room 111</t>
  </si>
  <si>
    <t>A. Martin</t>
  </si>
  <si>
    <t>EN-101-09 English Composition I</t>
  </si>
  <si>
    <t>09/03/2014-12/31/2014 Lecture only Monday, Wednesday, Friday 10:30AM - 11:20AM, Sullivan Academic Center, Room 238</t>
  </si>
  <si>
    <t>EN-101-10 English Composition I</t>
  </si>
  <si>
    <t>09/03/2014-12/31/2014 Lecture only Monday, Wednesday, Friday 10:30AM - 11:20AM, May St Building, Room 114</t>
  </si>
  <si>
    <t>EN-101-11 English Composition I</t>
  </si>
  <si>
    <t>09/03/2014-12/31/2014 Lecture only Monday, Wednesday, Friday 10:30AM - 11:20AM, Sullivan Academic Center, Room 309</t>
  </si>
  <si>
    <t>EN-101-12 English Composition I</t>
  </si>
  <si>
    <t>09/03/2014-12/31/2014 Lecture only Monday, Wednesday, Friday 11:30AM - 12:20PM, Sullivan Academic Center, Room 309</t>
  </si>
  <si>
    <t>Vescio, D.</t>
  </si>
  <si>
    <t>EN-101-13 English Composition I</t>
  </si>
  <si>
    <t>09/03/2014-12/31/2014 Lecture only Monday, Wednesday, Friday 11:30AM - 12:20PM, May St Building, Room 114</t>
  </si>
  <si>
    <t>EN-101-16 English Composition I</t>
  </si>
  <si>
    <t>09/03/2014-12/31/2014 Lecture only Monday, Wednesday, Friday 12:30PM - 01:20PM, May St Building, Room 111</t>
  </si>
  <si>
    <t>S. Porcaro</t>
  </si>
  <si>
    <t>EN-101-17 English Composition I</t>
  </si>
  <si>
    <t>09/03/2014-12/31/2014 Lecture only Monday, Wednesday 03:30PM - 04:45PM, Sullivan Academic Center, Room 309</t>
  </si>
  <si>
    <t>EN-101-19 English Composition I</t>
  </si>
  <si>
    <t>09/03/2014-12/31/2014 Lecture only Wednesday 02:00PM - 04:30PM, May St Building, Room 110</t>
  </si>
  <si>
    <t>C. Cullum</t>
  </si>
  <si>
    <t>EN-101-20 English Composition I</t>
  </si>
  <si>
    <t>09/09/2014-12/30/2014 Lecture only Tuesday 02:45PM - 05:00PM, Sullivan Academic Center, Room 301</t>
  </si>
  <si>
    <t>C. Ledoux</t>
  </si>
  <si>
    <t>EN-101-21 English Composition I</t>
  </si>
  <si>
    <t>09/04/2014-12/25/2014 Lecture only Thursday 02:45PM - 05:00PM, Sullivan Academic Center, Room 301</t>
  </si>
  <si>
    <t>M. Robert</t>
  </si>
  <si>
    <t>EN-101-22 English Composition I</t>
  </si>
  <si>
    <t>09/04/2014-12/30/2014 Lecture only Tuesday, Thursday 08:30AM - 09:45AM, Sullivan Academic Center, Room 108</t>
  </si>
  <si>
    <t>EN-101-23 English Composition I</t>
  </si>
  <si>
    <t>09/04/2014-12/30/2014 Lecture only Tuesday, Thursday 08:30AM - 09:45AM, Learning Resources Center, Room 209</t>
  </si>
  <si>
    <t>Blake, J</t>
  </si>
  <si>
    <t>EN-101-26 English Composition I</t>
  </si>
  <si>
    <t>09/04/2014-12/30/2014 Lecture only Tuesday, Thursday 08:30AM - 09:45AM, May St Building, Room 112</t>
  </si>
  <si>
    <t>K. Hartshorn</t>
  </si>
  <si>
    <t>EN-101-27 English Composition I</t>
  </si>
  <si>
    <t>09/04/2014-12/30/2014 Lecture only Tuesday, Thursday 10:00AM - 11:15AM, May St Building, Room 112</t>
  </si>
  <si>
    <t>EN-101-28 English Composition I</t>
  </si>
  <si>
    <t>09/04/2014-12/30/2014 Lecture only Tuesday, Thursday 10:00AM - 11:15AM, Learning Resources Center, Room 208</t>
  </si>
  <si>
    <t>K. Corman</t>
  </si>
  <si>
    <t>EN-101-29 English Composition I</t>
  </si>
  <si>
    <t>09/04/2014-12/30/2014 Lecture only Tuesday, Thursday 10:00AM - 11:15AM, May St Building, Room 114</t>
  </si>
  <si>
    <t>J. Doherty</t>
  </si>
  <si>
    <t>EN-101-31 English Composition I</t>
  </si>
  <si>
    <t>09/04/2014-12/30/2014 Lecture only Tuesday, Thursday 10:00AM - 11:15AM, May St Building, Room 111</t>
  </si>
  <si>
    <t>J. Morrill</t>
  </si>
  <si>
    <t>EN-101-32 English Composition I</t>
  </si>
  <si>
    <t>09/04/2014-12/30/2014 Lecture only Tuesday, Thursday 11:30AM - 12:45PM, May St Building, Room 111</t>
  </si>
  <si>
    <t>EN-101-33 English Composition I</t>
  </si>
  <si>
    <t>09/04/2014-12/30/2014 Lecture only Tuesday, Thursday 11:30AM - 12:45PM, May St Building, Room 110</t>
  </si>
  <si>
    <t>EN-101-34 English Composition I</t>
  </si>
  <si>
    <t>09/04/2014-12/30/2014 Lecture only Tuesday, Thursday 11:30AM - 12:45PM, Learning Resources Center, Room 164C</t>
  </si>
  <si>
    <t>H. Treseler</t>
  </si>
  <si>
    <t>EN-101-35 English Composition I</t>
  </si>
  <si>
    <t>09/04/2014-12/30/2014 Lecture only Tuesday, Thursday 11:30AM - 12:45PM, Learning Resources Center, Room 208</t>
  </si>
  <si>
    <t>EN-101-36 English Composition I</t>
  </si>
  <si>
    <t>09/04/2014-12/30/2014 Lecture only Tuesday, Thursday 11:30AM - 12:45PM, Learning Resources Center, Room 209</t>
  </si>
  <si>
    <t>EN-101-37 English Composition I</t>
  </si>
  <si>
    <t>09/04/2014-12/30/2014 Lecture only Tuesday, Thursday 01:00PM - 02:15PM, Learning Resources Center, Room 327</t>
  </si>
  <si>
    <t>EN-101-38 English Composition I</t>
  </si>
  <si>
    <t>09/04/2014-12/30/2014 Lecture only Tuesday, Thursday 01:00PM - 02:15PM, Learning Resources Center, Room 164C</t>
  </si>
  <si>
    <t>EN-101-39 English Composition I</t>
  </si>
  <si>
    <t>09/04/2014-12/30/2014 Lecture only Tuesday, Thursday 02:30PM - 03:45PM, Sullivan Academic Center, Room 307</t>
  </si>
  <si>
    <t>J. Moore</t>
  </si>
  <si>
    <t>EN-102-01 English Comp II</t>
  </si>
  <si>
    <t>09/03/2014-12/31/2014 Lecture only Monday, Wednesday, Friday 08:30AM - 09:20AM, Sullivan Academic Center, Room 209</t>
  </si>
  <si>
    <t>H. Wiese</t>
  </si>
  <si>
    <t>Take EN-101</t>
  </si>
  <si>
    <t>EN-102-02 English Comp II</t>
  </si>
  <si>
    <t>09/03/2014-12/31/2014 Lecture only Monday, Wednesday, Friday 10:30AM - 11:20AM, May St Building, Room 211</t>
  </si>
  <si>
    <t>R. Reith</t>
  </si>
  <si>
    <t>EN-102-03 English Comp II</t>
  </si>
  <si>
    <t>09/03/2014-12/31/2014 Lecture only Monday, Wednesday, Friday 11:30AM - 12:20PM, May St Building, Room 214</t>
  </si>
  <si>
    <t>Lambert, C</t>
  </si>
  <si>
    <t>EN-102-04 English Comp II</t>
  </si>
  <si>
    <t>09/03/2014-12/31/2014 Lecture only Monday, Wednesday, Friday 12:30PM - 01:20PM, May St Building, Room 110</t>
  </si>
  <si>
    <t>Haber, R</t>
  </si>
  <si>
    <t>EN-102-05 English Comp II</t>
  </si>
  <si>
    <t>09/03/2014-12/31/2014 Lecture only Monday, Wednesday 03:30PM - 04:45PM, May St Building, Room 112</t>
  </si>
  <si>
    <t>EN-102-06 English Comp II</t>
  </si>
  <si>
    <t>09/04/2014-12/30/2014 Lecture only Tuesday, Thursday 08:30AM - 09:45AM, Sullivan Academic Center, Room 307</t>
  </si>
  <si>
    <t>Sullivan, R E</t>
  </si>
  <si>
    <t>EN-102-07 English Comp II</t>
  </si>
  <si>
    <t>09/04/2014-12/30/2014 Lecture only Tuesday, Thursday 10:00AM - 11:15AM, Sullivan Academic Center, Room 222</t>
  </si>
  <si>
    <t>EN-102-08 English Comp II</t>
  </si>
  <si>
    <t>09/04/2014-12/30/2014 Lecture only Tuesday, Thursday 10:00AM - 11:15AM, Sullivan Academic Center, Room 307</t>
  </si>
  <si>
    <t>EN-102-09 English Comp II</t>
  </si>
  <si>
    <t>09/04/2014-12/30/2014 Lecture only Tuesday, Thursday 11:30AM - 12:45PM, Sullivan Academic Center, Room 307</t>
  </si>
  <si>
    <t>EN-102-10 English Comp II</t>
  </si>
  <si>
    <t>09/04/2014-12/30/2014 Lecture only Tuesday, Thursday 01:00PM - 02:15PM, May St Building, Room 110</t>
  </si>
  <si>
    <t>J. Earls</t>
  </si>
  <si>
    <t>EN-107-01 Journalism and Democracy</t>
  </si>
  <si>
    <t>EN-132-01 Wrld Lit:Asian,African,Lat Am</t>
  </si>
  <si>
    <t>09/03/2014-12/31/2014 Lecture only Wednesday 02:00PM - 04:30PM, Sullivan Academic Center, Room 301</t>
  </si>
  <si>
    <t>J. Rege</t>
  </si>
  <si>
    <t>GP DAC TLC WOM</t>
  </si>
  <si>
    <t>EN-132-01S Wrld Lit:Asian,African,Lat Am</t>
  </si>
  <si>
    <t>GP DAC TLC</t>
  </si>
  <si>
    <t>EN-158-01 Science Fiction</t>
  </si>
  <si>
    <t>09/04/2014-12/30/2014 Lecture only Tuesday, Thursday 10:00AM - 11:15AM, Learning Resources Center, Room 219</t>
  </si>
  <si>
    <t>EN-158-01S Science Fiction</t>
  </si>
  <si>
    <t>EN-164-01 Fantasy, Faerie and Folk</t>
  </si>
  <si>
    <t>09/03/2014-12/31/2014 Lecture only Monday, Wednesday, Friday 11:30AM - 12:20PM, Sullivan Academic Center, Room 301</t>
  </si>
  <si>
    <t>Saul, M.</t>
  </si>
  <si>
    <t>EN-193-05 FYS:Global Literacy</t>
  </si>
  <si>
    <t>09/04/2014-12/30/2014 Lecture only Tuesday, Thursday 01:00PM - 02:15PM, Sullivan Academic Center, Room 307</t>
  </si>
  <si>
    <t>EN-193-06 FYS: Nature in Writing &amp; Cult</t>
  </si>
  <si>
    <t>09/03/2014-12/31/2014 Lecture only Monday, Wednesday, Friday 10:30AM - 11:20AM, May St Building, Room 214</t>
  </si>
  <si>
    <t>EN-193-07 FYS: Holocaust Thr Lit &amp; Film</t>
  </si>
  <si>
    <t>09/03/2014-12/31/2014 Lecture only Monday, Wednesday, Friday 10:30AM - 11:20AM, Sullivan Academic Center, Room 222</t>
  </si>
  <si>
    <t>EN-193-08 FYS: Politics of Rock &amp; Roll</t>
  </si>
  <si>
    <t>Course meets in Sheehan Hall (SRH 109).</t>
  </si>
  <si>
    <t>09/04/2014-12/30/2014 Lecture only Tuesday, Thursday 10:00AM - 11:15AM, Sheehan Hall, Room 109</t>
  </si>
  <si>
    <t>M. Wagner</t>
  </si>
  <si>
    <t>EN-210-01 Survey of American Lit I</t>
  </si>
  <si>
    <t>09/03/2014-12/31/2014 Lecture only Monday, Wednesday 12:30PM - 01:45PM, Sullivan Academic Center, Room 301</t>
  </si>
  <si>
    <t>EN-210-01S Survey of American Lit I</t>
  </si>
  <si>
    <t>EN-210-H1 Survey of American Lit I*</t>
  </si>
  <si>
    <t>EN-220-01 Survey of English Lit I</t>
  </si>
  <si>
    <t>09/03/2014-12/31/2014 Lecture only Monday, Wednesday, Friday 09:30AM - 10:20AM, Sullivan Academic Center, Room 301</t>
  </si>
  <si>
    <t>EN-220-01S Survey of English Lit I</t>
  </si>
  <si>
    <t>EN-221-01 Survey of English Lit II</t>
  </si>
  <si>
    <t>09/03/2014-12/31/2014 Lecture only Monday, Wednesday, Friday 10:30AM - 11:20AM, Sullivan Academic Center, Room 301</t>
  </si>
  <si>
    <t>13 / 30</t>
  </si>
  <si>
    <t>EN-250-H1 Creative Think &amp; Critical Wri*</t>
  </si>
  <si>
    <t>09/03/2014-12/31/2014 Lecture only Monday, Wednesday, Friday 09:30AM - 10:20AM, Sullivan Academic Center, Room 318</t>
  </si>
  <si>
    <t>K. Weierman</t>
  </si>
  <si>
    <t>EN-250-H2 Creative Think &amp; Critical Wri*</t>
  </si>
  <si>
    <t>09/04/2014-12/30/2014 Lecture only Tuesday, Thursday 10:00AM - 11:15AM, Learning Resources Center, Room 215A</t>
  </si>
  <si>
    <t>EN-250-H3 Creative Think &amp; Critical Wri*</t>
  </si>
  <si>
    <t>09/04/2014-12/30/2014 Lecture only Tuesday, Thursday 11:30AM - 12:45PM, Learning Resources Center, Room 215A</t>
  </si>
  <si>
    <t>EN-250-H4 Creative Think &amp; Critical Wri*</t>
  </si>
  <si>
    <t>09/04/2014-12/30/2014 Lecture only Tuesday, Thursday 01:00PM - 02:15PM, Sullivan Academic Center, Room 121</t>
  </si>
  <si>
    <t>M. Ortoleva</t>
  </si>
  <si>
    <t>EN-252-01 Technical Writing</t>
  </si>
  <si>
    <t>09/04/2014-12/30/2014 Lecture only Tuesday, Thursday 01:00PM - 02:15PM, Sullivan Academic Center, Room 309</t>
  </si>
  <si>
    <t>EN-252-02 Technical Writing</t>
  </si>
  <si>
    <t>09/03/2014-12/31/2014 Lecture only Monday, Wednesday, Friday 01:30PM - 02:20PM, Sullivan Academic Center, Room 104</t>
  </si>
  <si>
    <t>EN-253-01 Business Communications</t>
  </si>
  <si>
    <t>09/03/2014-12/31/2014 Lecture only Monday, Wednesday, Friday 08:30AM - 09:20AM, Sullivan Academic Center, Room 125</t>
  </si>
  <si>
    <t>M. Kilcoyne</t>
  </si>
  <si>
    <t>EN-102</t>
  </si>
  <si>
    <t>EN-253-01S Business Communications</t>
  </si>
  <si>
    <t>EN-253-02 Business Communications</t>
  </si>
  <si>
    <t>09/03/2014-12/31/2014 Lecture only Monday, Wednesday, Friday 10:30AM - 11:20AM, Sullivan Academic Center, Room 104</t>
  </si>
  <si>
    <t>EN-253-02S Business Communications</t>
  </si>
  <si>
    <t>EN-253-03 Business Communications</t>
  </si>
  <si>
    <t>09/03/2014-12/31/2014 Lecture only Monday, Wednesday, Friday 11:30AM - 12:20PM, Sullivan Academic Center, Room 104</t>
  </si>
  <si>
    <t>EN-253-03S Business Communications</t>
  </si>
  <si>
    <t>EN-253-04 Business Communications</t>
  </si>
  <si>
    <t>09/03/2014-12/31/2014 Lecture only Monday, Wednesday, Friday 01:30PM - 02:20PM, May St Building, Room 114</t>
  </si>
  <si>
    <t>EN-253-04S Business Communications</t>
  </si>
  <si>
    <t>EN-253-05 Business Communications</t>
  </si>
  <si>
    <t>09/03/2014-12/31/2014 Lecture only Monday, Wednesday, Friday 10:30AM - 11:20AM, Sullivan Academic Center, Room 110</t>
  </si>
  <si>
    <t>EN-253-05S Business Communications</t>
  </si>
  <si>
    <t>EN-255-01 Methods of Literary Studies</t>
  </si>
  <si>
    <t>09/04/2014-12/30/2014 Lecture only Tuesday, Thursday 11:30AM - 12:45PM, Sullivan Academic Center, Room 301</t>
  </si>
  <si>
    <t>EN-255-H1 Methods of Literary Studies*</t>
  </si>
  <si>
    <t>EN-260-01 Creative Writing: Poetry I</t>
  </si>
  <si>
    <t>09/03/2014-12/31/2014 Lecture only Wednesday 02:00PM - 04:30PM, Learning Resources Center, Room 219A</t>
  </si>
  <si>
    <t>EN-268-01 Journalism: Feature Writing</t>
  </si>
  <si>
    <t>09/04/2014-12/30/2014 Lecture only Tuesday, Thursday 01:00PM - 02:15PM, Sullivan Academic Center, Room 305</t>
  </si>
  <si>
    <t>G. Griffin</t>
  </si>
  <si>
    <t>Take EN-102 or EN-250</t>
  </si>
  <si>
    <t>EN-270-01 Journalism: Editing</t>
  </si>
  <si>
    <t>EN-271-01 Journalism Workshop</t>
  </si>
  <si>
    <t>09/04/2014-12/30/2014 Lecture only Tuesday, Thursday 08:30AM - 09:45AM, Sullivan Academic Center, Room 305</t>
  </si>
  <si>
    <t>EN-272-01 News Reporting &amp; Writing</t>
  </si>
  <si>
    <t>Take EN-102 and EN-107;</t>
  </si>
  <si>
    <t>EN-275-01 Sportswriting</t>
  </si>
  <si>
    <t>09/04/2014-12/30/2014 Lecture only Tuesday, Thursday 10:00AM - 11:15AM, Sullivan Academic Center, Room 305</t>
  </si>
  <si>
    <t>W. Doyle</t>
  </si>
  <si>
    <t>Take EN-102;</t>
  </si>
  <si>
    <t>EN-340-01 20th Century Literature</t>
  </si>
  <si>
    <t>09/03/2014-12/31/2014 Lecture only Monday, Wednesday 08:00AM - 09:15AM, Sullivan Academic Center, Room 301</t>
  </si>
  <si>
    <t>EN-340-H1 20th Century Literature*</t>
  </si>
  <si>
    <t>EN-350-01 Chaucer</t>
  </si>
  <si>
    <t>09/03/2014-12/31/2014 Lecture only Monday, Wednesday 12:30PM - 01:45PM, Sullivan Academic Center, Room 307</t>
  </si>
  <si>
    <t>EN-350-H1 Chaucer*</t>
  </si>
  <si>
    <t>EN-352-01 Practicum in Journalism</t>
  </si>
  <si>
    <t>13 / 15</t>
  </si>
  <si>
    <t>Take EN-270 and EN-272</t>
  </si>
  <si>
    <t>EN-353-01 Narrative Journalism</t>
  </si>
  <si>
    <t>09/04/2014-12/30/2014 Lecture only Tuesday, Thursday 08:30AM - 09:45AM, Sullivan Academic Center, Room 308</t>
  </si>
  <si>
    <t>Take EN-272</t>
  </si>
  <si>
    <t>EN-360-01 Shakespeare I</t>
  </si>
  <si>
    <t>09/04/2014-12/30/2014 Lecture only Tuesday, Thursday 11:30AM - 12:45PM, Sullivan Academic Center, Room 308</t>
  </si>
  <si>
    <t>Quinn, D</t>
  </si>
  <si>
    <t>EN-410-01 Writing Practicum</t>
  </si>
  <si>
    <t>09/04/2014-12/30/2014 Lecture only Tuesday, Thursday 11:30AM - 12:45PM, Sullivan Academic Center, Room 121</t>
  </si>
  <si>
    <t>16 / 24</t>
  </si>
  <si>
    <t>EN-410-H1 Writing Practicum*</t>
  </si>
  <si>
    <t>EN-450-01 ST: Comedy</t>
  </si>
  <si>
    <t>09/03/2014-12/31/2014 Lecture only Monday, Wednesday 02:00PM - 03:15PM, Sullivan Academic Center, Room 309</t>
  </si>
  <si>
    <t>EN-475-01 Internship: English</t>
  </si>
  <si>
    <t>FR-101-01 Beginning French I</t>
  </si>
  <si>
    <t>09/03/2014-12/31/2014 Lecture only Monday, Wednesday, Friday 09:30AM - 10:20AM, Sullivan Academic Center, Room 209</t>
  </si>
  <si>
    <t>Y. Lafleur</t>
  </si>
  <si>
    <t>FR-101-01S Beginning French I</t>
  </si>
  <si>
    <t>FR-102-01 Beginning French II</t>
  </si>
  <si>
    <t>09/03/2014-12/31/2014 Lecture only Monday, Wednesday, Friday 10:30AM - 11:20AM, Sullivan Academic Center, Room 307</t>
  </si>
  <si>
    <t>Jeon-Chapman, J</t>
  </si>
  <si>
    <t>FR-102-01S Beginning French II</t>
  </si>
  <si>
    <t>FR-210-01 Intermediate French I</t>
  </si>
  <si>
    <t>09/04/2014-12/30/2014 Lecture only Tuesday, Thursday 10:00AM - 11:15AM, Sullivan Academic Center, Room 318</t>
  </si>
  <si>
    <t>TLC GP</t>
  </si>
  <si>
    <t>Take FR-102</t>
  </si>
  <si>
    <t>FR-210-01S Intermediate French I</t>
  </si>
  <si>
    <t>FR-342-01 Survey of French Lit I</t>
  </si>
  <si>
    <t>09/04/2014-12/30/2014 Lecture only Tuesday, Thursday 08:30AM - 09:45AM, Sullivan Academic Center, Room 202</t>
  </si>
  <si>
    <t>Take 6 credits department FR; At level 200;</t>
  </si>
  <si>
    <t>FR-342-01S Survey of French Lit I</t>
  </si>
  <si>
    <t>GE-102-01 Human Geography</t>
  </si>
  <si>
    <t>09/03/2014-12/31/2014 Lecture only Monday, Wednesday, Friday 09:30AM - 10:20AM, Science &amp; Tech, Room 318</t>
  </si>
  <si>
    <t>J. Cornwell</t>
  </si>
  <si>
    <t>GP HBS</t>
  </si>
  <si>
    <t>GE-102-01S Human Geography</t>
  </si>
  <si>
    <t>GE-102-02 Human Geography</t>
  </si>
  <si>
    <t>09/03/2014-12/31/2014 Lecture only Monday, Wednesday, Friday 10:30AM - 11:20AM, Science &amp; Tech, Room 318</t>
  </si>
  <si>
    <t>GE-102-02S Human Geography</t>
  </si>
  <si>
    <t>GE-102-03 Human Geography</t>
  </si>
  <si>
    <t>09/03/2014-12/31/2014 Lecture only Monday, Wednesday 02:00PM - 03:15PM, Science &amp; Tech, Room 318</t>
  </si>
  <si>
    <t>Benjamin, P.</t>
  </si>
  <si>
    <t>GE-102-03S Human Geography</t>
  </si>
  <si>
    <t>GE-102-04 Human Geography</t>
  </si>
  <si>
    <t>09/04/2014-12/30/2014 Lecture only Tuesday, Thursday 01:00PM - 02:15PM, Science &amp; Tech, Room 318</t>
  </si>
  <si>
    <t>GE-102-04S Human Geography</t>
  </si>
  <si>
    <t>GE-102-H3 Human Geography*</t>
  </si>
  <si>
    <t>GP HBS HONOR</t>
  </si>
  <si>
    <t>GE-102-H4 Human Geography*</t>
  </si>
  <si>
    <t>GE-110-01 World Regional Geography I</t>
  </si>
  <si>
    <t>09/03/2014-12/31/2014 Lecture only Monday, Wednesday, Friday 12:30PM - 01:20PM, Science &amp; Tech, Room 318</t>
  </si>
  <si>
    <t>GE-110-01S World Regional Geography I</t>
  </si>
  <si>
    <t>GE-240-01 Energy Conservation</t>
  </si>
  <si>
    <t>09/04/2014-12/30/2014 Lecture only Tuesday, Thursday 11:30AM - 12:45PM, Science &amp; Tech, Room 100</t>
  </si>
  <si>
    <t>D'Alessio, G.</t>
  </si>
  <si>
    <t>GE-240-01S Energy Conservation</t>
  </si>
  <si>
    <t>GE-285-01 Sustainable Communities</t>
  </si>
  <si>
    <t>09/03/2014-12/31/2014 Lecture only Monday, Wednesday 02:00PM - 03:15PM, Science &amp; Tech, Room 402B</t>
  </si>
  <si>
    <t>HBS USW</t>
  </si>
  <si>
    <t>Take GE-102 or GL/GE-102 or GL-150 or EC-110 or EC-120.</t>
  </si>
  <si>
    <t>GE-315-01 Geographic Research Methods</t>
  </si>
  <si>
    <t>09/08/2014-12/29/2014 Lecture only Monday 03:30PM - 06:00PM, Science &amp; Tech, Room 402B</t>
  </si>
  <si>
    <t>T. Cook</t>
  </si>
  <si>
    <t>Take GE-102 and GS-101 and GS-140 and GS-216;</t>
  </si>
  <si>
    <t>GL-150-01 Introduction to Global Studies</t>
  </si>
  <si>
    <t>GL/BA-440-01 International Business &amp; Manag</t>
  </si>
  <si>
    <t>Take BA-316 BA-318;</t>
  </si>
  <si>
    <t>GL/BA-494-01 International Marketing</t>
  </si>
  <si>
    <t>Take EC-12</t>
  </si>
  <si>
    <t>Semester 2014</t>
  </si>
  <si>
    <t>GL/CM-191-01 ST: Intro to Global Studies</t>
  </si>
  <si>
    <t>GL/EN-132-01 World Literature</t>
  </si>
  <si>
    <t>DAC GP TLC</t>
  </si>
  <si>
    <t>GL/GE-102-01 Human Geography</t>
  </si>
  <si>
    <t>GL/GE-102-02 Human Geography</t>
  </si>
  <si>
    <t>GL/GE-102-03 Human Geography</t>
  </si>
  <si>
    <t>GL/GE-102-04 Human Geography</t>
  </si>
  <si>
    <t>GL/GE-110-01 World Regional Geography I</t>
  </si>
  <si>
    <t>GL/HI-103-05 World Civilization I</t>
  </si>
  <si>
    <t>09/04/2014-12/30/2014 Lecture only Tuesday, Thursday 10:00AM - 11:15AM, Sullivan Academic Center, Room 314</t>
  </si>
  <si>
    <t>Baratta, J.</t>
  </si>
  <si>
    <t>GP TLC</t>
  </si>
  <si>
    <t>GL/HI-201-01 International Relations I</t>
  </si>
  <si>
    <t>09/03/2014-12/31/2014 Lecture only Monday, Wednesday, Friday 09:30AM - 10:20AM, Sullivan Academic Center, Room 314</t>
  </si>
  <si>
    <t>USW GP WAC</t>
  </si>
  <si>
    <t>Take PO-101, or HI-103, or HI-104, and EN-102.</t>
  </si>
  <si>
    <t>GL/PO-201-01 International Relations I</t>
  </si>
  <si>
    <t>Take PO-101 HI-103 or HI-104 and EN-102</t>
  </si>
  <si>
    <t>GL/SO-110-01 Cultural Anthropology</t>
  </si>
  <si>
    <t>09/04/2014-12/30/2014 Lecture only Tuesday, Thursday 10:00AM - 11:15AM, Learning Resources Center, Room 219A</t>
  </si>
  <si>
    <t>H. Allen</t>
  </si>
  <si>
    <t>GL/UR-353-01 Aging in a Global Society</t>
  </si>
  <si>
    <t>09/04/2014-12/30/2014 Lecture only Tuesday, Thursday 11:30AM - 12:45PM, Sullivan Academic Center, Room 110</t>
  </si>
  <si>
    <t>Power, Maureen</t>
  </si>
  <si>
    <t>GS-101-01 Physical Geography</t>
  </si>
  <si>
    <t>09/04/2014-12/30/2014 Lecture only Tuesday, Thursday 11:30AM - 12:45PM, Science &amp; Tech, Room 318</t>
  </si>
  <si>
    <t>D. Kowalewski</t>
  </si>
  <si>
    <t>GS-101-01S Physical Geography</t>
  </si>
  <si>
    <t>GS-101-02 Physical Geography</t>
  </si>
  <si>
    <t>09/03/2014-12/31/2014 Lecture only Monday, Wednesday 03:30PM - 04:45PM, Science &amp; Tech, Room 318</t>
  </si>
  <si>
    <t>GS-101-02S Physical Geography</t>
  </si>
  <si>
    <t>GS-101-03 Physical Geography</t>
  </si>
  <si>
    <t>09/04/2014-12/30/2014 Lecture only Tuesday, Thursday 08:30AM - 09:45AM, Science &amp; Tech, Room 402B</t>
  </si>
  <si>
    <t>J. Barbato</t>
  </si>
  <si>
    <t>GS-101-03S Physical Geography</t>
  </si>
  <si>
    <t>GS-101-04 Physical Geography</t>
  </si>
  <si>
    <t>09/04/2014-12/30/2014 Lecture only Tuesday, Thursday 10:00AM - 11:15AM, Science &amp; Tech, Room 402B</t>
  </si>
  <si>
    <t>GS-101-04S Physical Geography</t>
  </si>
  <si>
    <t>GS-101-05 Physical Geography</t>
  </si>
  <si>
    <t>09/03/2014-12/31/2014 Lecture only Monday, Wednesday, Friday 08:30AM - 09:20AM, Science &amp; Tech, Room 318</t>
  </si>
  <si>
    <t>M. Johnson</t>
  </si>
  <si>
    <t>GS-101-05S Physical Geography</t>
  </si>
  <si>
    <t>GS-101-06 Physical Geography</t>
  </si>
  <si>
    <t>09/03/2014-12/31/2014 Lecture only Monday, Wednesday, Friday 10:30AM - 11:20AM, Science &amp; Tech, Room 322</t>
  </si>
  <si>
    <t>GS-101-06S Physical Geography</t>
  </si>
  <si>
    <t>GS-101-07 Physical Geography</t>
  </si>
  <si>
    <t>09/03/2014-12/31/2014 Lecture only Monday, Wednesday, Friday 11:30AM - 12:20PM, Science &amp; Tech, Room 322</t>
  </si>
  <si>
    <t>F. Hall</t>
  </si>
  <si>
    <t>GS-101-07S Physical Geography</t>
  </si>
  <si>
    <t>GS-101-08 Physical Geography</t>
  </si>
  <si>
    <t>09/03/2014-12/31/2014 Lecture only Monday, Wednesday, Friday 09:30AM - 10:20AM, Science &amp; Tech, Room 402B</t>
  </si>
  <si>
    <t>A. Davis</t>
  </si>
  <si>
    <t>GS-101-08S Physical Geography</t>
  </si>
  <si>
    <t>GS-101-09 Physical Geography</t>
  </si>
  <si>
    <t>09/03/2014-12/31/2014 Lecture only Monday, Wednesday, Friday 10:30AM - 11:20AM, Science &amp; Tech, Room 402B</t>
  </si>
  <si>
    <t>0 / 16</t>
  </si>
  <si>
    <t>GS-101-09S Physical Geography</t>
  </si>
  <si>
    <t>GS-101-H1 Physical Geography*</t>
  </si>
  <si>
    <t>NSP HONOR</t>
  </si>
  <si>
    <t>GS-101-H2 Physical Geography*</t>
  </si>
  <si>
    <t>GS-110-01 Meteorology</t>
  </si>
  <si>
    <t>09/03/2014-12/31/2014 Lecture only Monday, Wednesday, Friday 11:30AM - 12:20PM, Science &amp; Tech, Room 318</t>
  </si>
  <si>
    <t>NSP QAC</t>
  </si>
  <si>
    <t>GS-110-01S Meteorology</t>
  </si>
  <si>
    <t>GS-140-01 Physical Geology</t>
  </si>
  <si>
    <t>09/03/2014-12/31/2014 Lecture only Monday, Wednesday 12:30PM - 01:45PM, Science &amp; Tech, Room 322 09/03/2014-12/31/2014 Lab only Wednesday 02:00PM - 04:00PM, Science &amp; Tech, Room 322</t>
  </si>
  <si>
    <t>NSP LAB QAC</t>
  </si>
  <si>
    <t>GS-140-01S Physical Geology</t>
  </si>
  <si>
    <t>GS-140-02 Physical Geology</t>
  </si>
  <si>
    <t>09/03/2014-12/31/2014 Lecture only Monday, Wednesday, Friday 08:30AM - 09:20AM, Science &amp; Tech, Room 322 09/03/2014-12/31/2014 Lab only Tuesday 08:30AM - 10:30AM, Science &amp; Tech, Room 322</t>
  </si>
  <si>
    <t>GS-140-02S Physical Geology</t>
  </si>
  <si>
    <t>GS-140-03 Physical Geology</t>
  </si>
  <si>
    <t>09/03/2014-12/31/2014 Lecture only Monday, Wednesday, Friday 09:30AM - 10:20AM, Science &amp; Tech, Room 322 09/03/2014-12/31/2014 Lab only Friday 01:00PM - 03:00PM, Science &amp; Tech, Room 322</t>
  </si>
  <si>
    <t>GS-140-03S Physical Geology</t>
  </si>
  <si>
    <t>GS-140-04 Physical Geology</t>
  </si>
  <si>
    <t>09/03/2014-12/31/2014 Lecture only Tuesday, Thursday 11:30AM - 12:45PM, Science &amp; Tech, Room 402B 09/03/2014-12/31/2014 Lab only Tuesday 03:00PM - 05:00PM, Science &amp; Tech, Room 322</t>
  </si>
  <si>
    <t>GS-140-04S Physical Geology</t>
  </si>
  <si>
    <t>GS-140-05 Physical Geology</t>
  </si>
  <si>
    <t>09/03/2014-12/31/2014 Lecture only Tuesday, Thursday 01:00PM - 02:15PM, Science &amp; Tech, Room 402B 09/03/2014-12/31/2014 Lab only Thursday 03:00PM - 05:00PM, Science &amp; Tech, Room 322</t>
  </si>
  <si>
    <t>R. Portner</t>
  </si>
  <si>
    <t>GS-140-05S Physical Geology</t>
  </si>
  <si>
    <t>GS-140-H1 Physical Geology*</t>
  </si>
  <si>
    <t>NSP LAB HONOR QAC</t>
  </si>
  <si>
    <t>GS-193-H45 FYS:Global Warm &amp; Energy Res*</t>
  </si>
  <si>
    <t>09/03/2014-12/31/2014 Lecture only Monday, Wednesday 12:30PM - 01:45PM, Science &amp; Tech, Room 402B</t>
  </si>
  <si>
    <t>FYS HONOR</t>
  </si>
  <si>
    <t>GS-216-01 Geographic Information Systems</t>
  </si>
  <si>
    <t>09/04/2014-12/30/2014 Lecture only Tuesday, Thursday 01:00PM - 02:45PM, Science &amp; Tech, Room 323</t>
  </si>
  <si>
    <t>W. Hansen</t>
  </si>
  <si>
    <t>GS-216-01S Geographic Information Systems</t>
  </si>
  <si>
    <t>GS-218-01 Introduction to Remote Sensing</t>
  </si>
  <si>
    <t>09/03/2014-12/31/2014 Lecture only Monday, Wednesday 12:30PM - 01:45PM, Science &amp; Tech, Room 323</t>
  </si>
  <si>
    <t>Take GS-101 or GS-140 or NS-150 or BI-101 or BI-140;</t>
  </si>
  <si>
    <t>GS-260-01 Introduction to Soil Science</t>
  </si>
  <si>
    <t>09/04/2014-12/30/2014 Lecture only Tuesday, Thursday 01:00PM - 02:15PM, Science &amp; Tech, Room 322</t>
  </si>
  <si>
    <t>Take GS-101 or GS-140</t>
  </si>
  <si>
    <t>GS-270-01 The Sedimentary Record</t>
  </si>
  <si>
    <t>09/03/2014-12/31/2014 Lecture only Tuesday, Thursday 11:30AM - 12:45PM, Science &amp; Tech, Room 322 09/03/2014-12/31/2014 Lab only Thursday 08:30AM - 11:20AM, Science &amp; Tech, Room 322</t>
  </si>
  <si>
    <t>13 / 20</t>
  </si>
  <si>
    <t>Take GS-140 and GS-101 or GS-110;</t>
  </si>
  <si>
    <t>S. Moattari</t>
  </si>
  <si>
    <t>HC-201-02 Intro to Public Health</t>
  </si>
  <si>
    <t>09/04/2014-12/30/2014 Lecture only Tuesday, Thursday 02:30PM - 03:45PM, Science &amp; Tech, Room 213</t>
  </si>
  <si>
    <t>G. Chiriboga</t>
  </si>
  <si>
    <t>HC-202-01 Intro to Global Health</t>
  </si>
  <si>
    <t>09/03/2014-12/31/2014 Lecture only Monday, Wednesday 12:30PM - 01:45PM, Sullivan Academic Center, Room 126</t>
  </si>
  <si>
    <t>ICW GP DAC</t>
  </si>
  <si>
    <t>HC-202-01S Intro to Global Health</t>
  </si>
  <si>
    <t>HC-202-02 Intro to Global Health</t>
  </si>
  <si>
    <t>09/03/2014-12/31/2014 Lecture only Monday, Wednesday 02:00PM - 03:15PM, Sullivan Academic Center, Room 208</t>
  </si>
  <si>
    <t>HC-202-02S Intro to Global Health</t>
  </si>
  <si>
    <t>HC-203-01 Intro to Epidemiology</t>
  </si>
  <si>
    <t>09/03/2014-12/31/2014 Lecture only Monday, Wednesday 08:00AM - 09:15AM, Learning Resources Center, Room 117</t>
  </si>
  <si>
    <t>ICW NSP QAC</t>
  </si>
  <si>
    <t>HC-203-OL Intro to Epidemiology</t>
  </si>
  <si>
    <t>ICW NSP OL QAC</t>
  </si>
  <si>
    <t>HC-234-OL Multiculturalism and Health</t>
  </si>
  <si>
    <t>J. Safford</t>
  </si>
  <si>
    <t>OL WOM</t>
  </si>
  <si>
    <t>HC-234-OLS Multiculturalism and Health</t>
  </si>
  <si>
    <t>Online Course</t>
  </si>
  <si>
    <t>HC-338-01 Peer Education Training</t>
  </si>
  <si>
    <t>09/03/2014-12/31/2014 Lecture only Monday, Wednesday 12:30PM - 01:45PM, Learning Resources Center, Room 209</t>
  </si>
  <si>
    <t>J. Quinn</t>
  </si>
  <si>
    <t>Take HE-100</t>
  </si>
  <si>
    <t>HC-350-01 Group Process</t>
  </si>
  <si>
    <t>09/08/2014-12/29/2014 Lecture only Monday 02:00PM - 04:30PM, Science &amp; Tech, Room 103</t>
  </si>
  <si>
    <t>D. Wyrzykowski</t>
  </si>
  <si>
    <t>HC-415-01 Comm Health Plan and Promotion</t>
  </si>
  <si>
    <t>09/04/2014-12/30/2014 Lecture only Tuesday, Thursday 10:00AM - 11:15AM, Science &amp; Tech, Room 103</t>
  </si>
  <si>
    <t>Take HE-100;</t>
  </si>
  <si>
    <t>HC-415-02 Comm Health Plan and Promotion</t>
  </si>
  <si>
    <t>09/04/2014-12/25/2014 Lecture only Thursday 02:30PM - 05:00PM, Science &amp; Tech, Room 215</t>
  </si>
  <si>
    <t>L. Barrette</t>
  </si>
  <si>
    <t>HC-450-01 Practicum: Community Health</t>
  </si>
  <si>
    <t>09/03/2014-12/31/2014 Lecture only Wednesday 02:00PM - 04:30PM, Science &amp; Tech, Room 209</t>
  </si>
  <si>
    <t>Bloomberg, L.</t>
  </si>
  <si>
    <t>IND CAP WAC</t>
  </si>
  <si>
    <t>Take 24 credits in HE/HC courses and EN-102</t>
  </si>
  <si>
    <t>HE-100-01 Personal Health</t>
  </si>
  <si>
    <t>09/03/2014-12/31/2014 Lecture only Monday, Wednesday 03:30PM - 04:45PM, Sullivan Academic Center, Room 108</t>
  </si>
  <si>
    <t>M. Fredette</t>
  </si>
  <si>
    <t>HE-100-01S Personal Health</t>
  </si>
  <si>
    <t>HE-100-02 Personal Health</t>
  </si>
  <si>
    <t>09/03/2014-12/31/2014 Lecture only Monday, Wednesday 08:00AM - 09:15AM, Sullivan Academic Center, Room 101</t>
  </si>
  <si>
    <t>D. Phaneuf</t>
  </si>
  <si>
    <t>HE-100-02S Personal Health</t>
  </si>
  <si>
    <t>HE-100-03 Personal Health</t>
  </si>
  <si>
    <t>09/03/2014-12/31/2014 Lecture only Monday, Wednesday 03:30PM - 04:45PM, Science &amp; Tech, Room 102</t>
  </si>
  <si>
    <t>HE-100-03S Personal Health</t>
  </si>
  <si>
    <t>HE-100-H3 Personal Health*</t>
  </si>
  <si>
    <t>ICW HONOR</t>
  </si>
  <si>
    <t>HE-100-OL Personal Health</t>
  </si>
  <si>
    <t>Brewer, N.</t>
  </si>
  <si>
    <t>ICW OL</t>
  </si>
  <si>
    <t>HE-100-OL2 Personal Health</t>
  </si>
  <si>
    <t>HE-100-OL2S Personal Health</t>
  </si>
  <si>
    <t>HE-100-OLS Personal Health</t>
  </si>
  <si>
    <t>HE-120-01 Health and Nutrition</t>
  </si>
  <si>
    <t>09/03/2014-12/31/2014 Lecture only Monday, Wednesday 08:00AM - 09:15AM, Learning Resources Center, Room 164C</t>
  </si>
  <si>
    <t>D. Aguilar-Alvarez</t>
  </si>
  <si>
    <t>HE-120-01S Health and Nutrition</t>
  </si>
  <si>
    <t>HE-120-02 Health and Nutrition</t>
  </si>
  <si>
    <t>09/03/2014-12/31/2014 Lecture only Monday, Wednesday 12:30PM - 01:45PM, Learning Resources Center, Room 164</t>
  </si>
  <si>
    <t>HE-120-02S Health and Nutrition</t>
  </si>
  <si>
    <t>HE-120-03 Health and Nutrition</t>
  </si>
  <si>
    <t>09/03/2014-12/31/2014 Lecture only Monday, Wednesday 02:00PM - 03:15PM, Learning Resources Center, Room 209</t>
  </si>
  <si>
    <t>HE-120-03S Health and Nutrition</t>
  </si>
  <si>
    <t>HE-120-04 Health and Nutrition</t>
  </si>
  <si>
    <t>09/03/2014-12/31/2014 Lecture only Monday, Wednesday, Friday 08:30AM - 09:20AM, Sullivan Academic Center, Room 110</t>
  </si>
  <si>
    <t>I. Thimmiah</t>
  </si>
  <si>
    <t>HE-120-04S Health and Nutrition</t>
  </si>
  <si>
    <t>HE-120-05 Health and Nutrition</t>
  </si>
  <si>
    <t>09/04/2014-12/30/2014 Lecture only Tuesday, Thursday 01:00PM - 02:15PM, Science &amp; Tech, Room 102</t>
  </si>
  <si>
    <t>E. Sinagra</t>
  </si>
  <si>
    <t>HE-120-05S Health and Nutrition</t>
  </si>
  <si>
    <t>HE-120-06 Health and Nutrition</t>
  </si>
  <si>
    <t>09/08/2014-12/29/2014 Lecture only Monday 02:00PM - 04:30PM, Sullivan Academic Center, Room 219</t>
  </si>
  <si>
    <t>T. Doheny</t>
  </si>
  <si>
    <t>HE-120-06S Health and Nutrition</t>
  </si>
  <si>
    <t>HE-120-OL Health and Nutrition</t>
  </si>
  <si>
    <t>HE-140-01 Creative Arts and Health</t>
  </si>
  <si>
    <t>09/05/2014-12/26/2014 Lecture only Friday 01:30PM - 04:00PM, Science &amp; Tech, Room 213</t>
  </si>
  <si>
    <t>C. Liberty</t>
  </si>
  <si>
    <t>HE-140-01S Creative Arts and Health</t>
  </si>
  <si>
    <t>HE-150-01 Health and PE for the Teacher</t>
  </si>
  <si>
    <t>09/03/2014-12/31/2014 Lecture only Monday, Wednesday 12:30PM - 01:45PM, Sullivan Academic Center, Room 109</t>
  </si>
  <si>
    <t>B. Cullen</t>
  </si>
  <si>
    <t>HE-150-01S Health and PE for the Teacher</t>
  </si>
  <si>
    <t>HE-170-01 Humans in Motion</t>
  </si>
  <si>
    <t>09/03/2014-12/31/2014 Lecture only Monday, Wednesday, Friday 10:30AM - 11:20AM, Science &amp; Tech, Room 107</t>
  </si>
  <si>
    <t>R. Rossetti</t>
  </si>
  <si>
    <t>HE-193-10 FYS:A Healthy Body</t>
  </si>
  <si>
    <t>09/03/2014-12/31/2014 Lecture only Monday, Wednesday, Friday 10:30AM - 11:20AM, Sullivan Academic Center, Room 208</t>
  </si>
  <si>
    <t>S. Chapman</t>
  </si>
  <si>
    <t>HE-193-11 FYS:A Healthy Body</t>
  </si>
  <si>
    <t>09/04/2014-12/30/2014 Lecture only Tuesday, Thursday 08:30AM - 09:45AM, Science &amp; Tech, Room 200</t>
  </si>
  <si>
    <t>HE-193-12 FYS: A Healthy Body</t>
  </si>
  <si>
    <t>09/04/2014-12/30/2014 Lecture only Tuesday, Thursday 01:00PM - 02:15PM, Science &amp; Tech, Room 100</t>
  </si>
  <si>
    <t>HE-193-13 FYS:Fair Or Foul:Compl Wd Spo</t>
  </si>
  <si>
    <t>09/03/2014-12/31/2014 Lecture only Monday, Wednesday 12:30PM - 01:45PM, Science &amp; Tech, Room 100</t>
  </si>
  <si>
    <t>Tessmer, K.</t>
  </si>
  <si>
    <t>HE-193-14 Fys:Stress in Health &amp; Disease</t>
  </si>
  <si>
    <t>09/03/2014-12/31/2014 Lecture only Monday, Wednesday, Friday 08:30AM - 09:20AM, Science &amp; Tech, Room 100</t>
  </si>
  <si>
    <t>HE-193-15 FYS: A Healthy Body</t>
  </si>
  <si>
    <t>09/03/2014-12/31/2014 Lecture only Monday, Wednesday, Friday 08:30AM - 09:20AM, May St Building, Room 214</t>
  </si>
  <si>
    <t>HE-200-01 Consumer Health</t>
  </si>
  <si>
    <t>K. Marien</t>
  </si>
  <si>
    <t>HE-220-01 Mental Health Education</t>
  </si>
  <si>
    <t>09/04/2014-12/30/2014 Lecture only Tuesday, Thursday 10:00AM - 11:15AM, Learning Resources Center, Room 304</t>
  </si>
  <si>
    <t>A. Ebbeson</t>
  </si>
  <si>
    <t>HE-220-01S Mental Health Education</t>
  </si>
  <si>
    <t>HE-230-OL Human Sexuality and Sex Ed</t>
  </si>
  <si>
    <t>Buglione, S.</t>
  </si>
  <si>
    <t>HE-230-OLS Human Sexuality and Sex Ed</t>
  </si>
  <si>
    <t>HE-260-01 First Aid: Adv Theory/Skill</t>
  </si>
  <si>
    <t>09/05/2014-12/26/2014 Lecture only Friday 11:30AM - 02:00PM, Science &amp; Tech, Room 215</t>
  </si>
  <si>
    <t>Shea, P.</t>
  </si>
  <si>
    <t>HE-260-01S First Aid: Adv Theory/Skill</t>
  </si>
  <si>
    <t>HE-275-01 Fitness for Life</t>
  </si>
  <si>
    <t>09/04/2014-12/30/2014 Lecture only Tuesday, Thursday 08:30AM - 09:45AM, Sullivan Academic Center, Room 146</t>
  </si>
  <si>
    <t>J. Meany</t>
  </si>
  <si>
    <t>Take HE-120</t>
  </si>
  <si>
    <t>HE-275-01S Fitness for Life</t>
  </si>
  <si>
    <t>HE-285-OL Drugs and Society</t>
  </si>
  <si>
    <t>Take BI-161 and BI-162;</t>
  </si>
  <si>
    <t>HE-390-01 Environmental Health</t>
  </si>
  <si>
    <t>09/04/2014-12/30/2014 Lecture only Tuesday, Thursday 08:30AM - 09:45AM, Science &amp; Tech, Room 105</t>
  </si>
  <si>
    <t>M. White</t>
  </si>
  <si>
    <t>Take HE-100 or HC-201</t>
  </si>
  <si>
    <t>HE-390-02 Environmental Health</t>
  </si>
  <si>
    <t>09/04/2014-12/30/2014 Lecture only Tuesday, Thursday 10:00AM - 11:15AM, Science &amp; Tech, Room 105</t>
  </si>
  <si>
    <t>HE-390-H1 Environmental Health*</t>
  </si>
  <si>
    <t>HE-400-01 ST: Obesity Epidemic</t>
  </si>
  <si>
    <t>09/05/2014-12/26/2014 Lecture only Friday 11:30AM - 02:00PM, Sullivan Academic Center, Room 107</t>
  </si>
  <si>
    <t>HE-440-01 Practicum in Health</t>
  </si>
  <si>
    <t>09/03/2014-12/31/2014 Lecture only Wednesday 02:00PM - 04:30PM, Science &amp; Tech, Room 200</t>
  </si>
  <si>
    <t>Semerjian, H V</t>
  </si>
  <si>
    <t>HI-103-01 World Civilization I</t>
  </si>
  <si>
    <t>09/03/2014-12/31/2014 Lecture only Monday, Wednesday, Friday 08:30AM - 09:20AM, Sullivan Academic Center, Room 314</t>
  </si>
  <si>
    <t>Saliba, N E</t>
  </si>
  <si>
    <t>HI-103-01S World Civilization I</t>
  </si>
  <si>
    <t>HI-103-02 World Civilization I</t>
  </si>
  <si>
    <t>09/03/2014-12/31/2014 Lecture only Monday, Wednesday 12:30PM - 01:45PM, Sullivan Academic Center, Room 309</t>
  </si>
  <si>
    <t>Gesin, M.</t>
  </si>
  <si>
    <t>HI-103-02S World Civilization I</t>
  </si>
  <si>
    <t>HI-103-03 World Civilization I</t>
  </si>
  <si>
    <t>09/03/2014-12/31/2014 Lecture only Monday, Wednesday 02:00PM - 03:15PM, Sullivan Academic Center, Room 119</t>
  </si>
  <si>
    <t>HI-103-03S World Civilization I</t>
  </si>
  <si>
    <t>HI-103-04 World Civilization I</t>
  </si>
  <si>
    <t>09/04/2014-12/30/2014 Lecture only Tuesday, Thursday 08:30AM - 09:45AM, Sullivan Academic Center, Room 314</t>
  </si>
  <si>
    <t>HI-103-04S World Civilization I</t>
  </si>
  <si>
    <t>HI-103-05 World Civilization I</t>
  </si>
  <si>
    <t>HI-103-05S World Civilization I</t>
  </si>
  <si>
    <t>HI-103-OL World Civilization I</t>
  </si>
  <si>
    <t>P. Killeen</t>
  </si>
  <si>
    <t>GP TLC OL</t>
  </si>
  <si>
    <t>HI-103-OLS World Civilization I</t>
  </si>
  <si>
    <t>HI-104-01 World Civilization II</t>
  </si>
  <si>
    <t>09/03/2014-12/31/2014 Lecture only Monday, Wednesday 12:30PM - 01:45PM, Sullivan Academic Center, Room 314</t>
  </si>
  <si>
    <t>HI-104-01S World Civilization II</t>
  </si>
  <si>
    <t>HI-104-02 World Civilization II</t>
  </si>
  <si>
    <t>09/09/2014-12/30/2014 Lecture only Tuesday 02:00PM - 04:30PM, Learning Resources Center, Room 122</t>
  </si>
  <si>
    <t>M. Renihan</t>
  </si>
  <si>
    <t>HI-104-02S World Civilization II</t>
  </si>
  <si>
    <t>HI-104-OL World Civilization II</t>
  </si>
  <si>
    <t>HI-104-OL2 World Civilization II</t>
  </si>
  <si>
    <t>S. Corvi</t>
  </si>
  <si>
    <t>HI-104-OL2S World Civilization II</t>
  </si>
  <si>
    <t>HI-104-OLS World Civilization II</t>
  </si>
  <si>
    <t>HI-105-01 World Civilization III</t>
  </si>
  <si>
    <t>09/03/2014-12/31/2014 Lecture only Monday, Wednesday, Friday 08:30AM - 09:20AM, Sullivan Academic Center, Room 308</t>
  </si>
  <si>
    <t>E. Briesacher</t>
  </si>
  <si>
    <t>HI-105-01S World Civilization III</t>
  </si>
  <si>
    <t>HI-105-02 World Civilization III</t>
  </si>
  <si>
    <t>09/03/2014-12/31/2014 Lecture only Monday, Wednesday 12:30PM - 01:45PM, Sullivan Academic Center, Room 105</t>
  </si>
  <si>
    <t>M. Fromm</t>
  </si>
  <si>
    <t>HI-105-02S World Civilization III</t>
  </si>
  <si>
    <t>HI-105-03 World Civilization III</t>
  </si>
  <si>
    <t>09/03/2014-12/31/2014 Lecture only Monday, Wednesday 02:00PM - 03:15PM, Sullivan Academic Center, Room 106</t>
  </si>
  <si>
    <t>HI-105-03S World Civilization III</t>
  </si>
  <si>
    <t>HI-105-04 World Civilization III</t>
  </si>
  <si>
    <t>09/04/2014-12/30/2014 Lecture only Tuesday, Thursday 01:00PM - 02:15PM, Sullivan Academic Center, Room 308</t>
  </si>
  <si>
    <t>A. Guevara</t>
  </si>
  <si>
    <t>HI-105-OL World Civilization III</t>
  </si>
  <si>
    <t>TLC GP OL</t>
  </si>
  <si>
    <t>HI-105-OLS World Civilization III</t>
  </si>
  <si>
    <t>HI-111-01 US History I</t>
  </si>
  <si>
    <t>09/03/2014-12/31/2014 Lecture only Monday, Wednesday, Friday 08:30AM - 09:20AM, Sullivan Academic Center, Room 105</t>
  </si>
  <si>
    <t>S. Ridinger</t>
  </si>
  <si>
    <t>USW CON</t>
  </si>
  <si>
    <t>HI-111-01S US History I</t>
  </si>
  <si>
    <t>HI-111-02 US History I</t>
  </si>
  <si>
    <t>09/03/2014-12/31/2014 Lecture only Monday, Wednesday, Friday 09:30AM - 10:20AM, Sullivan Academic Center, Room 105</t>
  </si>
  <si>
    <t>HI-111-02S US History I</t>
  </si>
  <si>
    <t>HI-111-03 US History I</t>
  </si>
  <si>
    <t>09/03/2014-12/31/2014 Lecture only Monday, Wednesday, Friday 10:30AM - 11:20AM, Sullivan Academic Center, Room 105</t>
  </si>
  <si>
    <t>HI-111-03S US History I</t>
  </si>
  <si>
    <t>HI-111-04 US History I</t>
  </si>
  <si>
    <t>09/03/2014-12/31/2014 Lecture only Monday, Wednesday, Friday 01:30PM - 02:20PM, Sullivan Academic Center, Room 326</t>
  </si>
  <si>
    <t>Holloran, P.</t>
  </si>
  <si>
    <t>HI-111-04S US History I</t>
  </si>
  <si>
    <t>HI-111-05 US History I</t>
  </si>
  <si>
    <t>09/03/2014-12/31/2014 Lecture only Monday, Wednesday 12:30PM - 01:45PM, Sullivan Academic Center, Room 308</t>
  </si>
  <si>
    <t>R. Smith</t>
  </si>
  <si>
    <t>HI-111-05S US History I</t>
  </si>
  <si>
    <t>HI-111-06 US History I</t>
  </si>
  <si>
    <t>09/03/2014-12/31/2014 Lecture only Monday, Wednesday 02:00PM - 03:15PM, Sullivan Academic Center, Room 308</t>
  </si>
  <si>
    <t>HI-111-06S US History I</t>
  </si>
  <si>
    <t>HI-111-07 US History I</t>
  </si>
  <si>
    <t>09/03/2014-12/31/2014 Lecture only Monday, Wednesday 03:30PM - 04:45PM, Sullivan Academic Center, Room 326</t>
  </si>
  <si>
    <t>HI-111-07S US History I</t>
  </si>
  <si>
    <t>HI-111-08 US History I</t>
  </si>
  <si>
    <t>09/04/2014-12/30/2014 Lecture only Tuesday, Thursday 10:00AM - 11:15AM, Sullivan Academic Center, Room 108</t>
  </si>
  <si>
    <t>T. Mears</t>
  </si>
  <si>
    <t>HI-111-08S US History I</t>
  </si>
  <si>
    <t>HI-111-09 US History I</t>
  </si>
  <si>
    <t>09/04/2014-12/30/2014 Lecture only Tuesday, Thursday 01:00PM - 02:15PM, Sullivan Academic Center, Room 108</t>
  </si>
  <si>
    <t>C. Cugini</t>
  </si>
  <si>
    <t>HI-111-09S US History I</t>
  </si>
  <si>
    <t>HI-111-10 US History I</t>
  </si>
  <si>
    <t>09/04/2014-12/30/2014 Lecture only Tuesday, Thursday 02:30PM - 03:45PM, Sullivan Academic Center, Room 320</t>
  </si>
  <si>
    <t>HI-111-10S US History I</t>
  </si>
  <si>
    <t>HI-111-11 US History I</t>
  </si>
  <si>
    <t>09/03/2014-12/31/2014 Lecture only Monday, Wednesday, Friday 12:30PM - 01:20PM, Sullivan Academic Center, Room 326</t>
  </si>
  <si>
    <t>HI-111-11S US History I</t>
  </si>
  <si>
    <t>HI-112-01 US History II</t>
  </si>
  <si>
    <t>09/03/2014-12/31/2014 Lecture only Monday, Wednesday, Friday 09:30AM - 10:20AM, Sullivan Academic Center, Room 326</t>
  </si>
  <si>
    <t>Cohen, B.</t>
  </si>
  <si>
    <t>CON USW</t>
  </si>
  <si>
    <t>HI-112-01S US History II</t>
  </si>
  <si>
    <t>HI-112-02 US History II</t>
  </si>
  <si>
    <t>09/03/2014-12/31/2014 Lecture only Monday, Wednesday, Friday 10:30AM - 11:20AM, Sullivan Academic Center, Room 326</t>
  </si>
  <si>
    <t>HI-112-02S US History II</t>
  </si>
  <si>
    <t>HI-112-03 US History II</t>
  </si>
  <si>
    <t>09/03/2014-12/31/2014 Lecture only Monday, Wednesday, Friday 10:30AM - 11:20AM, Learning Resources Center, Room 168</t>
  </si>
  <si>
    <t>T. Hangen</t>
  </si>
  <si>
    <t>HI-112-03S US History II</t>
  </si>
  <si>
    <t>HI-112-04 US History II</t>
  </si>
  <si>
    <t>09/03/2014-12/31/2014 Lecture only Monday, Wednesday, Friday 11:30AM - 12:20PM, Sullivan Academic Center, Room 320</t>
  </si>
  <si>
    <t>M. Baker</t>
  </si>
  <si>
    <t>HI-112-04S US History II</t>
  </si>
  <si>
    <t>HI-112-05 US History II</t>
  </si>
  <si>
    <t>09/04/2014-12/30/2014 Lecture only Tuesday, Thursday 08:30AM - 09:45AM, Sullivan Academic Center, Room 104</t>
  </si>
  <si>
    <t>P. Lafleche</t>
  </si>
  <si>
    <t>HI-112-05S US History II</t>
  </si>
  <si>
    <t>HI-112-06 US History II</t>
  </si>
  <si>
    <t>09/04/2014-12/30/2014 Lecture only Tuesday, Thursday 10:00AM - 11:15AM, Sullivan Academic Center, Room 104</t>
  </si>
  <si>
    <t>HI-112-06S US History II</t>
  </si>
  <si>
    <t>HI-112-07 US History II</t>
  </si>
  <si>
    <t>09/04/2014-12/30/2014 Lecture only Tuesday, Thursday 01:00PM - 02:15PM, Sullivan Academic Center, Room 326</t>
  </si>
  <si>
    <t>HI-112-07S US History II</t>
  </si>
  <si>
    <t>HI-112-08 US History II</t>
  </si>
  <si>
    <t>09/04/2014-12/30/2014 Lecture only Tuesday, Thursday 02:30PM - 03:45PM, Sullivan Academic Center, Room 326</t>
  </si>
  <si>
    <t>HI-112-08S US History II</t>
  </si>
  <si>
    <t>HI-112-09 US History II</t>
  </si>
  <si>
    <t>09/04/2014-12/30/2014 Lecture only Tuesday, Thursday 10:00AM - 11:15AM, Sullivan Academic Center, Room 309</t>
  </si>
  <si>
    <t>HI-112-09S US History II</t>
  </si>
  <si>
    <t>HI-112-10 US History II</t>
  </si>
  <si>
    <t>09/03/2014-12/31/2014 Lecture only Monday, Wednesday, Friday 08:30AM - 09:20AM, Sullivan Academic Center, Room 146</t>
  </si>
  <si>
    <t>HI-112-10S US History II</t>
  </si>
  <si>
    <t>HI-112-H3 US History II*</t>
  </si>
  <si>
    <t>CON USW HONOR</t>
  </si>
  <si>
    <t>HI-112-OL US History II</t>
  </si>
  <si>
    <t>CON USW OL</t>
  </si>
  <si>
    <t>HI-112-OLS US History II</t>
  </si>
  <si>
    <t>HI-193-18 FYS:Dict &amp; Rev in Latin Ameri</t>
  </si>
  <si>
    <t>09/04/2014-12/30/2014 Lecture only Tuesday, Thursday 11:30AM - 12:45PM, Sullivan Academic Center, Room 222</t>
  </si>
  <si>
    <t>HI-193-19 FYS:The Promise of the UN</t>
  </si>
  <si>
    <t>09/03/2014-12/31/2014 Lecture only Monday, Wednesday, Friday 08:30AM - 09:20AM, Sullivan Academic Center, Room 320</t>
  </si>
  <si>
    <t>HI-193-H43 FYS:American Carnival*</t>
  </si>
  <si>
    <t>09/04/2014-12/30/2014 Lecture only Tuesday, Thursday 01:00PM - 02:15PM, Sullivan Academic Center, Room 222</t>
  </si>
  <si>
    <t>HI-193-H44 FYS:Food in America*</t>
  </si>
  <si>
    <t>09/03/2014-12/31/2014 Lecture only Monday, Wednesday, Friday 10:30AM - 11:20AM, Sullivan Academic Center, Room 318</t>
  </si>
  <si>
    <t>C. Haller</t>
  </si>
  <si>
    <t>HI-201-01 International Relations I</t>
  </si>
  <si>
    <t>Take PO-101 and HI-103 or HI-104 and EN-102;</t>
  </si>
  <si>
    <t>HI-207-01 American West: Myth &amp; Reality</t>
  </si>
  <si>
    <t>09/03/2014-12/31/2014 Lecture only Monday, Wednesday, Friday 11:30AM - 12:20PM, Sullivan Academic Center, Room 326</t>
  </si>
  <si>
    <t>HI-211-01 History US Foreign Policy I</t>
  </si>
  <si>
    <t>09/04/2014-12/30/2014 Lecture only Tuesday, Thursday 10:00AM - 11:15AM, Sullivan Academic Center, Room 146</t>
  </si>
  <si>
    <t>USW</t>
  </si>
  <si>
    <t>Take HI-111 or HI-112</t>
  </si>
  <si>
    <t>HI-221-01 African-American History I</t>
  </si>
  <si>
    <t>09/04/2014-12/30/2014 Lecture only Tuesday, Thursday 11:30AM - 12:45PM, Sullivan Academic Center, Room 108</t>
  </si>
  <si>
    <t>14 / 32</t>
  </si>
  <si>
    <t>HI-223-01 History of Modern France</t>
  </si>
  <si>
    <t>This is a hybrid course. It meets online and in class on 9/15, 9/29, 10/20, 11/3, 11/17, &amp; 12/1.</t>
  </si>
  <si>
    <t>09/08/2014-12/29/2014 Lecture only Monday 01:45PM - 04:15PM, Sullivan Academic Center, Room 314</t>
  </si>
  <si>
    <t>Take HI-103 or HI-104</t>
  </si>
  <si>
    <t>HI-225-01 English History II</t>
  </si>
  <si>
    <t>09/04/2014-12/30/2014 Lecture only Tuesday, Thursday 08:30AM - 09:45AM, Sullivan Academic Center, Room 318</t>
  </si>
  <si>
    <t>WAC TLC</t>
  </si>
  <si>
    <t>Take HI-224 and EN-102.</t>
  </si>
  <si>
    <t>HI-243-01 Intro to Public History</t>
  </si>
  <si>
    <t>09/03/2014-12/31/2014 Lecture only Monday, Wednesday, Friday 09:30AM - 10:20AM, Sullivan Academic Center, Room 308</t>
  </si>
  <si>
    <t>HI-243-H1 Intro to Public History*</t>
  </si>
  <si>
    <t>HI-261-01 Middle East History I</t>
  </si>
  <si>
    <t>09/03/2014-12/31/2014 Lecture only Monday, Wednesday, Friday 10:30AM - 11:20AM, Sullivan Academic Center, Room 314</t>
  </si>
  <si>
    <t>HI-316-OL Amer/Russian Rel 1781-Present</t>
  </si>
  <si>
    <t>Take HI-104 HI-105 HI-111 or HI-112</t>
  </si>
  <si>
    <t>HI-320-01 Citizen Nation</t>
  </si>
  <si>
    <t>09/04/2014-12/30/2014 Lecture only Tuesday, Thursday 08:30AM - 09:45AM, Sullivan Academic Center, Room 320</t>
  </si>
  <si>
    <t>CON TLC USW DAC WAC</t>
  </si>
  <si>
    <t>Take HI-111 or HI-112 and EN-102;</t>
  </si>
  <si>
    <t>HI-320-H1 Citizen Nation*</t>
  </si>
  <si>
    <t>CON TLC USW DAC WAC HONOR</t>
  </si>
  <si>
    <t>HI-322-01 Nationalism</t>
  </si>
  <si>
    <t>09/03/2014-12/31/2014 Lecture only Monday, Wednesday, Friday 11:30AM - 12:20PM, Sullivan Academic Center, Room 314</t>
  </si>
  <si>
    <t>HI-411-01 The Historian's Craft</t>
  </si>
  <si>
    <t>09/03/2014-12/31/2014 Lecture only Monday, Wednesday, Friday 12:30PM - 01:20PM, Sullivan Academic Center, Room 320</t>
  </si>
  <si>
    <t>Take HI-111 HI-112 HI-103 HI-104;</t>
  </si>
  <si>
    <t>HI-411-02 The Historian's Craft</t>
  </si>
  <si>
    <t>09/04/2014-12/30/2014 Lecture only Tuesday, Thursday 11:30AM - 12:45PM, Sullivan Academic Center, Room 318</t>
  </si>
  <si>
    <t>HI-420-01 Sem: American Const History</t>
  </si>
  <si>
    <t>09/04/2014-12/30/2014 Lecture only Tuesday, Thursday 11:30AM - 12:45PM, Sullivan Academic Center, Room 305</t>
  </si>
  <si>
    <t>Take one of the following: HI-218, PO-218, HI-219, PO-219, HI-241, PO-241.</t>
  </si>
  <si>
    <t>HI-450-01 ST: Travels in Asia</t>
  </si>
  <si>
    <t>09/03/2014-12/31/2014 Lecture only Monday, Wednesday 08:00AM - 09:15AM, Sullivan Academic Center, Room 318</t>
  </si>
  <si>
    <t>HI-450-02 ST: History of Japan I</t>
  </si>
  <si>
    <t>09/04/2014-12/30/2014 Lecture only Tuesday, Thursday 01:00PM - 02:15PM, Sullivan Academic Center, Room 119</t>
  </si>
  <si>
    <t>HI-450-OL ST: Hist of Scotland &amp; Wales</t>
  </si>
  <si>
    <t>E. Hall</t>
  </si>
  <si>
    <t>HI-460-01 Senior Research Seminar in His</t>
  </si>
  <si>
    <t>09/04/2014-12/30/2014 Lecture only Tuesday, Thursday 10:00AM - 11:15AM, Sullivan Academic Center, Room 238</t>
  </si>
  <si>
    <t># Take EN-102 or EN-250; # Take HI-411;</t>
  </si>
  <si>
    <t>HI-460-H1 Senior Research Seminar in Hi*</t>
  </si>
  <si>
    <t>WAC CAP HONOR</t>
  </si>
  <si>
    <t>HI-470-01 Senior Thesis in History</t>
  </si>
  <si>
    <t>See your major advisor for more information. Contract required.</t>
  </si>
  <si>
    <t>CAP WAC</t>
  </si>
  <si>
    <t>LC-193-20 FYS:The Color of Water</t>
  </si>
  <si>
    <t>09/04/2014-12/30/2014 Lecture only Tuesday, Thursday 11:30AM - 12:45PM, Sullivan Academic Center, Room 221</t>
  </si>
  <si>
    <t>Buxton, S</t>
  </si>
  <si>
    <t>LC-193-21 FYS:The Color of Water</t>
  </si>
  <si>
    <t>09/04/2014-12/30/2014 Lecture only Tuesday, Thursday 01:00PM - 02:15PM, Sullivan Academic Center, Room 238</t>
  </si>
  <si>
    <t>Brown, A M</t>
  </si>
  <si>
    <t>LC-193-24 FYS:Life in the Margins</t>
  </si>
  <si>
    <t>09/03/2014-12/31/2014 Lecture only Monday, Wednesday 12:30PM - 01:45PM, May St Building, Room 214</t>
  </si>
  <si>
    <t>J. Mendoza</t>
  </si>
  <si>
    <t>LC-193-25 FYS:Life in the Margins</t>
  </si>
  <si>
    <t>09/03/2014-12/31/2014 Lecture only Monday, Wednesday 12:30PM - 01:45PM, Sullivan Academic Center, Room 238</t>
  </si>
  <si>
    <t>Shartin, D</t>
  </si>
  <si>
    <t>LC-193-26 FYS:Reading &amp; Writing Illness</t>
  </si>
  <si>
    <t>09/03/2014-12/31/2014 Lecture only Monday, Wednesday, Friday 10:30AM - 11:20AM, May St Building, Room 212</t>
  </si>
  <si>
    <t>LC-193-27 FYS:The Color of Water</t>
  </si>
  <si>
    <t>09/03/2014-12/31/2014 Lecture only Monday, Wednesday, Friday 10:30AM - 11:20AM, Sullivan Academic Center, Room 209</t>
  </si>
  <si>
    <t>C. Wheaton</t>
  </si>
  <si>
    <t>LC-193-28 FYS:The Cross &amp; the Sword</t>
  </si>
  <si>
    <t>09/04/2014-12/30/2014 Lecture only Tuesday, Thursday 01:00PM - 02:15PM, May St Building, Room 111</t>
  </si>
  <si>
    <t>M. Tumienski</t>
  </si>
  <si>
    <t>LC-193-29 FYS:The Nuance of Detail</t>
  </si>
  <si>
    <t>09/03/2014-12/31/2014 Lecture only Monday, Wednesday, Friday 10:30AM - 11:20AM, Sullivan Academic Center, Room 125</t>
  </si>
  <si>
    <t>LC-193-31 FYS:Introduction to Glass</t>
  </si>
  <si>
    <t>Course meets off campus at 35B New Street, Worcester, MA.</t>
  </si>
  <si>
    <t>09/05/2014-12/26/2014 Lecture only Friday 12:30PM - 03:00PM, Room to be Announced</t>
  </si>
  <si>
    <t>G. Scott</t>
  </si>
  <si>
    <t>LC-193-32 FYS:The Color of Water</t>
  </si>
  <si>
    <t>09/03/2014-12/31/2014 Lecture only Monday, Wednesday, Friday 08:30AM - 09:20AM, Sullivan Academic Center, Room 106</t>
  </si>
  <si>
    <t>L. Bissoondial</t>
  </si>
  <si>
    <t>LC-193-33 FYS:The Divergent Identity</t>
  </si>
  <si>
    <t>09/03/2014-12/31/2014 Lecture only Monday, Wednesday, Friday 08:30AM - 09:20AM, Sullivan Academic Center, Room 238</t>
  </si>
  <si>
    <t>LC-193-34 FYS:Values Based Leadership</t>
  </si>
  <si>
    <t>09/04/2014-12/30/2014 Lecture only Tuesday, Thursday 08:30AM - 09:45AM, Sullivan Academic Center, Room 238</t>
  </si>
  <si>
    <t>Jackson, A</t>
  </si>
  <si>
    <t>LC-193-35 FYS:Vampires,Werewolves &amp; Zom</t>
  </si>
  <si>
    <t>09/04/2014-12/30/2014 Lecture only Tuesday, Thursday 08:30AM - 09:45AM, Sullivan Academic Center, Room 222</t>
  </si>
  <si>
    <t>K. McNamara</t>
  </si>
  <si>
    <t>LC-193-46 The Color of Water</t>
  </si>
  <si>
    <t>09/04/2014-12/30/2014 Lecture only Tuesday, Thursday 01:00PM - 02:15PM, Sullivan Academic Center, Room 209</t>
  </si>
  <si>
    <t>LC-193-48 Life in the Margins</t>
  </si>
  <si>
    <t>09/03/2014-12/31/2014 Lecture only Monday, Wednesday 12:30PM - 01:45PM, Learning Resources Center, Room 326</t>
  </si>
  <si>
    <t>S. O'Connell</t>
  </si>
  <si>
    <t>LC-193-H46 FYS:Nature of Climate Chg*</t>
  </si>
  <si>
    <t>09/04/2014-12/30/2014 Lecture only Tuesday, Thursday 11:30AM - 12:45PM, Sullivan Academic Center, Room 238</t>
  </si>
  <si>
    <t>M. Fung</t>
  </si>
  <si>
    <t>LC-193-R47 FYS:The Color of Water</t>
  </si>
  <si>
    <t>09/04/2014-12/30/2014 Lecture only Tuesday, Thursday 11:30AM - 12:45PM, Learning Resources Center, Room 215</t>
  </si>
  <si>
    <t>I. Tesfay</t>
  </si>
  <si>
    <t>MA-098-02 Arithmetic Developmental Math</t>
  </si>
  <si>
    <t>09/04/2014-12/30/2014 Lecture only Tuesday, Thursday 10:00AM - 11:15AM, Sullivan Academic Center, Room 136</t>
  </si>
  <si>
    <t>E. Perez</t>
  </si>
  <si>
    <t>Pass accuplacer with a code of 1 or above.</t>
  </si>
  <si>
    <t>MA-098-02S Arithmetic Developmental Math</t>
  </si>
  <si>
    <t>MA-098-03 Arithmetic Developmental Math</t>
  </si>
  <si>
    <t>09/03/2014-12/31/2014 Lecture only Monday, Wednesday 08:00AM - 09:15AM, Sullivan Academic Center, Room 140</t>
  </si>
  <si>
    <t>MA-098-03S Arithmetic Developmental Math</t>
  </si>
  <si>
    <t>MA-098-04 Arithmetic Developmental Math</t>
  </si>
  <si>
    <t>09/03/2014-12/31/2014 Lecture only Monday, Wednesday 04:00PM - 05:15PM, Sullivan Academic Center, Room 110</t>
  </si>
  <si>
    <t>B. McKeon</t>
  </si>
  <si>
    <t>MA-098-04S Arithmetic Developmental Math</t>
  </si>
  <si>
    <t>MA-098-05 Arithmetic Developmental Math</t>
  </si>
  <si>
    <t>09/04/2014-12/30/2014 Lecture only Tuesday, Thursday 03:30PM - 04:45PM, Sullivan Academic Center, Room 136</t>
  </si>
  <si>
    <t>C. Binette</t>
  </si>
  <si>
    <t>MA-099-01 Developmental Mathematics</t>
  </si>
  <si>
    <t>09/03/2014-12/31/2014 Lecture only Monday, Wednesday, Friday 08:30AM - 09:20AM, Sullivan Academic Center, Room 118</t>
  </si>
  <si>
    <t>I. Coiculescu</t>
  </si>
  <si>
    <t>Pass Accuplacer with a code 2 or above</t>
  </si>
  <si>
    <t>MA-099-01S Developmental Mathematics</t>
  </si>
  <si>
    <t>MA-099-02 Developmental Mathematics</t>
  </si>
  <si>
    <t>09/03/2014-12/31/2014 Lecture only Monday, Wednesday, Friday 11:30AM - 12:20PM, Sullivan Academic Center, Room 120</t>
  </si>
  <si>
    <t>MA-099-02S Developmental Mathematics</t>
  </si>
  <si>
    <t>MA-099-03 Developmental Mathematics</t>
  </si>
  <si>
    <t>09/04/2014-12/30/2014 Lecture only Tuesday, Thursday 10:00AM - 11:15AM, Sullivan Academic Center, Room 120</t>
  </si>
  <si>
    <t>G. Gaw</t>
  </si>
  <si>
    <t>MA-099-03S Developmental Mathematics</t>
  </si>
  <si>
    <t>MA-099-04 Developmental Mathematics</t>
  </si>
  <si>
    <t>09/04/2014-12/30/2014 Lecture only Tuesday, Thursday 11:30AM - 12:45PM, Sullivan Academic Center, Room 120</t>
  </si>
  <si>
    <t>MA-099-04S Developmental Mathematics</t>
  </si>
  <si>
    <t>MA-099-05 Developmental Mathematics</t>
  </si>
  <si>
    <t>09/03/2014-12/31/2014 Lecture only Monday, Wednesday, Friday 08:30AM - 09:20AM, Sullivan Academic Center, Room 122</t>
  </si>
  <si>
    <t>N. Hakim</t>
  </si>
  <si>
    <t>MA-099-05S Developmental Mathematics</t>
  </si>
  <si>
    <t>MA-099-06 Developmental Mathematics</t>
  </si>
  <si>
    <t>09/03/2014-12/31/2014 Lecture only Monday, Wednesday, Friday 09:30AM - 10:20AM, Sullivan Academic Center, Room 122</t>
  </si>
  <si>
    <t>MA-099-06S Developmental Mathematics</t>
  </si>
  <si>
    <t>MA-099-07 Developmental Mathematics</t>
  </si>
  <si>
    <t>09/04/2014-12/30/2014 Lecture only Tuesday, Thursday 03:30PM - 04:45PM, Sullivan Academic Center, Room 120</t>
  </si>
  <si>
    <t>H. Clough</t>
  </si>
  <si>
    <t>MA-099-07S Developmental Mathematics</t>
  </si>
  <si>
    <t>MA-105-01 Survey of Mathematics</t>
  </si>
  <si>
    <t>09/03/2014-12/31/2014 Lecture only Monday, Wednesday 08:00AM - 09:15AM, Sullivan Academic Center, Room 120</t>
  </si>
  <si>
    <t>H. To</t>
  </si>
  <si>
    <t>Pass Accuplacer with code 3 or above</t>
  </si>
  <si>
    <t>MA-105-01S Survey of Mathematics</t>
  </si>
  <si>
    <t>MA-105-02 Survey of Mathematics</t>
  </si>
  <si>
    <t>09/04/2014-12/30/2014 Lecture only Tuesday, Thursday 11:30AM - 12:45PM, Sullivan Academic Center, Room 140</t>
  </si>
  <si>
    <t>U. Poyser</t>
  </si>
  <si>
    <t>MA-105-02S Survey of Mathematics</t>
  </si>
  <si>
    <t>MA-105-03 Survey of Mathematics</t>
  </si>
  <si>
    <t>09/03/2014-12/31/2014 Lecture only Monday, Wednesday 04:00PM - 05:15PM, Sullivan Academic Center, Room 122</t>
  </si>
  <si>
    <t>R. Razzaq</t>
  </si>
  <si>
    <t>MA-105-03S Survey of Mathematics</t>
  </si>
  <si>
    <t>MA-105-04 Survey of Mathematics</t>
  </si>
  <si>
    <t>09/03/2014-12/31/2014 Lecture only Monday, Wednesday 08:00AM - 09:15AM, Sullivan Academic Center, Room 121</t>
  </si>
  <si>
    <t>C. Miller</t>
  </si>
  <si>
    <t>MA-105-04S Survey of Mathematics</t>
  </si>
  <si>
    <t>MA-105-05 Survey of Mathematics</t>
  </si>
  <si>
    <t>09/03/2014-12/31/2014 Lecture only Monday, Wednesday 03:30PM - 04:45PM, Sullivan Academic Center, Room 140</t>
  </si>
  <si>
    <t>J. Hardin</t>
  </si>
  <si>
    <t>MA-105-05S Survey of Mathematics</t>
  </si>
  <si>
    <t>MA-105-06 Survey of Mathematics</t>
  </si>
  <si>
    <t>09/03/2014-12/31/2014 Lecture only Monday, Wednesday 08:00AM - 09:15AM, Sullivan Academic Center, Room 124</t>
  </si>
  <si>
    <t>MA-105-06S Survey of Mathematics</t>
  </si>
  <si>
    <t>MA-105-07 Survey of Mathematics</t>
  </si>
  <si>
    <t>09/03/2014-12/31/2014 Lecture only Monday, Wednesday 12:30PM - 01:45PM, Sullivan Academic Center, Room 140</t>
  </si>
  <si>
    <t>MA-105-08 Survey of Mathematics</t>
  </si>
  <si>
    <t>09/04/2014-12/30/2014 Lecture only Tuesday, Thursday 02:30PM - 03:45PM, Sullivan Academic Center, Room 140</t>
  </si>
  <si>
    <t>P. Silverman</t>
  </si>
  <si>
    <t>MA-105-X1 Survey of Mathematics</t>
  </si>
  <si>
    <t>Students that register for MA 105 X1 must register for MA LAB 01.</t>
  </si>
  <si>
    <t>09/03/2014-12/31/2014 Lecture only Monday, Wednesday 02:00PM - 03:40PM, Sullivan Academic Center, Room 110</t>
  </si>
  <si>
    <t>MA-105-X2 Survey of Mathematics</t>
  </si>
  <si>
    <t>Students that register for MA 105 X2 must register for MA LAB 02.</t>
  </si>
  <si>
    <t>09/04/2014-12/30/2014 Lecture only Tuesday, Thursday 08:00AM - 09:40AM, Sullivan Academic Center, Room 136</t>
  </si>
  <si>
    <t>MA-105-X3 Survey of Mathematics</t>
  </si>
  <si>
    <t>Students that register for MA 105 X3 must register for MA LAB 03</t>
  </si>
  <si>
    <t>09/03/2014-12/31/2014 Lecture only Monday, Wednesday 11:30AM - 01:10PM, Sullivan Academic Center, Room 121</t>
  </si>
  <si>
    <t>M. Fowler</t>
  </si>
  <si>
    <t>MA-105-X4 Survey of Mathematics</t>
  </si>
  <si>
    <t>Students that register for MA 105 X4 must also register for MA LAB 04.</t>
  </si>
  <si>
    <t>09/03/2014-12/31/2014 Lecture only Monday, Wednesday 11:30AM - 01:10PM, Sullivan Academic Center, Room 138</t>
  </si>
  <si>
    <t>H. Pendharkar</t>
  </si>
  <si>
    <t>MA-130-01 Number &amp; Operat for Teachers</t>
  </si>
  <si>
    <t>09/04/2014-12/30/2014 Lecture only Tuesday, Thursday 08:30AM - 09:45AM, Sullivan Academic Center, Room 140</t>
  </si>
  <si>
    <t>R. Bisk</t>
  </si>
  <si>
    <t>Pass Accuplacer with code 5 or above</t>
  </si>
  <si>
    <t>MA-130-01S Number &amp; Operat for Teachers</t>
  </si>
  <si>
    <t>MA-130-02 Number &amp; Operat for Teachers</t>
  </si>
  <si>
    <t>09/04/2014-12/30/2014 Lecture only Tuesday, Thursday 10:00AM - 11:15AM, Sullivan Academic Center, Room 140</t>
  </si>
  <si>
    <t>MA-130-02S Number &amp; Operat for Teachers</t>
  </si>
  <si>
    <t>MA-131-01 Patterns,Func &amp; Alg Teachers</t>
  </si>
  <si>
    <t>09/04/2014-12/30/2014 Lecture only Tuesday, Thursday 08:30AM - 09:45AM, Sullivan Academic Center, Room 126</t>
  </si>
  <si>
    <t>Lewis, R.</t>
  </si>
  <si>
    <t>Take MA-130; Minimum grade C</t>
  </si>
  <si>
    <t>MA-132-01 Geom, Measure, Prob &amp; Stat Tch</t>
  </si>
  <si>
    <t>09/03/2014-12/31/2014 Lecture only Monday, Wednesday, Friday 12:30PM - 01:20PM, Sullivan Academic Center, Room 104</t>
  </si>
  <si>
    <t>Take MA-130 with a minimum grade of C and accuplacer score of at least 5.</t>
  </si>
  <si>
    <t>MA-132-H1 Geom, Measure, Prob &amp; Stat Tc*</t>
  </si>
  <si>
    <t>QR HONOR</t>
  </si>
  <si>
    <t>MA-150-01 Statistics I</t>
  </si>
  <si>
    <t>09/03/2014-12/31/2014 Lecture only Monday, Wednesday 02:00PM - 03:15PM, Sullivan Academic Center, Room 140</t>
  </si>
  <si>
    <t>A. Briesacher</t>
  </si>
  <si>
    <t>Pass Accuplacer with code 4 or above</t>
  </si>
  <si>
    <t>MA-150-01S Statistics I</t>
  </si>
  <si>
    <t>MA-150-02 Statistics I</t>
  </si>
  <si>
    <t>09/03/2014-12/31/2014 Lecture only Monday, Wednesday 11:30AM - 12:45PM, Sullivan Academic Center, Room 123</t>
  </si>
  <si>
    <t>MA-150-02S Statistics I</t>
  </si>
  <si>
    <t>MA-150-03 Statistics I</t>
  </si>
  <si>
    <t>09/03/2014-12/31/2014 Lecture only Monday, Wednesday 02:00PM - 03:15PM, Sullivan Academic Center, Room 118</t>
  </si>
  <si>
    <t>MA-150-03S Statistics I</t>
  </si>
  <si>
    <t>MA-150-04 Statistics I</t>
  </si>
  <si>
    <t>09/04/2014-12/30/2014 Lecture only Tuesday, Thursday 01:00PM - 02:15PM, Sullivan Academic Center, Room 118</t>
  </si>
  <si>
    <t>MA-150-04S Statistics I</t>
  </si>
  <si>
    <t>MA-150-05 Statistics I</t>
  </si>
  <si>
    <t>09/04/2014-12/30/2014 Lecture only Tuesday, Thursday 02:30PM - 03:45PM, Sullivan Academic Center, Room 118</t>
  </si>
  <si>
    <t>J. Farietta</t>
  </si>
  <si>
    <t>MA-150-05S Statistics I</t>
  </si>
  <si>
    <t>MA-150-06 Statistics I</t>
  </si>
  <si>
    <t>09/04/2014-12/30/2014 Lecture only Tuesday, Thursday 01:00PM - 02:15PM, Sullivan Academic Center, Room 122</t>
  </si>
  <si>
    <t>MA-150-06S Statistics I</t>
  </si>
  <si>
    <t>MA-150-07 Statistics I</t>
  </si>
  <si>
    <t>09/04/2014-12/30/2014 Lecture only Tuesday, Thursday 10:00AM - 11:15AM, Sullivan Academic Center, Room 118</t>
  </si>
  <si>
    <t>J. Sarkis</t>
  </si>
  <si>
    <t>MA-150-07S Statistics I</t>
  </si>
  <si>
    <t>MA-150-08 Statistics I</t>
  </si>
  <si>
    <t>09/04/2014-12/30/2014 Lecture only Tuesday, Thursday 11:30AM - 12:45PM, Sullivan Academic Center, Room 118</t>
  </si>
  <si>
    <t>MA-150-08S Statistics I</t>
  </si>
  <si>
    <t>MA-150-09 Statistics I</t>
  </si>
  <si>
    <t>09/03/2014-12/31/2014 Lecture only Monday, Wednesday 03:30PM - 04:45PM, Sullivan Academic Center, Room 120</t>
  </si>
  <si>
    <t>Mulcahy, B.</t>
  </si>
  <si>
    <t>MA-150-09S Statistics I</t>
  </si>
  <si>
    <t>MA-150-10 Statistics I</t>
  </si>
  <si>
    <t>09/03/2014-12/31/2014 Lecture only Monday, Wednesday 03:30PM - 04:45PM, Sullivan Academic Center, Room 118</t>
  </si>
  <si>
    <t>W. Cobb</t>
  </si>
  <si>
    <t>MA-150-10S Statistics I</t>
  </si>
  <si>
    <t>MA-180-01 Introduction to Functions</t>
  </si>
  <si>
    <t>09/03/2014-12/31/2014 Lecture only Monday, Wednesday, Friday 09:30AM - 10:20AM, Sullivan Academic Center, Room 140</t>
  </si>
  <si>
    <t>M. Winders</t>
  </si>
  <si>
    <t>Pass accuplacer with a score of 5 or above.</t>
  </si>
  <si>
    <t>MA-180-01S Introduction to Functions</t>
  </si>
  <si>
    <t>MA-180-02 Introduction to Functions</t>
  </si>
  <si>
    <t>09/03/2014-12/31/2014 Lecture only Monday, Wednesday, Friday 10:30AM - 11:20AM, Sullivan Academic Center, Room 140</t>
  </si>
  <si>
    <t>MA-180-02S Introduction to Functions</t>
  </si>
  <si>
    <t>MA-180-03 Introduction to Functions</t>
  </si>
  <si>
    <t>09/03/2014-12/31/2014 Lecture only Monday, Wednesday, Friday 09:30AM - 10:20AM, Sullivan Academic Center, Room 120</t>
  </si>
  <si>
    <t>S. Schmoyer</t>
  </si>
  <si>
    <t>MA-180-03S Introduction to Functions</t>
  </si>
  <si>
    <t>MA-180-04 Introduction to Functions</t>
  </si>
  <si>
    <t>09/04/2014-12/30/2014 Lecture only Tuesday, Thursday 01:00PM - 02:15PM, Sullivan Academic Center, Room 120</t>
  </si>
  <si>
    <t>MA-180-04S Introduction to Functions</t>
  </si>
  <si>
    <t>MA-180-05 Introduction to Functions</t>
  </si>
  <si>
    <t>09/03/2014-12/31/2014 Lecture only Monday, Wednesday, Friday 09:30AM - 10:20AM, Sullivan Academic Center, Room 118</t>
  </si>
  <si>
    <t>MA-180-05S Introduction to Functions</t>
  </si>
  <si>
    <t>MA-180-06 Introduction to Functions</t>
  </si>
  <si>
    <t>09/03/2014-12/31/2014 Lecture only Monday, Wednesday, Friday 10:30AM - 11:20AM, Sullivan Academic Center, Room 118</t>
  </si>
  <si>
    <t>MA-180-06S Introduction to Functions</t>
  </si>
  <si>
    <t>MA-180-07 Introduction to Functions</t>
  </si>
  <si>
    <t>09/03/2014-12/31/2014 Lecture only Monday, Wednesday, Friday 10:30AM - 11:20AM, Sullivan Academic Center, Room 120</t>
  </si>
  <si>
    <t>MA-180-07S Introduction to Functions</t>
  </si>
  <si>
    <t>MA-180-08 Introduction to Functions</t>
  </si>
  <si>
    <t>09/04/2014-12/30/2014 Lecture only Tuesday, Thursday 10:00AM - 11:15AM, Sullivan Academic Center, Room 107</t>
  </si>
  <si>
    <t>G. Morris</t>
  </si>
  <si>
    <t>MA-180-08S Introduction to Functions</t>
  </si>
  <si>
    <t>MA-180-09 Introduction to Functions</t>
  </si>
  <si>
    <t>09/04/2014-12/30/2014 Lecture only Tuesday, Thursday 11:30AM - 12:45PM, Sullivan Academic Center, Room 107</t>
  </si>
  <si>
    <t>MA-180-09S Introduction to Functions</t>
  </si>
  <si>
    <t>MA-190-01 Pre-calculus</t>
  </si>
  <si>
    <t>09/03/2014-12/31/2014 Lecture only Monday, Wednesday, Friday 11:30AM - 12:40PM, Sullivan Academic Center, Room 124</t>
  </si>
  <si>
    <t>MA 110 or MA-180 with a grade of at least C- or Accuplacer code 6 or above</t>
  </si>
  <si>
    <t>MA-190-01S Pre-calculus</t>
  </si>
  <si>
    <t>MA-190-02 Pre-calculus</t>
  </si>
  <si>
    <t>09/03/2014-12/31/2014 Lecture only Monday, Wednesday, Friday 02:00PM - 03:10PM, Sullivan Academic Center, Room 120</t>
  </si>
  <si>
    <t>MA-190-02S Pre-calculus</t>
  </si>
  <si>
    <t>MA-190-03 Pre-calculus</t>
  </si>
  <si>
    <t>09/04/2014-12/30/2014 Lecture only Tuesday, Thursday 08:00AM - 09:40AM, Sullivan Academic Center, Room 120</t>
  </si>
  <si>
    <t>C. Garabedian</t>
  </si>
  <si>
    <t>MA-190-03S Pre-calculus</t>
  </si>
  <si>
    <t>MA-190-04 Pre-calculus</t>
  </si>
  <si>
    <t>09/03/2014-12/31/2014 Lecture only Monday, Wednesday 03:30PM - 05:10PM, Sullivan Academic Center, Room 104</t>
  </si>
  <si>
    <t>K. O'Leary</t>
  </si>
  <si>
    <t>MA-200-01 Calculus I</t>
  </si>
  <si>
    <t>09/04/2014-12/30/2014 Lecture only Tuesday, Thursday 08:00AM - 09:40AM, Sullivan Academic Center, Room 110</t>
  </si>
  <si>
    <t>MA 190 with a grade of at least C- or Accuplacer code 7</t>
  </si>
  <si>
    <t>MA-200-01S Calculus I</t>
  </si>
  <si>
    <t>MA-200-02 Calculus I</t>
  </si>
  <si>
    <t>09/03/2014-12/31/2014 Lecture only Monday, Wednesday 11:30AM - 01:10PM, Sullivan Academic Center, Room 107</t>
  </si>
  <si>
    <t>MA-200-02S Calculus I</t>
  </si>
  <si>
    <t>MA-200-03 Calculus I</t>
  </si>
  <si>
    <t>09/03/2014-12/31/2014 Lecture only Monday, Wednesday 02:00PM - 03:40PM, Sullivan Academic Center, Room 136</t>
  </si>
  <si>
    <t>MA-200-03S Calculus I</t>
  </si>
  <si>
    <t>MA-201-01 Calculus II</t>
  </si>
  <si>
    <t>09/03/2014-12/31/2014 Lecture only Monday, Wednesday, Friday 08:00AM - 09:10AM, Sullivan Academic Center, Room 136</t>
  </si>
  <si>
    <t>H. Ginsberg</t>
  </si>
  <si>
    <t>MA 200 with a grade of at least C-</t>
  </si>
  <si>
    <t>MA-201-01S Calculus II</t>
  </si>
  <si>
    <t>MA-201-02 Calculus II</t>
  </si>
  <si>
    <t>09/03/2014-12/31/2014 Lecture only Monday, Wednesday, Friday 11:30AM - 12:40PM, Sullivan Academic Center, Room 125</t>
  </si>
  <si>
    <t>MA-201-02S Calculus II</t>
  </si>
  <si>
    <t>MA-202-01 Business Calculus</t>
  </si>
  <si>
    <t>09/03/2014-12/31/2014 Lecture only Monday, Wednesday, Friday 11:30AM - 12:40PM, Sullivan Academic Center, Room 122</t>
  </si>
  <si>
    <t>MA-202-01S Business Calculus</t>
  </si>
  <si>
    <t>MA-220-01 Discrete Mathematics I</t>
  </si>
  <si>
    <t>09/03/2014-12/31/2014 Lecture only Monday, Wednesday 11:30AM - 01:10PM, Sullivan Academic Center, Room 102</t>
  </si>
  <si>
    <t>E. Braynova</t>
  </si>
  <si>
    <t>MA 180 or MA 200 or MA-190 with a grade of at least C- or Accuplacer code 6</t>
  </si>
  <si>
    <t>MA-220-02 Discrete Mathematics I</t>
  </si>
  <si>
    <t>09/03/2014-12/31/2014 Lecture only Monday, Wednesday 02:00PM - 03:40PM, Sullivan Academic Center, Room 102</t>
  </si>
  <si>
    <t>MA-240-01 Theory of Proof</t>
  </si>
  <si>
    <t>09/03/2014-12/31/2014 Lecture only Monday, Wednesday 12:30PM - 01:45PM, Sullivan Academic Center, Room 136</t>
  </si>
  <si>
    <t>Take MA-200 minimum grade C-;</t>
  </si>
  <si>
    <t>MA-260-01 Linear Algebra</t>
  </si>
  <si>
    <t>09/04/2014-12/30/2014 Lecture only Tuesday, Thursday 01:00PM - 02:15PM, Sullivan Academic Center, Room 140</t>
  </si>
  <si>
    <t>MA 220 or MA 240 with a grade of at least C-</t>
  </si>
  <si>
    <t>MA-302-01 Probability &amp; Statistics</t>
  </si>
  <si>
    <t>09/04/2014-12/30/2014 Lecture only Tuesday, Thursday 08:30AM - 09:45AM, Sullivan Academic Center, Room 118</t>
  </si>
  <si>
    <t>MA-310-01 Calculus III</t>
  </si>
  <si>
    <t>09/03/2014-12/31/2014 Lecture only Monday, Wednesday 02:00PM - 03:40PM, Sullivan Academic Center, Room 121</t>
  </si>
  <si>
    <t>MA 201 with a grade of at least C-</t>
  </si>
  <si>
    <t>MA-340-01 Modern Geometry</t>
  </si>
  <si>
    <t>09/03/2014-12/31/2014 Lecture only Monday, Wednesday 12:30PM - 01:45PM, Sullivan Academic Center, Room 118</t>
  </si>
  <si>
    <t>MA-380-01 Probability</t>
  </si>
  <si>
    <t>09/03/2014-12/31/2014 Lecture only Monday, Wednesday, Friday 09:30AM - 10:20AM, Sullivan Academic Center, Room 222</t>
  </si>
  <si>
    <t>MA 310 with a grade of at least C-</t>
  </si>
  <si>
    <t>MA-410-01 Real Analysis</t>
  </si>
  <si>
    <t>09/03/2014-12/31/2014 Lecture only Monday, Wednesday, Friday 10:30AM - 11:20AM, Sullivan Academic Center, Room 107</t>
  </si>
  <si>
    <t>MA 310 and MA-240 with a grade of at least C-;</t>
  </si>
  <si>
    <t>MA-470-01 Capstone Experience</t>
  </si>
  <si>
    <t>09/04/2014-12/30/2014 Lecture only Tuesday, Thursday 10:00AM - 11:15AM, Sullivan Academic Center, Room 125</t>
  </si>
  <si>
    <t>MA-470-H1 Capstone Experience*</t>
  </si>
  <si>
    <t>HONOR CAP WAC</t>
  </si>
  <si>
    <t>MA-LAB2-01F Ma 105 Dev Math Lab</t>
  </si>
  <si>
    <t>Students that register for MA LAB 01F must register fro MA 105 X1.</t>
  </si>
  <si>
    <t>MA-LAB2-02F Ma 105 Dev Math Lab</t>
  </si>
  <si>
    <t>Students that register for MA LAB 02F must register for MA 105 X2.</t>
  </si>
  <si>
    <t>MA-LAB2-03F Ma 105 Dev Math Lab</t>
  </si>
  <si>
    <t>Students that register for MA LAB 03F must register for MA 105 X3.</t>
  </si>
  <si>
    <t>MA-LAB2-04F Ma 105 Dev Math Lab</t>
  </si>
  <si>
    <t>Students that register for MA LAB 04F must register for MA 105 X4.</t>
  </si>
  <si>
    <t>MU-101-01 Fund of Music &amp; Aural Skills</t>
  </si>
  <si>
    <t>Some meetings off-campus at Worcester Center for Crafts, 25 Sagamore Rd. Worc., on-site parking or shuttle from WSU.</t>
  </si>
  <si>
    <t>09/04/2014-12/30/2014 Lecture only Tuesday, Thursday 10:00AM - 11:15AM, Learning Resources Center, Room 164</t>
  </si>
  <si>
    <t>Martin,K.</t>
  </si>
  <si>
    <t>MU-101-01S Fund of Music &amp; Aural Skills</t>
  </si>
  <si>
    <t>MU-115-01 Music Appreciation</t>
  </si>
  <si>
    <t>09/03/2014-12/31/2014 Lecture only Monday, Wednesday 12:30PM - 01:45PM, Learning Resources Center, Room 164C</t>
  </si>
  <si>
    <t>Sahagian, R K</t>
  </si>
  <si>
    <t>MU-115-01S Music Appreciation</t>
  </si>
  <si>
    <t>MU-115-02 Music Appreciation</t>
  </si>
  <si>
    <t>09/03/2014-12/31/2014 Lecture only Monday, Wednesday 03:30PM - 04:45PM, Learning Resources Center, Room 164C</t>
  </si>
  <si>
    <t>MU-115-02S Music Appreciation</t>
  </si>
  <si>
    <t>Take MU-100 or MU-101;</t>
  </si>
  <si>
    <t>MU-193-36 FYS:Classical Music in Horror</t>
  </si>
  <si>
    <t>09/03/2014-12/31/2014 Lecture only Wednesday 02:00PM - 04:30PM, Learning Resources Center, Room 164</t>
  </si>
  <si>
    <t>MU-204-01 Composition</t>
  </si>
  <si>
    <t>09/04/2014-12/30/2014 Lecture only Tuesday, Thursday 08:30AM - 09:45AM, Learning Resources Center, Room 164</t>
  </si>
  <si>
    <t>MU-205-01 Harmony I</t>
  </si>
  <si>
    <t>09/04/2014-12/30/2014 Lecture only Tuesday, Thursday 01:00PM - 02:15PM, Learning Resources Center, Room 164</t>
  </si>
  <si>
    <t>Take MU-100</t>
  </si>
  <si>
    <t>MU-205-01S Harmony I</t>
  </si>
  <si>
    <t>Some meetings off-campus at Worcester Center for Crafts, 25 Sagamore Rd Worc., on-site parking or shuttle from WSU.</t>
  </si>
  <si>
    <t>MU-215-01 Chorus and Music Theory</t>
  </si>
  <si>
    <t>Audition required. 3 credits for non-majors and VPA major art/theatre concentrators.</t>
  </si>
  <si>
    <t>09/03/2014-10/31/2014 Lecture only Monday, Wednesday 12:30PM - 01:45PM, Sullivan Academic Center, Room AUD 11/01/2014-11/16/2014 Lecture only Monday, Wednesday 12:30PM - 01:45PM, Administration Building, Room 262 11/17/2014-12/31/2014 Lecture only Monday, Wednesday 12:30PM - 01:45PM, Sullivan Academic Center, Room AUD</t>
  </si>
  <si>
    <t>Nigro, C</t>
  </si>
  <si>
    <t>MU-215-01S Chorus and Music Theory</t>
  </si>
  <si>
    <t>Audition required. 3 credits for non-majors and VPA major ar/theatre concentrators</t>
  </si>
  <si>
    <t>MU-225-03 African Drumming Ensemble</t>
  </si>
  <si>
    <t>09/03/2014-10/31/2014 Lecture only Tuesday, Thursday 11:30AM - 12:45PM, Sullivan Academic Center, Room AUD 11/01/2014-11/16/2014 Lecture only Tuesday, Thursday 11:30AM - 12:45PM, Administration Building, Room 262 11/17/2014-12/31/2014 Lecture only Tuesday, Thursday 11:30AM - 12:45PM, Sullivan Academic Center, Room AUD</t>
  </si>
  <si>
    <t>J. Cohen</t>
  </si>
  <si>
    <t>MU-231-01 Women in Music</t>
  </si>
  <si>
    <t>09/03/2014-12/31/2014 Lecture only Monday, Wednesday 09:30AM - 10:45AM, Learning Resources Center, Room 117</t>
  </si>
  <si>
    <t>MU-281-01 Music History I</t>
  </si>
  <si>
    <t>09/03/2014-12/31/2014 Lecture only Monday, Wednesday 02:00PM - 03:15PM, Learning Resources Center, Room 164C</t>
  </si>
  <si>
    <t>MU-281-01S Music History I</t>
  </si>
  <si>
    <t>NS-120-01 Integrated Science</t>
  </si>
  <si>
    <t>09/03/2014-12/31/2014 Lecture only Monday 10:00AM - 12:50PM, Science &amp; Tech, Room 422 09/03/2014-12/31/2014 Lab only Friday 10:00AM - 12:50PM, Science &amp; Tech, Room 422</t>
  </si>
  <si>
    <t>NS-150-01 Environmental Science</t>
  </si>
  <si>
    <t>09/04/2014-12/30/2014 Lecture only Tuesday, Thursday 08:30AM - 09:45AM, Science &amp; Tech, Room 318</t>
  </si>
  <si>
    <t>NS-150-01S Environmental Science</t>
  </si>
  <si>
    <t>NS-150-02 Environmental Science</t>
  </si>
  <si>
    <t>09/04/2014-12/30/2014 Lecture only Tuesday, Thursday 10:00AM - 11:15AM, Science &amp; Tech, Room 318</t>
  </si>
  <si>
    <t>NS-150-02S Environmental Science</t>
  </si>
  <si>
    <t>NU-200-01 Intro Professional Nursing I</t>
  </si>
  <si>
    <t>09/03/2014-12/31/2014 Lecture only Monday, Wednesday 11:00AM - 12:20PM, Science &amp; Tech, Room 102</t>
  </si>
  <si>
    <t>M. Page, B. Laforce, S. Alix</t>
  </si>
  <si>
    <t>Take BI-161, Bi-162, BI-206, CH-112, EN-101, EN-102;</t>
  </si>
  <si>
    <t>A. Aviles</t>
  </si>
  <si>
    <t>NU-205-01 Pathophysiology</t>
  </si>
  <si>
    <t>09/03/2014-12/31/2014 Lecture only Monday, Wednesday 09:30AM - 10:50AM, Science &amp; Tech, Room 102</t>
  </si>
  <si>
    <t>A. Aviles, E. Kane</t>
  </si>
  <si>
    <t>Take BI-161 BI-162 CH-112 &amp; Take EN-101 EN-102 or EN-250</t>
  </si>
  <si>
    <t>NU-310-01 Nursing Science I</t>
  </si>
  <si>
    <t>09/03/2014-12/31/2014 Lecture only Monday, Wednesday 08:30AM - 10:50AM, Science &amp; Tech, Room 215</t>
  </si>
  <si>
    <t>Giguere, B, S. Alix, Leo, R., J. Fortu (more)</t>
  </si>
  <si>
    <t>Take NU-310 NU-430;</t>
  </si>
  <si>
    <t>NU-310-02 Nursing Science I</t>
  </si>
  <si>
    <t>09/03/2014-12/31/2014 Lecture only Monday, Wednesday 08:30AM - 10:50AM, Science &amp; Tech, Room 213</t>
  </si>
  <si>
    <t>Leo, R., Giguere, B, S. Alix, J. Fortu (more)</t>
  </si>
  <si>
    <t>NU-310-L1 Nursing Science I</t>
  </si>
  <si>
    <t>09/04/2014-12/30/2014 Lecture only Tuesday, Thursday 06:00AM - 12:00PM, Room to be Announced</t>
  </si>
  <si>
    <t>Giguere, B</t>
  </si>
  <si>
    <t>NU-310-L10 Nursing Science I</t>
  </si>
  <si>
    <t>09/09/2014-12/30/2014 Lecture only Tuesday 06:30AM - 02:30PM, Room to be Announced</t>
  </si>
  <si>
    <t>J. Fortunato, C. Cohen</t>
  </si>
  <si>
    <t>NU-310-L2 Nursing Science I</t>
  </si>
  <si>
    <t>09/04/2014-12/30/2014 Lecture only Tuesday, Thursday 07:00AM - 01:00PM, Room to be Announced</t>
  </si>
  <si>
    <t>S. Alix, M. Duprey</t>
  </si>
  <si>
    <t>NU-310-L5 Nursing Science I</t>
  </si>
  <si>
    <t>C. McLaughlin</t>
  </si>
  <si>
    <t>NU-310-L7 Nursing Science I</t>
  </si>
  <si>
    <t>09/04/2014-12/25/2014 Lecture only Thursday 06:30AM - 03:30PM, Room to be Announced</t>
  </si>
  <si>
    <t>C. Cohen</t>
  </si>
  <si>
    <t>NU-310-L8 Nursing Science I</t>
  </si>
  <si>
    <t>L. Chan, Leo, R., C. Cohen</t>
  </si>
  <si>
    <t>NU-310-L9 Nursing Science I</t>
  </si>
  <si>
    <t>09/09/2014-12/30/2014 Lecture only Tuesday 06:30AM - 03:30PM, Room to be Announced</t>
  </si>
  <si>
    <t>A. Latter, C. Cohen</t>
  </si>
  <si>
    <t>NU-332-01 Trans to Prof Nursing</t>
  </si>
  <si>
    <t>09/04/2014-12/25/2014 Lecture only Thursday 09:00AM - 12:00PM, Science &amp; Tech, Room 207</t>
  </si>
  <si>
    <t>J. Tuori</t>
  </si>
  <si>
    <t>Take EN-102 EN-250;</t>
  </si>
  <si>
    <t>NU-342-01 Health Assessment</t>
  </si>
  <si>
    <t>09/04/2014-12/25/2014 Lecture only Thursday 01:30PM - 05:30PM, Science &amp; Tech, Room 217</t>
  </si>
  <si>
    <t>NU-430-01 Research Seminar in Nursing</t>
  </si>
  <si>
    <t>09/03/2014-12/31/2014 Lecture only Monday, Wednesday 11:30AM - 12:50PM, Learning Resources Center, Room 121</t>
  </si>
  <si>
    <t>E. Kane</t>
  </si>
  <si>
    <t>Take MA-150;</t>
  </si>
  <si>
    <t>NU-430-02 Research Seminar in Nursing</t>
  </si>
  <si>
    <t>09/03/2014-12/31/2014 Lecture only Monday 11:00AM - 12:50PM, Science &amp; Tech, Room 213 09/03/2014-12/31/2014 Lecture only Wednesday 11:30AM - 12:20PM, Sullivan Academic Center, Room 108</t>
  </si>
  <si>
    <t>M. Duprey</t>
  </si>
  <si>
    <t>18 / 35</t>
  </si>
  <si>
    <t>NU-430-03 Research Seminar in Nursing</t>
  </si>
  <si>
    <t>09/03/2014-12/31/2014 Lecture only Monday 11:00AM - 12:50PM, Science &amp; Tech, Room 215 09/03/2014-12/31/2014 Lecture only Wednesday 11:30AM - 12:20PM, Sullivan Academic Center, Room 110</t>
  </si>
  <si>
    <t>C. Hersperger</t>
  </si>
  <si>
    <t>NU-430-H1 Research Seminar in Nursing*</t>
  </si>
  <si>
    <t>HONOR QAC</t>
  </si>
  <si>
    <t>NU-430-H2 Research Seminar in Nursing*</t>
  </si>
  <si>
    <t>NU-430-H3 Research Seminar in Nursing*</t>
  </si>
  <si>
    <t>NU-440-01 Nursing Science III</t>
  </si>
  <si>
    <t>09/03/2014-12/31/2014 Lecture only Monday, Wednesday 08:30AM - 10:20AM, Sullivan Academic Center, Room 104</t>
  </si>
  <si>
    <t>P. Moran, M. Sabetti-Gramajo, K. Carlson</t>
  </si>
  <si>
    <t>Take NU-315 NU-340</t>
  </si>
  <si>
    <t>NU-440-02 Nursing Science III</t>
  </si>
  <si>
    <t>09/03/2014-12/31/2014 Lecture only Monday, Wednesday 08:30AM - 10:20AM, Sullivan Academic Center, Room 103</t>
  </si>
  <si>
    <t>NU-440-L1 Nursing Science III</t>
  </si>
  <si>
    <t>09/04/2014-12/30/2014 Lecture only Tuesday, Thursday Times to be Announced, Room to be Announced</t>
  </si>
  <si>
    <t>P. Moran</t>
  </si>
  <si>
    <t>NU-440-L2 Nursing Science III</t>
  </si>
  <si>
    <t>M. Sabetti-Gramajo</t>
  </si>
  <si>
    <t>NU-440-L3 Nursing Science III</t>
  </si>
  <si>
    <t>W. Chadbourne, E. Kane, K. Bandstra</t>
  </si>
  <si>
    <t>NU-440-L4 Nursing Science III</t>
  </si>
  <si>
    <t>A. McCusker</t>
  </si>
  <si>
    <t>NU-440-L7 Nursing Science III</t>
  </si>
  <si>
    <t>09/04/2014-12/26/2014 Lecture only Thursday, Friday 07:00AM - 01:30PM, Room to be Announced</t>
  </si>
  <si>
    <t>K. Podoska-Locurto</t>
  </si>
  <si>
    <t>NU-440-L8 Nursing Science III</t>
  </si>
  <si>
    <t>G. Shuler</t>
  </si>
  <si>
    <t>NU-472-L1 Comm Nursing Capstone Crse</t>
  </si>
  <si>
    <t>NU-472-L2 Comm Nursing Capstone Crse</t>
  </si>
  <si>
    <t>C. Hersperger, J. Lucas</t>
  </si>
  <si>
    <t>OT-101-01 Intro Occptl Stud of Well/Dis</t>
  </si>
  <si>
    <t>09/08/2014-12/29/2014 Lecture only Monday 01:30PM - 04:00PM, Science &amp; Tech, Room 201</t>
  </si>
  <si>
    <t>Lucas, C</t>
  </si>
  <si>
    <t>OT-101-02 Intro Occptl Stud of Well/Dis</t>
  </si>
  <si>
    <t>09/03/2014-12/31/2014 Lecture only Wednesday 01:30PM - 04:00PM, Science &amp; Tech, Room 201</t>
  </si>
  <si>
    <t>OT-203-01 Occupational Therapy Theories</t>
  </si>
  <si>
    <t>09/04/2014-12/30/2014 Lecture only Tuesday, Thursday 08:30AM - 09:45AM, Science &amp; Tech, Room 213</t>
  </si>
  <si>
    <t>Brennan, J</t>
  </si>
  <si>
    <t>Take OT-102;</t>
  </si>
  <si>
    <t>OT-203-H1 Occupational Therapy Theories*</t>
  </si>
  <si>
    <t>OT-317-01 Research I</t>
  </si>
  <si>
    <t>09/08/2014-12/29/2014 Lecture only Monday 01:30PM - 04:00PM, Science &amp; Tech, Room 213</t>
  </si>
  <si>
    <t>R. Simon</t>
  </si>
  <si>
    <t>16 / 41</t>
  </si>
  <si>
    <t>Take MA-150 or PS-275;</t>
  </si>
  <si>
    <t>OT-317-02 Research I</t>
  </si>
  <si>
    <t>09/08/2014-12/29/2014 Lecture only Monday 09:30AM - 12:00PM, Sullivan Academic Center, Room 220</t>
  </si>
  <si>
    <t>OT-404-01 Assistive Technology I</t>
  </si>
  <si>
    <t>09/05/2014-12/26/2014 Lecture only Friday 08:30AM - 11:00AM, Science &amp; Tech, Room 207</t>
  </si>
  <si>
    <t>Gallagher, J.</t>
  </si>
  <si>
    <t>Take OT-401, OT-402 and OT-403</t>
  </si>
  <si>
    <t>OT-404-02 Assistive Technology I</t>
  </si>
  <si>
    <t>09/05/2014-12/26/2014 Lecture only Friday 11:30AM - 02:00PM, Science &amp; Tech, Room 207</t>
  </si>
  <si>
    <t>OT-407-01 Research II</t>
  </si>
  <si>
    <t>09/03/2014-12/31/2014 Lecture only Wednesday 08:30AM - 11:00AM, Sullivan Academic Center, Room 223</t>
  </si>
  <si>
    <t>Take OT-317;</t>
  </si>
  <si>
    <t>OT-407-02 Research II</t>
  </si>
  <si>
    <t>09/03/2014-12/31/2014 Lecture only Wednesday 11:30AM - 02:00PM, Sullivan Academic Center, Room 240</t>
  </si>
  <si>
    <t>PE-150-01 Health and PE for the Teacher</t>
  </si>
  <si>
    <t>PE-150-01S Health and PE for the Teacher</t>
  </si>
  <si>
    <t>PE-175-01 Principles of Coaching</t>
  </si>
  <si>
    <t>09/04/2014-12/30/2014 Lecture only Tuesday, Thursday 10:00AM - 11:15AM, Learning Resources Center, Room 122</t>
  </si>
  <si>
    <t>PE-175-01S Principles of Coaching</t>
  </si>
  <si>
    <t>PE-210-01 Found of Strength &amp; Condition</t>
  </si>
  <si>
    <t>09/03/2014-12/31/2014 Lecture only Monday, Wednesday, Friday 10:30AM - 11:20AM, Science &amp; Tech, Room 100</t>
  </si>
  <si>
    <t>K. Maclennan</t>
  </si>
  <si>
    <t>Take BI-161 and HE-170 or BI-271.</t>
  </si>
  <si>
    <t>PE-260-01 First Aid: Adv Theory/Skill</t>
  </si>
  <si>
    <t>PE-260-01S First Aid: Adv Theory/Skill</t>
  </si>
  <si>
    <t>PH-100-01 Introduction to Philosophy</t>
  </si>
  <si>
    <t>09/03/2014-12/31/2014 Lecture only Monday, Wednesday, Friday 09:30AM - 10:20AM, Sullivan Academic Center, Room 101</t>
  </si>
  <si>
    <t>HBS TLC</t>
  </si>
  <si>
    <t>PH-100-01S Introduction to Philosophy</t>
  </si>
  <si>
    <t>PH-100-02 Introduction to Philosophy</t>
  </si>
  <si>
    <t>09/04/2014-12/30/2014 Lecture only Tuesday, Thursday 08:30AM - 09:45AM, Sullivan Academic Center, Room 107</t>
  </si>
  <si>
    <t>Schmitt, R.</t>
  </si>
  <si>
    <t>PH-100-02S Introduction to Philosophy</t>
  </si>
  <si>
    <t>PH-100-03 Introduction to Philosophy</t>
  </si>
  <si>
    <t>09/04/2014-12/30/2014 Lecture only Tuesday, Thursday 10:00AM - 11:15AM, Sullivan Academic Center, Room 102</t>
  </si>
  <si>
    <t>Waters, K.</t>
  </si>
  <si>
    <t>HBS TLC WOM</t>
  </si>
  <si>
    <t>PH-100-03S Introduction to Philosophy</t>
  </si>
  <si>
    <t>PH-100-04 Introduction to Philosophy</t>
  </si>
  <si>
    <t>09/04/2014-12/30/2014 Lecture only Tuesday, Thursday 11:30AM - 12:45PM, Sullivan Academic Center, Room 104</t>
  </si>
  <si>
    <t>E. Cuffari</t>
  </si>
  <si>
    <t>PH-100-04S Introduction to Philosophy</t>
  </si>
  <si>
    <t>PH-100-05 Introduction to Philosophy</t>
  </si>
  <si>
    <t>09/04/2014-12/30/2014 Lecture only Tuesday, Thursday 01:00PM - 02:15PM, Sullivan Academic Center, Room 104</t>
  </si>
  <si>
    <t>PH-100-05S Introduction to Philosophy</t>
  </si>
  <si>
    <t>PH-101-01 Ancient Western Philosophy</t>
  </si>
  <si>
    <t>09/04/2014-12/30/2014 Lecture only Tuesday, Thursday 11:30AM - 12:45PM, Sullivan Academic Center, Room 320</t>
  </si>
  <si>
    <t>PH-101-01S Ancient Western Philosophy</t>
  </si>
  <si>
    <t>PH-101-H1 Ancient Western Philosophy*</t>
  </si>
  <si>
    <t>PH-110-01 Critical Thinking</t>
  </si>
  <si>
    <t>09/03/2014-12/31/2014 Lecture only Monday, Wednesday 12:30PM - 01:45PM, Sullivan Academic Center, Room 318</t>
  </si>
  <si>
    <t>PH-110-01S Critical Thinking</t>
  </si>
  <si>
    <t>PH-115-01 Logic I</t>
  </si>
  <si>
    <t>09/03/2014-12/31/2014 Lecture only Monday, Wednesday, Friday 09:30AM - 10:20AM, Sullivan Academic Center, Room 320</t>
  </si>
  <si>
    <t>PH-115-02 Logic I</t>
  </si>
  <si>
    <t>09/03/2014-12/31/2014 Lecture only Monday, Wednesday, Friday 10:30AM - 11:20AM, Sullivan Academic Center, Room 320</t>
  </si>
  <si>
    <t>PH-130-01 Ethics: Human Conduct &amp; Values</t>
  </si>
  <si>
    <t>09/03/2014-12/31/2014 Lecture only Monday, Wednesday, Friday 11:30AM - 12:20PM, Sullivan Academic Center, Room 308</t>
  </si>
  <si>
    <t>Theriault, H.</t>
  </si>
  <si>
    <t>PH-130-01S Ethics: Human Conduct &amp; Values</t>
  </si>
  <si>
    <t>Schlosser, C D</t>
  </si>
  <si>
    <t>PH-172-OL Asian Philosophies &amp; Cont Pers</t>
  </si>
  <si>
    <t>GP OL</t>
  </si>
  <si>
    <t>PH-177-01 Intro to Latin American Philos</t>
  </si>
  <si>
    <t>09/04/2014-12/30/2014 Lecture only Tuesday, Thursday 01:00PM - 02:15PM, Sullivan Academic Center, Room 318</t>
  </si>
  <si>
    <t>GP TLC DAC</t>
  </si>
  <si>
    <t>PH-240-01 Political Theory</t>
  </si>
  <si>
    <t>09/03/2014-12/31/2014 Lecture only Wednesday 12:30PM - 03:00PM, May St Building, Room 112</t>
  </si>
  <si>
    <t>USW TLC WOM</t>
  </si>
  <si>
    <t>PH-260-01 Philosophy of Science</t>
  </si>
  <si>
    <t>09/04/2014-12/30/2014 Lecture only Tuesday, Thursday 10:00AM - 11:15AM, Sullivan Academic Center, Room 320</t>
  </si>
  <si>
    <t>18 / 31</t>
  </si>
  <si>
    <t>PH-260-H1 Philosophy of Science*</t>
  </si>
  <si>
    <t>HBS TLC HONOR</t>
  </si>
  <si>
    <t>PH-263-01 Film and Philosophy</t>
  </si>
  <si>
    <t>09/03/2014-12/31/2014 Lecture only Monday, Wednesday, Friday 08:30AM - 09:20AM, Sullivan Academic Center, Room 326</t>
  </si>
  <si>
    <t>GP TLC WOM</t>
  </si>
  <si>
    <t>PH-263-02 Film and Philosophy</t>
  </si>
  <si>
    <t>09/03/2014-12/31/2014 Lecture only Monday, Wednesday, Friday 10:30AM - 11:20AM, Sullivan Academic Center, Room 308</t>
  </si>
  <si>
    <t>PH-263-H1 Film and Philosophy*</t>
  </si>
  <si>
    <t>14 / 20</t>
  </si>
  <si>
    <t>GP TLC HONOR</t>
  </si>
  <si>
    <t>PO-101-01 Principles of Political Sci</t>
  </si>
  <si>
    <t>09/04/2014-12/30/2014 Lecture only Tuesday, Thursday 08:30AM - 09:45AM, Sullivan Academic Center, Room 326</t>
  </si>
  <si>
    <t>Minasian, F S</t>
  </si>
  <si>
    <t>HBS GP DAC</t>
  </si>
  <si>
    <t>PO-101-01S Principles of Political Sci</t>
  </si>
  <si>
    <t>PO-101-02 Principles of Political Sci</t>
  </si>
  <si>
    <t>09/04/2014-12/30/2014 Lecture only Tuesday, Thursday 01:00PM - 02:15PM, Sullivan Academic Center, Room 314</t>
  </si>
  <si>
    <t>PO-101-02S Principles of Political Sci</t>
  </si>
  <si>
    <t>PO-102-01 Constitutions: US and Mass</t>
  </si>
  <si>
    <t>09/03/2014-12/31/2014 Lecture only Monday, Wednesday, Friday 11:30AM - 12:20PM, Sullivan Academic Center, Room 118</t>
  </si>
  <si>
    <t>Njoroge, R., S. Ridinger</t>
  </si>
  <si>
    <t>PO-102-01S Constitutions: US and Mass</t>
  </si>
  <si>
    <t>PO-102-02 Constitutions: US and Mass</t>
  </si>
  <si>
    <t>09/03/2014-12/31/2014 Lecture only Monday, Wednesday, Friday 09:30AM - 10:20AM, Sullivan Academic Center, Room 146</t>
  </si>
  <si>
    <t>Njoroge, R., M. Baker</t>
  </si>
  <si>
    <t>PO-102-02S Constitutions: US and Mass</t>
  </si>
  <si>
    <t>PO-102-03 Constitutions: US and Mass</t>
  </si>
  <si>
    <t>09/04/2014-12/30/2014 Lecture only Tuesday, Thursday 11:30AM - 12:45PM, Sullivan Academic Center, Room 106</t>
  </si>
  <si>
    <t>PO-102-03S Constitutions: US and Mass</t>
  </si>
  <si>
    <t>PO-102-04 Constitutions: US and Mass</t>
  </si>
  <si>
    <t>09/04/2014-12/30/2014 Lecture only Tuesday, Thursday 10:00AM - 11:15AM, Sullivan Academic Center, Room 106</t>
  </si>
  <si>
    <t>PO-102-04S Constitutions: US and Mass</t>
  </si>
  <si>
    <t>PO-201-01 International Relations I</t>
  </si>
  <si>
    <t>Take PO-101 HI-103 or HI-104 and EN-102.</t>
  </si>
  <si>
    <t>PO-210-01 American Government</t>
  </si>
  <si>
    <t>09/04/2014-12/30/2014 Lecture only Tuesday, Thursday 08:30AM - 09:45AM, Sullivan Academic Center, Room 309</t>
  </si>
  <si>
    <t>Twiss, D</t>
  </si>
  <si>
    <t>PO-210-02 American Government</t>
  </si>
  <si>
    <t>09/04/2014-12/30/2014 Lecture only Tuesday, Thursday 10:00AM - 11:15AM, Sullivan Academic Center, Room 326</t>
  </si>
  <si>
    <t>PO-211-01 History US Foreign Policy I</t>
  </si>
  <si>
    <t>PO-213-01 The Modern Presidency</t>
  </si>
  <si>
    <t>09/04/2014-12/30/2014 Lecture only Tuesday, Thursday 11:30AM - 12:45PM, Sullivan Academic Center, Room 326</t>
  </si>
  <si>
    <t>PO-213-01S The Modern Presidency</t>
  </si>
  <si>
    <t>PO-215-01 State and Local Government</t>
  </si>
  <si>
    <t>09/04/2014-12/30/2014 Lecture only Tuesday, Thursday 01:00PM - 02:15PM, Sullivan Academic Center, Room 320</t>
  </si>
  <si>
    <t>PO-215-01S State and Local Government</t>
  </si>
  <si>
    <t>PO-320-01 Citizen Nation</t>
  </si>
  <si>
    <t>PO-320-H1 Citizen Nation*</t>
  </si>
  <si>
    <t>PO-322-01 Nationalism</t>
  </si>
  <si>
    <t>PY-101-01 Astronomy</t>
  </si>
  <si>
    <t>09/04/2014-12/30/2014 Lecture only Tuesday, Thursday 08:30AM - 09:45AM, Science &amp; Tech, Room 102</t>
  </si>
  <si>
    <t>M. Dietrich</t>
  </si>
  <si>
    <t>PY-101-01S Astronomy</t>
  </si>
  <si>
    <t>PY-101-02 Astronomy</t>
  </si>
  <si>
    <t>09/04/2014-12/30/2014 Lecture only Tuesday, Thursday 10:00AM - 11:15AM, Science &amp; Tech, Room 102</t>
  </si>
  <si>
    <t>PY-101-02S Astronomy</t>
  </si>
  <si>
    <t>PY-105-01 Concepts of Physics I</t>
  </si>
  <si>
    <t>09/03/2014-12/31/2014 Lecture only Monday 08:00AM - 09:50AM, Science &amp; Tech, Room 422 09/03/2014-12/31/2014 Lab only Wednesday 08:00AM - 09:50AM, Science &amp; Tech, Room 422</t>
  </si>
  <si>
    <t>Belanger, W A</t>
  </si>
  <si>
    <t>Accuplacer score of 3 or above.</t>
  </si>
  <si>
    <t>PY-105-01S Concepts of Physics I</t>
  </si>
  <si>
    <t>PY-105-02 Concepts of Physics I</t>
  </si>
  <si>
    <t>09/03/2014-12/31/2014 Lecture only Tuesday 08:00AM - 09:50AM, Science &amp; Tech, Room 422 09/03/2014-12/31/2014 Lab only Thursday 08:00AM - 09:50AM, Science &amp; Tech, Room 422</t>
  </si>
  <si>
    <t>PY-105-02S Concepts of Physics I</t>
  </si>
  <si>
    <t>PY-105-03 Concepts of Physics I</t>
  </si>
  <si>
    <t>09/03/2014-12/31/2014 Lecture only Tuesday 10:00AM - 11:50AM, Science &amp; Tech, Room 422 09/03/2014-12/31/2014 Lab only Thursday 10:00AM - 11:50AM, Science &amp; Tech, Room 422</t>
  </si>
  <si>
    <t>PY-105-03S Concepts of Physics I</t>
  </si>
  <si>
    <t>PY-112-01 Physics in Art</t>
  </si>
  <si>
    <t>09/03/2014-12/31/2014 Lecture only Monday, Wednesday, Friday 12:30PM - 01:20PM, Science &amp; Tech, Room 418 09/03/2014-12/31/2014 Lab only Thursday 11:00AM - 12:50PM, Science &amp; Tech, Room 418</t>
  </si>
  <si>
    <t>S. Swaminathan</t>
  </si>
  <si>
    <t>NSP LAB QAC WAC</t>
  </si>
  <si>
    <t>Requires accuplacer score of 3 or above and EN-102</t>
  </si>
  <si>
    <t>PY-112-01S Physics in Art</t>
  </si>
  <si>
    <t>PY-112-H1 Physics in Art*</t>
  </si>
  <si>
    <t>NSP LAB QAC HONOR WAC</t>
  </si>
  <si>
    <t>PY-221-01 General Physics I</t>
  </si>
  <si>
    <t>09/03/2014-12/31/2014 Lecture only Monday, Wednesday, Friday 09:30AM - 10:20AM, Science &amp; Tech, Room 418 09/03/2014-12/31/2014 Lab only Tuesday 02:30PM - 04:20PM, Science &amp; Tech, Room 418</t>
  </si>
  <si>
    <t>S. Swaminathan, F. Lamelas</t>
  </si>
  <si>
    <t>LAB NSP QAC</t>
  </si>
  <si>
    <t>Take MA-110/MA-180 or MA-190;</t>
  </si>
  <si>
    <t>PY-221-01S General Physics I</t>
  </si>
  <si>
    <t>PY-221-02 General Physics I</t>
  </si>
  <si>
    <t>09/03/2014-12/31/2014 Lecture only Tuesday, Thursday 01:00PM - 02:15PM, Science &amp; Tech, Room 418 09/03/2014-12/31/2014 Lab only Wednesday 02:00PM - 03:50PM, Science &amp; Tech, Room 418</t>
  </si>
  <si>
    <t>PY-221-02S General Physics I</t>
  </si>
  <si>
    <t>PY-221-03 General Physics I</t>
  </si>
  <si>
    <t>09/03/2014-12/31/2014 Lecture only Monday, Wednesday 02:00PM - 03:15PM, Science &amp; Tech, Room 422 09/03/2014-12/31/2014 Lab only Wednesday 11:00AM - 12:50PM, Science &amp; Tech, Room 422</t>
  </si>
  <si>
    <t>R. Kolesnik</t>
  </si>
  <si>
    <t>PY-221-03S General Physics I</t>
  </si>
  <si>
    <t>PY-241-01 Physics I (Mechanics)</t>
  </si>
  <si>
    <t>Pre-requisite is MA 200 or concurrent registration.</t>
  </si>
  <si>
    <t>09/03/2014-12/31/2014 Lecture only Monday, Wednesday, Friday 10:30AM - 11:20AM, Science &amp; Tech, Room 418 09/03/2014-12/31/2014 Lab only Tuesday 08:30AM - 10:20AM, Science &amp; Tech, Room 418</t>
  </si>
  <si>
    <t>Take MA-200</t>
  </si>
  <si>
    <t>PY-241-01S Physics I (Mechanics)</t>
  </si>
  <si>
    <t>Pre-requisite is MA-200 or concurrent registration.</t>
  </si>
  <si>
    <t>PY-241-02 Physics I (Mechanics)</t>
  </si>
  <si>
    <t>09/03/2014-12/31/2014 Lecture only Monday, Wednesday, Friday 11:30AM - 12:20PM, Science &amp; Tech, Room 418 09/03/2014-12/31/2014 Lab only Tuesday 11:00AM - 12:50PM, Science &amp; Tech, Room 418</t>
  </si>
  <si>
    <t>PY-241-02S Physics I (Mechanics)</t>
  </si>
  <si>
    <t>PY-241-H1 Physics I (Mechanics)*</t>
  </si>
  <si>
    <t>Honors course Pre-requisite is MA-200 or concurrent registration.</t>
  </si>
  <si>
    <t>LAB NSP QAC HONOR</t>
  </si>
  <si>
    <t>PY-241-H2 Physics I (Mechanics)*</t>
  </si>
  <si>
    <t>PY-370-01 Intro to Nuclear Science</t>
  </si>
  <si>
    <t>Take CH-120 CH-121 MA-200 and either PY-221 PY-222 or PY-241 PY-242.</t>
  </si>
  <si>
    <t>PY-451-01 Nuclear Instrumentation I</t>
  </si>
  <si>
    <t>18 / 20</t>
  </si>
  <si>
    <t>SO-100-01 Introduction to Sociology</t>
  </si>
  <si>
    <t>09/03/2014-12/31/2014 Lecture only Monday, Wednesday, Friday 08:30AM - 09:20AM, Sullivan Academic Center, Room 119</t>
  </si>
  <si>
    <t>R. Al-Kaleem</t>
  </si>
  <si>
    <t>SO-100-01S Introduction to Sociology</t>
  </si>
  <si>
    <t>SO-100-02 Introduction to Sociology</t>
  </si>
  <si>
    <t>09/03/2014-12/31/2014 Lecture only Monday, Wednesday, Friday 09:30AM - 10:20AM, Sullivan Academic Center, Room 102</t>
  </si>
  <si>
    <t>F. Vivoni</t>
  </si>
  <si>
    <t>SO-100-02S Introduction to Sociology</t>
  </si>
  <si>
    <t>SO-100-03 Introduction to Sociology</t>
  </si>
  <si>
    <t>09/03/2014-12/31/2014 Lecture only Monday, Wednesday, Friday 10:30AM - 11:20AM, Sullivan Academic Center, Room 102</t>
  </si>
  <si>
    <t>SO-100-03S Introduction to Sociology</t>
  </si>
  <si>
    <t>SO-100-04 Introduction to Sociology</t>
  </si>
  <si>
    <t>09/03/2014-12/31/2014 Lecture only Monday, Wednesday, Friday 11:30AM - 12:20PM, May St Building, Room 212</t>
  </si>
  <si>
    <t>M. Johnsen</t>
  </si>
  <si>
    <t>SO-100-04S Introduction to Sociology</t>
  </si>
  <si>
    <t>SO-100-06 Introduction to Sociology</t>
  </si>
  <si>
    <t>09/03/2014-12/31/2014 Lecture only Monday, Wednesday 03:30PM - 04:45PM, Sullivan Academic Center, Room 103</t>
  </si>
  <si>
    <t>SO-100-06S Introduction to Sociology</t>
  </si>
  <si>
    <t>SO-100-07 Introduction to Sociology</t>
  </si>
  <si>
    <t>09/04/2014-12/30/2014 Lecture only Tuesday, Thursday 10:00AM - 11:15AM, May St Building, Room 212</t>
  </si>
  <si>
    <t>J. Mandell</t>
  </si>
  <si>
    <t>SO-100-07S Introduction to Sociology</t>
  </si>
  <si>
    <t>SO-100-08 Introduction to Sociology</t>
  </si>
  <si>
    <t>09/04/2014-12/30/2014 Lecture only Tuesday, Thursday 01:00PM - 02:15PM, Sullivan Academic Center, Room 102</t>
  </si>
  <si>
    <t>M. Corbin</t>
  </si>
  <si>
    <t>SO-100-08S Introduction to Sociology</t>
  </si>
  <si>
    <t>SO-100-OL Introduction to Sociology</t>
  </si>
  <si>
    <t>Bartolomei,B.</t>
  </si>
  <si>
    <t>SO-100-OL2 Introduction to Sociology</t>
  </si>
  <si>
    <t>SO-100-OL2S Introduction to Sociology</t>
  </si>
  <si>
    <t>SO-100-OLS Introduction to Sociology</t>
  </si>
  <si>
    <t>SO-110-01 Cultural Anthropology</t>
  </si>
  <si>
    <t>SO-110-01S Cultural Anthropology</t>
  </si>
  <si>
    <t>SO-193-37 FYS:Hollywood's Holocausts</t>
  </si>
  <si>
    <t>09/04/2014-12/30/2014 Lecture only Tuesday, Thursday 01:00PM - 02:15PM, May St Building, Room 211</t>
  </si>
  <si>
    <t>A. Briesacher, Devine, R</t>
  </si>
  <si>
    <t>SO-193-38 FYS:The Scope of Poverty</t>
  </si>
  <si>
    <t>09/05/2014-12/26/2014 Lecture only Friday 12:30PM - 03:00PM, Sullivan Academic Center, Room 121</t>
  </si>
  <si>
    <t>SO-193-39 FYS:Fads &amp; Fashions:Inn &amp; Dif</t>
  </si>
  <si>
    <t>09/03/2014-12/31/2014 Lecture only Monday, Wednesday, Friday 10:30AM - 11:20AM, Sullivan Academic Center, Room 122</t>
  </si>
  <si>
    <t>Devine, R, A. Briesacher</t>
  </si>
  <si>
    <t>SO-199-01 ST: Doing Well By Doing Good</t>
  </si>
  <si>
    <t>09/04/2014-12/30/2014 Lecture only Tuesday, Thursday 11:30AM - 12:45PM, May St Building, Room 212</t>
  </si>
  <si>
    <t>J. Harrity</t>
  </si>
  <si>
    <t>SO-200-01 Contemporary Social Problems</t>
  </si>
  <si>
    <t>09/03/2014-12/31/2014 Lecture only Monday, Wednesday, Friday 10:30AM - 11:20AM, Sullivan Academic Center, Room 109</t>
  </si>
  <si>
    <t>SO-200-01S Contemporary Social Problems</t>
  </si>
  <si>
    <t>SO-215-01 Medical Sociology</t>
  </si>
  <si>
    <t>09/04/2014-12/30/2014 Lecture only Tuesday, Thursday 11:30AM - 12:45PM, Learning Resources Center, Room 219A</t>
  </si>
  <si>
    <t>G. Mazard-Wallace</t>
  </si>
  <si>
    <t>Take SO-100</t>
  </si>
  <si>
    <t>SO-215-01S Medical Sociology</t>
  </si>
  <si>
    <t>SO-220-01 Sociology of the Family</t>
  </si>
  <si>
    <t>09/03/2014-12/31/2014 Lecture only Monday, Wednesday 12:30PM - 01:45PM, Learning Resources Center, Room 219A</t>
  </si>
  <si>
    <t>S. Conner</t>
  </si>
  <si>
    <t>HBS WOM</t>
  </si>
  <si>
    <t>SO-220-01S Sociology of the Family</t>
  </si>
  <si>
    <t>SO-235-01 Music and Social Change</t>
  </si>
  <si>
    <t>09/04/2014-12/30/2014 Lecture only Tuesday, Thursday 01:00PM - 02:15PM, Sullivan Academic Center, Room 124</t>
  </si>
  <si>
    <t>CA HBS</t>
  </si>
  <si>
    <t>SO-235-01S Music and Social Change</t>
  </si>
  <si>
    <t>SO-250-01 Sociology of Religion</t>
  </si>
  <si>
    <t>09/09/2014-12/30/2014 Lecture only Tuesday 02:30PM - 04:45PM, Sullivan Academic Center, Room 124</t>
  </si>
  <si>
    <t>A. Payson</t>
  </si>
  <si>
    <t>0 / 28</t>
  </si>
  <si>
    <t>HBS ICW DAC</t>
  </si>
  <si>
    <t>SO-250-01S Sociology of Religion</t>
  </si>
  <si>
    <t>SO-270-01 Social Theory I</t>
  </si>
  <si>
    <t>09/03/2014-12/31/2014 Lecture only Monday, Wednesday 12:30PM - 01:45PM, May St Building, Room 211</t>
  </si>
  <si>
    <t>SO-270-01S Social Theory I</t>
  </si>
  <si>
    <t>SO-280-01 Research Methods of Sociology</t>
  </si>
  <si>
    <t>09/08/2014-12/29/2014 Lecture only Monday 02:00PM - 04:30PM, Learning Resources Center, Room 215A</t>
  </si>
  <si>
    <t>SO-280-01S Research Methods of Sociology</t>
  </si>
  <si>
    <t>SO-285-01 Race, Class &amp; Gender</t>
  </si>
  <si>
    <t>09/03/2014-12/31/2014 Lecture only Monday, Wednesday 12:30PM - 01:45PM, Learning Resources Center, Room 168</t>
  </si>
  <si>
    <t>HBS DAC WOM</t>
  </si>
  <si>
    <t>SO-285-02 Race, Class &amp; Gender</t>
  </si>
  <si>
    <t>09/03/2014-12/31/2014 Lecture only Monday, Wednesday 02:00PM - 03:15PM, Learning Resources Center, Room 168</t>
  </si>
  <si>
    <t>SO-299-02 ST: Diverse Childhoods</t>
  </si>
  <si>
    <t>09/03/2014-12/31/2014 Lecture only Wednesday 02:00PM - 04:30PM, Sullivan Academic Center, Room 126</t>
  </si>
  <si>
    <t>Take SO-100.</t>
  </si>
  <si>
    <t>SO-315-01 Collective Behavior</t>
  </si>
  <si>
    <t>09/03/2014-12/31/2014 Lecture only Monday, Wednesday 03:30PM - 04:45PM, May St Building, Room 211</t>
  </si>
  <si>
    <t>Take two Sociology courses at the 200 level</t>
  </si>
  <si>
    <t>SO-330-01 Criminology</t>
  </si>
  <si>
    <t>09/04/2014-12/30/2014 Lecture only Tuesday, Thursday 02:30PM - 03:45PM, Sullivan Academic Center, Room 107</t>
  </si>
  <si>
    <t>Take 2 SO courses at 200-level or above.</t>
  </si>
  <si>
    <t>SO-330-01S Criminology</t>
  </si>
  <si>
    <t>SO-335-01 Juvenile Delinquency</t>
  </si>
  <si>
    <t>09/04/2014-12/30/2014 Lecture only Tuesday, Thursday 01:00PM - 02:15PM, Sullivan Academic Center, Room 107</t>
  </si>
  <si>
    <t>SO-420-01 Sem: Sociological Mindfulness</t>
  </si>
  <si>
    <t>09/04/2014-12/30/2014 Lecture only Tuesday, Thursday 11:30AM - 12:45PM, Sullivan Academic Center, Room 220</t>
  </si>
  <si>
    <t>Take 24 credits; From Department SO;</t>
  </si>
  <si>
    <t>SP-101-01 Beginning Spanish I</t>
  </si>
  <si>
    <t>09/03/2014-12/31/2014 Lecture only Monday, Wednesday, Friday 08:30AM - 09:20AM, Sullivan Academic Center, Room 307</t>
  </si>
  <si>
    <t>M. Moreno</t>
  </si>
  <si>
    <t>SP-101-01S Beginning Spanish I</t>
  </si>
  <si>
    <t>SP-101-02 Beginning Spanish I</t>
  </si>
  <si>
    <t>09/03/2014-12/31/2014 Lecture only Monday, Wednesday, Friday 09:30AM - 10:20AM, Sullivan Academic Center, Room 307</t>
  </si>
  <si>
    <t>SP-101-02S Beginning Spanish I</t>
  </si>
  <si>
    <t>SP-101-03 Beginning Spanish I</t>
  </si>
  <si>
    <t>09/04/2014-12/30/2014 Lecture only Tuesday, Thursday 11:30AM - 12:45PM, Sullivan Academic Center, Room 124</t>
  </si>
  <si>
    <t>A. Guijarro-Donadios</t>
  </si>
  <si>
    <t>SP-101-03S Beginning Spanish I</t>
  </si>
  <si>
    <t>SP-101-H2 Beginning Spanish I*</t>
  </si>
  <si>
    <t>SP-101-H3 Beginning Spanish I*</t>
  </si>
  <si>
    <t>SP-102-01 Beginning Spanish II</t>
  </si>
  <si>
    <t>09/03/2014-12/31/2014 Lecture only Monday, Wednesday, Friday 11:30AM - 12:20PM, Sullivan Academic Center, Room 307</t>
  </si>
  <si>
    <t>A. Seyral</t>
  </si>
  <si>
    <t>Take SP-101;</t>
  </si>
  <si>
    <t>SP-102-01S Beginning Spanish II</t>
  </si>
  <si>
    <t>SP-102-02 Beginning Spanish II</t>
  </si>
  <si>
    <t>09/04/2014-12/30/2014 Lecture only Tuesday, Thursday 01:00PM - 02:15PM, May St Building, Room 212</t>
  </si>
  <si>
    <t>SP-102-02S Beginning Spanish II</t>
  </si>
  <si>
    <t>SP-102-H2 Beginning Spanish Ii*</t>
  </si>
  <si>
    <t>SP-210-01 Intermediate Spanish I</t>
  </si>
  <si>
    <t>09/04/2014-12/30/2014 Lecture only Tuesday, Thursday 10:00AM - 11:15AM, Sullivan Academic Center, Room 308</t>
  </si>
  <si>
    <t>Elissondo, G.</t>
  </si>
  <si>
    <t>Take SP-102</t>
  </si>
  <si>
    <t>SP-210-01S Intermediate Spanish I</t>
  </si>
  <si>
    <t>SP-210-02 Intermediate Spanish I</t>
  </si>
  <si>
    <t>09/03/2014-12/31/2014 Lecture only Monday, Wednesday 02:00PM - 03:15PM, Sullivan Academic Center, Room 307</t>
  </si>
  <si>
    <t>SP-210-02S Intermediate Spanish I</t>
  </si>
  <si>
    <t>SP-210-H2 Intermediate Spanish I*</t>
  </si>
  <si>
    <t>SP-211-01 Intermediate Spanish II</t>
  </si>
  <si>
    <t>09/04/2014-12/30/2014 Lecture only Tuesday, Thursday 02:30PM - 03:45PM, Sullivan Academic Center, Room 308</t>
  </si>
  <si>
    <t>F. Zafon-Castejon</t>
  </si>
  <si>
    <t>Take SP-210</t>
  </si>
  <si>
    <t>SP-211-01S Intermediate Spanish II</t>
  </si>
  <si>
    <t>SP-321-01 Adv Spanish Composition I</t>
  </si>
  <si>
    <t>09/04/2014-12/30/2014 Lecture only Tuesday, Thursday 01:00PM - 02:15PM, Sullivan Academic Center, Room 125</t>
  </si>
  <si>
    <t>TLC WAC</t>
  </si>
  <si>
    <t>Take two SP 200 level courses</t>
  </si>
  <si>
    <t>SP-321-01S Adv Spanish Composition I</t>
  </si>
  <si>
    <t>SP-321-H1 Adv Spanish Composition I*</t>
  </si>
  <si>
    <t>TLC WAC HONOR</t>
  </si>
  <si>
    <t>SP-322-01 Adv Spanish Composition II</t>
  </si>
  <si>
    <t>09/04/2014-12/30/2014 Lecture only Tuesday, Thursday 01:00PM - 02:15PM, Sullivan Academic Center, Room 301</t>
  </si>
  <si>
    <t>Take SP-321</t>
  </si>
  <si>
    <t>SP-322-01S Adv Spanish Composition II</t>
  </si>
  <si>
    <t>SP-323-01 Spanish Conversation I</t>
  </si>
  <si>
    <t>09/03/2014-12/31/2014 Lecture only Monday, Wednesday 12:30PM - 01:45PM, Sullivan Academic Center, Room 222</t>
  </si>
  <si>
    <t>SP-323-01S Spanish Conversation I</t>
  </si>
  <si>
    <t>SP-324-01 Spanish Conversation II</t>
  </si>
  <si>
    <t>09/03/2014-12/31/2014 Lecture only Monday, Wednesday 12:30PM - 01:45PM, Sullivan Academic Center, Room 305</t>
  </si>
  <si>
    <t>Take SP-323 or two 200-level SP courses.</t>
  </si>
  <si>
    <t>SP-324-01S Spanish Conversation II</t>
  </si>
  <si>
    <t>SP-326-01 Spanish for the Professions</t>
  </si>
  <si>
    <t>09/04/2014-12/30/2014 Lecture only Tuesday, Thursday 08:30AM - 09:45AM, Sullivan Academic Center, Room 301</t>
  </si>
  <si>
    <t>Orbe, J.</t>
  </si>
  <si>
    <t>Take SP-321 and SP-323</t>
  </si>
  <si>
    <t>SP-332-01 The Hispanic World Today</t>
  </si>
  <si>
    <t>09/03/2014-12/31/2014 Lecture only Monday, Wednesday 02:00PM - 03:15PM, Sullivan Academic Center, Room 124</t>
  </si>
  <si>
    <t>SP-349-01 Spanish-American Literature</t>
  </si>
  <si>
    <t>09/04/2014-12/30/2014 Lecture only Tuesday, Thursday 10:00AM - 11:15AM, Sullivan Academic Center, Room 301</t>
  </si>
  <si>
    <t>Take SP-321, SP-323, SP-324</t>
  </si>
  <si>
    <t>TH-135-01 Oral Interpretation of Lit</t>
  </si>
  <si>
    <t>09/03/2014-12/31/2014 Lecture only Monday, Wednesday, Friday 09:30AM - 10:20AM, Learning Resources Center, Room 164C</t>
  </si>
  <si>
    <t>S. Johnson-Hood</t>
  </si>
  <si>
    <t>TH-135-01S Oral Interpretation of Lit</t>
  </si>
  <si>
    <t>TH-191-01 Introduction to the Theatre</t>
  </si>
  <si>
    <t>09/03/2014-12/31/2014 Lecture only Monday, Wednesday 11:30AM - 12:45PM, Sullivan Academic Center, Room 146</t>
  </si>
  <si>
    <t>J. Hood</t>
  </si>
  <si>
    <t>TH-191-01S Introduction to the Theatre</t>
  </si>
  <si>
    <t>TH-191-02 Introduction to the Theatre</t>
  </si>
  <si>
    <t>09/03/2014-12/31/2014 Lecture only Monday, Wednesday 01:00PM - 02:15PM, Sullivan Academic Center, Room 146</t>
  </si>
  <si>
    <t>TH-191-02S Introduction to the Theatre</t>
  </si>
  <si>
    <t>TH-191-H1 Introduction to the Theatre*</t>
  </si>
  <si>
    <t>CA HONOR</t>
  </si>
  <si>
    <t>TH-193-40 FYS:Creative Rebellion</t>
  </si>
  <si>
    <t>09/03/2014-12/31/2014 Lecture only Wednesday 02:00PM - 04:30PM, Learning Resources Center, Room 116</t>
  </si>
  <si>
    <t>L. Kramer</t>
  </si>
  <si>
    <t>TH-226-01 Script Analysis</t>
  </si>
  <si>
    <t>09/03/2014-12/31/2014 Lecture only Monday, Wednesday 02:00PM - 03:15PM, Learning Resources Center, Room 326</t>
  </si>
  <si>
    <t>19 / 23</t>
  </si>
  <si>
    <t>TH-226-01S Script Analysis</t>
  </si>
  <si>
    <t>TH-226-H1 Script Analysis*</t>
  </si>
  <si>
    <t>HONOR CA TLC</t>
  </si>
  <si>
    <t>TH-236-01 History of Theatre I</t>
  </si>
  <si>
    <t>09/03/2014-10/31/2014 Lecture only Tuesday, Thursday 08:30AM - 09:45AM, Administration Building, Room 262 11/01/2014-11/16/2014 Lecture only Tuesday, Thursday 08:30AM - 09:45AM, Sullivan Academic Center, Room AUD 11/17/2014-12/31/2014 Lecture only Tuesday, Thursday 08:30AM - 09:45AM, Administration Building, Room 262</t>
  </si>
  <si>
    <t>TH-236-01S History of Theatre I</t>
  </si>
  <si>
    <t>TH-245-01 Acting I</t>
  </si>
  <si>
    <t>09/03/2014-10/31/2014 Lecture only Monday, Wednesday, Friday 10:30AM - 11:20AM, Administration Building, Room 262 11/01/2014-11/16/2014 Lecture only Monday, Wednesday, Friday 10:30AM - 11:20AM, Sullivan Academic Center, Room AUD 11/17/2014-12/31/2014 Lecture only Monday, Wednesday, Friday 10:30AM - 11:20AM, Administration Building, Room 262</t>
  </si>
  <si>
    <t>A. Marks</t>
  </si>
  <si>
    <t>TH-245-01S Acting I</t>
  </si>
  <si>
    <t>TH-245-02 Acting I</t>
  </si>
  <si>
    <t>09/03/2014-10/31/2014 Lecture only Monday, Wednesday, Friday 09:30AM - 10:20AM, Sullivan Academic Center, Room AUD 11/01/2014-11/16/2014 Lecture only Monday, Wednesday, Friday 09:30AM - 10:20AM, Administration Building, Room 262 11/17/2014-12/31/2014 Lecture only Monday, Wednesday, Friday 09:30AM - 10:20AM, Sullivan Academic Center, Room AUD</t>
  </si>
  <si>
    <t>TH-245-02S Acting I</t>
  </si>
  <si>
    <t>TH-275-01 Intro to Stagecraft and Design</t>
  </si>
  <si>
    <t>09/03/2014-10/31/2014 Lecture only Monday, Wednesday 09:30AM - 10:20AM, Administration Building, Room 262 11/01/2014-11/16/2014 Lecture only Monday, Wednesday 09:30AM - 10:20AM, Sullivan Academic Center, Room AUD 11/17/2014-12/31/2014 Lecture only Monday, Wednesday 09:30AM - 10:20AM, Administration Building, Room 262</t>
  </si>
  <si>
    <t>N. Lee</t>
  </si>
  <si>
    <t>TH-275-01S Intro to Stagecraft and Design</t>
  </si>
  <si>
    <t>TH-355-01 Theatre Practicum</t>
  </si>
  <si>
    <t>A. Zahler</t>
  </si>
  <si>
    <t>TH-355-02 Theatre Practicum</t>
  </si>
  <si>
    <t>TH-355-03 Theatre Practicum</t>
  </si>
  <si>
    <t>TH-370-01 Costume Design for Theatre</t>
  </si>
  <si>
    <t>09/03/2014-10/31/2014 Lecture only Tuesday, Thursday 11:30AM - 12:45PM, Administration Building, Room 262 11/01/2014-11/16/2014 Lecture only Tuesday, Thursday 11:30AM - 12:45PM, Sullivan Academic Center, Room AUD 11/17/2014-12/31/2014 Lecture only Tuesday, Thursday 11:30AM - 12:45PM, Administration Building, Room 262</t>
  </si>
  <si>
    <t>TH-370-01S Costume Design for Theatre</t>
  </si>
  <si>
    <t>TH-370-H1 Costume Design for Theatre*</t>
  </si>
  <si>
    <t>UR-101-01 Introduction to Urban Studies</t>
  </si>
  <si>
    <t>09/03/2014-12/31/2014 Lecture only Monday, Wednesday, Friday 09:30AM - 10:20AM, Sullivan Academic Center, Room 124</t>
  </si>
  <si>
    <t>E. Moynihan</t>
  </si>
  <si>
    <t>USW HBS</t>
  </si>
  <si>
    <t>UR-101-01S Introduction to Urban Studies</t>
  </si>
  <si>
    <t>UR-101-02 Introduction to Urban Studies</t>
  </si>
  <si>
    <t>09/03/2014-12/31/2014 Lecture only Monday, Wednesday, Friday 10:30AM - 11:20AM, Sullivan Academic Center, Room 121</t>
  </si>
  <si>
    <t>A. Mosher</t>
  </si>
  <si>
    <t>UR-101-02S Introduction to Urban Studies</t>
  </si>
  <si>
    <t>UR-101-03 Introduction to Urban Studies</t>
  </si>
  <si>
    <t>09/03/2014-12/31/2014 Lecture only Monday, Wednesday, Friday 11:30AM - 12:20PM, Learning Resources Center, Room 116</t>
  </si>
  <si>
    <t>T. Murphy</t>
  </si>
  <si>
    <t>UR-101-03S Introduction to Urban Studies</t>
  </si>
  <si>
    <t>UR-101-04 Introduction to Urban Studies</t>
  </si>
  <si>
    <t>09/03/2014-12/31/2014 Lecture only Monday, Wednesday, Friday 12:30PM - 01:20PM, Learning Resources Center, Room 114</t>
  </si>
  <si>
    <t>UR-101-04S Introduction to Urban Studies</t>
  </si>
  <si>
    <t>UR-101-05 Introduction to Urban Studies</t>
  </si>
  <si>
    <t>09/04/2014-12/30/2014 Lecture only Tuesday, Thursday 08:30AM - 09:45AM, Sullivan Academic Center, Room 101</t>
  </si>
  <si>
    <t>UR-101-05S Introduction to Urban Studies</t>
  </si>
  <si>
    <t>UR-101-06 Introduction to Urban Studies</t>
  </si>
  <si>
    <t>09/04/2014-12/30/2014 Lecture only Tuesday, Thursday 10:00AM - 11:15AM, Sullivan Academic Center, Room 101</t>
  </si>
  <si>
    <t>Gordon, A</t>
  </si>
  <si>
    <t>UR-101-06S Introduction to Urban Studies</t>
  </si>
  <si>
    <t>UR-101-H3 Introduction to Urban Studies*</t>
  </si>
  <si>
    <t>USW HBS HONOR</t>
  </si>
  <si>
    <t>UR-101-OL Introduction to Urban Studies</t>
  </si>
  <si>
    <t>M. Campbell</t>
  </si>
  <si>
    <t>USW HBS OL</t>
  </si>
  <si>
    <t>UR-191-02 ST: The Queer City</t>
  </si>
  <si>
    <t>09/03/2014-12/31/2014 Lecture only Monday, Wednesday, Friday 09:30AM - 10:20AM, Sullivan Academic Center, Room 125</t>
  </si>
  <si>
    <t>UR-193-41 FYS:Urban Art</t>
  </si>
  <si>
    <t>09/04/2014-12/30/2014 Lecture only Tuesday, Thursday 08:30AM - 09:45AM, Sullivan Academic Center, Room 122</t>
  </si>
  <si>
    <t>T. Conroy</t>
  </si>
  <si>
    <t>UR-230-OL Tech,public Policy &amp; Urban Soc</t>
  </si>
  <si>
    <t>HBS OL WAC</t>
  </si>
  <si>
    <t>UR-250-01 Introduction to Planning</t>
  </si>
  <si>
    <t>09/08/2014-12/29/2014 Lecture only Monday 02:00PM - 04:30PM, Sullivan Academic Center, Room 126</t>
  </si>
  <si>
    <t>UR-290-01 Gender and the City</t>
  </si>
  <si>
    <t>09/04/2014-12/30/2014 Lecture only Tuesday, Thursday 01:00PM - 02:15PM, Sullivan Academic Center, Room 106</t>
  </si>
  <si>
    <t>C. Kulich-Vamvakas</t>
  </si>
  <si>
    <t>WAC GP HBS WOM</t>
  </si>
  <si>
    <t>UR-306-01 Interview/Counseling Technique</t>
  </si>
  <si>
    <t>09/04/2014-12/30/2014 Lecture only Tuesday, Thursday 08:30AM - 09:45AM, Sullivan Academic Center, Room 125</t>
  </si>
  <si>
    <t>Rafferty, T</t>
  </si>
  <si>
    <t>UR-306-01S Interview/Counseling Technique</t>
  </si>
  <si>
    <t>UR-331-01 Crime and the City</t>
  </si>
  <si>
    <t>09/03/2014-12/31/2014 Lecture only Wednesday 02:00PM - 04:30PM, Sullivan Academic Center, Room 125</t>
  </si>
  <si>
    <t>Take UR-101</t>
  </si>
  <si>
    <t>VP-193-42 FYS:Theater Rocks</t>
  </si>
  <si>
    <t>09/05/2014-12/26/2014 Lecture only Friday 12:30PM - 03:00PM, Learning Resources Center, Room 164</t>
  </si>
  <si>
    <t>J. Krugman</t>
  </si>
  <si>
    <t>VP-200-01 Critical Thinking in the Arts</t>
  </si>
  <si>
    <t>09/04/2014-12/30/2014 Lecture only Tuesday, Thursday 11:30AM - 12:45PM, Learning Resources Center, Room 327</t>
  </si>
  <si>
    <t>0 / 23</t>
  </si>
  <si>
    <t>VP-200-01S Critical Thinking in the Arts</t>
  </si>
  <si>
    <t>VP-200-H1 Critical Thinking in the Arts*</t>
  </si>
  <si>
    <t>VP-210-01 Contemporary Dance Styles I</t>
  </si>
  <si>
    <t>09/03/2014-10/31/2014 Lecture only Monday 02:00PM - 04:50PM, Sullivan Academic Center, Room AUD 11/01/2014-11/16/2014 Lecture only Monday 02:00PM - 04:50PM, Administration Building, Room 262 11/17/2014-12/31/2014 Lecture only Monday 02:00PM - 04:50PM, Sullivan Academic Center, Room AUD</t>
  </si>
  <si>
    <t>M. O'Connell</t>
  </si>
  <si>
    <t>VP-210-01S Contemporary Dance Styles I</t>
  </si>
  <si>
    <t>VP-210-02 Contemporary Dance Styles I</t>
  </si>
  <si>
    <t>09/03/2014-10/31/2014 Lecture only Wednesday 02:00PM - 04:50PM, Sullivan Academic Center, Room AUD 11/01/2014-11/16/2014 Lecture only Wednesday 02:00PM - 04:50PM, Administration Building, Room 262 11/17/2014-12/31/2014 Lecture only Wednesday 02:00PM - 04:50PM, Sullivan Academic Center, Room AUD</t>
  </si>
  <si>
    <t>VP-210-02S Contemporary Dance Styles I</t>
  </si>
  <si>
    <t>VP-400-01 Arts Capstone/Senior Thesis</t>
  </si>
  <si>
    <t>Permission of Instructor</t>
  </si>
  <si>
    <t>Take VP-200 VP-300 EN-102;</t>
  </si>
  <si>
    <t>VP-400-02 Arts Capstone/Senior Thesis</t>
  </si>
  <si>
    <t>VP-400-03 Arts Capstone/Senior Thesis</t>
  </si>
  <si>
    <t>VP-400-04 Arts Capstone/Senior Thesis</t>
  </si>
  <si>
    <t>VP-400-05 Arts Capstone/Senior Thesis</t>
  </si>
  <si>
    <t>VP-400-06 Arts Capstone/Senior Thesis</t>
  </si>
  <si>
    <t>VP-400-07 Arts Capstone/Senior Thesis</t>
  </si>
  <si>
    <t>VP-400-08 Arts Capstone/Senior Thesis</t>
  </si>
  <si>
    <t>VP-400-09 Arts Capstone/Senior Thesis</t>
  </si>
  <si>
    <t>VP-400-10 Arts Capstone/Senior Thesis</t>
  </si>
  <si>
    <t>WL-101-01 Beginning German I</t>
  </si>
  <si>
    <t>09/04/2014-12/30/2014 Lecture only Tuesday, Thursday 08:30AM - 09:45AM, Learning Resources Center, Room 215A</t>
  </si>
  <si>
    <t>WL-101-01S Beginning German 1</t>
  </si>
  <si>
    <t>WL-101-02 Beginning Italian I</t>
  </si>
  <si>
    <t>09/03/2014-12/31/2014 Lecture only Monday, Wednesday, Friday 09:30AM - 10:20AM, Sullivan Academic Center, Room 136</t>
  </si>
  <si>
    <t>P. Russell</t>
  </si>
  <si>
    <t>WL-101-02S Beginning Italian 1</t>
  </si>
  <si>
    <t>WL-101-03 Beginning Chinese I</t>
  </si>
  <si>
    <t>09/03/2014-12/31/2014 Lecture only Monday, Wednesday 03:30PM - 04:45PM, Learning Resources Center, Room 215</t>
  </si>
  <si>
    <t>P. Wu</t>
  </si>
  <si>
    <t>WL-101-03S Beginning Chinese 1</t>
  </si>
  <si>
    <t>WL-101-H2 Beginning Italian 1*</t>
  </si>
  <si>
    <t>GP HONOR</t>
  </si>
  <si>
    <t>WL-102-01 Beginning German II</t>
  </si>
  <si>
    <t>09/04/2014-12/30/2014 Lecture only Tuesday, Thursday 10:00AM - 11:15AM, Learning Resources Center, Room 209</t>
  </si>
  <si>
    <t>Take WL-101 or equivalent. Anyone with 2+ years of language exposure should enroll in this course or higher.</t>
  </si>
  <si>
    <t>WL-102-01S Beginning German II</t>
  </si>
  <si>
    <t>WO/CJ-340-01 ST:Soc Inequalities Crim Jus</t>
  </si>
  <si>
    <t>WO/CM-350-01 Intercultural Communicatons</t>
  </si>
  <si>
    <t>Take CM-100.</t>
  </si>
  <si>
    <t>WO/CM-350-02 Intercultural Communicatons</t>
  </si>
  <si>
    <t>WO/EN-132-01 World Lit: Asian, African, Lat</t>
  </si>
  <si>
    <t>09/03/2014-12/31/2014 Lecture only Wednesday 02:00PM - 04:20PM, Sullivan Academic Center, Room 301</t>
  </si>
  <si>
    <t>GP TLC DAC WOM</t>
  </si>
  <si>
    <t>WO/PH-100-03 Introduction to Philosophy</t>
  </si>
  <si>
    <t>WOM HBS TLC</t>
  </si>
  <si>
    <t>WO/PH-130-01 Ethics: Human Conduct &amp; Values</t>
  </si>
  <si>
    <t>WO/PH-240-01 Political Theory</t>
  </si>
  <si>
    <t>WO/PH-263-01 Film and Philosophy</t>
  </si>
  <si>
    <t>WO/PS-263-01 Psychology of Women</t>
  </si>
  <si>
    <t>09/04/2014-12/30/2014 Lecture only Tuesday, Thursday 10:00AM - 11:15AM, Sullivan Academic Center, Room 230</t>
  </si>
  <si>
    <t>Dawson, L.</t>
  </si>
  <si>
    <t>Take PS-101.</t>
  </si>
  <si>
    <t>WO/PS-263-02 Psychology of Women</t>
  </si>
  <si>
    <t>09/04/2014-12/30/2014 Lecture only Tuesday, Thursday 11:30AM - 12:45PM, Sullivan Academic Center, Room 230</t>
  </si>
  <si>
    <t>WO/PS-312-01 Psychology of Adolescence</t>
  </si>
  <si>
    <t>09/03/2014-12/31/2014 Lecture only Monday, Wednesday, Friday 09:30AM - 10:20AM, Sullivan Academic Center, Room 109</t>
  </si>
  <si>
    <t>V. Kalia</t>
  </si>
  <si>
    <t>WOM HBS</t>
  </si>
  <si>
    <t>Take PS-101 and PS-210.</t>
  </si>
  <si>
    <t>WO/PS-335-01 Abnormal Psychology</t>
  </si>
  <si>
    <t>09/03/2014-12/31/2014 Lecture only Monday, Wednesday, Friday 10:30AM - 11:20AM, Sullivan Academic Center, Room 230</t>
  </si>
  <si>
    <t>L. Mizock</t>
  </si>
  <si>
    <t>WO/PS-335-02 Abnormal Psychology</t>
  </si>
  <si>
    <t>09/03/2014-12/31/2014 Lecture only Monday, Wednesday, Friday 09:30AM - 10:20AM, Sullivan Academic Center, Room 230</t>
  </si>
  <si>
    <t>WO/PS-335-03 Abnormal Psychology</t>
  </si>
  <si>
    <t>09/03/2014-12/31/2014 Lecture only Wednesday 02:00PM - 04:20PM, Sullivan Academic Center, Room 109</t>
  </si>
  <si>
    <t>C. Soysa</t>
  </si>
  <si>
    <t>WO/SO-220-01 Sociology of the Family</t>
  </si>
  <si>
    <t>Take SO-100 or SO-110;</t>
  </si>
  <si>
    <t>WO/SO-285-01 Race, Class and Gender</t>
  </si>
  <si>
    <t>DAC HBS WOM</t>
  </si>
  <si>
    <t>WO/SO-285-02 Race, Class and Gender</t>
  </si>
  <si>
    <t>09/03/2014-12/31/2014 Lecture only Monday, Wednesday 02:00PM - 02:15PM, Learning Resources Center, Room 168</t>
  </si>
  <si>
    <t>WO/SO-299-02 ST:Diverse Childhoods</t>
  </si>
  <si>
    <t>09/03/2014-12/31/2014 Lecture only Wednesday 02:00PM - 04:20PM, Sullivan Academic Center, Room 126</t>
  </si>
  <si>
    <t>Take SO-100 SO-110;</t>
  </si>
  <si>
    <t>WO/UR-191-02 ST: The Queer City</t>
  </si>
  <si>
    <t>WO/UR-290-01 Gender and the City</t>
  </si>
  <si>
    <t>WO/UR-353-01 Aging in a Global Society</t>
  </si>
  <si>
    <t>WOM GP DAC</t>
  </si>
  <si>
    <t>F</t>
  </si>
  <si>
    <t>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</si>
</sst>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17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bkstr.com/webapp/wcs/stores/servlet/booklookServlet?sect-1=02&amp;bookstore_id-1=214&amp;term_id-1=14/FA&amp;div-1=&amp;dept-1=HE&amp;course-1=120" TargetMode="External"/><Relationship Id="rId182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2089" Type="http://schemas.openxmlformats.org/officeDocument/2006/relationships/hyperlink" Target="javascript:void(0);" TargetMode="External"/><Relationship Id="rId170" Type="http://schemas.openxmlformats.org/officeDocument/2006/relationships/hyperlink" Target="http://www.bkstr.com/webapp/wcs/stores/servlet/booklookServlet?sect-1=03&amp;bookstore_id-1=214&amp;term_id-1=14/FA&amp;div-1=&amp;dept-1=BA&amp;course-1=230" TargetMode="External"/><Relationship Id="rId2296" Type="http://schemas.openxmlformats.org/officeDocument/2006/relationships/hyperlink" Target="http://www.bkstr.com/webapp/wcs/stores/servlet/booklookServlet?sect-1=H1&amp;bookstore_id-1=214&amp;term_id-1=14/FA&amp;div-1=&amp;dept-1=PO&amp;course-1=320" TargetMode="External"/><Relationship Id="rId268" Type="http://schemas.openxmlformats.org/officeDocument/2006/relationships/hyperlink" Target="http://www.bkstr.com/webapp/wcs/stores/servlet/booklookServlet?sect-1=01&amp;bookstore_id-1=214&amp;term_id-1=14/FA&amp;div-1=&amp;dept-1=BA&amp;course-1=371" TargetMode="External"/><Relationship Id="rId475" Type="http://schemas.openxmlformats.org/officeDocument/2006/relationships/hyperlink" Target="javascript:void(0);" TargetMode="External"/><Relationship Id="rId682" Type="http://schemas.openxmlformats.org/officeDocument/2006/relationships/hyperlink" Target="http://www.bkstr.com/webapp/wcs/stores/servlet/booklookServlet?sect-1=01&amp;bookstore_id-1=214&amp;term_id-1=14/FA&amp;div-1=&amp;dept-1=CH&amp;course-1=465" TargetMode="External"/><Relationship Id="rId2156" Type="http://schemas.openxmlformats.org/officeDocument/2006/relationships/hyperlink" Target="http://www.bkstr.com/webapp/wcs/stores/servlet/booklookServlet?sect-1=L4&amp;bookstore_id-1=214&amp;term_id-1=14/FA&amp;div-1=&amp;dept-1=NU&amp;course-1=440" TargetMode="External"/><Relationship Id="rId2363" Type="http://schemas.openxmlformats.org/officeDocument/2006/relationships/hyperlink" Target="javascript:void(0);" TargetMode="External"/><Relationship Id="rId2570" Type="http://schemas.openxmlformats.org/officeDocument/2006/relationships/hyperlink" Target="http://www.bkstr.com/webapp/wcs/stores/servlet/booklookServlet?sect-1=03S&amp;bookstore_id-1=214&amp;term_id-1=14/FA&amp;div-1=&amp;dept-1=UR&amp;course-1=101" TargetMode="External"/><Relationship Id="rId128" Type="http://schemas.openxmlformats.org/officeDocument/2006/relationships/hyperlink" Target="http://www.bkstr.com/webapp/wcs/stores/servlet/booklookServlet?sect-1=03&amp;bookstore_id-1=214&amp;term_id-1=14/FA&amp;div-1=&amp;dept-1=BA&amp;course-1=210" TargetMode="External"/><Relationship Id="rId335" Type="http://schemas.openxmlformats.org/officeDocument/2006/relationships/hyperlink" Target="javascript:void(0);" TargetMode="External"/><Relationship Id="rId542" Type="http://schemas.openxmlformats.org/officeDocument/2006/relationships/hyperlink" Target="http://www.bkstr.com/webapp/wcs/stores/servlet/booklookServlet?sect-1=01&amp;bookstore_id-1=214&amp;term_id-1=14/FA&amp;div-1=&amp;dept-1=CD&amp;course-1=400" TargetMode="External"/><Relationship Id="rId987" Type="http://schemas.openxmlformats.org/officeDocument/2006/relationships/hyperlink" Target="javascript:void(0);" TargetMode="External"/><Relationship Id="rId1172" Type="http://schemas.openxmlformats.org/officeDocument/2006/relationships/hyperlink" Target="http://www.bkstr.com/webapp/wcs/stores/servlet/booklookServlet?sect-1=31&amp;bookstore_id-1=214&amp;term_id-1=14/FA&amp;div-1=&amp;dept-1=EN&amp;course-1=101" TargetMode="External"/><Relationship Id="rId2016" Type="http://schemas.openxmlformats.org/officeDocument/2006/relationships/hyperlink" Target="http://www.bkstr.com/webapp/wcs/stores/servlet/booklookServlet?sect-1=02&amp;bookstore_id-1=214&amp;term_id-1=14/FA&amp;div-1=&amp;dept-1=MA&amp;course-1=200" TargetMode="External"/><Relationship Id="rId2223" Type="http://schemas.openxmlformats.org/officeDocument/2006/relationships/hyperlink" Target="javascript:void(0);" TargetMode="External"/><Relationship Id="rId2430" Type="http://schemas.openxmlformats.org/officeDocument/2006/relationships/hyperlink" Target="http://www.bkstr.com/webapp/wcs/stores/servlet/booklookServlet?sect-1=01&amp;bookstore_id-1=214&amp;term_id-1=14/FA&amp;div-1=&amp;dept-1=SO&amp;course-1=285" TargetMode="External"/><Relationship Id="rId2668" Type="http://schemas.openxmlformats.org/officeDocument/2006/relationships/hyperlink" Target="http://www.bkstr.com/webapp/wcs/stores/servlet/booklookServlet?sect-1=01&amp;bookstore_id-1=214&amp;term_id-1=14/FA&amp;div-1=&amp;dept-1=WO/PH&amp;course-1=130" TargetMode="External"/><Relationship Id="rId402" Type="http://schemas.openxmlformats.org/officeDocument/2006/relationships/hyperlink" Target="http://www.bkstr.com/webapp/wcs/stores/servlet/booklookServlet?sect-1=02S&amp;bookstore_id-1=214&amp;term_id-1=14/FA&amp;div-1=&amp;dept-1=BI&amp;course-1=162" TargetMode="External"/><Relationship Id="rId847" Type="http://schemas.openxmlformats.org/officeDocument/2006/relationships/hyperlink" Target="javascript:void(0);" TargetMode="External"/><Relationship Id="rId1032" Type="http://schemas.openxmlformats.org/officeDocument/2006/relationships/hyperlink" Target="http://www.bkstr.com/webapp/wcs/stores/servlet/booklookServlet?sect-1=02S&amp;bookstore_id-1=214&amp;term_id-1=14/FA&amp;div-1=&amp;dept-1=ED&amp;course-1=149" TargetMode="External"/><Relationship Id="rId1477" Type="http://schemas.openxmlformats.org/officeDocument/2006/relationships/hyperlink" Target="javascript:void(0);" TargetMode="External"/><Relationship Id="rId1684" Type="http://schemas.openxmlformats.org/officeDocument/2006/relationships/hyperlink" Target="http://www.bkstr.com/webapp/wcs/stores/servlet/booklookServlet?sect-1=08S&amp;bookstore_id-1=214&amp;term_id-1=14/FA&amp;div-1=&amp;dept-1=HI&amp;course-1=111" TargetMode="External"/><Relationship Id="rId1891" Type="http://schemas.openxmlformats.org/officeDocument/2006/relationships/hyperlink" Target="javascript:void(0);" TargetMode="External"/><Relationship Id="rId2528" Type="http://schemas.openxmlformats.org/officeDocument/2006/relationships/hyperlink" Target="http://www.bkstr.com/webapp/wcs/stores/servlet/booklookServlet?sect-1=01S&amp;bookstore_id-1=214&amp;term_id-1=14/FA&amp;div-1=&amp;dept-1=TH&amp;course-1=226" TargetMode="External"/><Relationship Id="rId707" Type="http://schemas.openxmlformats.org/officeDocument/2006/relationships/hyperlink" Target="javascript:void(0);" TargetMode="External"/><Relationship Id="rId914" Type="http://schemas.openxmlformats.org/officeDocument/2006/relationships/hyperlink" Target="http://www.bkstr.com/webapp/wcs/stores/servlet/booklookServlet?sect-1=01&amp;bookstore_id-1=214&amp;term_id-1=14/FA&amp;div-1=&amp;dept-1=CM&amp;course-1=410" TargetMode="External"/><Relationship Id="rId1337" Type="http://schemas.openxmlformats.org/officeDocument/2006/relationships/hyperlink" Target="javascript:void(0);" TargetMode="External"/><Relationship Id="rId1544" Type="http://schemas.openxmlformats.org/officeDocument/2006/relationships/hyperlink" Target="http://www.bkstr.com/webapp/wcs/stores/servlet/booklookServlet?sect-1=01&amp;bookstore_id-1=214&amp;term_id-1=14/FA&amp;div-1=&amp;dept-1=HE&amp;course-1=140" TargetMode="External"/><Relationship Id="rId1751" Type="http://schemas.openxmlformats.org/officeDocument/2006/relationships/hyperlink" Target="javascript:void(0);" TargetMode="External"/><Relationship Id="rId1989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1404" Type="http://schemas.openxmlformats.org/officeDocument/2006/relationships/hyperlink" Target="http://www.bkstr.com/webapp/wcs/stores/servlet/booklookServlet?sect-1=04S&amp;bookstore_id-1=214&amp;term_id-1=14/FA&amp;div-1=&amp;dept-1=GS&amp;course-1=101" TargetMode="External"/><Relationship Id="rId1611" Type="http://schemas.openxmlformats.org/officeDocument/2006/relationships/hyperlink" Target="javascript:void(0);" TargetMode="External"/><Relationship Id="rId1849" Type="http://schemas.openxmlformats.org/officeDocument/2006/relationships/hyperlink" Target="javascript:void(0);" TargetMode="External"/><Relationship Id="rId192" Type="http://schemas.openxmlformats.org/officeDocument/2006/relationships/hyperlink" Target="http://www.bkstr.com/webapp/wcs/stores/servlet/booklookServlet?sect-1=02&amp;bookstore_id-1=214&amp;term_id-1=14/FA&amp;div-1=&amp;dept-1=BA&amp;course-1=305" TargetMode="External"/><Relationship Id="rId1709" Type="http://schemas.openxmlformats.org/officeDocument/2006/relationships/hyperlink" Target="javascript:void(0);" TargetMode="External"/><Relationship Id="rId1916" Type="http://schemas.openxmlformats.org/officeDocument/2006/relationships/hyperlink" Target="http://www.bkstr.com/webapp/wcs/stores/servlet/booklookServlet?sect-1=01&amp;bookstore_id-1=214&amp;term_id-1=14/FA&amp;div-1=&amp;dept-1=MA&amp;course-1=131" TargetMode="External"/><Relationship Id="rId497" Type="http://schemas.openxmlformats.org/officeDocument/2006/relationships/hyperlink" Target="javascript:void(0);" TargetMode="External"/><Relationship Id="rId2080" Type="http://schemas.openxmlformats.org/officeDocument/2006/relationships/hyperlink" Target="http://www.bkstr.com/webapp/wcs/stores/servlet/booklookServlet?sect-1=01&amp;bookstore_id-1=214&amp;term_id-1=14/FA&amp;div-1=&amp;dept-1=MU&amp;course-1=204" TargetMode="External"/><Relationship Id="rId2178" Type="http://schemas.openxmlformats.org/officeDocument/2006/relationships/hyperlink" Target="http://www.bkstr.com/webapp/wcs/stores/servlet/booklookServlet?sect-1=01&amp;bookstore_id-1=214&amp;term_id-1=14/FA&amp;div-1=&amp;dept-1=OT&amp;course-1=404" TargetMode="External"/><Relationship Id="rId2385" Type="http://schemas.openxmlformats.org/officeDocument/2006/relationships/hyperlink" Target="javascript:void(0);" TargetMode="External"/><Relationship Id="rId357" Type="http://schemas.openxmlformats.org/officeDocument/2006/relationships/hyperlink" Target="javascript:void(0);" TargetMode="External"/><Relationship Id="rId1194" Type="http://schemas.openxmlformats.org/officeDocument/2006/relationships/hyperlink" Target="http://www.bkstr.com/webapp/wcs/stores/servlet/booklookServlet?sect-1=03&amp;bookstore_id-1=214&amp;term_id-1=14/FA&amp;div-1=&amp;dept-1=EN&amp;course-1=102" TargetMode="External"/><Relationship Id="rId2038" Type="http://schemas.openxmlformats.org/officeDocument/2006/relationships/hyperlink" Target="http://www.bkstr.com/webapp/wcs/stores/servlet/booklookServlet?sect-1=02&amp;bookstore_id-1=214&amp;term_id-1=14/FA&amp;div-1=&amp;dept-1=MA&amp;course-1=220" TargetMode="External"/><Relationship Id="rId2592" Type="http://schemas.openxmlformats.org/officeDocument/2006/relationships/hyperlink" Target="http://www.bkstr.com/webapp/wcs/stores/servlet/booklookServlet?sect-1=OL&amp;bookstore_id-1=214&amp;term_id-1=14/FA&amp;div-1=&amp;dept-1=UR&amp;course-1=230" TargetMode="External"/><Relationship Id="rId217" Type="http://schemas.openxmlformats.org/officeDocument/2006/relationships/hyperlink" Target="javascript:void(0);" TargetMode="External"/><Relationship Id="rId564" Type="http://schemas.openxmlformats.org/officeDocument/2006/relationships/hyperlink" Target="http://www.bkstr.com/webapp/wcs/stores/servlet/booklookServlet?sect-1=05S&amp;bookstore_id-1=214&amp;term_id-1=14/FA&amp;div-1=&amp;dept-1=CH&amp;course-1=112" TargetMode="External"/><Relationship Id="rId771" Type="http://schemas.openxmlformats.org/officeDocument/2006/relationships/hyperlink" Target="javascript:void(0);" TargetMode="External"/><Relationship Id="rId869" Type="http://schemas.openxmlformats.org/officeDocument/2006/relationships/hyperlink" Target="javascript:void(0);" TargetMode="External"/><Relationship Id="rId1499" Type="http://schemas.openxmlformats.org/officeDocument/2006/relationships/hyperlink" Target="javascript:void(0);" TargetMode="External"/><Relationship Id="rId2245" Type="http://schemas.openxmlformats.org/officeDocument/2006/relationships/hyperlink" Target="javascript:void(0);" TargetMode="External"/><Relationship Id="rId2452" Type="http://schemas.openxmlformats.org/officeDocument/2006/relationships/hyperlink" Target="http://www.bkstr.com/webapp/wcs/stores/servlet/booklookServlet?sect-1=02S&amp;bookstore_id-1=214&amp;term_id-1=14/FA&amp;div-1=&amp;dept-1=SP&amp;course-1=101" TargetMode="External"/><Relationship Id="rId424" Type="http://schemas.openxmlformats.org/officeDocument/2006/relationships/hyperlink" Target="http://www.bkstr.com/webapp/wcs/stores/servlet/booklookServlet?sect-1=02&amp;bookstore_id-1=214&amp;term_id-1=14/FA&amp;div-1=&amp;dept-1=BI&amp;course-1=203" TargetMode="External"/><Relationship Id="rId631" Type="http://schemas.openxmlformats.org/officeDocument/2006/relationships/hyperlink" Target="javascript:void(0);" TargetMode="External"/><Relationship Id="rId729" Type="http://schemas.openxmlformats.org/officeDocument/2006/relationships/hyperlink" Target="javascript:void(0);" TargetMode="External"/><Relationship Id="rId1054" Type="http://schemas.openxmlformats.org/officeDocument/2006/relationships/hyperlink" Target="http://www.bkstr.com/webapp/wcs/stores/servlet/booklookServlet?sect-1=03&amp;bookstore_id-1=214&amp;term_id-1=14/FA&amp;div-1=&amp;dept-1=ED&amp;course-1=160" TargetMode="External"/><Relationship Id="rId1261" Type="http://schemas.openxmlformats.org/officeDocument/2006/relationships/hyperlink" Target="javascript:void(0);" TargetMode="External"/><Relationship Id="rId1359" Type="http://schemas.openxmlformats.org/officeDocument/2006/relationships/hyperlink" Target="javascript:void(0);" TargetMode="External"/><Relationship Id="rId2105" Type="http://schemas.openxmlformats.org/officeDocument/2006/relationships/hyperlink" Target="javascript:void(0);" TargetMode="External"/><Relationship Id="rId2312" Type="http://schemas.openxmlformats.org/officeDocument/2006/relationships/hyperlink" Target="http://www.bkstr.com/webapp/wcs/stores/servlet/booklookServlet?sect-1=02&amp;bookstore_id-1=214&amp;term_id-1=14/FA&amp;div-1=&amp;dept-1=PY&amp;course-1=105" TargetMode="External"/><Relationship Id="rId936" Type="http://schemas.openxmlformats.org/officeDocument/2006/relationships/hyperlink" Target="http://www.bkstr.com/webapp/wcs/stores/servlet/booklookServlet?sect-1=01&amp;bookstore_id-1=214&amp;term_id-1=14/FA&amp;div-1=&amp;dept-1=CS&amp;course-1=135" TargetMode="External"/><Relationship Id="rId1121" Type="http://schemas.openxmlformats.org/officeDocument/2006/relationships/hyperlink" Target="javascript:void(0);" TargetMode="External"/><Relationship Id="rId1219" Type="http://schemas.openxmlformats.org/officeDocument/2006/relationships/hyperlink" Target="javascript:void(0);" TargetMode="External"/><Relationship Id="rId1566" Type="http://schemas.openxmlformats.org/officeDocument/2006/relationships/hyperlink" Target="http://www.bkstr.com/webapp/wcs/stores/servlet/booklookServlet?sect-1=01&amp;bookstore_id-1=214&amp;term_id-1=14/FA&amp;div-1=&amp;dept-1=HE&amp;course-1=200" TargetMode="External"/><Relationship Id="rId1773" Type="http://schemas.openxmlformats.org/officeDocument/2006/relationships/hyperlink" Target="javascript:void(0);" TargetMode="External"/><Relationship Id="rId1980" Type="http://schemas.openxmlformats.org/officeDocument/2006/relationships/hyperlink" Target="http://www.bkstr.com/webapp/wcs/stores/servlet/booklookServlet?sect-1=05S&amp;bookstore_id-1=214&amp;term_id-1=14/FA&amp;div-1=&amp;dept-1=MA&amp;course-1=180" TargetMode="External"/><Relationship Id="rId2617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1426" Type="http://schemas.openxmlformats.org/officeDocument/2006/relationships/hyperlink" Target="http://www.bkstr.com/webapp/wcs/stores/servlet/booklookServlet?sect-1=H1&amp;bookstore_id-1=214&amp;term_id-1=14/FA&amp;div-1=&amp;dept-1=GS&amp;course-1=101" TargetMode="External"/><Relationship Id="rId1633" Type="http://schemas.openxmlformats.org/officeDocument/2006/relationships/hyperlink" Target="javascript:void(0);" TargetMode="External"/><Relationship Id="rId1840" Type="http://schemas.openxmlformats.org/officeDocument/2006/relationships/hyperlink" Target="http://www.bkstr.com/webapp/wcs/stores/servlet/booklookServlet?sect-1=04S&amp;bookstore_id-1=214&amp;term_id-1=14/FA&amp;div-1=&amp;dept-1=MA&amp;course-1=098" TargetMode="External"/><Relationship Id="rId1700" Type="http://schemas.openxmlformats.org/officeDocument/2006/relationships/hyperlink" Target="http://www.bkstr.com/webapp/wcs/stores/servlet/booklookServlet?sect-1=01S&amp;bookstore_id-1=214&amp;term_id-1=14/FA&amp;div-1=&amp;dept-1=HI&amp;course-1=112" TargetMode="External"/><Relationship Id="rId1938" Type="http://schemas.openxmlformats.org/officeDocument/2006/relationships/hyperlink" Target="http://www.bkstr.com/webapp/wcs/stores/servlet/booklookServlet?sect-1=05&amp;bookstore_id-1=214&amp;term_id-1=14/FA&amp;div-1=&amp;dept-1=MA&amp;course-1=150" TargetMode="External"/><Relationship Id="rId281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379" Type="http://schemas.openxmlformats.org/officeDocument/2006/relationships/hyperlink" Target="javascript:void(0);" TargetMode="External"/><Relationship Id="rId586" Type="http://schemas.openxmlformats.org/officeDocument/2006/relationships/hyperlink" Target="http://www.bkstr.com/webapp/wcs/stores/servlet/booklookServlet?sect-1=06&amp;bookstore_id-1=214&amp;term_id-1=14/FA&amp;div-1=&amp;dept-1=CH&amp;course-1=120" TargetMode="External"/><Relationship Id="rId793" Type="http://schemas.openxmlformats.org/officeDocument/2006/relationships/hyperlink" Target="javascript:void(0);" TargetMode="External"/><Relationship Id="rId2267" Type="http://schemas.openxmlformats.org/officeDocument/2006/relationships/hyperlink" Target="javascript:void(0);" TargetMode="External"/><Relationship Id="rId2474" Type="http://schemas.openxmlformats.org/officeDocument/2006/relationships/hyperlink" Target="http://www.bkstr.com/webapp/wcs/stores/servlet/booklookServlet?sect-1=01S&amp;bookstore_id-1=214&amp;term_id-1=14/FA&amp;div-1=&amp;dept-1=SP&amp;course-1=210" TargetMode="External"/><Relationship Id="rId268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446" Type="http://schemas.openxmlformats.org/officeDocument/2006/relationships/hyperlink" Target="http://www.bkstr.com/webapp/wcs/stores/servlet/booklookServlet?sect-1=01&amp;bookstore_id-1=214&amp;term_id-1=14/FA&amp;div-1=&amp;dept-1=BI&amp;course-1=206" TargetMode="External"/><Relationship Id="rId653" Type="http://schemas.openxmlformats.org/officeDocument/2006/relationships/hyperlink" Target="javascript:void(0);" TargetMode="External"/><Relationship Id="rId1076" Type="http://schemas.openxmlformats.org/officeDocument/2006/relationships/hyperlink" Target="http://www.bkstr.com/webapp/wcs/stores/servlet/booklookServlet?sect-1=01&amp;bookstore_id-1=214&amp;term_id-1=14/FA&amp;div-1=&amp;dept-1=ED&amp;course-1=271" TargetMode="External"/><Relationship Id="rId1283" Type="http://schemas.openxmlformats.org/officeDocument/2006/relationships/hyperlink" Target="javascript:void(0);" TargetMode="External"/><Relationship Id="rId1490" Type="http://schemas.openxmlformats.org/officeDocument/2006/relationships/hyperlink" Target="http://www.bkstr.com/webapp/wcs/stores/servlet/booklookServlet?sect-1=01&amp;bookstore_id-1=214&amp;term_id-1=14/FA&amp;div-1=&amp;dept-1=HC&amp;course-1=415" TargetMode="External"/><Relationship Id="rId2127" Type="http://schemas.openxmlformats.org/officeDocument/2006/relationships/hyperlink" Target="javascript:void(0);" TargetMode="External"/><Relationship Id="rId2334" Type="http://schemas.openxmlformats.org/officeDocument/2006/relationships/hyperlink" Target="http://www.bkstr.com/webapp/wcs/stores/servlet/booklookServlet?sect-1=03&amp;bookstore_id-1=214&amp;term_id-1=14/FA&amp;div-1=&amp;dept-1=PY&amp;course-1=221" TargetMode="External"/><Relationship Id="rId306" Type="http://schemas.openxmlformats.org/officeDocument/2006/relationships/hyperlink" Target="http://www.bkstr.com/webapp/wcs/stores/servlet/booklookServlet?sect-1=H3&amp;bookstore_id-1=214&amp;term_id-1=14/FA&amp;div-1=&amp;dept-1=BA&amp;course-1=490" TargetMode="External"/><Relationship Id="rId860" Type="http://schemas.openxmlformats.org/officeDocument/2006/relationships/hyperlink" Target="http://www.bkstr.com/webapp/wcs/stores/servlet/booklookServlet?sect-1=01&amp;bookstore_id-1=214&amp;term_id-1=14/FA&amp;div-1=&amp;dept-1=CM&amp;course-1=241" TargetMode="External"/><Relationship Id="rId958" Type="http://schemas.openxmlformats.org/officeDocument/2006/relationships/hyperlink" Target="http://www.bkstr.com/webapp/wcs/stores/servlet/booklookServlet?sect-1=01&amp;bookstore_id-1=214&amp;term_id-1=14/FA&amp;div-1=&amp;dept-1=CS&amp;course-1=373" TargetMode="External"/><Relationship Id="rId1143" Type="http://schemas.openxmlformats.org/officeDocument/2006/relationships/hyperlink" Target="javascript:void(0);" TargetMode="External"/><Relationship Id="rId1588" Type="http://schemas.openxmlformats.org/officeDocument/2006/relationships/hyperlink" Target="http://www.bkstr.com/webapp/wcs/stores/servlet/booklookServlet?sect-1=02&amp;bookstore_id-1=214&amp;term_id-1=14/FA&amp;div-1=&amp;dept-1=HE&amp;course-1=390" TargetMode="External"/><Relationship Id="rId1795" Type="http://schemas.openxmlformats.org/officeDocument/2006/relationships/hyperlink" Target="javascript:void(0);" TargetMode="External"/><Relationship Id="rId2541" Type="http://schemas.openxmlformats.org/officeDocument/2006/relationships/hyperlink" Target="javascript:void(0);" TargetMode="External"/><Relationship Id="rId2639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513" Type="http://schemas.openxmlformats.org/officeDocument/2006/relationships/hyperlink" Target="javascript:void(0);" TargetMode="External"/><Relationship Id="rId720" Type="http://schemas.openxmlformats.org/officeDocument/2006/relationships/hyperlink" Target="http://www.bkstr.com/webapp/wcs/stores/servlet/booklookServlet?sect-1=02S&amp;bookstore_id-1=214&amp;term_id-1=14/FA&amp;div-1=&amp;dept-1=CJ&amp;course-1=202" TargetMode="External"/><Relationship Id="rId818" Type="http://schemas.openxmlformats.org/officeDocument/2006/relationships/hyperlink" Target="http://www.bkstr.com/webapp/wcs/stores/servlet/booklookServlet?sect-1=03&amp;bookstore_id-1=214&amp;term_id-1=14/FA&amp;div-1=&amp;dept-1=CM&amp;course-1=110" TargetMode="External"/><Relationship Id="rId1350" Type="http://schemas.openxmlformats.org/officeDocument/2006/relationships/hyperlink" Target="http://www.bkstr.com/webapp/wcs/stores/servlet/booklookServlet?sect-1=01S&amp;bookstore_id-1=214&amp;term_id-1=14/FA&amp;div-1=&amp;dept-1=GE&amp;course-1=110" TargetMode="External"/><Relationship Id="rId1448" Type="http://schemas.openxmlformats.org/officeDocument/2006/relationships/hyperlink" Target="http://www.bkstr.com/webapp/wcs/stores/servlet/booklookServlet?sect-1=04S&amp;bookstore_id-1=214&amp;term_id-1=14/FA&amp;div-1=&amp;dept-1=GS&amp;course-1=140" TargetMode="External"/><Relationship Id="rId1655" Type="http://schemas.openxmlformats.org/officeDocument/2006/relationships/hyperlink" Target="javascript:void(0);" TargetMode="External"/><Relationship Id="rId2401" Type="http://schemas.openxmlformats.org/officeDocument/2006/relationships/hyperlink" Target="javascript:void(0);" TargetMode="External"/><Relationship Id="rId1003" Type="http://schemas.openxmlformats.org/officeDocument/2006/relationships/hyperlink" Target="javascript:void(0);" TargetMode="External"/><Relationship Id="rId1210" Type="http://schemas.openxmlformats.org/officeDocument/2006/relationships/hyperlink" Target="http://www.bkstr.com/webapp/wcs/stores/servlet/booklookServlet?sect-1=01&amp;bookstore_id-1=214&amp;term_id-1=14/FA&amp;div-1=&amp;dept-1=EN&amp;course-1=107" TargetMode="External"/><Relationship Id="rId1308" Type="http://schemas.openxmlformats.org/officeDocument/2006/relationships/hyperlink" Target="http://www.bkstr.com/webapp/wcs/stores/servlet/booklookServlet?sect-1=01&amp;bookstore_id-1=214&amp;term_id-1=14/FA&amp;div-1=&amp;dept-1=EN&amp;course-1=450" TargetMode="External"/><Relationship Id="rId1862" Type="http://schemas.openxmlformats.org/officeDocument/2006/relationships/hyperlink" Target="http://www.bkstr.com/webapp/wcs/stores/servlet/booklookServlet?sect-1=05S&amp;bookstore_id-1=214&amp;term_id-1=14/FA&amp;div-1=&amp;dept-1=MA&amp;course-1=099" TargetMode="External"/><Relationship Id="rId1515" Type="http://schemas.openxmlformats.org/officeDocument/2006/relationships/hyperlink" Target="javascript:void(0);" TargetMode="External"/><Relationship Id="rId1722" Type="http://schemas.openxmlformats.org/officeDocument/2006/relationships/hyperlink" Target="http://www.bkstr.com/webapp/wcs/stores/servlet/booklookServlet?sect-1=07&amp;bookstore_id-1=214&amp;term_id-1=14/FA&amp;div-1=&amp;dept-1=HI&amp;course-1=112" TargetMode="External"/><Relationship Id="rId14" Type="http://schemas.openxmlformats.org/officeDocument/2006/relationships/hyperlink" Target="http://www.bkstr.com/webapp/wcs/stores/servlet/booklookServlet?sect-1=02&amp;bookstore_id-1=214&amp;term_id-1=14/FA&amp;div-1=&amp;dept-1=AR&amp;course-1=100" TargetMode="External"/><Relationship Id="rId2191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370" Type="http://schemas.openxmlformats.org/officeDocument/2006/relationships/hyperlink" Target="http://www.bkstr.com/webapp/wcs/stores/servlet/booklookServlet?sect-1=H2&amp;bookstore_id-1=214&amp;term_id-1=14/FA&amp;div-1=&amp;dept-1=BI&amp;course-1=141" TargetMode="External"/><Relationship Id="rId2051" Type="http://schemas.openxmlformats.org/officeDocument/2006/relationships/hyperlink" Target="javascript:void(0);" TargetMode="External"/><Relationship Id="rId2289" Type="http://schemas.openxmlformats.org/officeDocument/2006/relationships/hyperlink" Target="javascript:void(0);" TargetMode="External"/><Relationship Id="rId2496" Type="http://schemas.openxmlformats.org/officeDocument/2006/relationships/hyperlink" Target="http://www.bkstr.com/webapp/wcs/stores/servlet/booklookServlet?sect-1=01&amp;bookstore_id-1=214&amp;term_id-1=14/FA&amp;div-1=&amp;dept-1=SP&amp;course-1=323" TargetMode="External"/><Relationship Id="rId230" Type="http://schemas.openxmlformats.org/officeDocument/2006/relationships/hyperlink" Target="http://www.bkstr.com/webapp/wcs/stores/servlet/booklookServlet?sect-1=03S&amp;bookstore_id-1=214&amp;term_id-1=14/FA&amp;div-1=&amp;dept-1=BA&amp;course-1=316" TargetMode="External"/><Relationship Id="rId468" Type="http://schemas.openxmlformats.org/officeDocument/2006/relationships/hyperlink" Target="http://www.bkstr.com/webapp/wcs/stores/servlet/booklookServlet?sect-1=01&amp;bookstore_id-1=214&amp;term_id-1=14/FA&amp;div-1=&amp;dept-1=BI&amp;course-1=451" TargetMode="External"/><Relationship Id="rId675" Type="http://schemas.openxmlformats.org/officeDocument/2006/relationships/hyperlink" Target="javascript:void(0);" TargetMode="External"/><Relationship Id="rId882" Type="http://schemas.openxmlformats.org/officeDocument/2006/relationships/hyperlink" Target="http://www.bkstr.com/webapp/wcs/stores/servlet/booklookServlet?sect-1=02&amp;bookstore_id-1=214&amp;term_id-1=14/FA&amp;div-1=&amp;dept-1=CM&amp;course-1=260" TargetMode="External"/><Relationship Id="rId1098" Type="http://schemas.openxmlformats.org/officeDocument/2006/relationships/hyperlink" Target="http://www.bkstr.com/webapp/wcs/stores/servlet/booklookServlet?sect-1=01&amp;bookstore_id-1=214&amp;term_id-1=14/FA&amp;div-1=&amp;dept-1=ED&amp;course-1=320" TargetMode="External"/><Relationship Id="rId2149" Type="http://schemas.openxmlformats.org/officeDocument/2006/relationships/hyperlink" Target="javascript:void(0);" TargetMode="External"/><Relationship Id="rId2356" Type="http://schemas.openxmlformats.org/officeDocument/2006/relationships/hyperlink" Target="http://www.bkstr.com/webapp/wcs/stores/servlet/booklookServlet?sect-1=01S&amp;bookstore_id-1=214&amp;term_id-1=14/FA&amp;div-1=&amp;dept-1=SO&amp;course-1=100" TargetMode="External"/><Relationship Id="rId2563" Type="http://schemas.openxmlformats.org/officeDocument/2006/relationships/hyperlink" Target="javascript:void(0);" TargetMode="External"/><Relationship Id="rId328" Type="http://schemas.openxmlformats.org/officeDocument/2006/relationships/hyperlink" Target="http://www.bkstr.com/webapp/wcs/stores/servlet/booklookServlet?sect-1=05S&amp;bookstore_id-1=214&amp;term_id-1=14/FA&amp;div-1=&amp;dept-1=BI&amp;course-1=101" TargetMode="External"/><Relationship Id="rId535" Type="http://schemas.openxmlformats.org/officeDocument/2006/relationships/hyperlink" Target="javascript:void(0);" TargetMode="External"/><Relationship Id="rId742" Type="http://schemas.openxmlformats.org/officeDocument/2006/relationships/hyperlink" Target="http://www.bkstr.com/webapp/wcs/stores/servlet/booklookServlet?sect-1=02S&amp;bookstore_id-1=214&amp;term_id-1=14/FA&amp;div-1=&amp;dept-1=CJ&amp;course-1=331" TargetMode="External"/><Relationship Id="rId1165" Type="http://schemas.openxmlformats.org/officeDocument/2006/relationships/hyperlink" Target="javascript:void(0);" TargetMode="External"/><Relationship Id="rId1372" Type="http://schemas.openxmlformats.org/officeDocument/2006/relationships/hyperlink" Target="http://www.bkstr.com/webapp/wcs/stores/servlet/booklookServlet?sect-1=02&amp;bookstore_id-1=214&amp;term_id-1=14/FA&amp;div-1=&amp;dept-1=GL/GE&amp;course-1=102" TargetMode="External"/><Relationship Id="rId2009" Type="http://schemas.openxmlformats.org/officeDocument/2006/relationships/hyperlink" Target="javascript:void(0);" TargetMode="External"/><Relationship Id="rId2216" Type="http://schemas.openxmlformats.org/officeDocument/2006/relationships/hyperlink" Target="http://www.bkstr.com/webapp/wcs/stores/servlet/booklookServlet?sect-1=05&amp;bookstore_id-1=214&amp;term_id-1=14/FA&amp;div-1=&amp;dept-1=PH&amp;course-1=100" TargetMode="External"/><Relationship Id="rId2423" Type="http://schemas.openxmlformats.org/officeDocument/2006/relationships/hyperlink" Target="javascript:void(0);" TargetMode="External"/><Relationship Id="rId2630" Type="http://schemas.openxmlformats.org/officeDocument/2006/relationships/hyperlink" Target="http://www.bkstr.com/webapp/wcs/stores/servlet/booklookServlet?sect-1=06&amp;bookstore_id-1=214&amp;term_id-1=14/FA&amp;div-1=&amp;dept-1=VP&amp;course-1=400" TargetMode="External"/><Relationship Id="rId602" Type="http://schemas.openxmlformats.org/officeDocument/2006/relationships/hyperlink" Target="http://www.bkstr.com/webapp/wcs/stores/servlet/booklookServlet?sect-1=02&amp;bookstore_id-1=214&amp;term_id-1=14/FA&amp;div-1=&amp;dept-1=CH&amp;course-1=121" TargetMode="External"/><Relationship Id="rId1025" Type="http://schemas.openxmlformats.org/officeDocument/2006/relationships/hyperlink" Target="javascript:void(0);" TargetMode="External"/><Relationship Id="rId1232" Type="http://schemas.openxmlformats.org/officeDocument/2006/relationships/hyperlink" Target="http://www.bkstr.com/webapp/wcs/stores/servlet/booklookServlet?sect-1=01S&amp;bookstore_id-1=214&amp;term_id-1=14/FA&amp;div-1=&amp;dept-1=EN&amp;course-1=210" TargetMode="External"/><Relationship Id="rId1677" Type="http://schemas.openxmlformats.org/officeDocument/2006/relationships/hyperlink" Target="javascript:void(0);" TargetMode="External"/><Relationship Id="rId1884" Type="http://schemas.openxmlformats.org/officeDocument/2006/relationships/hyperlink" Target="http://www.bkstr.com/webapp/wcs/stores/servlet/booklookServlet?sect-1=04&amp;bookstore_id-1=214&amp;term_id-1=14/FA&amp;div-1=&amp;dept-1=MA&amp;course-1=105" TargetMode="External"/><Relationship Id="rId907" Type="http://schemas.openxmlformats.org/officeDocument/2006/relationships/hyperlink" Target="javascript:void(0);" TargetMode="External"/><Relationship Id="rId1537" Type="http://schemas.openxmlformats.org/officeDocument/2006/relationships/hyperlink" Target="javascript:void(0);" TargetMode="External"/><Relationship Id="rId1744" Type="http://schemas.openxmlformats.org/officeDocument/2006/relationships/hyperlink" Target="http://www.bkstr.com/webapp/wcs/stores/servlet/booklookServlet?sect-1=18&amp;bookstore_id-1=214&amp;term_id-1=14/FA&amp;div-1=&amp;dept-1=HI&amp;course-1=193" TargetMode="External"/><Relationship Id="rId1951" Type="http://schemas.openxmlformats.org/officeDocument/2006/relationships/hyperlink" Target="javascript:void(0);" TargetMode="External"/><Relationship Id="rId36" Type="http://schemas.openxmlformats.org/officeDocument/2006/relationships/hyperlink" Target="http://www.bkstr.com/webapp/wcs/stores/servlet/booklookServlet?sect-1=02S&amp;bookstore_id-1=214&amp;term_id-1=14/FA&amp;div-1=&amp;dept-1=AR&amp;course-1=117" TargetMode="External"/><Relationship Id="rId1604" Type="http://schemas.openxmlformats.org/officeDocument/2006/relationships/hyperlink" Target="http://www.bkstr.com/webapp/wcs/stores/servlet/booklookServlet?sect-1=03&amp;bookstore_id-1=214&amp;term_id-1=14/FA&amp;div-1=&amp;dept-1=HI&amp;course-1=103" TargetMode="External"/><Relationship Id="rId185" Type="http://schemas.openxmlformats.org/officeDocument/2006/relationships/hyperlink" Target="javascript:void(0);" TargetMode="External"/><Relationship Id="rId1811" Type="http://schemas.openxmlformats.org/officeDocument/2006/relationships/hyperlink" Target="javascript:void(0);" TargetMode="External"/><Relationship Id="rId1909" Type="http://schemas.openxmlformats.org/officeDocument/2006/relationships/hyperlink" Target="javascript:void(0);" TargetMode="External"/><Relationship Id="rId392" Type="http://schemas.openxmlformats.org/officeDocument/2006/relationships/hyperlink" Target="http://www.bkstr.com/webapp/wcs/stores/servlet/booklookServlet?sect-1=08&amp;bookstore_id-1=214&amp;term_id-1=14/FA&amp;div-1=&amp;dept-1=BI&amp;course-1=161" TargetMode="External"/><Relationship Id="rId697" Type="http://schemas.openxmlformats.org/officeDocument/2006/relationships/hyperlink" Target="javascript:void(0);" TargetMode="External"/><Relationship Id="rId2073" Type="http://schemas.openxmlformats.org/officeDocument/2006/relationships/hyperlink" Target="javascript:void(0);" TargetMode="External"/><Relationship Id="rId2280" Type="http://schemas.openxmlformats.org/officeDocument/2006/relationships/hyperlink" Target="http://www.bkstr.com/webapp/wcs/stores/servlet/booklookServlet?sect-1=01&amp;bookstore_id-1=214&amp;term_id-1=14/FA&amp;div-1=&amp;dept-1=PO&amp;course-1=210" TargetMode="External"/><Relationship Id="rId2378" Type="http://schemas.openxmlformats.org/officeDocument/2006/relationships/hyperlink" Target="http://www.bkstr.com/webapp/wcs/stores/servlet/booklookServlet?sect-1=08&amp;bookstore_id-1=214&amp;term_id-1=14/FA&amp;div-1=&amp;dept-1=SO&amp;course-1=100" TargetMode="External"/><Relationship Id="rId252" Type="http://schemas.openxmlformats.org/officeDocument/2006/relationships/hyperlink" Target="http://www.bkstr.com/webapp/wcs/stores/servlet/booklookServlet?sect-1=02&amp;bookstore_id-1=214&amp;term_id-1=14/FA&amp;div-1=&amp;dept-1=BA&amp;course-1=320" TargetMode="External"/><Relationship Id="rId1187" Type="http://schemas.openxmlformats.org/officeDocument/2006/relationships/hyperlink" Target="javascript:void(0);" TargetMode="External"/><Relationship Id="rId2140" Type="http://schemas.openxmlformats.org/officeDocument/2006/relationships/hyperlink" Target="http://www.bkstr.com/webapp/wcs/stores/servlet/booklookServlet?sect-1=H1&amp;bookstore_id-1=214&amp;term_id-1=14/FA&amp;div-1=&amp;dept-1=NU&amp;course-1=430" TargetMode="External"/><Relationship Id="rId2585" Type="http://schemas.openxmlformats.org/officeDocument/2006/relationships/hyperlink" Target="javascript:void(0);" TargetMode="External"/><Relationship Id="rId112" Type="http://schemas.openxmlformats.org/officeDocument/2006/relationships/hyperlink" Target="http://www.bkstr.com/webapp/wcs/stores/servlet/booklookServlet?sect-1=06&amp;bookstore_id-1=214&amp;term_id-1=14/FA&amp;div-1=&amp;dept-1=BA&amp;course-1=200" TargetMode="External"/><Relationship Id="rId557" Type="http://schemas.openxmlformats.org/officeDocument/2006/relationships/hyperlink" Target="javascript:void(0);" TargetMode="External"/><Relationship Id="rId764" Type="http://schemas.openxmlformats.org/officeDocument/2006/relationships/hyperlink" Target="http://www.bkstr.com/webapp/wcs/stores/servlet/booklookServlet?sect-1=01&amp;bookstore_id-1=214&amp;term_id-1=14/FA&amp;div-1=&amp;dept-1=CM&amp;course-1=100" TargetMode="External"/><Relationship Id="rId971" Type="http://schemas.openxmlformats.org/officeDocument/2006/relationships/hyperlink" Target="javascript:void(0);" TargetMode="External"/><Relationship Id="rId1394" Type="http://schemas.openxmlformats.org/officeDocument/2006/relationships/hyperlink" Target="http://www.bkstr.com/webapp/wcs/stores/servlet/booklookServlet?sect-1=02&amp;bookstore_id-1=214&amp;term_id-1=14/FA&amp;div-1=&amp;dept-1=GS&amp;course-1=101" TargetMode="External"/><Relationship Id="rId1699" Type="http://schemas.openxmlformats.org/officeDocument/2006/relationships/hyperlink" Target="javascript:void(0);" TargetMode="External"/><Relationship Id="rId2000" Type="http://schemas.openxmlformats.org/officeDocument/2006/relationships/hyperlink" Target="http://www.bkstr.com/webapp/wcs/stores/servlet/booklookServlet?sect-1=01S&amp;bookstore_id-1=214&amp;term_id-1=14/FA&amp;div-1=&amp;dept-1=MA&amp;course-1=190" TargetMode="External"/><Relationship Id="rId2238" Type="http://schemas.openxmlformats.org/officeDocument/2006/relationships/hyperlink" Target="http://www.bkstr.com/webapp/wcs/stores/servlet/booklookServlet?sect-1=OL&amp;bookstore_id-1=214&amp;term_id-1=14/FA&amp;div-1=&amp;dept-1=PH&amp;course-1=172" TargetMode="External"/><Relationship Id="rId2445" Type="http://schemas.openxmlformats.org/officeDocument/2006/relationships/hyperlink" Target="javascript:void(0);" TargetMode="External"/><Relationship Id="rId2652" Type="http://schemas.openxmlformats.org/officeDocument/2006/relationships/hyperlink" Target="http://www.bkstr.com/webapp/wcs/stores/servlet/booklookServlet?sect-1=H2&amp;bookstore_id-1=214&amp;term_id-1=14/FA&amp;div-1=&amp;dept-1=WL&amp;course-1=101" TargetMode="External"/><Relationship Id="rId417" Type="http://schemas.openxmlformats.org/officeDocument/2006/relationships/hyperlink" Target="javascript:void(0);" TargetMode="External"/><Relationship Id="rId624" Type="http://schemas.openxmlformats.org/officeDocument/2006/relationships/hyperlink" Target="http://www.bkstr.com/webapp/wcs/stores/servlet/booklookServlet?sect-1=01&amp;bookstore_id-1=214&amp;term_id-1=14/FA&amp;div-1=&amp;dept-1=CH&amp;course-1=203" TargetMode="External"/><Relationship Id="rId831" Type="http://schemas.openxmlformats.org/officeDocument/2006/relationships/hyperlink" Target="javascript:void(0);" TargetMode="External"/><Relationship Id="rId1047" Type="http://schemas.openxmlformats.org/officeDocument/2006/relationships/hyperlink" Target="javascript:void(0);" TargetMode="External"/><Relationship Id="rId1254" Type="http://schemas.openxmlformats.org/officeDocument/2006/relationships/hyperlink" Target="http://www.bkstr.com/webapp/wcs/stores/servlet/booklookServlet?sect-1=01&amp;bookstore_id-1=214&amp;term_id-1=14/FA&amp;div-1=&amp;dept-1=EN&amp;course-1=253" TargetMode="External"/><Relationship Id="rId1461" Type="http://schemas.openxmlformats.org/officeDocument/2006/relationships/hyperlink" Target="javascript:void(0);" TargetMode="External"/><Relationship Id="rId2305" Type="http://schemas.openxmlformats.org/officeDocument/2006/relationships/hyperlink" Target="javascript:void(0);" TargetMode="External"/><Relationship Id="rId2512" Type="http://schemas.openxmlformats.org/officeDocument/2006/relationships/hyperlink" Target="http://www.bkstr.com/webapp/wcs/stores/servlet/booklookServlet?sect-1=01S&amp;bookstore_id-1=214&amp;term_id-1=14/FA&amp;div-1=&amp;dept-1=TH&amp;course-1=135" TargetMode="External"/><Relationship Id="rId929" Type="http://schemas.openxmlformats.org/officeDocument/2006/relationships/hyperlink" Target="javascript:void(0);" TargetMode="External"/><Relationship Id="rId1114" Type="http://schemas.openxmlformats.org/officeDocument/2006/relationships/hyperlink" Target="http://www.bkstr.com/webapp/wcs/stores/servlet/booklookServlet?sect-1=01&amp;bookstore_id-1=214&amp;term_id-1=14/FA&amp;div-1=&amp;dept-1=ED&amp;course-1=354" TargetMode="External"/><Relationship Id="rId1321" Type="http://schemas.openxmlformats.org/officeDocument/2006/relationships/hyperlink" Target="javascript:void(0);" TargetMode="External"/><Relationship Id="rId1559" Type="http://schemas.openxmlformats.org/officeDocument/2006/relationships/hyperlink" Target="javascript:void(0);" TargetMode="External"/><Relationship Id="rId1766" Type="http://schemas.openxmlformats.org/officeDocument/2006/relationships/hyperlink" Target="http://www.bkstr.com/webapp/wcs/stores/servlet/booklookServlet?sect-1=H1&amp;bookstore_id-1=214&amp;term_id-1=14/FA&amp;div-1=&amp;dept-1=HI&amp;course-1=243" TargetMode="External"/><Relationship Id="rId1973" Type="http://schemas.openxmlformats.org/officeDocument/2006/relationships/hyperlink" Target="javascript:void(0);" TargetMode="External"/><Relationship Id="rId58" Type="http://schemas.openxmlformats.org/officeDocument/2006/relationships/hyperlink" Target="http://www.bkstr.com/webapp/wcs/stores/servlet/booklookServlet?sect-1=03&amp;bookstore_id-1=214&amp;term_id-1=14/FA&amp;div-1=&amp;dept-1=AR&amp;course-1=140" TargetMode="External"/><Relationship Id="rId1419" Type="http://schemas.openxmlformats.org/officeDocument/2006/relationships/hyperlink" Target="javascript:void(0);" TargetMode="External"/><Relationship Id="rId1626" Type="http://schemas.openxmlformats.org/officeDocument/2006/relationships/hyperlink" Target="http://www.bkstr.com/webapp/wcs/stores/servlet/booklookServlet?sect-1=02S&amp;bookstore_id-1=214&amp;term_id-1=14/FA&amp;div-1=&amp;dept-1=HI&amp;course-1=104" TargetMode="External"/><Relationship Id="rId1833" Type="http://schemas.openxmlformats.org/officeDocument/2006/relationships/hyperlink" Target="javascript:void(0);" TargetMode="External"/><Relationship Id="rId1900" Type="http://schemas.openxmlformats.org/officeDocument/2006/relationships/hyperlink" Target="http://www.bkstr.com/webapp/wcs/stores/servlet/booklookServlet?sect-1=X1&amp;bookstore_id-1=214&amp;term_id-1=14/FA&amp;div-1=&amp;dept-1=MA&amp;course-1=105" TargetMode="External"/><Relationship Id="rId2095" Type="http://schemas.openxmlformats.org/officeDocument/2006/relationships/hyperlink" Target="javascript:void(0);" TargetMode="External"/><Relationship Id="rId274" Type="http://schemas.openxmlformats.org/officeDocument/2006/relationships/hyperlink" Target="http://www.bkstr.com/webapp/wcs/stores/servlet/booklookServlet?sect-1=01&amp;bookstore_id-1=214&amp;term_id-1=14/FA&amp;div-1=&amp;dept-1=BA&amp;course-1=376" TargetMode="External"/><Relationship Id="rId481" Type="http://schemas.openxmlformats.org/officeDocument/2006/relationships/hyperlink" Target="javascript:void(0);" TargetMode="External"/><Relationship Id="rId2162" Type="http://schemas.openxmlformats.org/officeDocument/2006/relationships/hyperlink" Target="http://www.bkstr.com/webapp/wcs/stores/servlet/booklookServlet?sect-1=L1&amp;bookstore_id-1=214&amp;term_id-1=14/FA&amp;div-1=&amp;dept-1=NU&amp;course-1=472" TargetMode="External"/><Relationship Id="rId134" Type="http://schemas.openxmlformats.org/officeDocument/2006/relationships/hyperlink" Target="http://www.bkstr.com/webapp/wcs/stores/servlet/booklookServlet?sect-1=04S&amp;bookstore_id-1=214&amp;term_id-1=14/FA&amp;div-1=&amp;dept-1=BA&amp;course-1=210" TargetMode="External"/><Relationship Id="rId579" Type="http://schemas.openxmlformats.org/officeDocument/2006/relationships/hyperlink" Target="javascript:void(0);" TargetMode="External"/><Relationship Id="rId786" Type="http://schemas.openxmlformats.org/officeDocument/2006/relationships/hyperlink" Target="http://www.bkstr.com/webapp/wcs/stores/servlet/booklookServlet?sect-1=06S&amp;bookstore_id-1=214&amp;term_id-1=14/FA&amp;div-1=&amp;dept-1=CM&amp;course-1=100" TargetMode="External"/><Relationship Id="rId993" Type="http://schemas.openxmlformats.org/officeDocument/2006/relationships/hyperlink" Target="javascript:void(0);" TargetMode="External"/><Relationship Id="rId2467" Type="http://schemas.openxmlformats.org/officeDocument/2006/relationships/hyperlink" Target="javascript:void(0);" TargetMode="External"/><Relationship Id="rId2674" Type="http://schemas.openxmlformats.org/officeDocument/2006/relationships/hyperlink" Target="http://www.bkstr.com/webapp/wcs/stores/servlet/booklookServlet?sect-1=01&amp;bookstore_id-1=214&amp;term_id-1=14/FA&amp;div-1=&amp;dept-1=WO/PS&amp;course-1=263" TargetMode="External"/><Relationship Id="rId341" Type="http://schemas.openxmlformats.org/officeDocument/2006/relationships/hyperlink" Target="javascript:void(0);" TargetMode="External"/><Relationship Id="rId439" Type="http://schemas.openxmlformats.org/officeDocument/2006/relationships/hyperlink" Target="javascript:void(0);" TargetMode="External"/><Relationship Id="rId646" Type="http://schemas.openxmlformats.org/officeDocument/2006/relationships/hyperlink" Target="http://www.bkstr.com/webapp/wcs/stores/servlet/booklookServlet?sect-1=01S&amp;bookstore_id-1=214&amp;term_id-1=14/FA&amp;div-1=&amp;dept-1=CH&amp;course-1=210" TargetMode="External"/><Relationship Id="rId1069" Type="http://schemas.openxmlformats.org/officeDocument/2006/relationships/hyperlink" Target="javascript:void(0);" TargetMode="External"/><Relationship Id="rId1276" Type="http://schemas.openxmlformats.org/officeDocument/2006/relationships/hyperlink" Target="http://www.bkstr.com/webapp/wcs/stores/servlet/booklookServlet?sect-1=H1&amp;bookstore_id-1=214&amp;term_id-1=14/FA&amp;div-1=&amp;dept-1=EN&amp;course-1=255" TargetMode="External"/><Relationship Id="rId1483" Type="http://schemas.openxmlformats.org/officeDocument/2006/relationships/hyperlink" Target="javascript:void(0);" TargetMode="External"/><Relationship Id="rId2022" Type="http://schemas.openxmlformats.org/officeDocument/2006/relationships/hyperlink" Target="http://www.bkstr.com/webapp/wcs/stores/servlet/booklookServlet?sect-1=03S&amp;bookstore_id-1=214&amp;term_id-1=14/FA&amp;div-1=&amp;dept-1=MA&amp;course-1=200" TargetMode="External"/><Relationship Id="rId2327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506" Type="http://schemas.openxmlformats.org/officeDocument/2006/relationships/hyperlink" Target="http://www.bkstr.com/webapp/wcs/stores/servlet/booklookServlet?sect-1=01&amp;bookstore_id-1=214&amp;term_id-1=14/FA&amp;div-1=&amp;dept-1=CD&amp;course-1=103" TargetMode="External"/><Relationship Id="rId853" Type="http://schemas.openxmlformats.org/officeDocument/2006/relationships/hyperlink" Target="javascript:void(0);" TargetMode="External"/><Relationship Id="rId1136" Type="http://schemas.openxmlformats.org/officeDocument/2006/relationships/hyperlink" Target="http://www.bkstr.com/webapp/wcs/stores/servlet/booklookServlet?sect-1=07&amp;bookstore_id-1=214&amp;term_id-1=14/FA&amp;div-1=&amp;dept-1=EN&amp;course-1=101" TargetMode="External"/><Relationship Id="rId1690" Type="http://schemas.openxmlformats.org/officeDocument/2006/relationships/hyperlink" Target="http://www.bkstr.com/webapp/wcs/stores/servlet/booklookServlet?sect-1=10&amp;bookstore_id-1=214&amp;term_id-1=14/FA&amp;div-1=&amp;dept-1=HI&amp;course-1=111" TargetMode="External"/><Relationship Id="rId1788" Type="http://schemas.openxmlformats.org/officeDocument/2006/relationships/hyperlink" Target="http://www.bkstr.com/webapp/wcs/stores/servlet/booklookServlet?sect-1=OL&amp;bookstore_id-1=214&amp;term_id-1=14/FA&amp;div-1=&amp;dept-1=HI&amp;course-1=450" TargetMode="External"/><Relationship Id="rId1995" Type="http://schemas.openxmlformats.org/officeDocument/2006/relationships/hyperlink" Target="javascript:void(0);" TargetMode="External"/><Relationship Id="rId2534" Type="http://schemas.openxmlformats.org/officeDocument/2006/relationships/hyperlink" Target="http://www.bkstr.com/webapp/wcs/stores/servlet/booklookServlet?sect-1=01S&amp;bookstore_id-1=214&amp;term_id-1=14/FA&amp;div-1=&amp;dept-1=TH&amp;course-1=236" TargetMode="External"/><Relationship Id="rId713" Type="http://schemas.openxmlformats.org/officeDocument/2006/relationships/hyperlink" Target="javascript:void(0);" TargetMode="External"/><Relationship Id="rId920" Type="http://schemas.openxmlformats.org/officeDocument/2006/relationships/hyperlink" Target="http://www.bkstr.com/webapp/wcs/stores/servlet/booklookServlet?sect-1=02&amp;bookstore_id-1=214&amp;term_id-1=14/FA&amp;div-1=&amp;dept-1=CS&amp;course-1=101" TargetMode="External"/><Relationship Id="rId1343" Type="http://schemas.openxmlformats.org/officeDocument/2006/relationships/hyperlink" Target="javascript:void(0);" TargetMode="External"/><Relationship Id="rId1550" Type="http://schemas.openxmlformats.org/officeDocument/2006/relationships/hyperlink" Target="http://www.bkstr.com/webapp/wcs/stores/servlet/booklookServlet?sect-1=01S&amp;bookstore_id-1=214&amp;term_id-1=14/FA&amp;div-1=&amp;dept-1=HE&amp;course-1=150" TargetMode="External"/><Relationship Id="rId1648" Type="http://schemas.openxmlformats.org/officeDocument/2006/relationships/hyperlink" Target="http://www.bkstr.com/webapp/wcs/stores/servlet/booklookServlet?sect-1=04&amp;bookstore_id-1=214&amp;term_id-1=14/FA&amp;div-1=&amp;dept-1=HI&amp;course-1=105" TargetMode="External"/><Relationship Id="rId2601" Type="http://schemas.openxmlformats.org/officeDocument/2006/relationships/hyperlink" Target="javascript:void(0);" TargetMode="External"/><Relationship Id="rId1203" Type="http://schemas.openxmlformats.org/officeDocument/2006/relationships/hyperlink" Target="javascript:void(0);" TargetMode="External"/><Relationship Id="rId1410" Type="http://schemas.openxmlformats.org/officeDocument/2006/relationships/hyperlink" Target="http://www.bkstr.com/webapp/wcs/stores/servlet/booklookServlet?sect-1=06&amp;bookstore_id-1=214&amp;term_id-1=14/FA&amp;div-1=&amp;dept-1=GS&amp;course-1=101" TargetMode="External"/><Relationship Id="rId1508" Type="http://schemas.openxmlformats.org/officeDocument/2006/relationships/hyperlink" Target="http://www.bkstr.com/webapp/wcs/stores/servlet/booklookServlet?sect-1=H3&amp;bookstore_id-1=214&amp;term_id-1=14/FA&amp;div-1=&amp;dept-1=HE&amp;course-1=100" TargetMode="External"/><Relationship Id="rId1855" Type="http://schemas.openxmlformats.org/officeDocument/2006/relationships/hyperlink" Target="javascript:void(0);" TargetMode="External"/><Relationship Id="rId1715" Type="http://schemas.openxmlformats.org/officeDocument/2006/relationships/hyperlink" Target="javascript:void(0);" TargetMode="External"/><Relationship Id="rId1922" Type="http://schemas.openxmlformats.org/officeDocument/2006/relationships/hyperlink" Target="http://www.bkstr.com/webapp/wcs/stores/servlet/booklookServlet?sect-1=01&amp;bookstore_id-1=214&amp;term_id-1=14/FA&amp;div-1=&amp;dept-1=MA&amp;course-1=150" TargetMode="External"/><Relationship Id="rId296" Type="http://schemas.openxmlformats.org/officeDocument/2006/relationships/hyperlink" Target="http://www.bkstr.com/webapp/wcs/stores/servlet/booklookServlet?sect-1=01S&amp;bookstore_id-1=214&amp;term_id-1=14/FA&amp;div-1=&amp;dept-1=BA&amp;course-1=490" TargetMode="External"/><Relationship Id="rId2184" Type="http://schemas.openxmlformats.org/officeDocument/2006/relationships/hyperlink" Target="http://www.bkstr.com/webapp/wcs/stores/servlet/booklookServlet?sect-1=02&amp;bookstore_id-1=214&amp;term_id-1=14/FA&amp;div-1=&amp;dept-1=OT&amp;course-1=407" TargetMode="External"/><Relationship Id="rId2391" Type="http://schemas.openxmlformats.org/officeDocument/2006/relationships/hyperlink" Target="javascript:void(0);" TargetMode="External"/><Relationship Id="rId156" Type="http://schemas.openxmlformats.org/officeDocument/2006/relationships/hyperlink" Target="http://www.bkstr.com/webapp/wcs/stores/servlet/booklookServlet?sect-1=H1&amp;bookstore_id-1=214&amp;term_id-1=14/FA&amp;div-1=&amp;dept-1=BA&amp;course-1=220" TargetMode="External"/><Relationship Id="rId363" Type="http://schemas.openxmlformats.org/officeDocument/2006/relationships/hyperlink" Target="javascript:void(0);" TargetMode="External"/><Relationship Id="rId570" Type="http://schemas.openxmlformats.org/officeDocument/2006/relationships/hyperlink" Target="http://www.bkstr.com/webapp/wcs/stores/servlet/booklookServlet?sect-1=02&amp;bookstore_id-1=214&amp;term_id-1=14/FA&amp;div-1=&amp;dept-1=CH&amp;course-1=120" TargetMode="External"/><Relationship Id="rId2044" Type="http://schemas.openxmlformats.org/officeDocument/2006/relationships/hyperlink" Target="http://www.bkstr.com/webapp/wcs/stores/servlet/booklookServlet?sect-1=01&amp;bookstore_id-1=214&amp;term_id-1=14/FA&amp;div-1=&amp;dept-1=MA&amp;course-1=302" TargetMode="External"/><Relationship Id="rId2251" Type="http://schemas.openxmlformats.org/officeDocument/2006/relationships/hyperlink" Target="javascript:void(0);" TargetMode="External"/><Relationship Id="rId2489" Type="http://schemas.openxmlformats.org/officeDocument/2006/relationships/hyperlink" Target="javascript:void(0);" TargetMode="External"/><Relationship Id="rId2696" Type="http://schemas.openxmlformats.org/officeDocument/2006/relationships/hyperlink" Target="http://www.bkstr.com/webapp/wcs/stores/servlet/booklookServlet?sect-1=01&amp;bookstore_id-1=214&amp;term_id-1=14/FA&amp;div-1=&amp;dept-1=WO/UR&amp;course-1=290" TargetMode="External"/><Relationship Id="rId223" Type="http://schemas.openxmlformats.org/officeDocument/2006/relationships/hyperlink" Target="javascript:void(0);" TargetMode="External"/><Relationship Id="rId430" Type="http://schemas.openxmlformats.org/officeDocument/2006/relationships/hyperlink" Target="http://www.bkstr.com/webapp/wcs/stores/servlet/booklookServlet?sect-1=03S&amp;bookstore_id-1=214&amp;term_id-1=14/FA&amp;div-1=&amp;dept-1=BI&amp;course-1=203" TargetMode="External"/><Relationship Id="rId668" Type="http://schemas.openxmlformats.org/officeDocument/2006/relationships/hyperlink" Target="http://www.bkstr.com/webapp/wcs/stores/servlet/booklookServlet?sect-1=01&amp;bookstore_id-1=214&amp;term_id-1=14/FA&amp;div-1=&amp;dept-1=CH&amp;course-1=370" TargetMode="External"/><Relationship Id="rId875" Type="http://schemas.openxmlformats.org/officeDocument/2006/relationships/hyperlink" Target="javascript:void(0);" TargetMode="External"/><Relationship Id="rId1060" Type="http://schemas.openxmlformats.org/officeDocument/2006/relationships/hyperlink" Target="http://www.bkstr.com/webapp/wcs/stores/servlet/booklookServlet?sect-1=01&amp;bookstore_id-1=214&amp;term_id-1=14/FA&amp;div-1=&amp;dept-1=ED&amp;course-1=200" TargetMode="External"/><Relationship Id="rId1298" Type="http://schemas.openxmlformats.org/officeDocument/2006/relationships/hyperlink" Target="http://www.bkstr.com/webapp/wcs/stores/servlet/booklookServlet?sect-1=01&amp;bookstore_id-1=214&amp;term_id-1=14/FA&amp;div-1=&amp;dept-1=EN&amp;course-1=352" TargetMode="External"/><Relationship Id="rId2111" Type="http://schemas.openxmlformats.org/officeDocument/2006/relationships/hyperlink" Target="javascript:void(0);" TargetMode="External"/><Relationship Id="rId2349" Type="http://schemas.openxmlformats.org/officeDocument/2006/relationships/hyperlink" Target="javascript:void(0);" TargetMode="External"/><Relationship Id="rId2556" Type="http://schemas.openxmlformats.org/officeDocument/2006/relationships/hyperlink" Target="http://www.bkstr.com/webapp/wcs/stores/servlet/booklookServlet?sect-1=01S&amp;bookstore_id-1=214&amp;term_id-1=14/FA&amp;div-1=&amp;dept-1=TH&amp;course-1=370" TargetMode="External"/><Relationship Id="rId528" Type="http://schemas.openxmlformats.org/officeDocument/2006/relationships/hyperlink" Target="http://www.bkstr.com/webapp/wcs/stores/servlet/booklookServlet?sect-1=01&amp;bookstore_id-1=214&amp;term_id-1=14/FA&amp;div-1=&amp;dept-1=CD&amp;course-1=202" TargetMode="External"/><Relationship Id="rId735" Type="http://schemas.openxmlformats.org/officeDocument/2006/relationships/hyperlink" Target="javascript:void(0);" TargetMode="External"/><Relationship Id="rId942" Type="http://schemas.openxmlformats.org/officeDocument/2006/relationships/hyperlink" Target="http://www.bkstr.com/webapp/wcs/stores/servlet/booklookServlet?sect-1=02S&amp;bookstore_id-1=214&amp;term_id-1=14/FA&amp;div-1=&amp;dept-1=CS&amp;course-1=135" TargetMode="External"/><Relationship Id="rId1158" Type="http://schemas.openxmlformats.org/officeDocument/2006/relationships/hyperlink" Target="http://www.bkstr.com/webapp/wcs/stores/servlet/booklookServlet?sect-1=21&amp;bookstore_id-1=214&amp;term_id-1=14/FA&amp;div-1=&amp;dept-1=EN&amp;course-1=101" TargetMode="External"/><Relationship Id="rId1365" Type="http://schemas.openxmlformats.org/officeDocument/2006/relationships/hyperlink" Target="javascript:void(0);" TargetMode="External"/><Relationship Id="rId1572" Type="http://schemas.openxmlformats.org/officeDocument/2006/relationships/hyperlink" Target="http://www.bkstr.com/webapp/wcs/stores/servlet/booklookServlet?sect-1=OL&amp;bookstore_id-1=214&amp;term_id-1=14/FA&amp;div-1=&amp;dept-1=HE&amp;course-1=230" TargetMode="External"/><Relationship Id="rId2209" Type="http://schemas.openxmlformats.org/officeDocument/2006/relationships/hyperlink" Target="javascript:void(0);" TargetMode="External"/><Relationship Id="rId2416" Type="http://schemas.openxmlformats.org/officeDocument/2006/relationships/hyperlink" Target="http://www.bkstr.com/webapp/wcs/stores/servlet/booklookServlet?sect-1=01S&amp;bookstore_id-1=214&amp;term_id-1=14/FA&amp;div-1=&amp;dept-1=SO&amp;course-1=235" TargetMode="External"/><Relationship Id="rId2623" Type="http://schemas.openxmlformats.org/officeDocument/2006/relationships/hyperlink" Target="javascript:void(0);" TargetMode="External"/><Relationship Id="rId1018" Type="http://schemas.openxmlformats.org/officeDocument/2006/relationships/hyperlink" Target="http://www.bkstr.com/webapp/wcs/stores/servlet/booklookServlet?sect-1=01&amp;bookstore_id-1=214&amp;term_id-1=14/FA&amp;div-1=&amp;dept-1=ED&amp;course-1=148" TargetMode="External"/><Relationship Id="rId1225" Type="http://schemas.openxmlformats.org/officeDocument/2006/relationships/hyperlink" Target="javascript:void(0);" TargetMode="External"/><Relationship Id="rId1432" Type="http://schemas.openxmlformats.org/officeDocument/2006/relationships/hyperlink" Target="http://www.bkstr.com/webapp/wcs/stores/servlet/booklookServlet?sect-1=01S&amp;bookstore_id-1=214&amp;term_id-1=14/FA&amp;div-1=&amp;dept-1=GS&amp;course-1=110" TargetMode="External"/><Relationship Id="rId187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802" Type="http://schemas.openxmlformats.org/officeDocument/2006/relationships/hyperlink" Target="http://www.bkstr.com/webapp/wcs/stores/servlet/booklookServlet?sect-1=01&amp;bookstore_id-1=214&amp;term_id-1=14/FA&amp;div-1=&amp;dept-1=CM&amp;course-1=105" TargetMode="External"/><Relationship Id="rId1737" Type="http://schemas.openxmlformats.org/officeDocument/2006/relationships/hyperlink" Target="javascript:void(0);" TargetMode="External"/><Relationship Id="rId1944" Type="http://schemas.openxmlformats.org/officeDocument/2006/relationships/hyperlink" Target="http://www.bkstr.com/webapp/wcs/stores/servlet/booklookServlet?sect-1=06S&amp;bookstore_id-1=214&amp;term_id-1=14/FA&amp;div-1=&amp;dept-1=MA&amp;course-1=150" TargetMode="External"/><Relationship Id="rId29" Type="http://schemas.openxmlformats.org/officeDocument/2006/relationships/hyperlink" Target="javascript:void(0);" TargetMode="External"/><Relationship Id="rId178" Type="http://schemas.openxmlformats.org/officeDocument/2006/relationships/hyperlink" Target="http://www.bkstr.com/webapp/wcs/stores/servlet/booklookServlet?sect-1=02&amp;bookstore_id-1=214&amp;term_id-1=14/FA&amp;div-1=&amp;dept-1=BA&amp;course-1=250" TargetMode="External"/><Relationship Id="rId1804" Type="http://schemas.openxmlformats.org/officeDocument/2006/relationships/hyperlink" Target="http://www.bkstr.com/webapp/wcs/stores/servlet/booklookServlet?sect-1=26&amp;bookstore_id-1=214&amp;term_id-1=14/FA&amp;div-1=&amp;dept-1=LC&amp;course-1=193" TargetMode="External"/><Relationship Id="rId385" Type="http://schemas.openxmlformats.org/officeDocument/2006/relationships/hyperlink" Target="javascript:void(0);" TargetMode="External"/><Relationship Id="rId592" Type="http://schemas.openxmlformats.org/officeDocument/2006/relationships/hyperlink" Target="http://www.bkstr.com/webapp/wcs/stores/servlet/booklookServlet?sect-1=07S&amp;bookstore_id-1=214&amp;term_id-1=14/FA&amp;div-1=&amp;dept-1=CH&amp;course-1=120" TargetMode="External"/><Relationship Id="rId2066" Type="http://schemas.openxmlformats.org/officeDocument/2006/relationships/hyperlink" Target="http://www.bkstr.com/webapp/wcs/stores/servlet/booklookServlet?sect-1=01&amp;bookstore_id-1=214&amp;term_id-1=14/FA&amp;div-1=&amp;dept-1=MU&amp;course-1=101" TargetMode="External"/><Relationship Id="rId2273" Type="http://schemas.openxmlformats.org/officeDocument/2006/relationships/hyperlink" Target="javascript:void(0);" TargetMode="External"/><Relationship Id="rId2480" Type="http://schemas.openxmlformats.org/officeDocument/2006/relationships/hyperlink" Target="http://www.bkstr.com/webapp/wcs/stores/servlet/booklookServlet?sect-1=H2&amp;bookstore_id-1=214&amp;term_id-1=14/FA&amp;div-1=&amp;dept-1=SP&amp;course-1=210" TargetMode="External"/><Relationship Id="rId245" Type="http://schemas.openxmlformats.org/officeDocument/2006/relationships/hyperlink" Target="javascript:void(0);" TargetMode="External"/><Relationship Id="rId452" Type="http://schemas.openxmlformats.org/officeDocument/2006/relationships/hyperlink" Target="http://www.bkstr.com/webapp/wcs/stores/servlet/booklookServlet?sect-1=02S&amp;bookstore_id-1=214&amp;term_id-1=14/FA&amp;div-1=&amp;dept-1=BI&amp;course-1=206" TargetMode="External"/><Relationship Id="rId897" Type="http://schemas.openxmlformats.org/officeDocument/2006/relationships/hyperlink" Target="javascript:void(0);" TargetMode="External"/><Relationship Id="rId1082" Type="http://schemas.openxmlformats.org/officeDocument/2006/relationships/hyperlink" Target="http://www.bkstr.com/webapp/wcs/stores/servlet/booklookServlet?sect-1=01S&amp;bookstore_id-1=214&amp;term_id-1=14/FA&amp;div-1=&amp;dept-1=ED&amp;course-1=286" TargetMode="External"/><Relationship Id="rId2133" Type="http://schemas.openxmlformats.org/officeDocument/2006/relationships/hyperlink" Target="javascript:void(0);" TargetMode="External"/><Relationship Id="rId2340" Type="http://schemas.openxmlformats.org/officeDocument/2006/relationships/hyperlink" Target="http://www.bkstr.com/webapp/wcs/stores/servlet/booklookServlet?sect-1=01S&amp;bookstore_id-1=214&amp;term_id-1=14/FA&amp;div-1=&amp;dept-1=PY&amp;course-1=241" TargetMode="External"/><Relationship Id="rId2578" Type="http://schemas.openxmlformats.org/officeDocument/2006/relationships/hyperlink" Target="http://www.bkstr.com/webapp/wcs/stores/servlet/booklookServlet?sect-1=05S&amp;bookstore_id-1=214&amp;term_id-1=14/FA&amp;div-1=&amp;dept-1=UR&amp;course-1=101" TargetMode="External"/><Relationship Id="rId105" Type="http://schemas.openxmlformats.org/officeDocument/2006/relationships/hyperlink" Target="javascript:void(0);" TargetMode="External"/><Relationship Id="rId312" Type="http://schemas.openxmlformats.org/officeDocument/2006/relationships/hyperlink" Target="http://www.bkstr.com/webapp/wcs/stores/servlet/booklookServlet?sect-1=01S&amp;bookstore_id-1=214&amp;term_id-1=14/FA&amp;div-1=&amp;dept-1=BI&amp;course-1=101" TargetMode="External"/><Relationship Id="rId757" Type="http://schemas.openxmlformats.org/officeDocument/2006/relationships/hyperlink" Target="javascript:void(0);" TargetMode="External"/><Relationship Id="rId964" Type="http://schemas.openxmlformats.org/officeDocument/2006/relationships/hyperlink" Target="http://www.bkstr.com/webapp/wcs/stores/servlet/booklookServlet?sect-1=01&amp;bookstore_id-1=214&amp;term_id-1=14/FA&amp;div-1=&amp;dept-1=EC&amp;course-1=110" TargetMode="External"/><Relationship Id="rId1387" Type="http://schemas.openxmlformats.org/officeDocument/2006/relationships/hyperlink" Target="javascript:void(0);" TargetMode="External"/><Relationship Id="rId1594" Type="http://schemas.openxmlformats.org/officeDocument/2006/relationships/hyperlink" Target="http://www.bkstr.com/webapp/wcs/stores/servlet/booklookServlet?sect-1=01&amp;bookstore_id-1=214&amp;term_id-1=14/FA&amp;div-1=&amp;dept-1=HE&amp;course-1=440" TargetMode="External"/><Relationship Id="rId2200" Type="http://schemas.openxmlformats.org/officeDocument/2006/relationships/hyperlink" Target="http://www.bkstr.com/webapp/wcs/stores/servlet/booklookServlet?sect-1=01&amp;bookstore_id-1=214&amp;term_id-1=14/FA&amp;div-1=&amp;dept-1=PH&amp;course-1=100" TargetMode="External"/><Relationship Id="rId2438" Type="http://schemas.openxmlformats.org/officeDocument/2006/relationships/hyperlink" Target="http://www.bkstr.com/webapp/wcs/stores/servlet/booklookServlet?sect-1=01&amp;bookstore_id-1=214&amp;term_id-1=14/FA&amp;div-1=&amp;dept-1=SO&amp;course-1=330" TargetMode="External"/><Relationship Id="rId264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617" Type="http://schemas.openxmlformats.org/officeDocument/2006/relationships/hyperlink" Target="javascript:void(0);" TargetMode="External"/><Relationship Id="rId824" Type="http://schemas.openxmlformats.org/officeDocument/2006/relationships/hyperlink" Target="http://www.bkstr.com/webapp/wcs/stores/servlet/booklookServlet?sect-1=01S&amp;bookstore_id-1=214&amp;term_id-1=14/FA&amp;div-1=&amp;dept-1=CM&amp;course-1=150" TargetMode="External"/><Relationship Id="rId1247" Type="http://schemas.openxmlformats.org/officeDocument/2006/relationships/hyperlink" Target="javascript:void(0);" TargetMode="External"/><Relationship Id="rId1454" Type="http://schemas.openxmlformats.org/officeDocument/2006/relationships/hyperlink" Target="http://www.bkstr.com/webapp/wcs/stores/servlet/booklookServlet?sect-1=H1&amp;bookstore_id-1=214&amp;term_id-1=14/FA&amp;div-1=&amp;dept-1=GS&amp;course-1=140" TargetMode="External"/><Relationship Id="rId1661" Type="http://schemas.openxmlformats.org/officeDocument/2006/relationships/hyperlink" Target="javascript:void(0);" TargetMode="External"/><Relationship Id="rId1899" Type="http://schemas.openxmlformats.org/officeDocument/2006/relationships/hyperlink" Target="javascript:void(0);" TargetMode="External"/><Relationship Id="rId2505" Type="http://schemas.openxmlformats.org/officeDocument/2006/relationships/hyperlink" Target="javascript:void(0);" TargetMode="External"/><Relationship Id="rId1107" Type="http://schemas.openxmlformats.org/officeDocument/2006/relationships/hyperlink" Target="javascript:void(0);" TargetMode="External"/><Relationship Id="rId1314" Type="http://schemas.openxmlformats.org/officeDocument/2006/relationships/hyperlink" Target="http://www.bkstr.com/webapp/wcs/stores/servlet/booklookServlet?sect-1=01S&amp;bookstore_id-1=214&amp;term_id-1=14/FA&amp;div-1=&amp;dept-1=FR&amp;course-1=101" TargetMode="External"/><Relationship Id="rId1521" Type="http://schemas.openxmlformats.org/officeDocument/2006/relationships/hyperlink" Target="javascript:void(0);" TargetMode="External"/><Relationship Id="rId1759" Type="http://schemas.openxmlformats.org/officeDocument/2006/relationships/hyperlink" Target="javascript:void(0);" TargetMode="External"/><Relationship Id="rId1966" Type="http://schemas.openxmlformats.org/officeDocument/2006/relationships/hyperlink" Target="http://www.bkstr.com/webapp/wcs/stores/servlet/booklookServlet?sect-1=02&amp;bookstore_id-1=214&amp;term_id-1=14/FA&amp;div-1=&amp;dept-1=MA&amp;course-1=180" TargetMode="External"/><Relationship Id="rId1619" Type="http://schemas.openxmlformats.org/officeDocument/2006/relationships/hyperlink" Target="javascript:void(0);" TargetMode="External"/><Relationship Id="rId1826" Type="http://schemas.openxmlformats.org/officeDocument/2006/relationships/hyperlink" Target="http://www.bkstr.com/webapp/wcs/stores/servlet/booklookServlet?sect-1=H46&amp;bookstore_id-1=214&amp;term_id-1=14/FA&amp;div-1=&amp;dept-1=LC&amp;course-1=193" TargetMode="External"/><Relationship Id="rId20" Type="http://schemas.openxmlformats.org/officeDocument/2006/relationships/hyperlink" Target="http://www.bkstr.com/webapp/wcs/stores/servlet/booklookServlet?sect-1=01S&amp;bookstore_id-1=214&amp;term_id-1=14/FA&amp;div-1=&amp;dept-1=AR&amp;course-1=105" TargetMode="External"/><Relationship Id="rId2088" Type="http://schemas.openxmlformats.org/officeDocument/2006/relationships/hyperlink" Target="http://www.bkstr.com/webapp/wcs/stores/servlet/booklookServlet?sect-1=01S&amp;bookstore_id-1=214&amp;term_id-1=14/FA&amp;div-1=&amp;dept-1=MU&amp;course-1=215" TargetMode="External"/><Relationship Id="rId2295" Type="http://schemas.openxmlformats.org/officeDocument/2006/relationships/hyperlink" Target="javascript:void(0);" TargetMode="External"/><Relationship Id="rId267" Type="http://schemas.openxmlformats.org/officeDocument/2006/relationships/hyperlink" Target="javascript:void(0);" TargetMode="External"/><Relationship Id="rId474" Type="http://schemas.openxmlformats.org/officeDocument/2006/relationships/hyperlink" Target="http://www.bkstr.com/webapp/wcs/stores/servlet/booklookServlet?sect-1=01&amp;bookstore_id-1=214&amp;term_id-1=14/FA&amp;div-1=&amp;dept-1=BI&amp;course-1=465" TargetMode="External"/><Relationship Id="rId2155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681" Type="http://schemas.openxmlformats.org/officeDocument/2006/relationships/hyperlink" Target="javascript:void(0);" TargetMode="External"/><Relationship Id="rId779" Type="http://schemas.openxmlformats.org/officeDocument/2006/relationships/hyperlink" Target="javascript:void(0);" TargetMode="External"/><Relationship Id="rId986" Type="http://schemas.openxmlformats.org/officeDocument/2006/relationships/hyperlink" Target="http://www.bkstr.com/webapp/wcs/stores/servlet/booklookServlet?sect-1=02&amp;bookstore_id-1=214&amp;term_id-1=14/FA&amp;div-1=&amp;dept-1=EC&amp;course-1=120" TargetMode="External"/><Relationship Id="rId2362" Type="http://schemas.openxmlformats.org/officeDocument/2006/relationships/hyperlink" Target="http://www.bkstr.com/webapp/wcs/stores/servlet/booklookServlet?sect-1=03&amp;bookstore_id-1=214&amp;term_id-1=14/FA&amp;div-1=&amp;dept-1=SO&amp;course-1=100" TargetMode="External"/><Relationship Id="rId2667" Type="http://schemas.openxmlformats.org/officeDocument/2006/relationships/hyperlink" Target="javascript:void(0);" TargetMode="External"/><Relationship Id="rId334" Type="http://schemas.openxmlformats.org/officeDocument/2006/relationships/hyperlink" Target="http://www.bkstr.com/webapp/wcs/stores/servlet/booklookServlet?sect-1=01&amp;bookstore_id-1=214&amp;term_id-1=14/FA&amp;div-1=&amp;dept-1=BI&amp;course-1=118" TargetMode="External"/><Relationship Id="rId541" Type="http://schemas.openxmlformats.org/officeDocument/2006/relationships/hyperlink" Target="javascript:void(0);" TargetMode="External"/><Relationship Id="rId639" Type="http://schemas.openxmlformats.org/officeDocument/2006/relationships/hyperlink" Target="javascript:void(0);" TargetMode="External"/><Relationship Id="rId1171" Type="http://schemas.openxmlformats.org/officeDocument/2006/relationships/hyperlink" Target="javascript:void(0);" TargetMode="External"/><Relationship Id="rId1269" Type="http://schemas.openxmlformats.org/officeDocument/2006/relationships/hyperlink" Target="javascript:void(0);" TargetMode="External"/><Relationship Id="rId1476" Type="http://schemas.openxmlformats.org/officeDocument/2006/relationships/hyperlink" Target="http://www.bkstr.com/webapp/wcs/stores/servlet/booklookServlet?sect-1=02S&amp;bookstore_id-1=214&amp;term_id-1=14/FA&amp;div-1=&amp;dept-1=HC&amp;course-1=202" TargetMode="External"/><Relationship Id="rId2015" Type="http://schemas.openxmlformats.org/officeDocument/2006/relationships/hyperlink" Target="javascript:void(0);" TargetMode="External"/><Relationship Id="rId2222" Type="http://schemas.openxmlformats.org/officeDocument/2006/relationships/hyperlink" Target="http://www.bkstr.com/webapp/wcs/stores/servlet/booklookServlet?sect-1=01S&amp;bookstore_id-1=214&amp;term_id-1=14/FA&amp;div-1=&amp;dept-1=PH&amp;course-1=101" TargetMode="External"/><Relationship Id="rId401" Type="http://schemas.openxmlformats.org/officeDocument/2006/relationships/hyperlink" Target="javascript:void(0);" TargetMode="External"/><Relationship Id="rId846" Type="http://schemas.openxmlformats.org/officeDocument/2006/relationships/hyperlink" Target="http://www.bkstr.com/webapp/wcs/stores/servlet/booklookServlet?sect-1=02&amp;bookstore_id-1=214&amp;term_id-1=14/FA&amp;div-1=&amp;dept-1=CM&amp;course-1=191" TargetMode="External"/><Relationship Id="rId1031" Type="http://schemas.openxmlformats.org/officeDocument/2006/relationships/hyperlink" Target="javascript:void(0);" TargetMode="External"/><Relationship Id="rId1129" Type="http://schemas.openxmlformats.org/officeDocument/2006/relationships/hyperlink" Target="javascript:void(0);" TargetMode="External"/><Relationship Id="rId1683" Type="http://schemas.openxmlformats.org/officeDocument/2006/relationships/hyperlink" Target="javascript:void(0);" TargetMode="External"/><Relationship Id="rId1890" Type="http://schemas.openxmlformats.org/officeDocument/2006/relationships/hyperlink" Target="http://www.bkstr.com/webapp/wcs/stores/servlet/booklookServlet?sect-1=05S&amp;bookstore_id-1=214&amp;term_id-1=14/FA&amp;div-1=&amp;dept-1=MA&amp;course-1=105" TargetMode="External"/><Relationship Id="rId1988" Type="http://schemas.openxmlformats.org/officeDocument/2006/relationships/hyperlink" Target="http://www.bkstr.com/webapp/wcs/stores/servlet/booklookServlet?sect-1=07S&amp;bookstore_id-1=214&amp;term_id-1=14/FA&amp;div-1=&amp;dept-1=MA&amp;course-1=180" TargetMode="External"/><Relationship Id="rId2527" Type="http://schemas.openxmlformats.org/officeDocument/2006/relationships/hyperlink" Target="javascript:void(0);" TargetMode="External"/><Relationship Id="rId706" Type="http://schemas.openxmlformats.org/officeDocument/2006/relationships/hyperlink" Target="http://www.bkstr.com/webapp/wcs/stores/servlet/booklookServlet?sect-1=01&amp;bookstore_id-1=214&amp;term_id-1=14/FA&amp;div-1=&amp;dept-1=CJ&amp;course-1=201" TargetMode="External"/><Relationship Id="rId913" Type="http://schemas.openxmlformats.org/officeDocument/2006/relationships/hyperlink" Target="javascript:void(0);" TargetMode="External"/><Relationship Id="rId1336" Type="http://schemas.openxmlformats.org/officeDocument/2006/relationships/hyperlink" Target="http://www.bkstr.com/webapp/wcs/stores/servlet/booklookServlet?sect-1=03&amp;bookstore_id-1=214&amp;term_id-1=14/FA&amp;div-1=&amp;dept-1=GE&amp;course-1=102" TargetMode="External"/><Relationship Id="rId1543" Type="http://schemas.openxmlformats.org/officeDocument/2006/relationships/hyperlink" Target="javascript:void(0);" TargetMode="External"/><Relationship Id="rId1750" Type="http://schemas.openxmlformats.org/officeDocument/2006/relationships/hyperlink" Target="http://www.bkstr.com/webapp/wcs/stores/servlet/booklookServlet?sect-1=H44&amp;bookstore_id-1=214&amp;term_id-1=14/FA&amp;div-1=&amp;dept-1=HI&amp;course-1=193" TargetMode="External"/><Relationship Id="rId42" Type="http://schemas.openxmlformats.org/officeDocument/2006/relationships/hyperlink" Target="http://www.bkstr.com/webapp/wcs/stores/servlet/booklookServlet?sect-1=01&amp;bookstore_id-1=214&amp;term_id-1=14/FA&amp;div-1=&amp;dept-1=AR&amp;course-1=130" TargetMode="External"/><Relationship Id="rId1403" Type="http://schemas.openxmlformats.org/officeDocument/2006/relationships/hyperlink" Target="javascript:void(0);" TargetMode="External"/><Relationship Id="rId1610" Type="http://schemas.openxmlformats.org/officeDocument/2006/relationships/hyperlink" Target="http://www.bkstr.com/webapp/wcs/stores/servlet/booklookServlet?sect-1=04S&amp;bookstore_id-1=214&amp;term_id-1=14/FA&amp;div-1=&amp;dept-1=HI&amp;course-1=103" TargetMode="External"/><Relationship Id="rId1848" Type="http://schemas.openxmlformats.org/officeDocument/2006/relationships/hyperlink" Target="http://www.bkstr.com/webapp/wcs/stores/servlet/booklookServlet?sect-1=02&amp;bookstore_id-1=214&amp;term_id-1=14/FA&amp;div-1=&amp;dept-1=MA&amp;course-1=099" TargetMode="External"/><Relationship Id="rId191" Type="http://schemas.openxmlformats.org/officeDocument/2006/relationships/hyperlink" Target="javascript:void(0);" TargetMode="External"/><Relationship Id="rId1708" Type="http://schemas.openxmlformats.org/officeDocument/2006/relationships/hyperlink" Target="http://www.bkstr.com/webapp/wcs/stores/servlet/booklookServlet?sect-1=03S&amp;bookstore_id-1=214&amp;term_id-1=14/FA&amp;div-1=&amp;dept-1=HI&amp;course-1=112" TargetMode="External"/><Relationship Id="rId1915" Type="http://schemas.openxmlformats.org/officeDocument/2006/relationships/hyperlink" Target="javascript:void(0);" TargetMode="External"/><Relationship Id="rId289" Type="http://schemas.openxmlformats.org/officeDocument/2006/relationships/hyperlink" Target="javascript:void(0);" TargetMode="External"/><Relationship Id="rId496" Type="http://schemas.openxmlformats.org/officeDocument/2006/relationships/hyperlink" Target="http://www.bkstr.com/webapp/wcs/stores/servlet/booklookServlet?sect-1=05&amp;bookstore_id-1=214&amp;term_id-1=14/FA&amp;div-1=&amp;dept-1=CD&amp;course-1=100" TargetMode="External"/><Relationship Id="rId2177" Type="http://schemas.openxmlformats.org/officeDocument/2006/relationships/hyperlink" Target="javascript:void(0);" TargetMode="External"/><Relationship Id="rId2384" Type="http://schemas.openxmlformats.org/officeDocument/2006/relationships/hyperlink" Target="http://www.bkstr.com/webapp/wcs/stores/servlet/booklookServlet?sect-1=OL2&amp;bookstore_id-1=214&amp;term_id-1=14/FA&amp;div-1=&amp;dept-1=SO&amp;course-1=100" TargetMode="External"/><Relationship Id="rId2591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356" Type="http://schemas.openxmlformats.org/officeDocument/2006/relationships/hyperlink" Target="http://www.bkstr.com/webapp/wcs/stores/servlet/booklookServlet?sect-1=01&amp;bookstore_id-1=214&amp;term_id-1=14/FA&amp;div-1=&amp;dept-1=BI&amp;course-1=141" TargetMode="External"/><Relationship Id="rId563" Type="http://schemas.openxmlformats.org/officeDocument/2006/relationships/hyperlink" Target="javascript:void(0);" TargetMode="External"/><Relationship Id="rId770" Type="http://schemas.openxmlformats.org/officeDocument/2006/relationships/hyperlink" Target="http://www.bkstr.com/webapp/wcs/stores/servlet/booklookServlet?sect-1=02S&amp;bookstore_id-1=214&amp;term_id-1=14/FA&amp;div-1=&amp;dept-1=CM&amp;course-1=100" TargetMode="External"/><Relationship Id="rId1193" Type="http://schemas.openxmlformats.org/officeDocument/2006/relationships/hyperlink" Target="javascript:void(0);" TargetMode="External"/><Relationship Id="rId2037" Type="http://schemas.openxmlformats.org/officeDocument/2006/relationships/hyperlink" Target="javascript:void(0);" TargetMode="External"/><Relationship Id="rId2244" Type="http://schemas.openxmlformats.org/officeDocument/2006/relationships/hyperlink" Target="http://www.bkstr.com/webapp/wcs/stores/servlet/booklookServlet?sect-1=01&amp;bookstore_id-1=214&amp;term_id-1=14/FA&amp;div-1=&amp;dept-1=PH&amp;course-1=260" TargetMode="External"/><Relationship Id="rId2451" Type="http://schemas.openxmlformats.org/officeDocument/2006/relationships/hyperlink" Target="javascript:void(0);" TargetMode="External"/><Relationship Id="rId2689" Type="http://schemas.openxmlformats.org/officeDocument/2006/relationships/hyperlink" Target="javascript:void(0);" TargetMode="External"/><Relationship Id="rId216" Type="http://schemas.openxmlformats.org/officeDocument/2006/relationships/hyperlink" Target="http://www.bkstr.com/webapp/wcs/stores/servlet/booklookServlet?sect-1=03&amp;bookstore_id-1=214&amp;term_id-1=14/FA&amp;div-1=&amp;dept-1=BA&amp;course-1=312" TargetMode="External"/><Relationship Id="rId423" Type="http://schemas.openxmlformats.org/officeDocument/2006/relationships/hyperlink" Target="javascript:void(0);" TargetMode="External"/><Relationship Id="rId868" Type="http://schemas.openxmlformats.org/officeDocument/2006/relationships/hyperlink" Target="http://www.bkstr.com/webapp/wcs/stores/servlet/booklookServlet?sect-1=H2&amp;bookstore_id-1=214&amp;term_id-1=14/FA&amp;div-1=&amp;dept-1=CM&amp;course-1=241" TargetMode="External"/><Relationship Id="rId1053" Type="http://schemas.openxmlformats.org/officeDocument/2006/relationships/hyperlink" Target="javascript:void(0);" TargetMode="External"/><Relationship Id="rId1260" Type="http://schemas.openxmlformats.org/officeDocument/2006/relationships/hyperlink" Target="http://www.bkstr.com/webapp/wcs/stores/servlet/booklookServlet?sect-1=02S&amp;bookstore_id-1=214&amp;term_id-1=14/FA&amp;div-1=&amp;dept-1=EN&amp;course-1=253" TargetMode="External"/><Relationship Id="rId1498" Type="http://schemas.openxmlformats.org/officeDocument/2006/relationships/hyperlink" Target="http://www.bkstr.com/webapp/wcs/stores/servlet/booklookServlet?sect-1=01S&amp;bookstore_id-1=214&amp;term_id-1=14/FA&amp;div-1=&amp;dept-1=HE&amp;course-1=100" TargetMode="External"/><Relationship Id="rId2104" Type="http://schemas.openxmlformats.org/officeDocument/2006/relationships/hyperlink" Target="http://www.bkstr.com/webapp/wcs/stores/servlet/booklookServlet?sect-1=02&amp;bookstore_id-1=214&amp;term_id-1=14/FA&amp;div-1=&amp;dept-1=NS&amp;course-1=150" TargetMode="External"/><Relationship Id="rId2549" Type="http://schemas.openxmlformats.org/officeDocument/2006/relationships/hyperlink" Target="javascript:void(0);" TargetMode="External"/><Relationship Id="rId630" Type="http://schemas.openxmlformats.org/officeDocument/2006/relationships/hyperlink" Target="http://www.bkstr.com/webapp/wcs/stores/servlet/booklookServlet?sect-1=02S&amp;bookstore_id-1=214&amp;term_id-1=14/FA&amp;div-1=&amp;dept-1=CH&amp;course-1=203" TargetMode="External"/><Relationship Id="rId728" Type="http://schemas.openxmlformats.org/officeDocument/2006/relationships/hyperlink" Target="http://www.bkstr.com/webapp/wcs/stores/servlet/booklookServlet?sect-1=02S&amp;bookstore_id-1=214&amp;term_id-1=14/FA&amp;div-1=&amp;dept-1=CJ&amp;course-1=205" TargetMode="External"/><Relationship Id="rId935" Type="http://schemas.openxmlformats.org/officeDocument/2006/relationships/hyperlink" Target="javascript:void(0);" TargetMode="External"/><Relationship Id="rId1358" Type="http://schemas.openxmlformats.org/officeDocument/2006/relationships/hyperlink" Target="http://www.bkstr.com/webapp/wcs/stores/servlet/booklookServlet?sect-1=01&amp;bookstore_id-1=214&amp;term_id-1=14/FA&amp;div-1=&amp;dept-1=GE&amp;course-1=315" TargetMode="External"/><Relationship Id="rId1565" Type="http://schemas.openxmlformats.org/officeDocument/2006/relationships/hyperlink" Target="javascript:void(0);" TargetMode="External"/><Relationship Id="rId1772" Type="http://schemas.openxmlformats.org/officeDocument/2006/relationships/hyperlink" Target="http://www.bkstr.com/webapp/wcs/stores/servlet/booklookServlet?sect-1=01&amp;bookstore_id-1=214&amp;term_id-1=14/FA&amp;div-1=&amp;dept-1=HI&amp;course-1=320" TargetMode="External"/><Relationship Id="rId2311" Type="http://schemas.openxmlformats.org/officeDocument/2006/relationships/hyperlink" Target="javascript:void(0);" TargetMode="External"/><Relationship Id="rId2409" Type="http://schemas.openxmlformats.org/officeDocument/2006/relationships/hyperlink" Target="javascript:void(0);" TargetMode="External"/><Relationship Id="rId2616" Type="http://schemas.openxmlformats.org/officeDocument/2006/relationships/hyperlink" Target="http://www.bkstr.com/webapp/wcs/stores/servlet/booklookServlet?sect-1=02&amp;bookstore_id-1=214&amp;term_id-1=14/FA&amp;div-1=&amp;dept-1=VP&amp;course-1=210" TargetMode="External"/><Relationship Id="rId64" Type="http://schemas.openxmlformats.org/officeDocument/2006/relationships/hyperlink" Target="http://www.bkstr.com/webapp/wcs/stores/servlet/booklookServlet?sect-1=01S&amp;bookstore_id-1=214&amp;term_id-1=14/FA&amp;div-1=&amp;dept-1=AR&amp;course-1=160" TargetMode="External"/><Relationship Id="rId1120" Type="http://schemas.openxmlformats.org/officeDocument/2006/relationships/hyperlink" Target="http://www.bkstr.com/webapp/wcs/stores/servlet/booklookServlet?sect-1=01&amp;bookstore_id-1=214&amp;term_id-1=14/FA&amp;div-1=&amp;dept-1=EN&amp;course-1=099" TargetMode="External"/><Relationship Id="rId1218" Type="http://schemas.openxmlformats.org/officeDocument/2006/relationships/hyperlink" Target="http://www.bkstr.com/webapp/wcs/stores/servlet/booklookServlet?sect-1=01S&amp;bookstore_id-1=214&amp;term_id-1=14/FA&amp;div-1=&amp;dept-1=EN&amp;course-1=158" TargetMode="External"/><Relationship Id="rId1425" Type="http://schemas.openxmlformats.org/officeDocument/2006/relationships/hyperlink" Target="javascript:void(0);" TargetMode="External"/><Relationship Id="rId1632" Type="http://schemas.openxmlformats.org/officeDocument/2006/relationships/hyperlink" Target="http://www.bkstr.com/webapp/wcs/stores/servlet/booklookServlet?sect-1=OL2S&amp;bookstore_id-1=214&amp;term_id-1=14/FA&amp;div-1=&amp;dept-1=HI&amp;course-1=104" TargetMode="External"/><Relationship Id="rId1937" Type="http://schemas.openxmlformats.org/officeDocument/2006/relationships/hyperlink" Target="javascript:void(0);" TargetMode="External"/><Relationship Id="rId2199" Type="http://schemas.openxmlformats.org/officeDocument/2006/relationships/hyperlink" Target="javascript:void(0);" TargetMode="External"/><Relationship Id="rId280" Type="http://schemas.openxmlformats.org/officeDocument/2006/relationships/hyperlink" Target="http://www.bkstr.com/webapp/wcs/stores/servlet/booklookServlet?sect-1=01&amp;bookstore_id-1=214&amp;term_id-1=14/FA&amp;div-1=&amp;dept-1=BA&amp;course-1=426" TargetMode="External"/><Relationship Id="rId140" Type="http://schemas.openxmlformats.org/officeDocument/2006/relationships/hyperlink" Target="http://www.bkstr.com/webapp/wcs/stores/servlet/booklookServlet?sect-1=01&amp;bookstore_id-1=214&amp;term_id-1=14/FA&amp;div-1=&amp;dept-1=BA&amp;course-1=220" TargetMode="External"/><Relationship Id="rId378" Type="http://schemas.openxmlformats.org/officeDocument/2006/relationships/hyperlink" Target="http://www.bkstr.com/webapp/wcs/stores/servlet/booklookServlet?sect-1=04S&amp;bookstore_id-1=214&amp;term_id-1=14/FA&amp;div-1=&amp;dept-1=BI&amp;course-1=161" TargetMode="External"/><Relationship Id="rId585" Type="http://schemas.openxmlformats.org/officeDocument/2006/relationships/hyperlink" Target="javascript:void(0);" TargetMode="External"/><Relationship Id="rId792" Type="http://schemas.openxmlformats.org/officeDocument/2006/relationships/hyperlink" Target="http://www.bkstr.com/webapp/wcs/stores/servlet/booklookServlet?sect-1=08&amp;bookstore_id-1=214&amp;term_id-1=14/FA&amp;div-1=&amp;dept-1=CM&amp;course-1=100" TargetMode="External"/><Relationship Id="rId2059" Type="http://schemas.openxmlformats.org/officeDocument/2006/relationships/hyperlink" Target="javascript:void(0);" TargetMode="External"/><Relationship Id="rId2266" Type="http://schemas.openxmlformats.org/officeDocument/2006/relationships/hyperlink" Target="http://www.bkstr.com/webapp/wcs/stores/servlet/booklookServlet?sect-1=02&amp;bookstore_id-1=214&amp;term_id-1=14/FA&amp;div-1=&amp;dept-1=PO&amp;course-1=102" TargetMode="External"/><Relationship Id="rId2473" Type="http://schemas.openxmlformats.org/officeDocument/2006/relationships/hyperlink" Target="javascript:void(0);" TargetMode="External"/><Relationship Id="rId2680" Type="http://schemas.openxmlformats.org/officeDocument/2006/relationships/hyperlink" Target="http://www.bkstr.com/webapp/wcs/stores/servlet/booklookServlet?sect-1=01&amp;bookstore_id-1=214&amp;term_id-1=14/FA&amp;div-1=&amp;dept-1=WO/PS&amp;course-1=335" TargetMode="External"/><Relationship Id="rId6" Type="http://schemas.openxmlformats.org/officeDocument/2006/relationships/hyperlink" Target="http://www.bkstr.com/webapp/wcs/stores/servlet/booklookServlet?sect-1=01&amp;bookstore_id-1=214&amp;term_id-1=14/FA&amp;div-1=&amp;dept-1=AB&amp;course-1=102" TargetMode="External"/><Relationship Id="rId238" Type="http://schemas.openxmlformats.org/officeDocument/2006/relationships/hyperlink" Target="http://www.bkstr.com/webapp/wcs/stores/servlet/booklookServlet?sect-1=02S&amp;bookstore_id-1=214&amp;term_id-1=14/FA&amp;div-1=&amp;dept-1=BA&amp;course-1=318" TargetMode="External"/><Relationship Id="rId445" Type="http://schemas.openxmlformats.org/officeDocument/2006/relationships/hyperlink" Target="javascript:void(0);" TargetMode="External"/><Relationship Id="rId652" Type="http://schemas.openxmlformats.org/officeDocument/2006/relationships/hyperlink" Target="http://www.bkstr.com/webapp/wcs/stores/servlet/booklookServlet?sect-1=02&amp;bookstore_id-1=214&amp;term_id-1=14/FA&amp;div-1=&amp;dept-1=CH&amp;course-1=301" TargetMode="External"/><Relationship Id="rId1075" Type="http://schemas.openxmlformats.org/officeDocument/2006/relationships/hyperlink" Target="javascript:void(0);" TargetMode="External"/><Relationship Id="rId1282" Type="http://schemas.openxmlformats.org/officeDocument/2006/relationships/hyperlink" Target="http://www.bkstr.com/webapp/wcs/stores/servlet/booklookServlet?sect-1=01&amp;bookstore_id-1=214&amp;term_id-1=14/FA&amp;div-1=&amp;dept-1=EN&amp;course-1=270" TargetMode="External"/><Relationship Id="rId2126" Type="http://schemas.openxmlformats.org/officeDocument/2006/relationships/hyperlink" Target="http://www.bkstr.com/webapp/wcs/stores/servlet/booklookServlet?sect-1=L8&amp;bookstore_id-1=214&amp;term_id-1=14/FA&amp;div-1=&amp;dept-1=NU&amp;course-1=310" TargetMode="External"/><Relationship Id="rId2333" Type="http://schemas.openxmlformats.org/officeDocument/2006/relationships/hyperlink" Target="javascript:void(0);" TargetMode="External"/><Relationship Id="rId2540" Type="http://schemas.openxmlformats.org/officeDocument/2006/relationships/hyperlink" Target="http://www.bkstr.com/webapp/wcs/stores/servlet/booklookServlet?sect-1=02&amp;bookstore_id-1=214&amp;term_id-1=14/FA&amp;div-1=&amp;dept-1=TH&amp;course-1=245" TargetMode="External"/><Relationship Id="rId305" Type="http://schemas.openxmlformats.org/officeDocument/2006/relationships/hyperlink" Target="javascript:void(0);" TargetMode="External"/><Relationship Id="rId512" Type="http://schemas.openxmlformats.org/officeDocument/2006/relationships/hyperlink" Target="http://www.bkstr.com/webapp/wcs/stores/servlet/booklookServlet?sect-1=02S&amp;bookstore_id-1=214&amp;term_id-1=14/FA&amp;div-1=&amp;dept-1=CD&amp;course-1=110" TargetMode="External"/><Relationship Id="rId957" Type="http://schemas.openxmlformats.org/officeDocument/2006/relationships/hyperlink" Target="javascript:void(0);" TargetMode="External"/><Relationship Id="rId1142" Type="http://schemas.openxmlformats.org/officeDocument/2006/relationships/hyperlink" Target="http://www.bkstr.com/webapp/wcs/stores/servlet/booklookServlet?sect-1=10&amp;bookstore_id-1=214&amp;term_id-1=14/FA&amp;div-1=&amp;dept-1=EN&amp;course-1=101" TargetMode="External"/><Relationship Id="rId1587" Type="http://schemas.openxmlformats.org/officeDocument/2006/relationships/hyperlink" Target="javascript:void(0);" TargetMode="External"/><Relationship Id="rId1794" Type="http://schemas.openxmlformats.org/officeDocument/2006/relationships/hyperlink" Target="http://www.bkstr.com/webapp/wcs/stores/servlet/booklookServlet?sect-1=01&amp;bookstore_id-1=214&amp;term_id-1=14/FA&amp;div-1=&amp;dept-1=HI&amp;course-1=470" TargetMode="External"/><Relationship Id="rId2400" Type="http://schemas.openxmlformats.org/officeDocument/2006/relationships/hyperlink" Target="http://www.bkstr.com/webapp/wcs/stores/servlet/booklookServlet?sect-1=01&amp;bookstore_id-1=214&amp;term_id-1=14/FA&amp;div-1=&amp;dept-1=SO&amp;course-1=199" TargetMode="External"/><Relationship Id="rId2638" Type="http://schemas.openxmlformats.org/officeDocument/2006/relationships/hyperlink" Target="http://www.bkstr.com/webapp/wcs/stores/servlet/booklookServlet?sect-1=10&amp;bookstore_id-1=214&amp;term_id-1=14/FA&amp;div-1=&amp;dept-1=VP&amp;course-1=400" TargetMode="External"/><Relationship Id="rId86" Type="http://schemas.openxmlformats.org/officeDocument/2006/relationships/hyperlink" Target="http://www.bkstr.com/webapp/wcs/stores/servlet/booklookServlet?sect-1=01&amp;bookstore_id-1=214&amp;term_id-1=14/FA&amp;div-1=&amp;dept-1=AR&amp;course-1=350" TargetMode="External"/><Relationship Id="rId817" Type="http://schemas.openxmlformats.org/officeDocument/2006/relationships/hyperlink" Target="javascript:void(0);" TargetMode="External"/><Relationship Id="rId1002" Type="http://schemas.openxmlformats.org/officeDocument/2006/relationships/hyperlink" Target="http://www.bkstr.com/webapp/wcs/stores/servlet/booklookServlet?sect-1=02&amp;bookstore_id-1=214&amp;term_id-1=14/FA&amp;div-1=&amp;dept-1=EC&amp;course-1=202" TargetMode="External"/><Relationship Id="rId1447" Type="http://schemas.openxmlformats.org/officeDocument/2006/relationships/hyperlink" Target="javascript:void(0);" TargetMode="External"/><Relationship Id="rId1654" Type="http://schemas.openxmlformats.org/officeDocument/2006/relationships/hyperlink" Target="http://www.bkstr.com/webapp/wcs/stores/servlet/booklookServlet?sect-1=01&amp;bookstore_id-1=214&amp;term_id-1=14/FA&amp;div-1=&amp;dept-1=HI&amp;course-1=111" TargetMode="External"/><Relationship Id="rId1861" Type="http://schemas.openxmlformats.org/officeDocument/2006/relationships/hyperlink" Target="javascript:void(0);" TargetMode="External"/><Relationship Id="rId1307" Type="http://schemas.openxmlformats.org/officeDocument/2006/relationships/hyperlink" Target="javascript:void(0);" TargetMode="External"/><Relationship Id="rId1514" Type="http://schemas.openxmlformats.org/officeDocument/2006/relationships/hyperlink" Target="http://www.bkstr.com/webapp/wcs/stores/servlet/booklookServlet?sect-1=OL2S&amp;bookstore_id-1=214&amp;term_id-1=14/FA&amp;div-1=&amp;dept-1=HE&amp;course-1=100" TargetMode="External"/><Relationship Id="rId1721" Type="http://schemas.openxmlformats.org/officeDocument/2006/relationships/hyperlink" Target="javascript:void(0);" TargetMode="External"/><Relationship Id="rId195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19" Type="http://schemas.openxmlformats.org/officeDocument/2006/relationships/hyperlink" Target="javascript:void(0);" TargetMode="External"/><Relationship Id="rId2190" Type="http://schemas.openxmlformats.org/officeDocument/2006/relationships/hyperlink" Target="http://www.bkstr.com/webapp/wcs/stores/servlet/booklookServlet?sect-1=01&amp;bookstore_id-1=214&amp;term_id-1=14/FA&amp;div-1=&amp;dept-1=PE&amp;course-1=175" TargetMode="External"/><Relationship Id="rId2288" Type="http://schemas.openxmlformats.org/officeDocument/2006/relationships/hyperlink" Target="http://www.bkstr.com/webapp/wcs/stores/servlet/booklookServlet?sect-1=01S&amp;bookstore_id-1=214&amp;term_id-1=14/FA&amp;div-1=&amp;dept-1=PO&amp;course-1=213" TargetMode="External"/><Relationship Id="rId2495" Type="http://schemas.openxmlformats.org/officeDocument/2006/relationships/hyperlink" Target="javascript:void(0);" TargetMode="External"/><Relationship Id="rId162" Type="http://schemas.openxmlformats.org/officeDocument/2006/relationships/hyperlink" Target="http://www.bkstr.com/webapp/wcs/stores/servlet/booklookServlet?sect-1=01&amp;bookstore_id-1=214&amp;term_id-1=14/FA&amp;div-1=&amp;dept-1=BA&amp;course-1=230" TargetMode="External"/><Relationship Id="rId467" Type="http://schemas.openxmlformats.org/officeDocument/2006/relationships/hyperlink" Target="javascript:void(0);" TargetMode="External"/><Relationship Id="rId1097" Type="http://schemas.openxmlformats.org/officeDocument/2006/relationships/hyperlink" Target="javascript:void(0);" TargetMode="External"/><Relationship Id="rId2050" Type="http://schemas.openxmlformats.org/officeDocument/2006/relationships/hyperlink" Target="http://www.bkstr.com/webapp/wcs/stores/servlet/booklookServlet?sect-1=01&amp;bookstore_id-1=214&amp;term_id-1=14/FA&amp;div-1=&amp;dept-1=MA&amp;course-1=380" TargetMode="External"/><Relationship Id="rId2148" Type="http://schemas.openxmlformats.org/officeDocument/2006/relationships/hyperlink" Target="http://www.bkstr.com/webapp/wcs/stores/servlet/booklookServlet?sect-1=02&amp;bookstore_id-1=214&amp;term_id-1=14/FA&amp;div-1=&amp;dept-1=NU&amp;course-1=440" TargetMode="External"/><Relationship Id="rId674" Type="http://schemas.openxmlformats.org/officeDocument/2006/relationships/hyperlink" Target="http://www.bkstr.com/webapp/wcs/stores/servlet/booklookServlet?sect-1=01S&amp;bookstore_id-1=214&amp;term_id-1=14/FA&amp;div-1=&amp;dept-1=CH&amp;course-1=410" TargetMode="External"/><Relationship Id="rId881" Type="http://schemas.openxmlformats.org/officeDocument/2006/relationships/hyperlink" Target="javascript:void(0);" TargetMode="External"/><Relationship Id="rId979" Type="http://schemas.openxmlformats.org/officeDocument/2006/relationships/hyperlink" Target="javascript:void(0);" TargetMode="External"/><Relationship Id="rId2355" Type="http://schemas.openxmlformats.org/officeDocument/2006/relationships/hyperlink" Target="javascript:void(0);" TargetMode="External"/><Relationship Id="rId2562" Type="http://schemas.openxmlformats.org/officeDocument/2006/relationships/hyperlink" Target="http://www.bkstr.com/webapp/wcs/stores/servlet/booklookServlet?sect-1=01S&amp;bookstore_id-1=214&amp;term_id-1=14/FA&amp;div-1=&amp;dept-1=UR&amp;course-1=101" TargetMode="External"/><Relationship Id="rId327" Type="http://schemas.openxmlformats.org/officeDocument/2006/relationships/hyperlink" Target="javascript:void(0);" TargetMode="External"/><Relationship Id="rId534" Type="http://schemas.openxmlformats.org/officeDocument/2006/relationships/hyperlink" Target="http://www.bkstr.com/webapp/wcs/stores/servlet/booklookServlet?sect-1=01S&amp;bookstore_id-1=214&amp;term_id-1=14/FA&amp;div-1=&amp;dept-1=CD&amp;course-1=205" TargetMode="External"/><Relationship Id="rId741" Type="http://schemas.openxmlformats.org/officeDocument/2006/relationships/hyperlink" Target="javascript:void(0);" TargetMode="External"/><Relationship Id="rId839" Type="http://schemas.openxmlformats.org/officeDocument/2006/relationships/hyperlink" Target="javascript:void(0);" TargetMode="External"/><Relationship Id="rId1164" Type="http://schemas.openxmlformats.org/officeDocument/2006/relationships/hyperlink" Target="http://www.bkstr.com/webapp/wcs/stores/servlet/booklookServlet?sect-1=26&amp;bookstore_id-1=214&amp;term_id-1=14/FA&amp;div-1=&amp;dept-1=EN&amp;course-1=101" TargetMode="External"/><Relationship Id="rId1371" Type="http://schemas.openxmlformats.org/officeDocument/2006/relationships/hyperlink" Target="javascript:void(0);" TargetMode="External"/><Relationship Id="rId1469" Type="http://schemas.openxmlformats.org/officeDocument/2006/relationships/hyperlink" Target="javascript:void(0);" TargetMode="External"/><Relationship Id="rId2008" Type="http://schemas.openxmlformats.org/officeDocument/2006/relationships/hyperlink" Target="http://www.bkstr.com/webapp/wcs/stores/servlet/booklookServlet?sect-1=03S&amp;bookstore_id-1=214&amp;term_id-1=14/FA&amp;div-1=&amp;dept-1=MA&amp;course-1=190" TargetMode="External"/><Relationship Id="rId2215" Type="http://schemas.openxmlformats.org/officeDocument/2006/relationships/hyperlink" Target="javascript:void(0);" TargetMode="External"/><Relationship Id="rId2422" Type="http://schemas.openxmlformats.org/officeDocument/2006/relationships/hyperlink" Target="http://www.bkstr.com/webapp/wcs/stores/servlet/booklookServlet?sect-1=01&amp;bookstore_id-1=214&amp;term_id-1=14/FA&amp;div-1=&amp;dept-1=SO&amp;course-1=270" TargetMode="External"/><Relationship Id="rId601" Type="http://schemas.openxmlformats.org/officeDocument/2006/relationships/hyperlink" Target="javascript:void(0);" TargetMode="External"/><Relationship Id="rId1024" Type="http://schemas.openxmlformats.org/officeDocument/2006/relationships/hyperlink" Target="http://www.bkstr.com/webapp/wcs/stores/servlet/booklookServlet?sect-1=02S&amp;bookstore_id-1=214&amp;term_id-1=14/FA&amp;div-1=&amp;dept-1=ED&amp;course-1=148" TargetMode="External"/><Relationship Id="rId1231" Type="http://schemas.openxmlformats.org/officeDocument/2006/relationships/hyperlink" Target="javascript:void(0);" TargetMode="External"/><Relationship Id="rId1676" Type="http://schemas.openxmlformats.org/officeDocument/2006/relationships/hyperlink" Target="http://www.bkstr.com/webapp/wcs/stores/servlet/booklookServlet?sect-1=06S&amp;bookstore_id-1=214&amp;term_id-1=14/FA&amp;div-1=&amp;dept-1=HI&amp;course-1=111" TargetMode="External"/><Relationship Id="rId1883" Type="http://schemas.openxmlformats.org/officeDocument/2006/relationships/hyperlink" Target="javascript:void(0);" TargetMode="External"/><Relationship Id="rId906" Type="http://schemas.openxmlformats.org/officeDocument/2006/relationships/hyperlink" Target="http://www.bkstr.com/webapp/wcs/stores/servlet/booklookServlet?sect-1=OL&amp;bookstore_id-1=214&amp;term_id-1=14/FA&amp;div-1=&amp;dept-1=CM&amp;course-1=363" TargetMode="External"/><Relationship Id="rId1329" Type="http://schemas.openxmlformats.org/officeDocument/2006/relationships/hyperlink" Target="javascript:void(0);" TargetMode="External"/><Relationship Id="rId1536" Type="http://schemas.openxmlformats.org/officeDocument/2006/relationships/hyperlink" Target="http://www.bkstr.com/webapp/wcs/stores/servlet/booklookServlet?sect-1=05S&amp;bookstore_id-1=214&amp;term_id-1=14/FA&amp;div-1=&amp;dept-1=HE&amp;course-1=120" TargetMode="External"/><Relationship Id="rId1743" Type="http://schemas.openxmlformats.org/officeDocument/2006/relationships/hyperlink" Target="javascript:void(0);" TargetMode="External"/><Relationship Id="rId1950" Type="http://schemas.openxmlformats.org/officeDocument/2006/relationships/hyperlink" Target="http://www.bkstr.com/webapp/wcs/stores/servlet/booklookServlet?sect-1=08&amp;bookstore_id-1=214&amp;term_id-1=14/FA&amp;div-1=&amp;dept-1=MA&amp;course-1=150" TargetMode="External"/><Relationship Id="rId35" Type="http://schemas.openxmlformats.org/officeDocument/2006/relationships/hyperlink" Target="javascript:void(0);" TargetMode="External"/><Relationship Id="rId1603" Type="http://schemas.openxmlformats.org/officeDocument/2006/relationships/hyperlink" Target="javascript:void(0);" TargetMode="External"/><Relationship Id="rId1810" Type="http://schemas.openxmlformats.org/officeDocument/2006/relationships/hyperlink" Target="http://www.bkstr.com/webapp/wcs/stores/servlet/booklookServlet?sect-1=29&amp;bookstore_id-1=214&amp;term_id-1=14/FA&amp;div-1=&amp;dept-1=LC&amp;course-1=193" TargetMode="External"/><Relationship Id="rId184" Type="http://schemas.openxmlformats.org/officeDocument/2006/relationships/hyperlink" Target="http://www.bkstr.com/webapp/wcs/stores/servlet/booklookServlet?sect-1=03S&amp;bookstore_id-1=214&amp;term_id-1=14/FA&amp;div-1=&amp;dept-1=BA&amp;course-1=250" TargetMode="External"/><Relationship Id="rId391" Type="http://schemas.openxmlformats.org/officeDocument/2006/relationships/hyperlink" Target="javascript:void(0);" TargetMode="External"/><Relationship Id="rId1908" Type="http://schemas.openxmlformats.org/officeDocument/2006/relationships/hyperlink" Target="http://www.bkstr.com/webapp/wcs/stores/servlet/booklookServlet?sect-1=01&amp;bookstore_id-1=214&amp;term_id-1=14/FA&amp;div-1=&amp;dept-1=MA&amp;course-1=130" TargetMode="External"/><Relationship Id="rId2072" Type="http://schemas.openxmlformats.org/officeDocument/2006/relationships/hyperlink" Target="http://www.bkstr.com/webapp/wcs/stores/servlet/booklookServlet?sect-1=01S&amp;bookstore_id-1=214&amp;term_id-1=14/FA&amp;div-1=&amp;dept-1=MU&amp;course-1=115" TargetMode="External"/><Relationship Id="rId251" Type="http://schemas.openxmlformats.org/officeDocument/2006/relationships/hyperlink" Target="javascript:void(0);" TargetMode="External"/><Relationship Id="rId489" Type="http://schemas.openxmlformats.org/officeDocument/2006/relationships/hyperlink" Target="javascript:void(0);" TargetMode="External"/><Relationship Id="rId696" Type="http://schemas.openxmlformats.org/officeDocument/2006/relationships/hyperlink" Target="http://www.bkstr.com/webapp/wcs/stores/servlet/booklookServlet?sect-1=04&amp;bookstore_id-1=214&amp;term_id-1=14/FA&amp;div-1=&amp;dept-1=CJ&amp;course-1=101" TargetMode="External"/><Relationship Id="rId2377" Type="http://schemas.openxmlformats.org/officeDocument/2006/relationships/hyperlink" Target="javascript:void(0);" TargetMode="External"/><Relationship Id="rId2584" Type="http://schemas.openxmlformats.org/officeDocument/2006/relationships/hyperlink" Target="http://www.bkstr.com/webapp/wcs/stores/servlet/booklookServlet?sect-1=H3&amp;bookstore_id-1=214&amp;term_id-1=14/FA&amp;div-1=&amp;dept-1=UR&amp;course-1=101" TargetMode="External"/><Relationship Id="rId349" Type="http://schemas.openxmlformats.org/officeDocument/2006/relationships/hyperlink" Target="javascript:void(0);" TargetMode="External"/><Relationship Id="rId556" Type="http://schemas.openxmlformats.org/officeDocument/2006/relationships/hyperlink" Target="http://www.bkstr.com/webapp/wcs/stores/servlet/booklookServlet?sect-1=02S&amp;bookstore_id-1=214&amp;term_id-1=14/FA&amp;div-1=&amp;dept-1=CH&amp;course-1=112" TargetMode="External"/><Relationship Id="rId763" Type="http://schemas.openxmlformats.org/officeDocument/2006/relationships/hyperlink" Target="javascript:void(0);" TargetMode="External"/><Relationship Id="rId1186" Type="http://schemas.openxmlformats.org/officeDocument/2006/relationships/hyperlink" Target="http://www.bkstr.com/webapp/wcs/stores/servlet/booklookServlet?sect-1=38&amp;bookstore_id-1=214&amp;term_id-1=14/FA&amp;div-1=&amp;dept-1=EN&amp;course-1=101" TargetMode="External"/><Relationship Id="rId1393" Type="http://schemas.openxmlformats.org/officeDocument/2006/relationships/hyperlink" Target="javascript:void(0);" TargetMode="External"/><Relationship Id="rId2237" Type="http://schemas.openxmlformats.org/officeDocument/2006/relationships/hyperlink" Target="javascript:void(0);" TargetMode="External"/><Relationship Id="rId2444" Type="http://schemas.openxmlformats.org/officeDocument/2006/relationships/hyperlink" Target="http://www.bkstr.com/webapp/wcs/stores/servlet/booklookServlet?sect-1=01&amp;bookstore_id-1=214&amp;term_id-1=14/FA&amp;div-1=&amp;dept-1=SO&amp;course-1=420" TargetMode="External"/><Relationship Id="rId111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416" Type="http://schemas.openxmlformats.org/officeDocument/2006/relationships/hyperlink" Target="http://www.bkstr.com/webapp/wcs/stores/servlet/booklookServlet?sect-1=01&amp;bookstore_id-1=214&amp;term_id-1=14/FA&amp;div-1=&amp;dept-1=BI&amp;course-1=202" TargetMode="External"/><Relationship Id="rId970" Type="http://schemas.openxmlformats.org/officeDocument/2006/relationships/hyperlink" Target="http://www.bkstr.com/webapp/wcs/stores/servlet/booklookServlet?sect-1=02S&amp;bookstore_id-1=214&amp;term_id-1=14/FA&amp;div-1=&amp;dept-1=EC&amp;course-1=110" TargetMode="External"/><Relationship Id="rId1046" Type="http://schemas.openxmlformats.org/officeDocument/2006/relationships/hyperlink" Target="http://www.bkstr.com/webapp/wcs/stores/servlet/booklookServlet?sect-1=01&amp;bookstore_id-1=214&amp;term_id-1=14/FA&amp;div-1=&amp;dept-1=ED&amp;course-1=160" TargetMode="External"/><Relationship Id="rId1253" Type="http://schemas.openxmlformats.org/officeDocument/2006/relationships/hyperlink" Target="javascript:void(0);" TargetMode="External"/><Relationship Id="rId1698" Type="http://schemas.openxmlformats.org/officeDocument/2006/relationships/hyperlink" Target="http://www.bkstr.com/webapp/wcs/stores/servlet/booklookServlet?sect-1=01&amp;bookstore_id-1=214&amp;term_id-1=14/FA&amp;div-1=&amp;dept-1=HI&amp;course-1=112" TargetMode="External"/><Relationship Id="rId2651" Type="http://schemas.openxmlformats.org/officeDocument/2006/relationships/hyperlink" Target="javascript:void(0);" TargetMode="External"/><Relationship Id="rId623" Type="http://schemas.openxmlformats.org/officeDocument/2006/relationships/hyperlink" Target="javascript:void(0);" TargetMode="External"/><Relationship Id="rId830" Type="http://schemas.openxmlformats.org/officeDocument/2006/relationships/hyperlink" Target="http://www.bkstr.com/webapp/wcs/stores/servlet/booklookServlet?sect-1=01&amp;bookstore_id-1=214&amp;term_id-1=14/FA&amp;div-1=&amp;dept-1=CM&amp;course-1=151" TargetMode="External"/><Relationship Id="rId928" Type="http://schemas.openxmlformats.org/officeDocument/2006/relationships/hyperlink" Target="http://www.bkstr.com/webapp/wcs/stores/servlet/booklookServlet?sect-1=02&amp;bookstore_id-1=214&amp;term_id-1=14/FA&amp;div-1=&amp;dept-1=CS&amp;course-1=120" TargetMode="External"/><Relationship Id="rId1460" Type="http://schemas.openxmlformats.org/officeDocument/2006/relationships/hyperlink" Target="http://www.bkstr.com/webapp/wcs/stores/servlet/booklookServlet?sect-1=01S&amp;bookstore_id-1=214&amp;term_id-1=14/FA&amp;div-1=&amp;dept-1=GS&amp;course-1=216" TargetMode="External"/><Relationship Id="rId1558" Type="http://schemas.openxmlformats.org/officeDocument/2006/relationships/hyperlink" Target="http://www.bkstr.com/webapp/wcs/stores/servlet/booklookServlet?sect-1=12&amp;bookstore_id-1=214&amp;term_id-1=14/FA&amp;div-1=&amp;dept-1=HE&amp;course-1=193" TargetMode="External"/><Relationship Id="rId1765" Type="http://schemas.openxmlformats.org/officeDocument/2006/relationships/hyperlink" Target="javascript:void(0);" TargetMode="External"/><Relationship Id="rId2304" Type="http://schemas.openxmlformats.org/officeDocument/2006/relationships/hyperlink" Target="http://www.bkstr.com/webapp/wcs/stores/servlet/booklookServlet?sect-1=02&amp;bookstore_id-1=214&amp;term_id-1=14/FA&amp;div-1=&amp;dept-1=PY&amp;course-1=101" TargetMode="External"/><Relationship Id="rId2511" Type="http://schemas.openxmlformats.org/officeDocument/2006/relationships/hyperlink" Target="javascript:void(0);" TargetMode="External"/><Relationship Id="rId260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113" Type="http://schemas.openxmlformats.org/officeDocument/2006/relationships/hyperlink" Target="javascript:void(0);" TargetMode="External"/><Relationship Id="rId1320" Type="http://schemas.openxmlformats.org/officeDocument/2006/relationships/hyperlink" Target="http://www.bkstr.com/webapp/wcs/stores/servlet/booklookServlet?sect-1=01&amp;bookstore_id-1=214&amp;term_id-1=14/FA&amp;div-1=&amp;dept-1=FR&amp;course-1=210" TargetMode="External"/><Relationship Id="rId1418" Type="http://schemas.openxmlformats.org/officeDocument/2006/relationships/hyperlink" Target="http://www.bkstr.com/webapp/wcs/stores/servlet/booklookServlet?sect-1=08&amp;bookstore_id-1=214&amp;term_id-1=14/FA&amp;div-1=&amp;dept-1=GS&amp;course-1=101" TargetMode="External"/><Relationship Id="rId1972" Type="http://schemas.openxmlformats.org/officeDocument/2006/relationships/hyperlink" Target="http://www.bkstr.com/webapp/wcs/stores/servlet/booklookServlet?sect-1=03S&amp;bookstore_id-1=214&amp;term_id-1=14/FA&amp;div-1=&amp;dept-1=MA&amp;course-1=180" TargetMode="External"/><Relationship Id="rId1625" Type="http://schemas.openxmlformats.org/officeDocument/2006/relationships/hyperlink" Target="javascript:void(0);" TargetMode="External"/><Relationship Id="rId1832" Type="http://schemas.openxmlformats.org/officeDocument/2006/relationships/hyperlink" Target="http://www.bkstr.com/webapp/wcs/stores/servlet/booklookServlet?sect-1=02S&amp;bookstore_id-1=214&amp;term_id-1=14/FA&amp;div-1=&amp;dept-1=MA&amp;course-1=098" TargetMode="External"/><Relationship Id="rId2094" Type="http://schemas.openxmlformats.org/officeDocument/2006/relationships/hyperlink" Target="http://www.bkstr.com/webapp/wcs/stores/servlet/booklookServlet?sect-1=01&amp;bookstore_id-1=214&amp;term_id-1=14/FA&amp;div-1=&amp;dept-1=MU&amp;course-1=281" TargetMode="External"/><Relationship Id="rId273" Type="http://schemas.openxmlformats.org/officeDocument/2006/relationships/hyperlink" Target="javascript:void(0);" TargetMode="External"/><Relationship Id="rId480" Type="http://schemas.openxmlformats.org/officeDocument/2006/relationships/hyperlink" Target="http://www.bkstr.com/webapp/wcs/stores/servlet/booklookServlet?sect-1=01&amp;bookstore_id-1=214&amp;term_id-1=14/FA&amp;div-1=&amp;dept-1=CD&amp;course-1=100" TargetMode="External"/><Relationship Id="rId2161" Type="http://schemas.openxmlformats.org/officeDocument/2006/relationships/hyperlink" Target="javascript:void(0);" TargetMode="External"/><Relationship Id="rId2399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340" Type="http://schemas.openxmlformats.org/officeDocument/2006/relationships/hyperlink" Target="http://www.bkstr.com/webapp/wcs/stores/servlet/booklookServlet?sect-1=02&amp;bookstore_id-1=214&amp;term_id-1=14/FA&amp;div-1=&amp;dept-1=BI&amp;course-1=140" TargetMode="External"/><Relationship Id="rId578" Type="http://schemas.openxmlformats.org/officeDocument/2006/relationships/hyperlink" Target="http://www.bkstr.com/webapp/wcs/stores/servlet/booklookServlet?sect-1=04&amp;bookstore_id-1=214&amp;term_id-1=14/FA&amp;div-1=&amp;dept-1=CH&amp;course-1=120" TargetMode="External"/><Relationship Id="rId785" Type="http://schemas.openxmlformats.org/officeDocument/2006/relationships/hyperlink" Target="javascript:void(0);" TargetMode="External"/><Relationship Id="rId992" Type="http://schemas.openxmlformats.org/officeDocument/2006/relationships/hyperlink" Target="http://www.bkstr.com/webapp/wcs/stores/servlet/booklookServlet?sect-1=03S&amp;bookstore_id-1=214&amp;term_id-1=14/FA&amp;div-1=&amp;dept-1=EC&amp;course-1=120" TargetMode="External"/><Relationship Id="rId2021" Type="http://schemas.openxmlformats.org/officeDocument/2006/relationships/hyperlink" Target="javascript:void(0);" TargetMode="External"/><Relationship Id="rId2259" Type="http://schemas.openxmlformats.org/officeDocument/2006/relationships/hyperlink" Target="javascript:void(0);" TargetMode="External"/><Relationship Id="rId2466" Type="http://schemas.openxmlformats.org/officeDocument/2006/relationships/hyperlink" Target="http://www.bkstr.com/webapp/wcs/stores/servlet/booklookServlet?sect-1=02&amp;bookstore_id-1=214&amp;term_id-1=14/FA&amp;div-1=&amp;dept-1=SP&amp;course-1=102" TargetMode="External"/><Relationship Id="rId2673" Type="http://schemas.openxmlformats.org/officeDocument/2006/relationships/hyperlink" Target="javascript:void(0);" TargetMode="External"/><Relationship Id="rId200" Type="http://schemas.openxmlformats.org/officeDocument/2006/relationships/hyperlink" Target="http://www.bkstr.com/webapp/wcs/stores/servlet/booklookServlet?sect-1=04&amp;bookstore_id-1=214&amp;term_id-1=14/FA&amp;div-1=&amp;dept-1=BA&amp;course-1=305" TargetMode="External"/><Relationship Id="rId438" Type="http://schemas.openxmlformats.org/officeDocument/2006/relationships/hyperlink" Target="http://www.bkstr.com/webapp/wcs/stores/servlet/booklookServlet?sect-1=02&amp;bookstore_id-1=214&amp;term_id-1=14/FA&amp;div-1=&amp;dept-1=BI&amp;course-1=204" TargetMode="External"/><Relationship Id="rId645" Type="http://schemas.openxmlformats.org/officeDocument/2006/relationships/hyperlink" Target="javascript:void(0);" TargetMode="External"/><Relationship Id="rId852" Type="http://schemas.openxmlformats.org/officeDocument/2006/relationships/hyperlink" Target="http://www.bkstr.com/webapp/wcs/stores/servlet/booklookServlet?sect-1=01S&amp;bookstore_id-1=214&amp;term_id-1=14/FA&amp;div-1=&amp;dept-1=CM&amp;course-1=199" TargetMode="External"/><Relationship Id="rId1068" Type="http://schemas.openxmlformats.org/officeDocument/2006/relationships/hyperlink" Target="http://www.bkstr.com/webapp/wcs/stores/servlet/booklookServlet?sect-1=01&amp;bookstore_id-1=214&amp;term_id-1=14/FA&amp;div-1=&amp;dept-1=ED&amp;course-1=250" TargetMode="External"/><Relationship Id="rId1275" Type="http://schemas.openxmlformats.org/officeDocument/2006/relationships/hyperlink" Target="javascript:void(0);" TargetMode="External"/><Relationship Id="rId1482" Type="http://schemas.openxmlformats.org/officeDocument/2006/relationships/hyperlink" Target="http://www.bkstr.com/webapp/wcs/stores/servlet/booklookServlet?sect-1=OL&amp;bookstore_id-1=214&amp;term_id-1=14/FA&amp;div-1=&amp;dept-1=HC&amp;course-1=234" TargetMode="External"/><Relationship Id="rId2119" Type="http://schemas.openxmlformats.org/officeDocument/2006/relationships/hyperlink" Target="javascript:void(0);" TargetMode="External"/><Relationship Id="rId2326" Type="http://schemas.openxmlformats.org/officeDocument/2006/relationships/hyperlink" Target="http://www.bkstr.com/webapp/wcs/stores/servlet/booklookServlet?sect-1=01&amp;bookstore_id-1=214&amp;term_id-1=14/FA&amp;div-1=&amp;dept-1=PY&amp;course-1=221" TargetMode="External"/><Relationship Id="rId2533" Type="http://schemas.openxmlformats.org/officeDocument/2006/relationships/hyperlink" Target="javascript:void(0);" TargetMode="External"/><Relationship Id="rId505" Type="http://schemas.openxmlformats.org/officeDocument/2006/relationships/hyperlink" Target="javascript:void(0);" TargetMode="External"/><Relationship Id="rId712" Type="http://schemas.openxmlformats.org/officeDocument/2006/relationships/hyperlink" Target="http://www.bkstr.com/webapp/wcs/stores/servlet/booklookServlet?sect-1=02S&amp;bookstore_id-1=214&amp;term_id-1=14/FA&amp;div-1=&amp;dept-1=CJ&amp;course-1=201" TargetMode="External"/><Relationship Id="rId1135" Type="http://schemas.openxmlformats.org/officeDocument/2006/relationships/hyperlink" Target="javascript:void(0);" TargetMode="External"/><Relationship Id="rId1342" Type="http://schemas.openxmlformats.org/officeDocument/2006/relationships/hyperlink" Target="http://www.bkstr.com/webapp/wcs/stores/servlet/booklookServlet?sect-1=04S&amp;bookstore_id-1=214&amp;term_id-1=14/FA&amp;div-1=&amp;dept-1=GE&amp;course-1=102" TargetMode="External"/><Relationship Id="rId1787" Type="http://schemas.openxmlformats.org/officeDocument/2006/relationships/hyperlink" Target="javascript:void(0);" TargetMode="External"/><Relationship Id="rId1994" Type="http://schemas.openxmlformats.org/officeDocument/2006/relationships/hyperlink" Target="http://www.bkstr.com/webapp/wcs/stores/servlet/booklookServlet?sect-1=09&amp;bookstore_id-1=214&amp;term_id-1=14/FA&amp;div-1=&amp;dept-1=MA&amp;course-1=180" TargetMode="External"/><Relationship Id="rId79" Type="http://schemas.openxmlformats.org/officeDocument/2006/relationships/hyperlink" Target="javascript:void(0);" TargetMode="External"/><Relationship Id="rId1202" Type="http://schemas.openxmlformats.org/officeDocument/2006/relationships/hyperlink" Target="http://www.bkstr.com/webapp/wcs/stores/servlet/booklookServlet?sect-1=07&amp;bookstore_id-1=214&amp;term_id-1=14/FA&amp;div-1=&amp;dept-1=EN&amp;course-1=102" TargetMode="External"/><Relationship Id="rId1647" Type="http://schemas.openxmlformats.org/officeDocument/2006/relationships/hyperlink" Target="javascript:void(0);" TargetMode="External"/><Relationship Id="rId1854" Type="http://schemas.openxmlformats.org/officeDocument/2006/relationships/hyperlink" Target="http://www.bkstr.com/webapp/wcs/stores/servlet/booklookServlet?sect-1=03S&amp;bookstore_id-1=214&amp;term_id-1=14/FA&amp;div-1=&amp;dept-1=MA&amp;course-1=099" TargetMode="External"/><Relationship Id="rId2600" Type="http://schemas.openxmlformats.org/officeDocument/2006/relationships/hyperlink" Target="http://www.bkstr.com/webapp/wcs/stores/servlet/booklookServlet?sect-1=01S&amp;bookstore_id-1=214&amp;term_id-1=14/FA&amp;div-1=&amp;dept-1=UR&amp;course-1=306" TargetMode="External"/><Relationship Id="rId1507" Type="http://schemas.openxmlformats.org/officeDocument/2006/relationships/hyperlink" Target="javascript:void(0);" TargetMode="External"/><Relationship Id="rId1714" Type="http://schemas.openxmlformats.org/officeDocument/2006/relationships/hyperlink" Target="http://www.bkstr.com/webapp/wcs/stores/servlet/booklookServlet?sect-1=05&amp;bookstore_id-1=214&amp;term_id-1=14/FA&amp;div-1=&amp;dept-1=HI&amp;course-1=112" TargetMode="External"/><Relationship Id="rId295" Type="http://schemas.openxmlformats.org/officeDocument/2006/relationships/hyperlink" Target="javascript:void(0);" TargetMode="External"/><Relationship Id="rId1921" Type="http://schemas.openxmlformats.org/officeDocument/2006/relationships/hyperlink" Target="javascript:void(0);" TargetMode="External"/><Relationship Id="rId2183" Type="http://schemas.openxmlformats.org/officeDocument/2006/relationships/hyperlink" Target="javascript:void(0);" TargetMode="External"/><Relationship Id="rId2390" Type="http://schemas.openxmlformats.org/officeDocument/2006/relationships/hyperlink" Target="http://www.bkstr.com/webapp/wcs/stores/servlet/booklookServlet?sect-1=01&amp;bookstore_id-1=214&amp;term_id-1=14/FA&amp;div-1=&amp;dept-1=SO&amp;course-1=110" TargetMode="External"/><Relationship Id="rId2488" Type="http://schemas.openxmlformats.org/officeDocument/2006/relationships/hyperlink" Target="http://www.bkstr.com/webapp/wcs/stores/servlet/booklookServlet?sect-1=01S&amp;bookstore_id-1=214&amp;term_id-1=14/FA&amp;div-1=&amp;dept-1=SP&amp;course-1=321" TargetMode="External"/><Relationship Id="rId155" Type="http://schemas.openxmlformats.org/officeDocument/2006/relationships/hyperlink" Target="javascript:void(0);" TargetMode="External"/><Relationship Id="rId362" Type="http://schemas.openxmlformats.org/officeDocument/2006/relationships/hyperlink" Target="http://www.bkstr.com/webapp/wcs/stores/servlet/booklookServlet?sect-1=02S&amp;bookstore_id-1=214&amp;term_id-1=14/FA&amp;div-1=&amp;dept-1=BI&amp;course-1=141" TargetMode="External"/><Relationship Id="rId1297" Type="http://schemas.openxmlformats.org/officeDocument/2006/relationships/hyperlink" Target="javascript:void(0);" TargetMode="External"/><Relationship Id="rId2043" Type="http://schemas.openxmlformats.org/officeDocument/2006/relationships/hyperlink" Target="javascript:void(0);" TargetMode="External"/><Relationship Id="rId2250" Type="http://schemas.openxmlformats.org/officeDocument/2006/relationships/hyperlink" Target="http://www.bkstr.com/webapp/wcs/stores/servlet/booklookServlet?sect-1=02&amp;bookstore_id-1=214&amp;term_id-1=14/FA&amp;div-1=&amp;dept-1=PH&amp;course-1=263" TargetMode="External"/><Relationship Id="rId2695" Type="http://schemas.openxmlformats.org/officeDocument/2006/relationships/hyperlink" Target="javascript:void(0);" TargetMode="External"/><Relationship Id="rId222" Type="http://schemas.openxmlformats.org/officeDocument/2006/relationships/hyperlink" Target="http://www.bkstr.com/webapp/wcs/stores/servlet/booklookServlet?sect-1=01S&amp;bookstore_id-1=214&amp;term_id-1=14/FA&amp;div-1=&amp;dept-1=BA&amp;course-1=316" TargetMode="External"/><Relationship Id="rId667" Type="http://schemas.openxmlformats.org/officeDocument/2006/relationships/hyperlink" Target="javascript:void(0);" TargetMode="External"/><Relationship Id="rId874" Type="http://schemas.openxmlformats.org/officeDocument/2006/relationships/hyperlink" Target="http://www.bkstr.com/webapp/wcs/stores/servlet/booklookServlet?sect-1=02&amp;bookstore_id-1=214&amp;term_id-1=14/FA&amp;div-1=&amp;dept-1=CM&amp;course-1=259" TargetMode="External"/><Relationship Id="rId2110" Type="http://schemas.openxmlformats.org/officeDocument/2006/relationships/hyperlink" Target="http://www.bkstr.com/webapp/wcs/stores/servlet/booklookServlet?sect-1=01&amp;bookstore_id-1=214&amp;term_id-1=14/FA&amp;div-1=&amp;dept-1=NU&amp;course-1=205" TargetMode="External"/><Relationship Id="rId2348" Type="http://schemas.openxmlformats.org/officeDocument/2006/relationships/hyperlink" Target="http://www.bkstr.com/webapp/wcs/stores/servlet/booklookServlet?sect-1=H2&amp;bookstore_id-1=214&amp;term_id-1=14/FA&amp;div-1=&amp;dept-1=PY&amp;course-1=241" TargetMode="External"/><Relationship Id="rId2555" Type="http://schemas.openxmlformats.org/officeDocument/2006/relationships/hyperlink" Target="javascript:void(0);" TargetMode="External"/><Relationship Id="rId527" Type="http://schemas.openxmlformats.org/officeDocument/2006/relationships/hyperlink" Target="javascript:void(0);" TargetMode="External"/><Relationship Id="rId734" Type="http://schemas.openxmlformats.org/officeDocument/2006/relationships/hyperlink" Target="http://www.bkstr.com/webapp/wcs/stores/servlet/booklookServlet?sect-1=01&amp;bookstore_id-1=214&amp;term_id-1=14/FA&amp;div-1=&amp;dept-1=CJ&amp;course-1=326" TargetMode="External"/><Relationship Id="rId941" Type="http://schemas.openxmlformats.org/officeDocument/2006/relationships/hyperlink" Target="javascript:void(0);" TargetMode="External"/><Relationship Id="rId1157" Type="http://schemas.openxmlformats.org/officeDocument/2006/relationships/hyperlink" Target="javascript:void(0);" TargetMode="External"/><Relationship Id="rId1364" Type="http://schemas.openxmlformats.org/officeDocument/2006/relationships/hyperlink" Target="http://www.bkstr.com/webapp/wcs/stores/servlet/booklookServlet?sect-1=01&amp;bookstore_id-1=214&amp;term_id-1=14/FA&amp;div-1=&amp;dept-1=GL/BA&amp;course-1=494" TargetMode="External"/><Relationship Id="rId1571" Type="http://schemas.openxmlformats.org/officeDocument/2006/relationships/hyperlink" Target="javascript:void(0);" TargetMode="External"/><Relationship Id="rId2208" Type="http://schemas.openxmlformats.org/officeDocument/2006/relationships/hyperlink" Target="http://www.bkstr.com/webapp/wcs/stores/servlet/booklookServlet?sect-1=03&amp;bookstore_id-1=214&amp;term_id-1=14/FA&amp;div-1=&amp;dept-1=PH&amp;course-1=100" TargetMode="External"/><Relationship Id="rId2415" Type="http://schemas.openxmlformats.org/officeDocument/2006/relationships/hyperlink" Target="javascript:void(0);" TargetMode="External"/><Relationship Id="rId2622" Type="http://schemas.openxmlformats.org/officeDocument/2006/relationships/hyperlink" Target="http://www.bkstr.com/webapp/wcs/stores/servlet/booklookServlet?sect-1=02&amp;bookstore_id-1=214&amp;term_id-1=14/FA&amp;div-1=&amp;dept-1=VP&amp;course-1=400" TargetMode="External"/><Relationship Id="rId70" Type="http://schemas.openxmlformats.org/officeDocument/2006/relationships/hyperlink" Target="http://www.bkstr.com/webapp/wcs/stores/servlet/booklookServlet?sect-1=01&amp;bookstore_id-1=214&amp;term_id-1=14/FA&amp;div-1=&amp;dept-1=AR&amp;course-1=225" TargetMode="External"/><Relationship Id="rId801" Type="http://schemas.openxmlformats.org/officeDocument/2006/relationships/hyperlink" Target="javascript:void(0);" TargetMode="External"/><Relationship Id="rId1017" Type="http://schemas.openxmlformats.org/officeDocument/2006/relationships/hyperlink" Target="javascript:void(0);" TargetMode="External"/><Relationship Id="rId1224" Type="http://schemas.openxmlformats.org/officeDocument/2006/relationships/hyperlink" Target="http://www.bkstr.com/webapp/wcs/stores/servlet/booklookServlet?sect-1=06&amp;bookstore_id-1=214&amp;term_id-1=14/FA&amp;div-1=&amp;dept-1=EN&amp;course-1=193" TargetMode="External"/><Relationship Id="rId1431" Type="http://schemas.openxmlformats.org/officeDocument/2006/relationships/hyperlink" Target="javascript:void(0);" TargetMode="External"/><Relationship Id="rId1669" Type="http://schemas.openxmlformats.org/officeDocument/2006/relationships/hyperlink" Target="javascript:void(0);" TargetMode="External"/><Relationship Id="rId1876" Type="http://schemas.openxmlformats.org/officeDocument/2006/relationships/hyperlink" Target="http://www.bkstr.com/webapp/wcs/stores/servlet/booklookServlet?sect-1=02&amp;bookstore_id-1=214&amp;term_id-1=14/FA&amp;div-1=&amp;dept-1=MA&amp;course-1=105" TargetMode="External"/><Relationship Id="rId1529" Type="http://schemas.openxmlformats.org/officeDocument/2006/relationships/hyperlink" Target="javascript:void(0);" TargetMode="External"/><Relationship Id="rId1736" Type="http://schemas.openxmlformats.org/officeDocument/2006/relationships/hyperlink" Target="http://www.bkstr.com/webapp/wcs/stores/servlet/booklookServlet?sect-1=10S&amp;bookstore_id-1=214&amp;term_id-1=14/FA&amp;div-1=&amp;dept-1=HI&amp;course-1=112" TargetMode="External"/><Relationship Id="rId1943" Type="http://schemas.openxmlformats.org/officeDocument/2006/relationships/hyperlink" Target="javascript:void(0);" TargetMode="External"/><Relationship Id="rId28" Type="http://schemas.openxmlformats.org/officeDocument/2006/relationships/hyperlink" Target="http://www.bkstr.com/webapp/wcs/stores/servlet/booklookServlet?sect-1=02S&amp;bookstore_id-1=214&amp;term_id-1=14/FA&amp;div-1=&amp;dept-1=AR&amp;course-1=112" TargetMode="External"/><Relationship Id="rId1803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384" Type="http://schemas.openxmlformats.org/officeDocument/2006/relationships/hyperlink" Target="http://www.bkstr.com/webapp/wcs/stores/servlet/booklookServlet?sect-1=06&amp;bookstore_id-1=214&amp;term_id-1=14/FA&amp;div-1=&amp;dept-1=BI&amp;course-1=161" TargetMode="External"/><Relationship Id="rId591" Type="http://schemas.openxmlformats.org/officeDocument/2006/relationships/hyperlink" Target="javascript:void(0);" TargetMode="External"/><Relationship Id="rId2065" Type="http://schemas.openxmlformats.org/officeDocument/2006/relationships/hyperlink" Target="javascript:void(0);" TargetMode="External"/><Relationship Id="rId2272" Type="http://schemas.openxmlformats.org/officeDocument/2006/relationships/hyperlink" Target="http://www.bkstr.com/webapp/wcs/stores/servlet/booklookServlet?sect-1=03S&amp;bookstore_id-1=214&amp;term_id-1=14/FA&amp;div-1=&amp;dept-1=PO&amp;course-1=102" TargetMode="External"/><Relationship Id="rId244" Type="http://schemas.openxmlformats.org/officeDocument/2006/relationships/hyperlink" Target="http://www.bkstr.com/webapp/wcs/stores/servlet/booklookServlet?sect-1=04&amp;bookstore_id-1=214&amp;term_id-1=14/FA&amp;div-1=&amp;dept-1=BA&amp;course-1=318" TargetMode="External"/><Relationship Id="rId689" Type="http://schemas.openxmlformats.org/officeDocument/2006/relationships/hyperlink" Target="javascript:void(0);" TargetMode="External"/><Relationship Id="rId896" Type="http://schemas.openxmlformats.org/officeDocument/2006/relationships/hyperlink" Target="http://www.bkstr.com/webapp/wcs/stores/servlet/booklookServlet?sect-1=01&amp;bookstore_id-1=214&amp;term_id-1=14/FA&amp;div-1=&amp;dept-1=CM&amp;course-1=350" TargetMode="External"/><Relationship Id="rId1081" Type="http://schemas.openxmlformats.org/officeDocument/2006/relationships/hyperlink" Target="javascript:void(0);" TargetMode="External"/><Relationship Id="rId2577" Type="http://schemas.openxmlformats.org/officeDocument/2006/relationships/hyperlink" Target="javascript:void(0);" TargetMode="External"/><Relationship Id="rId451" Type="http://schemas.openxmlformats.org/officeDocument/2006/relationships/hyperlink" Target="javascript:void(0);" TargetMode="External"/><Relationship Id="rId549" Type="http://schemas.openxmlformats.org/officeDocument/2006/relationships/hyperlink" Target="javascript:void(0);" TargetMode="External"/><Relationship Id="rId756" Type="http://schemas.openxmlformats.org/officeDocument/2006/relationships/hyperlink" Target="http://www.bkstr.com/webapp/wcs/stores/servlet/booklookServlet?sect-1=01&amp;bookstore_id-1=214&amp;term_id-1=14/FA&amp;div-1=&amp;dept-1=CJ&amp;course-1=343" TargetMode="External"/><Relationship Id="rId1179" Type="http://schemas.openxmlformats.org/officeDocument/2006/relationships/hyperlink" Target="javascript:void(0);" TargetMode="External"/><Relationship Id="rId1386" Type="http://schemas.openxmlformats.org/officeDocument/2006/relationships/hyperlink" Target="http://www.bkstr.com/webapp/wcs/stores/servlet/booklookServlet?sect-1=01&amp;bookstore_id-1=214&amp;term_id-1=14/FA&amp;div-1=&amp;dept-1=GL/SO&amp;course-1=110" TargetMode="External"/><Relationship Id="rId1593" Type="http://schemas.openxmlformats.org/officeDocument/2006/relationships/hyperlink" Target="javascript:void(0);" TargetMode="External"/><Relationship Id="rId2132" Type="http://schemas.openxmlformats.org/officeDocument/2006/relationships/hyperlink" Target="http://www.bkstr.com/webapp/wcs/stores/servlet/booklookServlet?sect-1=01&amp;bookstore_id-1=214&amp;term_id-1=14/FA&amp;div-1=&amp;dept-1=NU&amp;course-1=342" TargetMode="External"/><Relationship Id="rId2437" Type="http://schemas.openxmlformats.org/officeDocument/2006/relationships/hyperlink" Target="javascript:void(0);" TargetMode="External"/><Relationship Id="rId104" Type="http://schemas.openxmlformats.org/officeDocument/2006/relationships/hyperlink" Target="http://www.bkstr.com/webapp/wcs/stores/servlet/booklookServlet?sect-1=04&amp;bookstore_id-1=214&amp;term_id-1=14/FA&amp;div-1=&amp;dept-1=BA&amp;course-1=200" TargetMode="External"/><Relationship Id="rId311" Type="http://schemas.openxmlformats.org/officeDocument/2006/relationships/hyperlink" Target="javascript:void(0);" TargetMode="External"/><Relationship Id="rId409" Type="http://schemas.openxmlformats.org/officeDocument/2006/relationships/hyperlink" Target="javascript:void(0);" TargetMode="External"/><Relationship Id="rId963" Type="http://schemas.openxmlformats.org/officeDocument/2006/relationships/hyperlink" Target="javascript:void(0);" TargetMode="External"/><Relationship Id="rId1039" Type="http://schemas.openxmlformats.org/officeDocument/2006/relationships/hyperlink" Target="javascript:void(0);" TargetMode="External"/><Relationship Id="rId1246" Type="http://schemas.openxmlformats.org/officeDocument/2006/relationships/hyperlink" Target="http://www.bkstr.com/webapp/wcs/stores/servlet/booklookServlet?sect-1=H3&amp;bookstore_id-1=214&amp;term_id-1=14/FA&amp;div-1=&amp;dept-1=EN&amp;course-1=250" TargetMode="External"/><Relationship Id="rId1898" Type="http://schemas.openxmlformats.org/officeDocument/2006/relationships/hyperlink" Target="http://www.bkstr.com/webapp/wcs/stores/servlet/booklookServlet?sect-1=08&amp;bookstore_id-1=214&amp;term_id-1=14/FA&amp;div-1=&amp;dept-1=MA&amp;course-1=105" TargetMode="External"/><Relationship Id="rId2644" Type="http://schemas.openxmlformats.org/officeDocument/2006/relationships/hyperlink" Target="http://www.bkstr.com/webapp/wcs/stores/servlet/booklookServlet?sect-1=02&amp;bookstore_id-1=214&amp;term_id-1=14/FA&amp;div-1=&amp;dept-1=WL&amp;course-1=101" TargetMode="External"/><Relationship Id="rId92" Type="http://schemas.openxmlformats.org/officeDocument/2006/relationships/hyperlink" Target="http://www.bkstr.com/webapp/wcs/stores/servlet/booklookServlet?sect-1=01&amp;bookstore_id-1=214&amp;term_id-1=14/FA&amp;div-1=&amp;dept-1=BA&amp;course-1=200" TargetMode="External"/><Relationship Id="rId616" Type="http://schemas.openxmlformats.org/officeDocument/2006/relationships/hyperlink" Target="http://www.bkstr.com/webapp/wcs/stores/servlet/booklookServlet?sect-1=03S&amp;bookstore_id-1=214&amp;term_id-1=14/FA&amp;div-1=&amp;dept-1=CH&amp;course-1=201" TargetMode="External"/><Relationship Id="rId823" Type="http://schemas.openxmlformats.org/officeDocument/2006/relationships/hyperlink" Target="javascript:void(0);" TargetMode="External"/><Relationship Id="rId1453" Type="http://schemas.openxmlformats.org/officeDocument/2006/relationships/hyperlink" Target="javascript:void(0);" TargetMode="External"/><Relationship Id="rId1660" Type="http://schemas.openxmlformats.org/officeDocument/2006/relationships/hyperlink" Target="http://www.bkstr.com/webapp/wcs/stores/servlet/booklookServlet?sect-1=02S&amp;bookstore_id-1=214&amp;term_id-1=14/FA&amp;div-1=&amp;dept-1=HI&amp;course-1=111" TargetMode="External"/><Relationship Id="rId1758" Type="http://schemas.openxmlformats.org/officeDocument/2006/relationships/hyperlink" Target="http://www.bkstr.com/webapp/wcs/stores/servlet/booklookServlet?sect-1=01&amp;bookstore_id-1=214&amp;term_id-1=14/FA&amp;div-1=&amp;dept-1=HI&amp;course-1=221" TargetMode="External"/><Relationship Id="rId2504" Type="http://schemas.openxmlformats.org/officeDocument/2006/relationships/hyperlink" Target="http://www.bkstr.com/webapp/wcs/stores/servlet/booklookServlet?sect-1=01&amp;bookstore_id-1=214&amp;term_id-1=14/FA&amp;div-1=&amp;dept-1=SP&amp;course-1=326" TargetMode="External"/><Relationship Id="rId1106" Type="http://schemas.openxmlformats.org/officeDocument/2006/relationships/hyperlink" Target="http://www.bkstr.com/webapp/wcs/stores/servlet/booklookServlet?sect-1=01&amp;bookstore_id-1=214&amp;term_id-1=14/FA&amp;div-1=&amp;dept-1=ED&amp;course-1=343" TargetMode="External"/><Relationship Id="rId1313" Type="http://schemas.openxmlformats.org/officeDocument/2006/relationships/hyperlink" Target="javascript:void(0);" TargetMode="External"/><Relationship Id="rId1520" Type="http://schemas.openxmlformats.org/officeDocument/2006/relationships/hyperlink" Target="http://www.bkstr.com/webapp/wcs/stores/servlet/booklookServlet?sect-1=01S&amp;bookstore_id-1=214&amp;term_id-1=14/FA&amp;div-1=&amp;dept-1=HE&amp;course-1=120" TargetMode="External"/><Relationship Id="rId1965" Type="http://schemas.openxmlformats.org/officeDocument/2006/relationships/hyperlink" Target="javascript:void(0);" TargetMode="External"/><Relationship Id="rId1618" Type="http://schemas.openxmlformats.org/officeDocument/2006/relationships/hyperlink" Target="http://www.bkstr.com/webapp/wcs/stores/servlet/booklookServlet?sect-1=OLS&amp;bookstore_id-1=214&amp;term_id-1=14/FA&amp;div-1=&amp;dept-1=HI&amp;course-1=103" TargetMode="External"/><Relationship Id="rId1825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87" Type="http://schemas.openxmlformats.org/officeDocument/2006/relationships/hyperlink" Target="javascript:void(0);" TargetMode="External"/><Relationship Id="rId2294" Type="http://schemas.openxmlformats.org/officeDocument/2006/relationships/hyperlink" Target="http://www.bkstr.com/webapp/wcs/stores/servlet/booklookServlet?sect-1=01&amp;bookstore_id-1=214&amp;term_id-1=14/FA&amp;div-1=&amp;dept-1=PO&amp;course-1=320" TargetMode="External"/><Relationship Id="rId266" Type="http://schemas.openxmlformats.org/officeDocument/2006/relationships/hyperlink" Target="http://www.bkstr.com/webapp/wcs/stores/servlet/booklookServlet?sect-1=H1&amp;bookstore_id-1=214&amp;term_id-1=14/FA&amp;div-1=&amp;dept-1=BA&amp;course-1=370" TargetMode="External"/><Relationship Id="rId473" Type="http://schemas.openxmlformats.org/officeDocument/2006/relationships/hyperlink" Target="javascript:void(0);" TargetMode="External"/><Relationship Id="rId680" Type="http://schemas.openxmlformats.org/officeDocument/2006/relationships/hyperlink" Target="http://www.bkstr.com/webapp/wcs/stores/servlet/booklookServlet?sect-1=01&amp;bookstore_id-1=214&amp;term_id-1=14/FA&amp;div-1=&amp;dept-1=CH&amp;course-1=453" TargetMode="External"/><Relationship Id="rId2154" Type="http://schemas.openxmlformats.org/officeDocument/2006/relationships/hyperlink" Target="http://www.bkstr.com/webapp/wcs/stores/servlet/booklookServlet?sect-1=L3&amp;bookstore_id-1=214&amp;term_id-1=14/FA&amp;div-1=&amp;dept-1=NU&amp;course-1=440" TargetMode="External"/><Relationship Id="rId2361" Type="http://schemas.openxmlformats.org/officeDocument/2006/relationships/hyperlink" Target="javascript:void(0);" TargetMode="External"/><Relationship Id="rId2599" Type="http://schemas.openxmlformats.org/officeDocument/2006/relationships/hyperlink" Target="javascript:void(0);" TargetMode="External"/><Relationship Id="rId126" Type="http://schemas.openxmlformats.org/officeDocument/2006/relationships/hyperlink" Target="http://www.bkstr.com/webapp/wcs/stores/servlet/booklookServlet?sect-1=02S&amp;bookstore_id-1=214&amp;term_id-1=14/FA&amp;div-1=&amp;dept-1=BA&amp;course-1=210" TargetMode="External"/><Relationship Id="rId333" Type="http://schemas.openxmlformats.org/officeDocument/2006/relationships/hyperlink" Target="javascript:void(0);" TargetMode="External"/><Relationship Id="rId540" Type="http://schemas.openxmlformats.org/officeDocument/2006/relationships/hyperlink" Target="http://www.bkstr.com/webapp/wcs/stores/servlet/booklookServlet?sect-1=02S&amp;bookstore_id-1=214&amp;term_id-1=14/FA&amp;div-1=&amp;dept-1=CD&amp;course-1=230" TargetMode="External"/><Relationship Id="rId778" Type="http://schemas.openxmlformats.org/officeDocument/2006/relationships/hyperlink" Target="http://www.bkstr.com/webapp/wcs/stores/servlet/booklookServlet?sect-1=04S&amp;bookstore_id-1=214&amp;term_id-1=14/FA&amp;div-1=&amp;dept-1=CM&amp;course-1=100" TargetMode="External"/><Relationship Id="rId985" Type="http://schemas.openxmlformats.org/officeDocument/2006/relationships/hyperlink" Target="javascript:void(0);" TargetMode="External"/><Relationship Id="rId1170" Type="http://schemas.openxmlformats.org/officeDocument/2006/relationships/hyperlink" Target="http://www.bkstr.com/webapp/wcs/stores/servlet/booklookServlet?sect-1=29&amp;bookstore_id-1=214&amp;term_id-1=14/FA&amp;div-1=&amp;dept-1=EN&amp;course-1=101" TargetMode="External"/><Relationship Id="rId2014" Type="http://schemas.openxmlformats.org/officeDocument/2006/relationships/hyperlink" Target="http://www.bkstr.com/webapp/wcs/stores/servlet/booklookServlet?sect-1=01S&amp;bookstore_id-1=214&amp;term_id-1=14/FA&amp;div-1=&amp;dept-1=MA&amp;course-1=200" TargetMode="External"/><Relationship Id="rId2221" Type="http://schemas.openxmlformats.org/officeDocument/2006/relationships/hyperlink" Target="javascript:void(0);" TargetMode="External"/><Relationship Id="rId2459" Type="http://schemas.openxmlformats.org/officeDocument/2006/relationships/hyperlink" Target="javascript:void(0);" TargetMode="External"/><Relationship Id="rId2666" Type="http://schemas.openxmlformats.org/officeDocument/2006/relationships/hyperlink" Target="http://www.bkstr.com/webapp/wcs/stores/servlet/booklookServlet?sect-1=03&amp;bookstore_id-1=214&amp;term_id-1=14/FA&amp;div-1=&amp;dept-1=WO/PH&amp;course-1=100" TargetMode="External"/><Relationship Id="rId638" Type="http://schemas.openxmlformats.org/officeDocument/2006/relationships/hyperlink" Target="http://www.bkstr.com/webapp/wcs/stores/servlet/booklookServlet?sect-1=04S&amp;bookstore_id-1=214&amp;term_id-1=14/FA&amp;div-1=&amp;dept-1=CH&amp;course-1=203" TargetMode="External"/><Relationship Id="rId845" Type="http://schemas.openxmlformats.org/officeDocument/2006/relationships/hyperlink" Target="javascript:void(0);" TargetMode="External"/><Relationship Id="rId1030" Type="http://schemas.openxmlformats.org/officeDocument/2006/relationships/hyperlink" Target="http://www.bkstr.com/webapp/wcs/stores/servlet/booklookServlet?sect-1=02&amp;bookstore_id-1=214&amp;term_id-1=14/FA&amp;div-1=&amp;dept-1=ED&amp;course-1=149" TargetMode="External"/><Relationship Id="rId1268" Type="http://schemas.openxmlformats.org/officeDocument/2006/relationships/hyperlink" Target="http://www.bkstr.com/webapp/wcs/stores/servlet/booklookServlet?sect-1=04S&amp;bookstore_id-1=214&amp;term_id-1=14/FA&amp;div-1=&amp;dept-1=EN&amp;course-1=253" TargetMode="External"/><Relationship Id="rId1475" Type="http://schemas.openxmlformats.org/officeDocument/2006/relationships/hyperlink" Target="javascript:void(0);" TargetMode="External"/><Relationship Id="rId1682" Type="http://schemas.openxmlformats.org/officeDocument/2006/relationships/hyperlink" Target="http://www.bkstr.com/webapp/wcs/stores/servlet/booklookServlet?sect-1=08&amp;bookstore_id-1=214&amp;term_id-1=14/FA&amp;div-1=&amp;dept-1=HI&amp;course-1=111" TargetMode="External"/><Relationship Id="rId2319" Type="http://schemas.openxmlformats.org/officeDocument/2006/relationships/hyperlink" Target="javascript:void(0);" TargetMode="External"/><Relationship Id="rId2526" Type="http://schemas.openxmlformats.org/officeDocument/2006/relationships/hyperlink" Target="http://www.bkstr.com/webapp/wcs/stores/servlet/booklookServlet?sect-1=01&amp;bookstore_id-1=214&amp;term_id-1=14/FA&amp;div-1=&amp;dept-1=TH&amp;course-1=226" TargetMode="External"/><Relationship Id="rId400" Type="http://schemas.openxmlformats.org/officeDocument/2006/relationships/hyperlink" Target="http://www.bkstr.com/webapp/wcs/stores/servlet/booklookServlet?sect-1=02&amp;bookstore_id-1=214&amp;term_id-1=14/FA&amp;div-1=&amp;dept-1=BI&amp;course-1=162" TargetMode="External"/><Relationship Id="rId705" Type="http://schemas.openxmlformats.org/officeDocument/2006/relationships/hyperlink" Target="javascript:void(0);" TargetMode="External"/><Relationship Id="rId1128" Type="http://schemas.openxmlformats.org/officeDocument/2006/relationships/hyperlink" Target="http://www.bkstr.com/webapp/wcs/stores/servlet/booklookServlet?sect-1=03&amp;bookstore_id-1=214&amp;term_id-1=14/FA&amp;div-1=&amp;dept-1=EN&amp;course-1=101" TargetMode="External"/><Relationship Id="rId1335" Type="http://schemas.openxmlformats.org/officeDocument/2006/relationships/hyperlink" Target="javascript:void(0);" TargetMode="External"/><Relationship Id="rId1542" Type="http://schemas.openxmlformats.org/officeDocument/2006/relationships/hyperlink" Target="http://www.bkstr.com/webapp/wcs/stores/servlet/booklookServlet?sect-1=OL&amp;bookstore_id-1=214&amp;term_id-1=14/FA&amp;div-1=&amp;dept-1=HE&amp;course-1=120" TargetMode="External"/><Relationship Id="rId1987" Type="http://schemas.openxmlformats.org/officeDocument/2006/relationships/hyperlink" Target="javascript:void(0);" TargetMode="External"/><Relationship Id="rId912" Type="http://schemas.openxmlformats.org/officeDocument/2006/relationships/hyperlink" Target="http://www.bkstr.com/webapp/wcs/stores/servlet/booklookServlet?sect-1=09&amp;bookstore_id-1=214&amp;term_id-1=14/FA&amp;div-1=&amp;dept-1=CM&amp;course-1=404" TargetMode="External"/><Relationship Id="rId1847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1402" Type="http://schemas.openxmlformats.org/officeDocument/2006/relationships/hyperlink" Target="http://www.bkstr.com/webapp/wcs/stores/servlet/booklookServlet?sect-1=04&amp;bookstore_id-1=214&amp;term_id-1=14/FA&amp;div-1=&amp;dept-1=GS&amp;course-1=101" TargetMode="External"/><Relationship Id="rId1707" Type="http://schemas.openxmlformats.org/officeDocument/2006/relationships/hyperlink" Target="javascript:void(0);" TargetMode="External"/><Relationship Id="rId190" Type="http://schemas.openxmlformats.org/officeDocument/2006/relationships/hyperlink" Target="http://www.bkstr.com/webapp/wcs/stores/servlet/booklookServlet?sect-1=01S&amp;bookstore_id-1=214&amp;term_id-1=14/FA&amp;div-1=&amp;dept-1=BA&amp;course-1=305" TargetMode="External"/><Relationship Id="rId288" Type="http://schemas.openxmlformats.org/officeDocument/2006/relationships/hyperlink" Target="http://www.bkstr.com/webapp/wcs/stores/servlet/booklookServlet?sect-1=01S&amp;bookstore_id-1=214&amp;term_id-1=14/FA&amp;div-1=&amp;dept-1=BA&amp;course-1=480" TargetMode="External"/><Relationship Id="rId1914" Type="http://schemas.openxmlformats.org/officeDocument/2006/relationships/hyperlink" Target="http://www.bkstr.com/webapp/wcs/stores/servlet/booklookServlet?sect-1=02S&amp;bookstore_id-1=214&amp;term_id-1=14/FA&amp;div-1=&amp;dept-1=MA&amp;course-1=130" TargetMode="External"/><Relationship Id="rId495" Type="http://schemas.openxmlformats.org/officeDocument/2006/relationships/hyperlink" Target="javascript:void(0);" TargetMode="External"/><Relationship Id="rId2176" Type="http://schemas.openxmlformats.org/officeDocument/2006/relationships/hyperlink" Target="http://www.bkstr.com/webapp/wcs/stores/servlet/booklookServlet?sect-1=02&amp;bookstore_id-1=214&amp;term_id-1=14/FA&amp;div-1=&amp;dept-1=OT&amp;course-1=317" TargetMode="External"/><Relationship Id="rId2383" Type="http://schemas.openxmlformats.org/officeDocument/2006/relationships/hyperlink" Target="javascript:void(0);" TargetMode="External"/><Relationship Id="rId2590" Type="http://schemas.openxmlformats.org/officeDocument/2006/relationships/hyperlink" Target="http://www.bkstr.com/webapp/wcs/stores/servlet/booklookServlet?sect-1=41&amp;bookstore_id-1=214&amp;term_id-1=14/FA&amp;div-1=&amp;dept-1=UR&amp;course-1=193" TargetMode="External"/><Relationship Id="rId148" Type="http://schemas.openxmlformats.org/officeDocument/2006/relationships/hyperlink" Target="http://www.bkstr.com/webapp/wcs/stores/servlet/booklookServlet?sect-1=03&amp;bookstore_id-1=214&amp;term_id-1=14/FA&amp;div-1=&amp;dept-1=BA&amp;course-1=220" TargetMode="External"/><Relationship Id="rId355" Type="http://schemas.openxmlformats.org/officeDocument/2006/relationships/hyperlink" Target="javascript:void(0);" TargetMode="External"/><Relationship Id="rId562" Type="http://schemas.openxmlformats.org/officeDocument/2006/relationships/hyperlink" Target="http://www.bkstr.com/webapp/wcs/stores/servlet/booklookServlet?sect-1=05&amp;bookstore_id-1=214&amp;term_id-1=14/FA&amp;div-1=&amp;dept-1=CH&amp;course-1=112" TargetMode="External"/><Relationship Id="rId1192" Type="http://schemas.openxmlformats.org/officeDocument/2006/relationships/hyperlink" Target="http://www.bkstr.com/webapp/wcs/stores/servlet/booklookServlet?sect-1=02&amp;bookstore_id-1=214&amp;term_id-1=14/FA&amp;div-1=&amp;dept-1=EN&amp;course-1=102" TargetMode="External"/><Relationship Id="rId2036" Type="http://schemas.openxmlformats.org/officeDocument/2006/relationships/hyperlink" Target="http://www.bkstr.com/webapp/wcs/stores/servlet/booklookServlet?sect-1=01&amp;bookstore_id-1=214&amp;term_id-1=14/FA&amp;div-1=&amp;dept-1=MA&amp;course-1=220" TargetMode="External"/><Relationship Id="rId2243" Type="http://schemas.openxmlformats.org/officeDocument/2006/relationships/hyperlink" Target="javascript:void(0);" TargetMode="External"/><Relationship Id="rId2450" Type="http://schemas.openxmlformats.org/officeDocument/2006/relationships/hyperlink" Target="http://www.bkstr.com/webapp/wcs/stores/servlet/booklookServlet?sect-1=02&amp;bookstore_id-1=214&amp;term_id-1=14/FA&amp;div-1=&amp;dept-1=SP&amp;course-1=101" TargetMode="External"/><Relationship Id="rId2688" Type="http://schemas.openxmlformats.org/officeDocument/2006/relationships/hyperlink" Target="http://www.bkstr.com/webapp/wcs/stores/servlet/booklookServlet?sect-1=01&amp;bookstore_id-1=214&amp;term_id-1=14/FA&amp;div-1=&amp;dept-1=WO/SO&amp;course-1=285" TargetMode="External"/><Relationship Id="rId215" Type="http://schemas.openxmlformats.org/officeDocument/2006/relationships/hyperlink" Target="javascript:void(0);" TargetMode="External"/><Relationship Id="rId422" Type="http://schemas.openxmlformats.org/officeDocument/2006/relationships/hyperlink" Target="http://www.bkstr.com/webapp/wcs/stores/servlet/booklookServlet?sect-1=01S&amp;bookstore_id-1=214&amp;term_id-1=14/FA&amp;div-1=&amp;dept-1=BI&amp;course-1=203" TargetMode="External"/><Relationship Id="rId867" Type="http://schemas.openxmlformats.org/officeDocument/2006/relationships/hyperlink" Target="javascript:void(0);" TargetMode="External"/><Relationship Id="rId1052" Type="http://schemas.openxmlformats.org/officeDocument/2006/relationships/hyperlink" Target="http://www.bkstr.com/webapp/wcs/stores/servlet/booklookServlet?sect-1=02S&amp;bookstore_id-1=214&amp;term_id-1=14/FA&amp;div-1=&amp;dept-1=ED&amp;course-1=160" TargetMode="External"/><Relationship Id="rId1497" Type="http://schemas.openxmlformats.org/officeDocument/2006/relationships/hyperlink" Target="javascript:void(0);" TargetMode="External"/><Relationship Id="rId2103" Type="http://schemas.openxmlformats.org/officeDocument/2006/relationships/hyperlink" Target="javascript:void(0);" TargetMode="External"/><Relationship Id="rId2310" Type="http://schemas.openxmlformats.org/officeDocument/2006/relationships/hyperlink" Target="http://www.bkstr.com/webapp/wcs/stores/servlet/booklookServlet?sect-1=01S&amp;bookstore_id-1=214&amp;term_id-1=14/FA&amp;div-1=&amp;dept-1=PY&amp;course-1=105" TargetMode="External"/><Relationship Id="rId2548" Type="http://schemas.openxmlformats.org/officeDocument/2006/relationships/hyperlink" Target="http://www.bkstr.com/webapp/wcs/stores/servlet/booklookServlet?sect-1=01&amp;bookstore_id-1=214&amp;term_id-1=14/FA&amp;div-1=&amp;dept-1=TH&amp;course-1=355" TargetMode="External"/><Relationship Id="rId727" Type="http://schemas.openxmlformats.org/officeDocument/2006/relationships/hyperlink" Target="javascript:void(0);" TargetMode="External"/><Relationship Id="rId934" Type="http://schemas.openxmlformats.org/officeDocument/2006/relationships/hyperlink" Target="http://www.bkstr.com/webapp/wcs/stores/servlet/booklookServlet?sect-1=OL&amp;bookstore_id-1=214&amp;term_id-1=14/FA&amp;div-1=&amp;dept-1=CS&amp;course-1=120" TargetMode="External"/><Relationship Id="rId1357" Type="http://schemas.openxmlformats.org/officeDocument/2006/relationships/hyperlink" Target="javascript:void(0);" TargetMode="External"/><Relationship Id="rId1564" Type="http://schemas.openxmlformats.org/officeDocument/2006/relationships/hyperlink" Target="http://www.bkstr.com/webapp/wcs/stores/servlet/booklookServlet?sect-1=15&amp;bookstore_id-1=214&amp;term_id-1=14/FA&amp;div-1=&amp;dept-1=HE&amp;course-1=193" TargetMode="External"/><Relationship Id="rId1771" Type="http://schemas.openxmlformats.org/officeDocument/2006/relationships/hyperlink" Target="javascript:void(0);" TargetMode="External"/><Relationship Id="rId2408" Type="http://schemas.openxmlformats.org/officeDocument/2006/relationships/hyperlink" Target="http://www.bkstr.com/webapp/wcs/stores/servlet/booklookServlet?sect-1=01S&amp;bookstore_id-1=214&amp;term_id-1=14/FA&amp;div-1=&amp;dept-1=SO&amp;course-1=215" TargetMode="External"/><Relationship Id="rId261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1217" Type="http://schemas.openxmlformats.org/officeDocument/2006/relationships/hyperlink" Target="javascript:void(0);" TargetMode="External"/><Relationship Id="rId1424" Type="http://schemas.openxmlformats.org/officeDocument/2006/relationships/hyperlink" Target="http://www.bkstr.com/webapp/wcs/stores/servlet/booklookServlet?sect-1=09S&amp;bookstore_id-1=214&amp;term_id-1=14/FA&amp;div-1=&amp;dept-1=GS&amp;course-1=101" TargetMode="External"/><Relationship Id="rId1631" Type="http://schemas.openxmlformats.org/officeDocument/2006/relationships/hyperlink" Target="javascript:void(0);" TargetMode="External"/><Relationship Id="rId1869" Type="http://schemas.openxmlformats.org/officeDocument/2006/relationships/hyperlink" Target="javascript:void(0);" TargetMode="External"/><Relationship Id="rId1729" Type="http://schemas.openxmlformats.org/officeDocument/2006/relationships/hyperlink" Target="javascript:void(0);" TargetMode="External"/><Relationship Id="rId1936" Type="http://schemas.openxmlformats.org/officeDocument/2006/relationships/hyperlink" Target="http://www.bkstr.com/webapp/wcs/stores/servlet/booklookServlet?sect-1=04S&amp;bookstore_id-1=214&amp;term_id-1=14/FA&amp;div-1=&amp;dept-1=MA&amp;course-1=150" TargetMode="External"/><Relationship Id="rId2198" Type="http://schemas.openxmlformats.org/officeDocument/2006/relationships/hyperlink" Target="http://www.bkstr.com/webapp/wcs/stores/servlet/booklookServlet?sect-1=01S&amp;bookstore_id-1=214&amp;term_id-1=14/FA&amp;div-1=&amp;dept-1=PE&amp;course-1=260" TargetMode="External"/><Relationship Id="rId377" Type="http://schemas.openxmlformats.org/officeDocument/2006/relationships/hyperlink" Target="javascript:void(0);" TargetMode="External"/><Relationship Id="rId584" Type="http://schemas.openxmlformats.org/officeDocument/2006/relationships/hyperlink" Target="http://www.bkstr.com/webapp/wcs/stores/servlet/booklookServlet?sect-1=05S&amp;bookstore_id-1=214&amp;term_id-1=14/FA&amp;div-1=&amp;dept-1=CH&amp;course-1=120" TargetMode="External"/><Relationship Id="rId2058" Type="http://schemas.openxmlformats.org/officeDocument/2006/relationships/hyperlink" Target="http://www.bkstr.com/webapp/wcs/stores/servlet/booklookServlet?sect-1=01F&amp;bookstore_id-1=214&amp;term_id-1=14/FA&amp;div-1=&amp;dept-1=MA&amp;course-1=LAB2" TargetMode="External"/><Relationship Id="rId2265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791" Type="http://schemas.openxmlformats.org/officeDocument/2006/relationships/hyperlink" Target="javascript:void(0);" TargetMode="External"/><Relationship Id="rId889" Type="http://schemas.openxmlformats.org/officeDocument/2006/relationships/hyperlink" Target="javascript:void(0);" TargetMode="External"/><Relationship Id="rId1074" Type="http://schemas.openxmlformats.org/officeDocument/2006/relationships/hyperlink" Target="http://www.bkstr.com/webapp/wcs/stores/servlet/booklookServlet?sect-1=01&amp;bookstore_id-1=214&amp;term_id-1=14/FA&amp;div-1=&amp;dept-1=ED&amp;course-1=270" TargetMode="External"/><Relationship Id="rId2472" Type="http://schemas.openxmlformats.org/officeDocument/2006/relationships/hyperlink" Target="http://www.bkstr.com/webapp/wcs/stores/servlet/booklookServlet?sect-1=01&amp;bookstore_id-1=214&amp;term_id-1=14/FA&amp;div-1=&amp;dept-1=SP&amp;course-1=210" TargetMode="External"/><Relationship Id="rId444" Type="http://schemas.openxmlformats.org/officeDocument/2006/relationships/hyperlink" Target="http://www.bkstr.com/webapp/wcs/stores/servlet/booklookServlet?sect-1=01&amp;bookstore_id-1=214&amp;term_id-1=14/FA&amp;div-1=&amp;dept-1=BI&amp;course-1=205" TargetMode="External"/><Relationship Id="rId651" Type="http://schemas.openxmlformats.org/officeDocument/2006/relationships/hyperlink" Target="javascript:void(0);" TargetMode="External"/><Relationship Id="rId749" Type="http://schemas.openxmlformats.org/officeDocument/2006/relationships/hyperlink" Target="javascript:void(0);" TargetMode="External"/><Relationship Id="rId1281" Type="http://schemas.openxmlformats.org/officeDocument/2006/relationships/hyperlink" Target="javascript:void(0);" TargetMode="External"/><Relationship Id="rId1379" Type="http://schemas.openxmlformats.org/officeDocument/2006/relationships/hyperlink" Target="javascript:void(0);" TargetMode="External"/><Relationship Id="rId1586" Type="http://schemas.openxmlformats.org/officeDocument/2006/relationships/hyperlink" Target="http://www.bkstr.com/webapp/wcs/stores/servlet/booklookServlet?sect-1=01&amp;bookstore_id-1=214&amp;term_id-1=14/FA&amp;div-1=&amp;dept-1=HE&amp;course-1=390" TargetMode="External"/><Relationship Id="rId2125" Type="http://schemas.openxmlformats.org/officeDocument/2006/relationships/hyperlink" Target="javascript:void(0);" TargetMode="External"/><Relationship Id="rId2332" Type="http://schemas.openxmlformats.org/officeDocument/2006/relationships/hyperlink" Target="http://www.bkstr.com/webapp/wcs/stores/servlet/booklookServlet?sect-1=02S&amp;bookstore_id-1=214&amp;term_id-1=14/FA&amp;div-1=&amp;dept-1=PY&amp;course-1=221" TargetMode="External"/><Relationship Id="rId304" Type="http://schemas.openxmlformats.org/officeDocument/2006/relationships/hyperlink" Target="http://www.bkstr.com/webapp/wcs/stores/servlet/booklookServlet?sect-1=03S&amp;bookstore_id-1=214&amp;term_id-1=14/FA&amp;div-1=&amp;dept-1=BA&amp;course-1=490" TargetMode="External"/><Relationship Id="rId511" Type="http://schemas.openxmlformats.org/officeDocument/2006/relationships/hyperlink" Target="javascript:void(0);" TargetMode="External"/><Relationship Id="rId609" Type="http://schemas.openxmlformats.org/officeDocument/2006/relationships/hyperlink" Target="javascript:void(0);" TargetMode="External"/><Relationship Id="rId956" Type="http://schemas.openxmlformats.org/officeDocument/2006/relationships/hyperlink" Target="http://www.bkstr.com/webapp/wcs/stores/servlet/booklookServlet?sect-1=01&amp;bookstore_id-1=214&amp;term_id-1=14/FA&amp;div-1=&amp;dept-1=CS&amp;course-1=353" TargetMode="External"/><Relationship Id="rId1141" Type="http://schemas.openxmlformats.org/officeDocument/2006/relationships/hyperlink" Target="javascript:void(0);" TargetMode="External"/><Relationship Id="rId1239" Type="http://schemas.openxmlformats.org/officeDocument/2006/relationships/hyperlink" Target="javascript:void(0);" TargetMode="External"/><Relationship Id="rId1793" Type="http://schemas.openxmlformats.org/officeDocument/2006/relationships/hyperlink" Target="javascript:void(0);" TargetMode="External"/><Relationship Id="rId2637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816" Type="http://schemas.openxmlformats.org/officeDocument/2006/relationships/hyperlink" Target="http://www.bkstr.com/webapp/wcs/stores/servlet/booklookServlet?sect-1=02S&amp;bookstore_id-1=214&amp;term_id-1=14/FA&amp;div-1=&amp;dept-1=CM&amp;course-1=110" TargetMode="External"/><Relationship Id="rId1001" Type="http://schemas.openxmlformats.org/officeDocument/2006/relationships/hyperlink" Target="javascript:void(0);" TargetMode="External"/><Relationship Id="rId1446" Type="http://schemas.openxmlformats.org/officeDocument/2006/relationships/hyperlink" Target="http://www.bkstr.com/webapp/wcs/stores/servlet/booklookServlet?sect-1=04&amp;bookstore_id-1=214&amp;term_id-1=14/FA&amp;div-1=&amp;dept-1=GS&amp;course-1=140" TargetMode="External"/><Relationship Id="rId1653" Type="http://schemas.openxmlformats.org/officeDocument/2006/relationships/hyperlink" Target="javascript:void(0);" TargetMode="External"/><Relationship Id="rId1860" Type="http://schemas.openxmlformats.org/officeDocument/2006/relationships/hyperlink" Target="http://www.bkstr.com/webapp/wcs/stores/servlet/booklookServlet?sect-1=05&amp;bookstore_id-1=214&amp;term_id-1=14/FA&amp;div-1=&amp;dept-1=MA&amp;course-1=099" TargetMode="External"/><Relationship Id="rId1306" Type="http://schemas.openxmlformats.org/officeDocument/2006/relationships/hyperlink" Target="http://www.bkstr.com/webapp/wcs/stores/servlet/booklookServlet?sect-1=H1&amp;bookstore_id-1=214&amp;term_id-1=14/FA&amp;div-1=&amp;dept-1=EN&amp;course-1=410" TargetMode="External"/><Relationship Id="rId1513" Type="http://schemas.openxmlformats.org/officeDocument/2006/relationships/hyperlink" Target="javascript:void(0);" TargetMode="External"/><Relationship Id="rId1720" Type="http://schemas.openxmlformats.org/officeDocument/2006/relationships/hyperlink" Target="http://www.bkstr.com/webapp/wcs/stores/servlet/booklookServlet?sect-1=06S&amp;bookstore_id-1=214&amp;term_id-1=14/FA&amp;div-1=&amp;dept-1=HI&amp;course-1=112" TargetMode="External"/><Relationship Id="rId1958" Type="http://schemas.openxmlformats.org/officeDocument/2006/relationships/hyperlink" Target="http://www.bkstr.com/webapp/wcs/stores/servlet/booklookServlet?sect-1=10&amp;bookstore_id-1=214&amp;term_id-1=14/FA&amp;div-1=&amp;dept-1=MA&amp;course-1=150" TargetMode="External"/><Relationship Id="rId12" Type="http://schemas.openxmlformats.org/officeDocument/2006/relationships/hyperlink" Target="http://www.bkstr.com/webapp/wcs/stores/servlet/booklookServlet?sect-1=01S&amp;bookstore_id-1=214&amp;term_id-1=14/FA&amp;div-1=&amp;dept-1=AR&amp;course-1=100" TargetMode="External"/><Relationship Id="rId1818" Type="http://schemas.openxmlformats.org/officeDocument/2006/relationships/hyperlink" Target="http://www.bkstr.com/webapp/wcs/stores/servlet/booklookServlet?sect-1=34&amp;bookstore_id-1=214&amp;term_id-1=14/FA&amp;div-1=&amp;dept-1=LC&amp;course-1=193" TargetMode="External"/><Relationship Id="rId161" Type="http://schemas.openxmlformats.org/officeDocument/2006/relationships/hyperlink" Target="javascript:void(0);" TargetMode="External"/><Relationship Id="rId399" Type="http://schemas.openxmlformats.org/officeDocument/2006/relationships/hyperlink" Target="javascript:void(0);" TargetMode="External"/><Relationship Id="rId2287" Type="http://schemas.openxmlformats.org/officeDocument/2006/relationships/hyperlink" Target="javascript:void(0);" TargetMode="External"/><Relationship Id="rId2494" Type="http://schemas.openxmlformats.org/officeDocument/2006/relationships/hyperlink" Target="http://www.bkstr.com/webapp/wcs/stores/servlet/booklookServlet?sect-1=01S&amp;bookstore_id-1=214&amp;term_id-1=14/FA&amp;div-1=&amp;dept-1=SP&amp;course-1=322" TargetMode="External"/><Relationship Id="rId259" Type="http://schemas.openxmlformats.org/officeDocument/2006/relationships/hyperlink" Target="javascript:void(0);" TargetMode="External"/><Relationship Id="rId466" Type="http://schemas.openxmlformats.org/officeDocument/2006/relationships/hyperlink" Target="http://www.bkstr.com/webapp/wcs/stores/servlet/booklookServlet?sect-1=02&amp;bookstore_id-1=214&amp;term_id-1=14/FA&amp;div-1=&amp;dept-1=BI&amp;course-1=410" TargetMode="External"/><Relationship Id="rId673" Type="http://schemas.openxmlformats.org/officeDocument/2006/relationships/hyperlink" Target="javascript:void(0);" TargetMode="External"/><Relationship Id="rId880" Type="http://schemas.openxmlformats.org/officeDocument/2006/relationships/hyperlink" Target="http://www.bkstr.com/webapp/wcs/stores/servlet/booklookServlet?sect-1=01S&amp;bookstore_id-1=214&amp;term_id-1=14/FA&amp;div-1=&amp;dept-1=CM&amp;course-1=260" TargetMode="External"/><Relationship Id="rId1096" Type="http://schemas.openxmlformats.org/officeDocument/2006/relationships/hyperlink" Target="http://www.bkstr.com/webapp/wcs/stores/servlet/booklookServlet?sect-1=01&amp;bookstore_id-1=214&amp;term_id-1=14/FA&amp;div-1=&amp;dept-1=ED&amp;course-1=319" TargetMode="External"/><Relationship Id="rId2147" Type="http://schemas.openxmlformats.org/officeDocument/2006/relationships/hyperlink" Target="javascript:void(0);" TargetMode="External"/><Relationship Id="rId2354" Type="http://schemas.openxmlformats.org/officeDocument/2006/relationships/hyperlink" Target="http://www.bkstr.com/webapp/wcs/stores/servlet/booklookServlet?sect-1=01&amp;bookstore_id-1=214&amp;term_id-1=14/FA&amp;div-1=&amp;dept-1=SO&amp;course-1=100" TargetMode="External"/><Relationship Id="rId2561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326" Type="http://schemas.openxmlformats.org/officeDocument/2006/relationships/hyperlink" Target="http://www.bkstr.com/webapp/wcs/stores/servlet/booklookServlet?sect-1=05&amp;bookstore_id-1=214&amp;term_id-1=14/FA&amp;div-1=&amp;dept-1=BI&amp;course-1=101" TargetMode="External"/><Relationship Id="rId533" Type="http://schemas.openxmlformats.org/officeDocument/2006/relationships/hyperlink" Target="javascript:void(0);" TargetMode="External"/><Relationship Id="rId978" Type="http://schemas.openxmlformats.org/officeDocument/2006/relationships/hyperlink" Target="http://www.bkstr.com/webapp/wcs/stores/servlet/booklookServlet?sect-1=04S&amp;bookstore_id-1=214&amp;term_id-1=14/FA&amp;div-1=&amp;dept-1=EC&amp;course-1=110" TargetMode="External"/><Relationship Id="rId1163" Type="http://schemas.openxmlformats.org/officeDocument/2006/relationships/hyperlink" Target="javascript:void(0);" TargetMode="External"/><Relationship Id="rId1370" Type="http://schemas.openxmlformats.org/officeDocument/2006/relationships/hyperlink" Target="http://www.bkstr.com/webapp/wcs/stores/servlet/booklookServlet?sect-1=01&amp;bookstore_id-1=214&amp;term_id-1=14/FA&amp;div-1=&amp;dept-1=GL/GE&amp;course-1=102" TargetMode="External"/><Relationship Id="rId2007" Type="http://schemas.openxmlformats.org/officeDocument/2006/relationships/hyperlink" Target="javascript:void(0);" TargetMode="External"/><Relationship Id="rId2214" Type="http://schemas.openxmlformats.org/officeDocument/2006/relationships/hyperlink" Target="http://www.bkstr.com/webapp/wcs/stores/servlet/booklookServlet?sect-1=04S&amp;bookstore_id-1=214&amp;term_id-1=14/FA&amp;div-1=&amp;dept-1=PH&amp;course-1=100" TargetMode="External"/><Relationship Id="rId2659" Type="http://schemas.openxmlformats.org/officeDocument/2006/relationships/hyperlink" Target="javascript:void(0);" TargetMode="External"/><Relationship Id="rId740" Type="http://schemas.openxmlformats.org/officeDocument/2006/relationships/hyperlink" Target="http://www.bkstr.com/webapp/wcs/stores/servlet/booklookServlet?sect-1=02&amp;bookstore_id-1=214&amp;term_id-1=14/FA&amp;div-1=&amp;dept-1=CJ&amp;course-1=331" TargetMode="External"/><Relationship Id="rId838" Type="http://schemas.openxmlformats.org/officeDocument/2006/relationships/hyperlink" Target="http://www.bkstr.com/webapp/wcs/stores/servlet/booklookServlet?sect-1=02&amp;bookstore_id-1=214&amp;term_id-1=14/FA&amp;div-1=&amp;dept-1=CM&amp;course-1=160" TargetMode="External"/><Relationship Id="rId1023" Type="http://schemas.openxmlformats.org/officeDocument/2006/relationships/hyperlink" Target="javascript:void(0);" TargetMode="External"/><Relationship Id="rId1468" Type="http://schemas.openxmlformats.org/officeDocument/2006/relationships/hyperlink" Target="http://www.bkstr.com/webapp/wcs/stores/servlet/booklookServlet?sect-1=02&amp;bookstore_id-1=214&amp;term_id-1=14/FA&amp;div-1=&amp;dept-1=HC&amp;course-1=201" TargetMode="External"/><Relationship Id="rId1675" Type="http://schemas.openxmlformats.org/officeDocument/2006/relationships/hyperlink" Target="javascript:void(0);" TargetMode="External"/><Relationship Id="rId1882" Type="http://schemas.openxmlformats.org/officeDocument/2006/relationships/hyperlink" Target="http://www.bkstr.com/webapp/wcs/stores/servlet/booklookServlet?sect-1=03S&amp;bookstore_id-1=214&amp;term_id-1=14/FA&amp;div-1=&amp;dept-1=MA&amp;course-1=105" TargetMode="External"/><Relationship Id="rId2421" Type="http://schemas.openxmlformats.org/officeDocument/2006/relationships/hyperlink" Target="javascript:void(0);" TargetMode="External"/><Relationship Id="rId2519" Type="http://schemas.openxmlformats.org/officeDocument/2006/relationships/hyperlink" Target="javascript:void(0);" TargetMode="External"/><Relationship Id="rId600" Type="http://schemas.openxmlformats.org/officeDocument/2006/relationships/hyperlink" Target="http://www.bkstr.com/webapp/wcs/stores/servlet/booklookServlet?sect-1=01S&amp;bookstore_id-1=214&amp;term_id-1=14/FA&amp;div-1=&amp;dept-1=CH&amp;course-1=121" TargetMode="External"/><Relationship Id="rId1230" Type="http://schemas.openxmlformats.org/officeDocument/2006/relationships/hyperlink" Target="http://www.bkstr.com/webapp/wcs/stores/servlet/booklookServlet?sect-1=01&amp;bookstore_id-1=214&amp;term_id-1=14/FA&amp;div-1=&amp;dept-1=EN&amp;course-1=210" TargetMode="External"/><Relationship Id="rId1328" Type="http://schemas.openxmlformats.org/officeDocument/2006/relationships/hyperlink" Target="http://www.bkstr.com/webapp/wcs/stores/servlet/booklookServlet?sect-1=01&amp;bookstore_id-1=214&amp;term_id-1=14/FA&amp;div-1=&amp;dept-1=GE&amp;course-1=102" TargetMode="External"/><Relationship Id="rId1535" Type="http://schemas.openxmlformats.org/officeDocument/2006/relationships/hyperlink" Target="javascript:void(0);" TargetMode="External"/><Relationship Id="rId905" Type="http://schemas.openxmlformats.org/officeDocument/2006/relationships/hyperlink" Target="javascript:void(0);" TargetMode="External"/><Relationship Id="rId1742" Type="http://schemas.openxmlformats.org/officeDocument/2006/relationships/hyperlink" Target="http://www.bkstr.com/webapp/wcs/stores/servlet/booklookServlet?sect-1=OLS&amp;bookstore_id-1=214&amp;term_id-1=14/FA&amp;div-1=&amp;dept-1=HI&amp;course-1=112" TargetMode="External"/><Relationship Id="rId34" Type="http://schemas.openxmlformats.org/officeDocument/2006/relationships/hyperlink" Target="http://www.bkstr.com/webapp/wcs/stores/servlet/booklookServlet?sect-1=02&amp;bookstore_id-1=214&amp;term_id-1=14/FA&amp;div-1=&amp;dept-1=AR&amp;course-1=117" TargetMode="External"/><Relationship Id="rId1602" Type="http://schemas.openxmlformats.org/officeDocument/2006/relationships/hyperlink" Target="http://www.bkstr.com/webapp/wcs/stores/servlet/booklookServlet?sect-1=02S&amp;bookstore_id-1=214&amp;term_id-1=14/FA&amp;div-1=&amp;dept-1=HI&amp;course-1=103" TargetMode="External"/><Relationship Id="rId183" Type="http://schemas.openxmlformats.org/officeDocument/2006/relationships/hyperlink" Target="javascript:void(0);" TargetMode="External"/><Relationship Id="rId390" Type="http://schemas.openxmlformats.org/officeDocument/2006/relationships/hyperlink" Target="http://www.bkstr.com/webapp/wcs/stores/servlet/booklookServlet?sect-1=07S&amp;bookstore_id-1=214&amp;term_id-1=14/FA&amp;div-1=&amp;dept-1=BI&amp;course-1=161" TargetMode="External"/><Relationship Id="rId1907" Type="http://schemas.openxmlformats.org/officeDocument/2006/relationships/hyperlink" Target="javascript:void(0);" TargetMode="External"/><Relationship Id="rId2071" Type="http://schemas.openxmlformats.org/officeDocument/2006/relationships/hyperlink" Target="javascript:void(0);" TargetMode="External"/><Relationship Id="rId250" Type="http://schemas.openxmlformats.org/officeDocument/2006/relationships/hyperlink" Target="http://www.bkstr.com/webapp/wcs/stores/servlet/booklookServlet?sect-1=01S&amp;bookstore_id-1=214&amp;term_id-1=14/FA&amp;div-1=&amp;dept-1=BA&amp;course-1=320" TargetMode="External"/><Relationship Id="rId488" Type="http://schemas.openxmlformats.org/officeDocument/2006/relationships/hyperlink" Target="http://www.bkstr.com/webapp/wcs/stores/servlet/booklookServlet?sect-1=03&amp;bookstore_id-1=214&amp;term_id-1=14/FA&amp;div-1=&amp;dept-1=CD&amp;course-1=100" TargetMode="External"/><Relationship Id="rId695" Type="http://schemas.openxmlformats.org/officeDocument/2006/relationships/hyperlink" Target="javascript:void(0);" TargetMode="External"/><Relationship Id="rId2169" Type="http://schemas.openxmlformats.org/officeDocument/2006/relationships/hyperlink" Target="javascript:void(0);" TargetMode="External"/><Relationship Id="rId2376" Type="http://schemas.openxmlformats.org/officeDocument/2006/relationships/hyperlink" Target="http://www.bkstr.com/webapp/wcs/stores/servlet/booklookServlet?sect-1=07S&amp;bookstore_id-1=214&amp;term_id-1=14/FA&amp;div-1=&amp;dept-1=SO&amp;course-1=100" TargetMode="External"/><Relationship Id="rId2583" Type="http://schemas.openxmlformats.org/officeDocument/2006/relationships/hyperlink" Target="javascript:void(0);" TargetMode="External"/><Relationship Id="rId110" Type="http://schemas.openxmlformats.org/officeDocument/2006/relationships/hyperlink" Target="http://www.bkstr.com/webapp/wcs/stores/servlet/booklookServlet?sect-1=05S&amp;bookstore_id-1=214&amp;term_id-1=14/FA&amp;div-1=&amp;dept-1=BA&amp;course-1=200" TargetMode="External"/><Relationship Id="rId348" Type="http://schemas.openxmlformats.org/officeDocument/2006/relationships/hyperlink" Target="http://www.bkstr.com/webapp/wcs/stores/servlet/booklookServlet?sect-1=04&amp;bookstore_id-1=214&amp;term_id-1=14/FA&amp;div-1=&amp;dept-1=BI&amp;course-1=140" TargetMode="External"/><Relationship Id="rId555" Type="http://schemas.openxmlformats.org/officeDocument/2006/relationships/hyperlink" Target="javascript:void(0);" TargetMode="External"/><Relationship Id="rId762" Type="http://schemas.openxmlformats.org/officeDocument/2006/relationships/hyperlink" Target="http://www.bkstr.com/webapp/wcs/stores/servlet/booklookServlet?sect-1=01&amp;bookstore_id-1=214&amp;term_id-1=14/FA&amp;div-1=&amp;dept-1=CJ&amp;course-1=346" TargetMode="External"/><Relationship Id="rId1185" Type="http://schemas.openxmlformats.org/officeDocument/2006/relationships/hyperlink" Target="javascript:void(0);" TargetMode="External"/><Relationship Id="rId1392" Type="http://schemas.openxmlformats.org/officeDocument/2006/relationships/hyperlink" Target="http://www.bkstr.com/webapp/wcs/stores/servlet/booklookServlet?sect-1=01S&amp;bookstore_id-1=214&amp;term_id-1=14/FA&amp;div-1=&amp;dept-1=GS&amp;course-1=101" TargetMode="External"/><Relationship Id="rId2029" Type="http://schemas.openxmlformats.org/officeDocument/2006/relationships/hyperlink" Target="javascript:void(0);" TargetMode="External"/><Relationship Id="rId2236" Type="http://schemas.openxmlformats.org/officeDocument/2006/relationships/hyperlink" Target="http://www.bkstr.com/webapp/wcs/stores/servlet/booklookServlet?sect-1=01S&amp;bookstore_id-1=214&amp;term_id-1=14/FA&amp;div-1=&amp;dept-1=PH&amp;course-1=130" TargetMode="External"/><Relationship Id="rId2443" Type="http://schemas.openxmlformats.org/officeDocument/2006/relationships/hyperlink" Target="javascript:void(0);" TargetMode="External"/><Relationship Id="rId2650" Type="http://schemas.openxmlformats.org/officeDocument/2006/relationships/hyperlink" Target="http://www.bkstr.com/webapp/wcs/stores/servlet/booklookServlet?sect-1=03S&amp;bookstore_id-1=214&amp;term_id-1=14/FA&amp;div-1=&amp;dept-1=WL&amp;course-1=101" TargetMode="External"/><Relationship Id="rId208" Type="http://schemas.openxmlformats.org/officeDocument/2006/relationships/hyperlink" Target="http://www.bkstr.com/webapp/wcs/stores/servlet/booklookServlet?sect-1=01&amp;bookstore_id-1=214&amp;term_id-1=14/FA&amp;div-1=&amp;dept-1=BA&amp;course-1=312" TargetMode="External"/><Relationship Id="rId415" Type="http://schemas.openxmlformats.org/officeDocument/2006/relationships/hyperlink" Target="javascript:void(0);" TargetMode="External"/><Relationship Id="rId622" Type="http://schemas.openxmlformats.org/officeDocument/2006/relationships/hyperlink" Target="http://www.bkstr.com/webapp/wcs/stores/servlet/booklookServlet?sect-1=H3&amp;bookstore_id-1=214&amp;term_id-1=14/FA&amp;div-1=&amp;dept-1=CH&amp;course-1=201" TargetMode="External"/><Relationship Id="rId1045" Type="http://schemas.openxmlformats.org/officeDocument/2006/relationships/hyperlink" Target="javascript:void(0);" TargetMode="External"/><Relationship Id="rId1252" Type="http://schemas.openxmlformats.org/officeDocument/2006/relationships/hyperlink" Target="http://www.bkstr.com/webapp/wcs/stores/servlet/booklookServlet?sect-1=02&amp;bookstore_id-1=214&amp;term_id-1=14/FA&amp;div-1=&amp;dept-1=EN&amp;course-1=252" TargetMode="External"/><Relationship Id="rId1697" Type="http://schemas.openxmlformats.org/officeDocument/2006/relationships/hyperlink" Target="javascript:void(0);" TargetMode="External"/><Relationship Id="rId2303" Type="http://schemas.openxmlformats.org/officeDocument/2006/relationships/hyperlink" Target="javascript:void(0);" TargetMode="External"/><Relationship Id="rId2510" Type="http://schemas.openxmlformats.org/officeDocument/2006/relationships/hyperlink" Target="http://www.bkstr.com/webapp/wcs/stores/servlet/booklookServlet?sect-1=01&amp;bookstore_id-1=214&amp;term_id-1=14/FA&amp;div-1=&amp;dept-1=TH&amp;course-1=135" TargetMode="External"/><Relationship Id="rId927" Type="http://schemas.openxmlformats.org/officeDocument/2006/relationships/hyperlink" Target="javascript:void(0);" TargetMode="External"/><Relationship Id="rId1112" Type="http://schemas.openxmlformats.org/officeDocument/2006/relationships/hyperlink" Target="http://www.bkstr.com/webapp/wcs/stores/servlet/booklookServlet?sect-1=01&amp;bookstore_id-1=214&amp;term_id-1=14/FA&amp;div-1=&amp;dept-1=ED&amp;course-1=353" TargetMode="External"/><Relationship Id="rId1557" Type="http://schemas.openxmlformats.org/officeDocument/2006/relationships/hyperlink" Target="javascript:void(0);" TargetMode="External"/><Relationship Id="rId1764" Type="http://schemas.openxmlformats.org/officeDocument/2006/relationships/hyperlink" Target="http://www.bkstr.com/webapp/wcs/stores/servlet/booklookServlet?sect-1=01&amp;bookstore_id-1=214&amp;term_id-1=14/FA&amp;div-1=&amp;dept-1=HI&amp;course-1=243" TargetMode="External"/><Relationship Id="rId1971" Type="http://schemas.openxmlformats.org/officeDocument/2006/relationships/hyperlink" Target="javascript:void(0);" TargetMode="External"/><Relationship Id="rId2608" Type="http://schemas.openxmlformats.org/officeDocument/2006/relationships/hyperlink" Target="http://www.bkstr.com/webapp/wcs/stores/servlet/booklookServlet?sect-1=01S&amp;bookstore_id-1=214&amp;term_id-1=14/FA&amp;div-1=&amp;dept-1=VP&amp;course-1=200" TargetMode="External"/><Relationship Id="rId56" Type="http://schemas.openxmlformats.org/officeDocument/2006/relationships/hyperlink" Target="http://www.bkstr.com/webapp/wcs/stores/servlet/booklookServlet?sect-1=02S&amp;bookstore_id-1=214&amp;term_id-1=14/FA&amp;div-1=&amp;dept-1=AR&amp;course-1=140" TargetMode="External"/><Relationship Id="rId1417" Type="http://schemas.openxmlformats.org/officeDocument/2006/relationships/hyperlink" Target="javascript:void(0);" TargetMode="External"/><Relationship Id="rId1624" Type="http://schemas.openxmlformats.org/officeDocument/2006/relationships/hyperlink" Target="http://www.bkstr.com/webapp/wcs/stores/servlet/booklookServlet?sect-1=02&amp;bookstore_id-1=214&amp;term_id-1=14/FA&amp;div-1=&amp;dept-1=HI&amp;course-1=104" TargetMode="External"/><Relationship Id="rId1831" Type="http://schemas.openxmlformats.org/officeDocument/2006/relationships/hyperlink" Target="javascript:void(0);" TargetMode="External"/><Relationship Id="rId1929" Type="http://schemas.openxmlformats.org/officeDocument/2006/relationships/hyperlink" Target="javascript:void(0);" TargetMode="External"/><Relationship Id="rId2093" Type="http://schemas.openxmlformats.org/officeDocument/2006/relationships/hyperlink" Target="javascript:void(0);" TargetMode="External"/><Relationship Id="rId2398" Type="http://schemas.openxmlformats.org/officeDocument/2006/relationships/hyperlink" Target="http://www.bkstr.com/webapp/wcs/stores/servlet/booklookServlet?sect-1=39&amp;bookstore_id-1=214&amp;term_id-1=14/FA&amp;div-1=&amp;dept-1=SO&amp;course-1=193" TargetMode="External"/><Relationship Id="rId272" Type="http://schemas.openxmlformats.org/officeDocument/2006/relationships/hyperlink" Target="http://www.bkstr.com/webapp/wcs/stores/servlet/booklookServlet?sect-1=01&amp;bookstore_id-1=214&amp;term_id-1=14/FA&amp;div-1=&amp;dept-1=BA&amp;course-1=375" TargetMode="External"/><Relationship Id="rId577" Type="http://schemas.openxmlformats.org/officeDocument/2006/relationships/hyperlink" Target="javascript:void(0);" TargetMode="External"/><Relationship Id="rId2160" Type="http://schemas.openxmlformats.org/officeDocument/2006/relationships/hyperlink" Target="http://www.bkstr.com/webapp/wcs/stores/servlet/booklookServlet?sect-1=L8&amp;bookstore_id-1=214&amp;term_id-1=14/FA&amp;div-1=&amp;dept-1=NU&amp;course-1=440" TargetMode="External"/><Relationship Id="rId2258" Type="http://schemas.openxmlformats.org/officeDocument/2006/relationships/hyperlink" Target="http://www.bkstr.com/webapp/wcs/stores/servlet/booklookServlet?sect-1=02&amp;bookstore_id-1=214&amp;term_id-1=14/FA&amp;div-1=&amp;dept-1=PO&amp;course-1=101" TargetMode="External"/><Relationship Id="rId132" Type="http://schemas.openxmlformats.org/officeDocument/2006/relationships/hyperlink" Target="http://www.bkstr.com/webapp/wcs/stores/servlet/booklookServlet?sect-1=04&amp;bookstore_id-1=214&amp;term_id-1=14/FA&amp;div-1=&amp;dept-1=BA&amp;course-1=210" TargetMode="External"/><Relationship Id="rId784" Type="http://schemas.openxmlformats.org/officeDocument/2006/relationships/hyperlink" Target="http://www.bkstr.com/webapp/wcs/stores/servlet/booklookServlet?sect-1=06&amp;bookstore_id-1=214&amp;term_id-1=14/FA&amp;div-1=&amp;dept-1=CM&amp;course-1=100" TargetMode="External"/><Relationship Id="rId991" Type="http://schemas.openxmlformats.org/officeDocument/2006/relationships/hyperlink" Target="javascript:void(0);" TargetMode="External"/><Relationship Id="rId1067" Type="http://schemas.openxmlformats.org/officeDocument/2006/relationships/hyperlink" Target="javascript:void(0);" TargetMode="External"/><Relationship Id="rId2020" Type="http://schemas.openxmlformats.org/officeDocument/2006/relationships/hyperlink" Target="http://www.bkstr.com/webapp/wcs/stores/servlet/booklookServlet?sect-1=03&amp;bookstore_id-1=214&amp;term_id-1=14/FA&amp;div-1=&amp;dept-1=MA&amp;course-1=200" TargetMode="External"/><Relationship Id="rId2465" Type="http://schemas.openxmlformats.org/officeDocument/2006/relationships/hyperlink" Target="javascript:void(0);" TargetMode="External"/><Relationship Id="rId2672" Type="http://schemas.openxmlformats.org/officeDocument/2006/relationships/hyperlink" Target="http://www.bkstr.com/webapp/wcs/stores/servlet/booklookServlet?sect-1=01&amp;bookstore_id-1=214&amp;term_id-1=14/FA&amp;div-1=&amp;dept-1=WO/PH&amp;course-1=263" TargetMode="External"/><Relationship Id="rId437" Type="http://schemas.openxmlformats.org/officeDocument/2006/relationships/hyperlink" Target="javascript:void(0);" TargetMode="External"/><Relationship Id="rId644" Type="http://schemas.openxmlformats.org/officeDocument/2006/relationships/hyperlink" Target="http://www.bkstr.com/webapp/wcs/stores/servlet/booklookServlet?sect-1=01&amp;bookstore_id-1=214&amp;term_id-1=14/FA&amp;div-1=&amp;dept-1=CH&amp;course-1=210" TargetMode="External"/><Relationship Id="rId851" Type="http://schemas.openxmlformats.org/officeDocument/2006/relationships/hyperlink" Target="javascript:void(0);" TargetMode="External"/><Relationship Id="rId1274" Type="http://schemas.openxmlformats.org/officeDocument/2006/relationships/hyperlink" Target="http://www.bkstr.com/webapp/wcs/stores/servlet/booklookServlet?sect-1=01&amp;bookstore_id-1=214&amp;term_id-1=14/FA&amp;div-1=&amp;dept-1=EN&amp;course-1=255" TargetMode="External"/><Relationship Id="rId1481" Type="http://schemas.openxmlformats.org/officeDocument/2006/relationships/hyperlink" Target="javascript:void(0);" TargetMode="External"/><Relationship Id="rId1579" Type="http://schemas.openxmlformats.org/officeDocument/2006/relationships/hyperlink" Target="javascript:void(0);" TargetMode="External"/><Relationship Id="rId2118" Type="http://schemas.openxmlformats.org/officeDocument/2006/relationships/hyperlink" Target="http://www.bkstr.com/webapp/wcs/stores/servlet/booklookServlet?sect-1=L10&amp;bookstore_id-1=214&amp;term_id-1=14/FA&amp;div-1=&amp;dept-1=NU&amp;course-1=310" TargetMode="External"/><Relationship Id="rId2325" Type="http://schemas.openxmlformats.org/officeDocument/2006/relationships/hyperlink" Target="javascript:void(0);" TargetMode="External"/><Relationship Id="rId2532" Type="http://schemas.openxmlformats.org/officeDocument/2006/relationships/hyperlink" Target="http://www.bkstr.com/webapp/wcs/stores/servlet/booklookServlet?sect-1=01&amp;bookstore_id-1=214&amp;term_id-1=14/FA&amp;div-1=&amp;dept-1=TH&amp;course-1=236" TargetMode="External"/><Relationship Id="rId504" Type="http://schemas.openxmlformats.org/officeDocument/2006/relationships/hyperlink" Target="http://www.bkstr.com/webapp/wcs/stores/servlet/booklookServlet?sect-1=H5&amp;bookstore_id-1=214&amp;term_id-1=14/FA&amp;div-1=&amp;dept-1=CD&amp;course-1=100" TargetMode="External"/><Relationship Id="rId711" Type="http://schemas.openxmlformats.org/officeDocument/2006/relationships/hyperlink" Target="javascript:void(0);" TargetMode="External"/><Relationship Id="rId949" Type="http://schemas.openxmlformats.org/officeDocument/2006/relationships/hyperlink" Target="javascript:void(0);" TargetMode="External"/><Relationship Id="rId1134" Type="http://schemas.openxmlformats.org/officeDocument/2006/relationships/hyperlink" Target="http://www.bkstr.com/webapp/wcs/stores/servlet/booklookServlet?sect-1=06&amp;bookstore_id-1=214&amp;term_id-1=14/FA&amp;div-1=&amp;dept-1=EN&amp;course-1=101" TargetMode="External"/><Relationship Id="rId1341" Type="http://schemas.openxmlformats.org/officeDocument/2006/relationships/hyperlink" Target="javascript:void(0);" TargetMode="External"/><Relationship Id="rId1786" Type="http://schemas.openxmlformats.org/officeDocument/2006/relationships/hyperlink" Target="http://www.bkstr.com/webapp/wcs/stores/servlet/booklookServlet?sect-1=02&amp;bookstore_id-1=214&amp;term_id-1=14/FA&amp;div-1=&amp;dept-1=HI&amp;course-1=450" TargetMode="External"/><Relationship Id="rId1993" Type="http://schemas.openxmlformats.org/officeDocument/2006/relationships/hyperlink" Target="javascript:void(0);" TargetMode="External"/><Relationship Id="rId78" Type="http://schemas.openxmlformats.org/officeDocument/2006/relationships/hyperlink" Target="http://www.bkstr.com/webapp/wcs/stores/servlet/booklookServlet?sect-1=01&amp;bookstore_id-1=214&amp;term_id-1=14/FA&amp;div-1=&amp;dept-1=AR&amp;course-1=230" TargetMode="External"/><Relationship Id="rId809" Type="http://schemas.openxmlformats.org/officeDocument/2006/relationships/hyperlink" Target="javascript:void(0);" TargetMode="External"/><Relationship Id="rId1201" Type="http://schemas.openxmlformats.org/officeDocument/2006/relationships/hyperlink" Target="javascript:void(0);" TargetMode="External"/><Relationship Id="rId1439" Type="http://schemas.openxmlformats.org/officeDocument/2006/relationships/hyperlink" Target="javascript:void(0);" TargetMode="External"/><Relationship Id="rId1646" Type="http://schemas.openxmlformats.org/officeDocument/2006/relationships/hyperlink" Target="http://www.bkstr.com/webapp/wcs/stores/servlet/booklookServlet?sect-1=03S&amp;bookstore_id-1=214&amp;term_id-1=14/FA&amp;div-1=&amp;dept-1=HI&amp;course-1=105" TargetMode="External"/><Relationship Id="rId1853" Type="http://schemas.openxmlformats.org/officeDocument/2006/relationships/hyperlink" Target="javascript:void(0);" TargetMode="External"/><Relationship Id="rId1506" Type="http://schemas.openxmlformats.org/officeDocument/2006/relationships/hyperlink" Target="http://www.bkstr.com/webapp/wcs/stores/servlet/booklookServlet?sect-1=03S&amp;bookstore_id-1=214&amp;term_id-1=14/FA&amp;div-1=&amp;dept-1=HE&amp;course-1=100" TargetMode="External"/><Relationship Id="rId1713" Type="http://schemas.openxmlformats.org/officeDocument/2006/relationships/hyperlink" Target="javascript:void(0);" TargetMode="External"/><Relationship Id="rId1920" Type="http://schemas.openxmlformats.org/officeDocument/2006/relationships/hyperlink" Target="http://www.bkstr.com/webapp/wcs/stores/servlet/booklookServlet?sect-1=H1&amp;bookstore_id-1=214&amp;term_id-1=14/FA&amp;div-1=&amp;dept-1=MA&amp;course-1=132" TargetMode="External"/><Relationship Id="rId294" Type="http://schemas.openxmlformats.org/officeDocument/2006/relationships/hyperlink" Target="http://www.bkstr.com/webapp/wcs/stores/servlet/booklookServlet?sect-1=01&amp;bookstore_id-1=214&amp;term_id-1=14/FA&amp;div-1=&amp;dept-1=BA&amp;course-1=490" TargetMode="External"/><Relationship Id="rId2182" Type="http://schemas.openxmlformats.org/officeDocument/2006/relationships/hyperlink" Target="http://www.bkstr.com/webapp/wcs/stores/servlet/booklookServlet?sect-1=01&amp;bookstore_id-1=214&amp;term_id-1=14/FA&amp;div-1=&amp;dept-1=OT&amp;course-1=407" TargetMode="External"/><Relationship Id="rId154" Type="http://schemas.openxmlformats.org/officeDocument/2006/relationships/hyperlink" Target="http://www.bkstr.com/webapp/wcs/stores/servlet/booklookServlet?sect-1=04S&amp;bookstore_id-1=214&amp;term_id-1=14/FA&amp;div-1=&amp;dept-1=BA&amp;course-1=220" TargetMode="External"/><Relationship Id="rId361" Type="http://schemas.openxmlformats.org/officeDocument/2006/relationships/hyperlink" Target="javascript:void(0);" TargetMode="External"/><Relationship Id="rId599" Type="http://schemas.openxmlformats.org/officeDocument/2006/relationships/hyperlink" Target="javascript:void(0);" TargetMode="External"/><Relationship Id="rId2042" Type="http://schemas.openxmlformats.org/officeDocument/2006/relationships/hyperlink" Target="http://www.bkstr.com/webapp/wcs/stores/servlet/booklookServlet?sect-1=01&amp;bookstore_id-1=214&amp;term_id-1=14/FA&amp;div-1=&amp;dept-1=MA&amp;course-1=260" TargetMode="External"/><Relationship Id="rId2487" Type="http://schemas.openxmlformats.org/officeDocument/2006/relationships/hyperlink" Target="javascript:void(0);" TargetMode="External"/><Relationship Id="rId2694" Type="http://schemas.openxmlformats.org/officeDocument/2006/relationships/hyperlink" Target="http://www.bkstr.com/webapp/wcs/stores/servlet/booklookServlet?sect-1=02&amp;bookstore_id-1=214&amp;term_id-1=14/FA&amp;div-1=&amp;dept-1=WO/UR&amp;course-1=191" TargetMode="External"/><Relationship Id="rId459" Type="http://schemas.openxmlformats.org/officeDocument/2006/relationships/hyperlink" Target="javascript:void(0);" TargetMode="External"/><Relationship Id="rId666" Type="http://schemas.openxmlformats.org/officeDocument/2006/relationships/hyperlink" Target="http://www.bkstr.com/webapp/wcs/stores/servlet/booklookServlet?sect-1=01S&amp;bookstore_id-1=214&amp;term_id-1=14/FA&amp;div-1=&amp;dept-1=CH&amp;course-1=350" TargetMode="External"/><Relationship Id="rId873" Type="http://schemas.openxmlformats.org/officeDocument/2006/relationships/hyperlink" Target="javascript:void(0);" TargetMode="External"/><Relationship Id="rId1089" Type="http://schemas.openxmlformats.org/officeDocument/2006/relationships/hyperlink" Target="javascript:void(0);" TargetMode="External"/><Relationship Id="rId1296" Type="http://schemas.openxmlformats.org/officeDocument/2006/relationships/hyperlink" Target="http://www.bkstr.com/webapp/wcs/stores/servlet/booklookServlet?sect-1=H1&amp;bookstore_id-1=214&amp;term_id-1=14/FA&amp;div-1=&amp;dept-1=EN&amp;course-1=350" TargetMode="External"/><Relationship Id="rId2347" Type="http://schemas.openxmlformats.org/officeDocument/2006/relationships/hyperlink" Target="javascript:void(0);" TargetMode="External"/><Relationship Id="rId2554" Type="http://schemas.openxmlformats.org/officeDocument/2006/relationships/hyperlink" Target="http://www.bkstr.com/webapp/wcs/stores/servlet/booklookServlet?sect-1=01&amp;bookstore_id-1=214&amp;term_id-1=14/FA&amp;div-1=&amp;dept-1=TH&amp;course-1=370" TargetMode="External"/><Relationship Id="rId221" Type="http://schemas.openxmlformats.org/officeDocument/2006/relationships/hyperlink" Target="javascript:void(0);" TargetMode="External"/><Relationship Id="rId319" Type="http://schemas.openxmlformats.org/officeDocument/2006/relationships/hyperlink" Target="javascript:void(0);" TargetMode="External"/><Relationship Id="rId526" Type="http://schemas.openxmlformats.org/officeDocument/2006/relationships/hyperlink" Target="http://www.bkstr.com/webapp/wcs/stores/servlet/booklookServlet?sect-1=H3&amp;bookstore_id-1=214&amp;term_id-1=14/FA&amp;div-1=&amp;dept-1=CD&amp;course-1=201" TargetMode="External"/><Relationship Id="rId1156" Type="http://schemas.openxmlformats.org/officeDocument/2006/relationships/hyperlink" Target="http://www.bkstr.com/webapp/wcs/stores/servlet/booklookServlet?sect-1=20&amp;bookstore_id-1=214&amp;term_id-1=14/FA&amp;div-1=&amp;dept-1=EN&amp;course-1=101" TargetMode="External"/><Relationship Id="rId1363" Type="http://schemas.openxmlformats.org/officeDocument/2006/relationships/hyperlink" Target="javascript:void(0);" TargetMode="External"/><Relationship Id="rId2207" Type="http://schemas.openxmlformats.org/officeDocument/2006/relationships/hyperlink" Target="javascript:void(0);" TargetMode="External"/><Relationship Id="rId733" Type="http://schemas.openxmlformats.org/officeDocument/2006/relationships/hyperlink" Target="javascript:void(0);" TargetMode="External"/><Relationship Id="rId940" Type="http://schemas.openxmlformats.org/officeDocument/2006/relationships/hyperlink" Target="http://www.bkstr.com/webapp/wcs/stores/servlet/booklookServlet?sect-1=02&amp;bookstore_id-1=214&amp;term_id-1=14/FA&amp;div-1=&amp;dept-1=CS&amp;course-1=135" TargetMode="External"/><Relationship Id="rId1016" Type="http://schemas.openxmlformats.org/officeDocument/2006/relationships/hyperlink" Target="http://www.bkstr.com/webapp/wcs/stores/servlet/booklookServlet?sect-1=S3&amp;bookstore_id-1=214&amp;term_id-1=14/FA&amp;div-1=&amp;dept-1=ED&amp;course-1=099" TargetMode="External"/><Relationship Id="rId1570" Type="http://schemas.openxmlformats.org/officeDocument/2006/relationships/hyperlink" Target="http://www.bkstr.com/webapp/wcs/stores/servlet/booklookServlet?sect-1=01S&amp;bookstore_id-1=214&amp;term_id-1=14/FA&amp;div-1=&amp;dept-1=HE&amp;course-1=220" TargetMode="External"/><Relationship Id="rId1668" Type="http://schemas.openxmlformats.org/officeDocument/2006/relationships/hyperlink" Target="http://www.bkstr.com/webapp/wcs/stores/servlet/booklookServlet?sect-1=04S&amp;bookstore_id-1=214&amp;term_id-1=14/FA&amp;div-1=&amp;dept-1=HI&amp;course-1=111" TargetMode="External"/><Relationship Id="rId1875" Type="http://schemas.openxmlformats.org/officeDocument/2006/relationships/hyperlink" Target="javascript:void(0);" TargetMode="External"/><Relationship Id="rId2414" Type="http://schemas.openxmlformats.org/officeDocument/2006/relationships/hyperlink" Target="http://www.bkstr.com/webapp/wcs/stores/servlet/booklookServlet?sect-1=01&amp;bookstore_id-1=214&amp;term_id-1=14/FA&amp;div-1=&amp;dept-1=SO&amp;course-1=235" TargetMode="External"/><Relationship Id="rId2621" Type="http://schemas.openxmlformats.org/officeDocument/2006/relationships/hyperlink" Target="javascript:void(0);" TargetMode="External"/><Relationship Id="rId800" Type="http://schemas.openxmlformats.org/officeDocument/2006/relationships/hyperlink" Target="http://www.bkstr.com/webapp/wcs/stores/servlet/booklookServlet?sect-1=OL2&amp;bookstore_id-1=214&amp;term_id-1=14/FA&amp;div-1=&amp;dept-1=CM&amp;course-1=100" TargetMode="External"/><Relationship Id="rId1223" Type="http://schemas.openxmlformats.org/officeDocument/2006/relationships/hyperlink" Target="javascript:void(0);" TargetMode="External"/><Relationship Id="rId1430" Type="http://schemas.openxmlformats.org/officeDocument/2006/relationships/hyperlink" Target="http://www.bkstr.com/webapp/wcs/stores/servlet/booklookServlet?sect-1=01&amp;bookstore_id-1=214&amp;term_id-1=14/FA&amp;div-1=&amp;dept-1=GS&amp;course-1=110" TargetMode="External"/><Relationship Id="rId1528" Type="http://schemas.openxmlformats.org/officeDocument/2006/relationships/hyperlink" Target="http://www.bkstr.com/webapp/wcs/stores/servlet/booklookServlet?sect-1=03S&amp;bookstore_id-1=214&amp;term_id-1=14/FA&amp;div-1=&amp;dept-1=HE&amp;course-1=120" TargetMode="External"/><Relationship Id="rId1735" Type="http://schemas.openxmlformats.org/officeDocument/2006/relationships/hyperlink" Target="javascript:void(0);" TargetMode="External"/><Relationship Id="rId1942" Type="http://schemas.openxmlformats.org/officeDocument/2006/relationships/hyperlink" Target="http://www.bkstr.com/webapp/wcs/stores/servlet/booklookServlet?sect-1=06&amp;bookstore_id-1=214&amp;term_id-1=14/FA&amp;div-1=&amp;dept-1=MA&amp;course-1=150" TargetMode="External"/><Relationship Id="rId27" Type="http://schemas.openxmlformats.org/officeDocument/2006/relationships/hyperlink" Target="javascript:void(0);" TargetMode="External"/><Relationship Id="rId1802" Type="http://schemas.openxmlformats.org/officeDocument/2006/relationships/hyperlink" Target="http://www.bkstr.com/webapp/wcs/stores/servlet/booklookServlet?sect-1=25&amp;bookstore_id-1=214&amp;term_id-1=14/FA&amp;div-1=&amp;dept-1=LC&amp;course-1=193" TargetMode="External"/><Relationship Id="rId176" Type="http://schemas.openxmlformats.org/officeDocument/2006/relationships/hyperlink" Target="http://www.bkstr.com/webapp/wcs/stores/servlet/booklookServlet?sect-1=01S&amp;bookstore_id-1=214&amp;term_id-1=14/FA&amp;div-1=&amp;dept-1=BA&amp;course-1=250" TargetMode="External"/><Relationship Id="rId383" Type="http://schemas.openxmlformats.org/officeDocument/2006/relationships/hyperlink" Target="javascript:void(0);" TargetMode="External"/><Relationship Id="rId590" Type="http://schemas.openxmlformats.org/officeDocument/2006/relationships/hyperlink" Target="http://www.bkstr.com/webapp/wcs/stores/servlet/booklookServlet?sect-1=07&amp;bookstore_id-1=214&amp;term_id-1=14/FA&amp;div-1=&amp;dept-1=CH&amp;course-1=120" TargetMode="External"/><Relationship Id="rId2064" Type="http://schemas.openxmlformats.org/officeDocument/2006/relationships/hyperlink" Target="http://www.bkstr.com/webapp/wcs/stores/servlet/booklookServlet?sect-1=04F&amp;bookstore_id-1=214&amp;term_id-1=14/FA&amp;div-1=&amp;dept-1=MA&amp;course-1=LAB2" TargetMode="External"/><Relationship Id="rId2271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450" Type="http://schemas.openxmlformats.org/officeDocument/2006/relationships/hyperlink" Target="http://www.bkstr.com/webapp/wcs/stores/servlet/booklookServlet?sect-1=02&amp;bookstore_id-1=214&amp;term_id-1=14/FA&amp;div-1=&amp;dept-1=BI&amp;course-1=206" TargetMode="External"/><Relationship Id="rId688" Type="http://schemas.openxmlformats.org/officeDocument/2006/relationships/hyperlink" Target="http://www.bkstr.com/webapp/wcs/stores/servlet/booklookServlet?sect-1=02&amp;bookstore_id-1=214&amp;term_id-1=14/FA&amp;div-1=&amp;dept-1=CJ&amp;course-1=101" TargetMode="External"/><Relationship Id="rId895" Type="http://schemas.openxmlformats.org/officeDocument/2006/relationships/hyperlink" Target="javascript:void(0);" TargetMode="External"/><Relationship Id="rId1080" Type="http://schemas.openxmlformats.org/officeDocument/2006/relationships/hyperlink" Target="http://www.bkstr.com/webapp/wcs/stores/servlet/booklookServlet?sect-1=01&amp;bookstore_id-1=214&amp;term_id-1=14/FA&amp;div-1=&amp;dept-1=ED&amp;course-1=286" TargetMode="External"/><Relationship Id="rId2131" Type="http://schemas.openxmlformats.org/officeDocument/2006/relationships/hyperlink" Target="javascript:void(0);" TargetMode="External"/><Relationship Id="rId2369" Type="http://schemas.openxmlformats.org/officeDocument/2006/relationships/hyperlink" Target="javascript:void(0);" TargetMode="External"/><Relationship Id="rId2576" Type="http://schemas.openxmlformats.org/officeDocument/2006/relationships/hyperlink" Target="http://www.bkstr.com/webapp/wcs/stores/servlet/booklookServlet?sect-1=05&amp;bookstore_id-1=214&amp;term_id-1=14/FA&amp;div-1=&amp;dept-1=UR&amp;course-1=101" TargetMode="External"/><Relationship Id="rId103" Type="http://schemas.openxmlformats.org/officeDocument/2006/relationships/hyperlink" Target="javascript:void(0);" TargetMode="External"/><Relationship Id="rId310" Type="http://schemas.openxmlformats.org/officeDocument/2006/relationships/hyperlink" Target="http://www.bkstr.com/webapp/wcs/stores/servlet/booklookServlet?sect-1=01&amp;bookstore_id-1=214&amp;term_id-1=14/FA&amp;div-1=&amp;dept-1=BI&amp;course-1=101" TargetMode="External"/><Relationship Id="rId548" Type="http://schemas.openxmlformats.org/officeDocument/2006/relationships/hyperlink" Target="http://www.bkstr.com/webapp/wcs/stores/servlet/booklookServlet?sect-1=02&amp;bookstore_id-1=214&amp;term_id-1=14/FA&amp;div-1=&amp;dept-1=CD&amp;course-1=410" TargetMode="External"/><Relationship Id="rId755" Type="http://schemas.openxmlformats.org/officeDocument/2006/relationships/hyperlink" Target="javascript:void(0);" TargetMode="External"/><Relationship Id="rId962" Type="http://schemas.openxmlformats.org/officeDocument/2006/relationships/hyperlink" Target="http://www.bkstr.com/webapp/wcs/stores/servlet/booklookServlet?sect-1=01S&amp;bookstore_id-1=214&amp;term_id-1=14/FA&amp;div-1=&amp;dept-1=EC&amp;course-1=104" TargetMode="External"/><Relationship Id="rId1178" Type="http://schemas.openxmlformats.org/officeDocument/2006/relationships/hyperlink" Target="http://www.bkstr.com/webapp/wcs/stores/servlet/booklookServlet?sect-1=34&amp;bookstore_id-1=214&amp;term_id-1=14/FA&amp;div-1=&amp;dept-1=EN&amp;course-1=101" TargetMode="External"/><Relationship Id="rId1385" Type="http://schemas.openxmlformats.org/officeDocument/2006/relationships/hyperlink" Target="javascript:void(0);" TargetMode="External"/><Relationship Id="rId1592" Type="http://schemas.openxmlformats.org/officeDocument/2006/relationships/hyperlink" Target="http://www.bkstr.com/webapp/wcs/stores/servlet/booklookServlet?sect-1=01&amp;bookstore_id-1=214&amp;term_id-1=14/FA&amp;div-1=&amp;dept-1=HE&amp;course-1=400" TargetMode="External"/><Relationship Id="rId2229" Type="http://schemas.openxmlformats.org/officeDocument/2006/relationships/hyperlink" Target="javascript:void(0);" TargetMode="External"/><Relationship Id="rId2436" Type="http://schemas.openxmlformats.org/officeDocument/2006/relationships/hyperlink" Target="http://www.bkstr.com/webapp/wcs/stores/servlet/booklookServlet?sect-1=01&amp;bookstore_id-1=214&amp;term_id-1=14/FA&amp;div-1=&amp;dept-1=SO&amp;course-1=315" TargetMode="External"/><Relationship Id="rId2643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408" Type="http://schemas.openxmlformats.org/officeDocument/2006/relationships/hyperlink" Target="http://www.bkstr.com/webapp/wcs/stores/servlet/booklookServlet?sect-1=01&amp;bookstore_id-1=214&amp;term_id-1=14/FA&amp;div-1=&amp;dept-1=BI&amp;course-1=200" TargetMode="External"/><Relationship Id="rId615" Type="http://schemas.openxmlformats.org/officeDocument/2006/relationships/hyperlink" Target="javascript:void(0);" TargetMode="External"/><Relationship Id="rId822" Type="http://schemas.openxmlformats.org/officeDocument/2006/relationships/hyperlink" Target="http://www.bkstr.com/webapp/wcs/stores/servlet/booklookServlet?sect-1=01&amp;bookstore_id-1=214&amp;term_id-1=14/FA&amp;div-1=&amp;dept-1=CM&amp;course-1=150" TargetMode="External"/><Relationship Id="rId1038" Type="http://schemas.openxmlformats.org/officeDocument/2006/relationships/hyperlink" Target="http://www.bkstr.com/webapp/wcs/stores/servlet/booklookServlet?sect-1=02&amp;bookstore_id-1=214&amp;term_id-1=14/FA&amp;div-1=&amp;dept-1=ED&amp;course-1=155" TargetMode="External"/><Relationship Id="rId1245" Type="http://schemas.openxmlformats.org/officeDocument/2006/relationships/hyperlink" Target="javascript:void(0);" TargetMode="External"/><Relationship Id="rId1452" Type="http://schemas.openxmlformats.org/officeDocument/2006/relationships/hyperlink" Target="http://www.bkstr.com/webapp/wcs/stores/servlet/booklookServlet?sect-1=05S&amp;bookstore_id-1=214&amp;term_id-1=14/FA&amp;div-1=&amp;dept-1=GS&amp;course-1=140" TargetMode="External"/><Relationship Id="rId1897" Type="http://schemas.openxmlformats.org/officeDocument/2006/relationships/hyperlink" Target="javascript:void(0);" TargetMode="External"/><Relationship Id="rId2503" Type="http://schemas.openxmlformats.org/officeDocument/2006/relationships/hyperlink" Target="javascript:void(0);" TargetMode="External"/><Relationship Id="rId1105" Type="http://schemas.openxmlformats.org/officeDocument/2006/relationships/hyperlink" Target="javascript:void(0);" TargetMode="External"/><Relationship Id="rId1312" Type="http://schemas.openxmlformats.org/officeDocument/2006/relationships/hyperlink" Target="http://www.bkstr.com/webapp/wcs/stores/servlet/booklookServlet?sect-1=01&amp;bookstore_id-1=214&amp;term_id-1=14/FA&amp;div-1=&amp;dept-1=FR&amp;course-1=101" TargetMode="External"/><Relationship Id="rId1757" Type="http://schemas.openxmlformats.org/officeDocument/2006/relationships/hyperlink" Target="javascript:void(0);" TargetMode="External"/><Relationship Id="rId1964" Type="http://schemas.openxmlformats.org/officeDocument/2006/relationships/hyperlink" Target="http://www.bkstr.com/webapp/wcs/stores/servlet/booklookServlet?sect-1=01S&amp;bookstore_id-1=214&amp;term_id-1=14/FA&amp;div-1=&amp;dept-1=MA&amp;course-1=180" TargetMode="External"/><Relationship Id="rId49" Type="http://schemas.openxmlformats.org/officeDocument/2006/relationships/hyperlink" Target="javascript:void(0);" TargetMode="External"/><Relationship Id="rId1617" Type="http://schemas.openxmlformats.org/officeDocument/2006/relationships/hyperlink" Target="javascript:void(0);" TargetMode="External"/><Relationship Id="rId1824" Type="http://schemas.openxmlformats.org/officeDocument/2006/relationships/hyperlink" Target="http://www.bkstr.com/webapp/wcs/stores/servlet/booklookServlet?sect-1=48&amp;bookstore_id-1=214&amp;term_id-1=14/FA&amp;div-1=&amp;dept-1=LC&amp;course-1=193" TargetMode="External"/><Relationship Id="rId198" Type="http://schemas.openxmlformats.org/officeDocument/2006/relationships/hyperlink" Target="http://www.bkstr.com/webapp/wcs/stores/servlet/booklookServlet?sect-1=03S&amp;bookstore_id-1=214&amp;term_id-1=14/FA&amp;div-1=&amp;dept-1=BA&amp;course-1=305" TargetMode="External"/><Relationship Id="rId2086" Type="http://schemas.openxmlformats.org/officeDocument/2006/relationships/hyperlink" Target="http://www.bkstr.com/webapp/wcs/stores/servlet/booklookServlet?sect-1=01&amp;bookstore_id-1=214&amp;term_id-1=14/FA&amp;div-1=&amp;dept-1=MU&amp;course-1=215" TargetMode="External"/><Relationship Id="rId2293" Type="http://schemas.openxmlformats.org/officeDocument/2006/relationships/hyperlink" Target="javascript:void(0);" TargetMode="External"/><Relationship Id="rId2598" Type="http://schemas.openxmlformats.org/officeDocument/2006/relationships/hyperlink" Target="http://www.bkstr.com/webapp/wcs/stores/servlet/booklookServlet?sect-1=01&amp;bookstore_id-1=214&amp;term_id-1=14/FA&amp;div-1=&amp;dept-1=UR&amp;course-1=306" TargetMode="External"/><Relationship Id="rId265" Type="http://schemas.openxmlformats.org/officeDocument/2006/relationships/hyperlink" Target="javascript:void(0);" TargetMode="External"/><Relationship Id="rId472" Type="http://schemas.openxmlformats.org/officeDocument/2006/relationships/hyperlink" Target="http://www.bkstr.com/webapp/wcs/stores/servlet/booklookServlet?sect-1=01&amp;bookstore_id-1=214&amp;term_id-1=14/FA&amp;div-1=&amp;dept-1=BI&amp;course-1=464" TargetMode="External"/><Relationship Id="rId2153" Type="http://schemas.openxmlformats.org/officeDocument/2006/relationships/hyperlink" Target="javascript:void(0);" TargetMode="External"/><Relationship Id="rId2360" Type="http://schemas.openxmlformats.org/officeDocument/2006/relationships/hyperlink" Target="http://www.bkstr.com/webapp/wcs/stores/servlet/booklookServlet?sect-1=02S&amp;bookstore_id-1=214&amp;term_id-1=14/FA&amp;div-1=&amp;dept-1=SO&amp;course-1=100" TargetMode="External"/><Relationship Id="rId125" Type="http://schemas.openxmlformats.org/officeDocument/2006/relationships/hyperlink" Target="javascript:void(0);" TargetMode="External"/><Relationship Id="rId332" Type="http://schemas.openxmlformats.org/officeDocument/2006/relationships/hyperlink" Target="http://www.bkstr.com/webapp/wcs/stores/servlet/booklookServlet?sect-1=06S&amp;bookstore_id-1=214&amp;term_id-1=14/FA&amp;div-1=&amp;dept-1=BI&amp;course-1=101" TargetMode="External"/><Relationship Id="rId777" Type="http://schemas.openxmlformats.org/officeDocument/2006/relationships/hyperlink" Target="javascript:void(0);" TargetMode="External"/><Relationship Id="rId984" Type="http://schemas.openxmlformats.org/officeDocument/2006/relationships/hyperlink" Target="http://www.bkstr.com/webapp/wcs/stores/servlet/booklookServlet?sect-1=01S&amp;bookstore_id-1=214&amp;term_id-1=14/FA&amp;div-1=&amp;dept-1=EC&amp;course-1=120" TargetMode="External"/><Relationship Id="rId2013" Type="http://schemas.openxmlformats.org/officeDocument/2006/relationships/hyperlink" Target="javascript:void(0);" TargetMode="External"/><Relationship Id="rId2220" Type="http://schemas.openxmlformats.org/officeDocument/2006/relationships/hyperlink" Target="http://www.bkstr.com/webapp/wcs/stores/servlet/booklookServlet?sect-1=01&amp;bookstore_id-1=214&amp;term_id-1=14/FA&amp;div-1=&amp;dept-1=PH&amp;course-1=101" TargetMode="External"/><Relationship Id="rId2458" Type="http://schemas.openxmlformats.org/officeDocument/2006/relationships/hyperlink" Target="http://www.bkstr.com/webapp/wcs/stores/servlet/booklookServlet?sect-1=H2&amp;bookstore_id-1=214&amp;term_id-1=14/FA&amp;div-1=&amp;dept-1=SP&amp;course-1=101" TargetMode="External"/><Relationship Id="rId2665" Type="http://schemas.openxmlformats.org/officeDocument/2006/relationships/hyperlink" Target="javascript:void(0);" TargetMode="External"/><Relationship Id="rId637" Type="http://schemas.openxmlformats.org/officeDocument/2006/relationships/hyperlink" Target="javascript:void(0);" TargetMode="External"/><Relationship Id="rId844" Type="http://schemas.openxmlformats.org/officeDocument/2006/relationships/hyperlink" Target="http://www.bkstr.com/webapp/wcs/stores/servlet/booklookServlet?sect-1=01S&amp;bookstore_id-1=214&amp;term_id-1=14/FA&amp;div-1=&amp;dept-1=CM&amp;course-1=191" TargetMode="External"/><Relationship Id="rId1267" Type="http://schemas.openxmlformats.org/officeDocument/2006/relationships/hyperlink" Target="javascript:void(0);" TargetMode="External"/><Relationship Id="rId1474" Type="http://schemas.openxmlformats.org/officeDocument/2006/relationships/hyperlink" Target="http://www.bkstr.com/webapp/wcs/stores/servlet/booklookServlet?sect-1=02&amp;bookstore_id-1=214&amp;term_id-1=14/FA&amp;div-1=&amp;dept-1=HC&amp;course-1=202" TargetMode="External"/><Relationship Id="rId1681" Type="http://schemas.openxmlformats.org/officeDocument/2006/relationships/hyperlink" Target="javascript:void(0);" TargetMode="External"/><Relationship Id="rId2318" Type="http://schemas.openxmlformats.org/officeDocument/2006/relationships/hyperlink" Target="http://www.bkstr.com/webapp/wcs/stores/servlet/booklookServlet?sect-1=03S&amp;bookstore_id-1=214&amp;term_id-1=14/FA&amp;div-1=&amp;dept-1=PY&amp;course-1=105" TargetMode="External"/><Relationship Id="rId2525" Type="http://schemas.openxmlformats.org/officeDocument/2006/relationships/hyperlink" Target="javascript:void(0);" TargetMode="External"/><Relationship Id="rId704" Type="http://schemas.openxmlformats.org/officeDocument/2006/relationships/hyperlink" Target="http://www.bkstr.com/webapp/wcs/stores/servlet/booklookServlet?sect-1=02S&amp;bookstore_id-1=214&amp;term_id-1=14/FA&amp;div-1=&amp;dept-1=CJ&amp;course-1=121" TargetMode="External"/><Relationship Id="rId911" Type="http://schemas.openxmlformats.org/officeDocument/2006/relationships/hyperlink" Target="javascript:void(0);" TargetMode="External"/><Relationship Id="rId1127" Type="http://schemas.openxmlformats.org/officeDocument/2006/relationships/hyperlink" Target="javascript:void(0);" TargetMode="External"/><Relationship Id="rId1334" Type="http://schemas.openxmlformats.org/officeDocument/2006/relationships/hyperlink" Target="http://www.bkstr.com/webapp/wcs/stores/servlet/booklookServlet?sect-1=02S&amp;bookstore_id-1=214&amp;term_id-1=14/FA&amp;div-1=&amp;dept-1=GE&amp;course-1=102" TargetMode="External"/><Relationship Id="rId1541" Type="http://schemas.openxmlformats.org/officeDocument/2006/relationships/hyperlink" Target="javascript:void(0);" TargetMode="External"/><Relationship Id="rId1779" Type="http://schemas.openxmlformats.org/officeDocument/2006/relationships/hyperlink" Target="javascript:void(0);" TargetMode="External"/><Relationship Id="rId1986" Type="http://schemas.openxmlformats.org/officeDocument/2006/relationships/hyperlink" Target="http://www.bkstr.com/webapp/wcs/stores/servlet/booklookServlet?sect-1=07&amp;bookstore_id-1=214&amp;term_id-1=14/FA&amp;div-1=&amp;dept-1=MA&amp;course-1=180" TargetMode="External"/><Relationship Id="rId40" Type="http://schemas.openxmlformats.org/officeDocument/2006/relationships/hyperlink" Target="http://www.bkstr.com/webapp/wcs/stores/servlet/booklookServlet?sect-1=01S&amp;bookstore_id-1=214&amp;term_id-1=14/FA&amp;div-1=&amp;dept-1=AR&amp;course-1=122" TargetMode="External"/><Relationship Id="rId1401" Type="http://schemas.openxmlformats.org/officeDocument/2006/relationships/hyperlink" Target="javascript:void(0);" TargetMode="External"/><Relationship Id="rId1639" Type="http://schemas.openxmlformats.org/officeDocument/2006/relationships/hyperlink" Target="javascript:void(0);" TargetMode="External"/><Relationship Id="rId1846" Type="http://schemas.openxmlformats.org/officeDocument/2006/relationships/hyperlink" Target="http://www.bkstr.com/webapp/wcs/stores/servlet/booklookServlet?sect-1=01S&amp;bookstore_id-1=214&amp;term_id-1=14/FA&amp;div-1=&amp;dept-1=MA&amp;course-1=099" TargetMode="External"/><Relationship Id="rId1706" Type="http://schemas.openxmlformats.org/officeDocument/2006/relationships/hyperlink" Target="http://www.bkstr.com/webapp/wcs/stores/servlet/booklookServlet?sect-1=03&amp;bookstore_id-1=214&amp;term_id-1=14/FA&amp;div-1=&amp;dept-1=HI&amp;course-1=112" TargetMode="External"/><Relationship Id="rId1913" Type="http://schemas.openxmlformats.org/officeDocument/2006/relationships/hyperlink" Target="javascript:void(0);" TargetMode="External"/><Relationship Id="rId287" Type="http://schemas.openxmlformats.org/officeDocument/2006/relationships/hyperlink" Target="javascript:void(0);" TargetMode="External"/><Relationship Id="rId494" Type="http://schemas.openxmlformats.org/officeDocument/2006/relationships/hyperlink" Target="http://www.bkstr.com/webapp/wcs/stores/servlet/booklookServlet?sect-1=04S&amp;bookstore_id-1=214&amp;term_id-1=14/FA&amp;div-1=&amp;dept-1=CD&amp;course-1=100" TargetMode="External"/><Relationship Id="rId2175" Type="http://schemas.openxmlformats.org/officeDocument/2006/relationships/hyperlink" Target="javascript:void(0);" TargetMode="External"/><Relationship Id="rId2382" Type="http://schemas.openxmlformats.org/officeDocument/2006/relationships/hyperlink" Target="http://www.bkstr.com/webapp/wcs/stores/servlet/booklookServlet?sect-1=OL&amp;bookstore_id-1=214&amp;term_id-1=14/FA&amp;div-1=&amp;dept-1=SO&amp;course-1=100" TargetMode="External"/><Relationship Id="rId147" Type="http://schemas.openxmlformats.org/officeDocument/2006/relationships/hyperlink" Target="javascript:void(0);" TargetMode="External"/><Relationship Id="rId354" Type="http://schemas.openxmlformats.org/officeDocument/2006/relationships/hyperlink" Target="http://www.bkstr.com/webapp/wcs/stores/servlet/booklookServlet?sect-1=05S&amp;bookstore_id-1=214&amp;term_id-1=14/FA&amp;div-1=&amp;dept-1=BI&amp;course-1=140" TargetMode="External"/><Relationship Id="rId799" Type="http://schemas.openxmlformats.org/officeDocument/2006/relationships/hyperlink" Target="javascript:void(0);" TargetMode="External"/><Relationship Id="rId1191" Type="http://schemas.openxmlformats.org/officeDocument/2006/relationships/hyperlink" Target="javascript:void(0);" TargetMode="External"/><Relationship Id="rId2035" Type="http://schemas.openxmlformats.org/officeDocument/2006/relationships/hyperlink" Target="javascript:void(0);" TargetMode="External"/><Relationship Id="rId2687" Type="http://schemas.openxmlformats.org/officeDocument/2006/relationships/hyperlink" Target="javascript:void(0);" TargetMode="External"/><Relationship Id="rId561" Type="http://schemas.openxmlformats.org/officeDocument/2006/relationships/hyperlink" Target="javascript:void(0);" TargetMode="External"/><Relationship Id="rId659" Type="http://schemas.openxmlformats.org/officeDocument/2006/relationships/hyperlink" Target="javascript:void(0);" TargetMode="External"/><Relationship Id="rId866" Type="http://schemas.openxmlformats.org/officeDocument/2006/relationships/hyperlink" Target="http://www.bkstr.com/webapp/wcs/stores/servlet/booklookServlet?sect-1=02S&amp;bookstore_id-1=214&amp;term_id-1=14/FA&amp;div-1=&amp;dept-1=CM&amp;course-1=241" TargetMode="External"/><Relationship Id="rId1289" Type="http://schemas.openxmlformats.org/officeDocument/2006/relationships/hyperlink" Target="javascript:void(0);" TargetMode="External"/><Relationship Id="rId1496" Type="http://schemas.openxmlformats.org/officeDocument/2006/relationships/hyperlink" Target="http://www.bkstr.com/webapp/wcs/stores/servlet/booklookServlet?sect-1=01&amp;bookstore_id-1=214&amp;term_id-1=14/FA&amp;div-1=&amp;dept-1=HE&amp;course-1=100" TargetMode="External"/><Relationship Id="rId2242" Type="http://schemas.openxmlformats.org/officeDocument/2006/relationships/hyperlink" Target="http://www.bkstr.com/webapp/wcs/stores/servlet/booklookServlet?sect-1=01&amp;bookstore_id-1=214&amp;term_id-1=14/FA&amp;div-1=&amp;dept-1=PH&amp;course-1=240" TargetMode="External"/><Relationship Id="rId2547" Type="http://schemas.openxmlformats.org/officeDocument/2006/relationships/hyperlink" Target="javascript:void(0);" TargetMode="External"/><Relationship Id="rId214" Type="http://schemas.openxmlformats.org/officeDocument/2006/relationships/hyperlink" Target="http://www.bkstr.com/webapp/wcs/stores/servlet/booklookServlet?sect-1=02S&amp;bookstore_id-1=214&amp;term_id-1=14/FA&amp;div-1=&amp;dept-1=BA&amp;course-1=312" TargetMode="External"/><Relationship Id="rId421" Type="http://schemas.openxmlformats.org/officeDocument/2006/relationships/hyperlink" Target="javascript:void(0);" TargetMode="External"/><Relationship Id="rId519" Type="http://schemas.openxmlformats.org/officeDocument/2006/relationships/hyperlink" Target="javascript:void(0);" TargetMode="External"/><Relationship Id="rId1051" Type="http://schemas.openxmlformats.org/officeDocument/2006/relationships/hyperlink" Target="javascript:void(0);" TargetMode="External"/><Relationship Id="rId1149" Type="http://schemas.openxmlformats.org/officeDocument/2006/relationships/hyperlink" Target="javascript:void(0);" TargetMode="External"/><Relationship Id="rId1356" Type="http://schemas.openxmlformats.org/officeDocument/2006/relationships/hyperlink" Target="http://www.bkstr.com/webapp/wcs/stores/servlet/booklookServlet?sect-1=01&amp;bookstore_id-1=214&amp;term_id-1=14/FA&amp;div-1=&amp;dept-1=GE&amp;course-1=285" TargetMode="External"/><Relationship Id="rId2102" Type="http://schemas.openxmlformats.org/officeDocument/2006/relationships/hyperlink" Target="http://www.bkstr.com/webapp/wcs/stores/servlet/booklookServlet?sect-1=01S&amp;bookstore_id-1=214&amp;term_id-1=14/FA&amp;div-1=&amp;dept-1=NS&amp;course-1=150" TargetMode="External"/><Relationship Id="rId726" Type="http://schemas.openxmlformats.org/officeDocument/2006/relationships/hyperlink" Target="http://www.bkstr.com/webapp/wcs/stores/servlet/booklookServlet?sect-1=02&amp;bookstore_id-1=214&amp;term_id-1=14/FA&amp;div-1=&amp;dept-1=CJ&amp;course-1=205" TargetMode="External"/><Relationship Id="rId933" Type="http://schemas.openxmlformats.org/officeDocument/2006/relationships/hyperlink" Target="javascript:void(0);" TargetMode="External"/><Relationship Id="rId1009" Type="http://schemas.openxmlformats.org/officeDocument/2006/relationships/hyperlink" Target="javascript:void(0);" TargetMode="External"/><Relationship Id="rId1563" Type="http://schemas.openxmlformats.org/officeDocument/2006/relationships/hyperlink" Target="javascript:void(0);" TargetMode="External"/><Relationship Id="rId1770" Type="http://schemas.openxmlformats.org/officeDocument/2006/relationships/hyperlink" Target="http://www.bkstr.com/webapp/wcs/stores/servlet/booklookServlet?sect-1=OL&amp;bookstore_id-1=214&amp;term_id-1=14/FA&amp;div-1=&amp;dept-1=HI&amp;course-1=316" TargetMode="External"/><Relationship Id="rId1868" Type="http://schemas.openxmlformats.org/officeDocument/2006/relationships/hyperlink" Target="http://www.bkstr.com/webapp/wcs/stores/servlet/booklookServlet?sect-1=07&amp;bookstore_id-1=214&amp;term_id-1=14/FA&amp;div-1=&amp;dept-1=MA&amp;course-1=099" TargetMode="External"/><Relationship Id="rId2407" Type="http://schemas.openxmlformats.org/officeDocument/2006/relationships/hyperlink" Target="javascript:void(0);" TargetMode="External"/><Relationship Id="rId2614" Type="http://schemas.openxmlformats.org/officeDocument/2006/relationships/hyperlink" Target="http://www.bkstr.com/webapp/wcs/stores/servlet/booklookServlet?sect-1=01S&amp;bookstore_id-1=214&amp;term_id-1=14/FA&amp;div-1=&amp;dept-1=VP&amp;course-1=210" TargetMode="External"/><Relationship Id="rId62" Type="http://schemas.openxmlformats.org/officeDocument/2006/relationships/hyperlink" Target="http://www.bkstr.com/webapp/wcs/stores/servlet/booklookServlet?sect-1=01&amp;bookstore_id-1=214&amp;term_id-1=14/FA&amp;div-1=&amp;dept-1=AR&amp;course-1=160" TargetMode="External"/><Relationship Id="rId1216" Type="http://schemas.openxmlformats.org/officeDocument/2006/relationships/hyperlink" Target="http://www.bkstr.com/webapp/wcs/stores/servlet/booklookServlet?sect-1=01&amp;bookstore_id-1=214&amp;term_id-1=14/FA&amp;div-1=&amp;dept-1=EN&amp;course-1=158" TargetMode="External"/><Relationship Id="rId1423" Type="http://schemas.openxmlformats.org/officeDocument/2006/relationships/hyperlink" Target="javascript:void(0);" TargetMode="External"/><Relationship Id="rId1630" Type="http://schemas.openxmlformats.org/officeDocument/2006/relationships/hyperlink" Target="http://www.bkstr.com/webapp/wcs/stores/servlet/booklookServlet?sect-1=OL2&amp;bookstore_id-1=214&amp;term_id-1=14/FA&amp;div-1=&amp;dept-1=HI&amp;course-1=104" TargetMode="External"/><Relationship Id="rId1728" Type="http://schemas.openxmlformats.org/officeDocument/2006/relationships/hyperlink" Target="http://www.bkstr.com/webapp/wcs/stores/servlet/booklookServlet?sect-1=08S&amp;bookstore_id-1=214&amp;term_id-1=14/FA&amp;div-1=&amp;dept-1=HI&amp;course-1=112" TargetMode="External"/><Relationship Id="rId1935" Type="http://schemas.openxmlformats.org/officeDocument/2006/relationships/hyperlink" Target="javascript:void(0);" TargetMode="External"/><Relationship Id="rId2197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376" Type="http://schemas.openxmlformats.org/officeDocument/2006/relationships/hyperlink" Target="http://www.bkstr.com/webapp/wcs/stores/servlet/booklookServlet?sect-1=03S&amp;bookstore_id-1=214&amp;term_id-1=14/FA&amp;div-1=&amp;dept-1=BI&amp;course-1=161" TargetMode="External"/><Relationship Id="rId583" Type="http://schemas.openxmlformats.org/officeDocument/2006/relationships/hyperlink" Target="javascript:void(0);" TargetMode="External"/><Relationship Id="rId790" Type="http://schemas.openxmlformats.org/officeDocument/2006/relationships/hyperlink" Target="http://www.bkstr.com/webapp/wcs/stores/servlet/booklookServlet?sect-1=07S&amp;bookstore_id-1=214&amp;term_id-1=14/FA&amp;div-1=&amp;dept-1=CM&amp;course-1=100" TargetMode="External"/><Relationship Id="rId2057" Type="http://schemas.openxmlformats.org/officeDocument/2006/relationships/hyperlink" Target="javascript:void(0);" TargetMode="External"/><Relationship Id="rId2264" Type="http://schemas.openxmlformats.org/officeDocument/2006/relationships/hyperlink" Target="http://www.bkstr.com/webapp/wcs/stores/servlet/booklookServlet?sect-1=01S&amp;bookstore_id-1=214&amp;term_id-1=14/FA&amp;div-1=&amp;dept-1=PO&amp;course-1=102" TargetMode="External"/><Relationship Id="rId2471" Type="http://schemas.openxmlformats.org/officeDocument/2006/relationships/hyperlink" Target="javascript:void(0);" TargetMode="External"/><Relationship Id="rId4" Type="http://schemas.openxmlformats.org/officeDocument/2006/relationships/hyperlink" Target="http://www.bkstr.com/webapp/wcs/stores/servlet/booklookServlet?sect-1=01S&amp;bookstore_id-1=214&amp;term_id-1=14/FA&amp;div-1=&amp;dept-1=AB&amp;course-1=101" TargetMode="External"/><Relationship Id="rId236" Type="http://schemas.openxmlformats.org/officeDocument/2006/relationships/hyperlink" Target="http://www.bkstr.com/webapp/wcs/stores/servlet/booklookServlet?sect-1=02&amp;bookstore_id-1=214&amp;term_id-1=14/FA&amp;div-1=&amp;dept-1=BA&amp;course-1=318" TargetMode="External"/><Relationship Id="rId443" Type="http://schemas.openxmlformats.org/officeDocument/2006/relationships/hyperlink" Target="javascript:void(0);" TargetMode="External"/><Relationship Id="rId650" Type="http://schemas.openxmlformats.org/officeDocument/2006/relationships/hyperlink" Target="http://www.bkstr.com/webapp/wcs/stores/servlet/booklookServlet?sect-1=01S&amp;bookstore_id-1=214&amp;term_id-1=14/FA&amp;div-1=&amp;dept-1=CH&amp;course-1=301" TargetMode="External"/><Relationship Id="rId888" Type="http://schemas.openxmlformats.org/officeDocument/2006/relationships/hyperlink" Target="http://www.bkstr.com/webapp/wcs/stores/servlet/booklookServlet?sect-1=03S&amp;bookstore_id-1=214&amp;term_id-1=14/FA&amp;div-1=&amp;dept-1=CM&amp;course-1=260" TargetMode="External"/><Relationship Id="rId1073" Type="http://schemas.openxmlformats.org/officeDocument/2006/relationships/hyperlink" Target="javascript:void(0);" TargetMode="External"/><Relationship Id="rId1280" Type="http://schemas.openxmlformats.org/officeDocument/2006/relationships/hyperlink" Target="http://www.bkstr.com/webapp/wcs/stores/servlet/booklookServlet?sect-1=01&amp;bookstore_id-1=214&amp;term_id-1=14/FA&amp;div-1=&amp;dept-1=EN&amp;course-1=268" TargetMode="External"/><Relationship Id="rId2124" Type="http://schemas.openxmlformats.org/officeDocument/2006/relationships/hyperlink" Target="http://www.bkstr.com/webapp/wcs/stores/servlet/booklookServlet?sect-1=L7&amp;bookstore_id-1=214&amp;term_id-1=14/FA&amp;div-1=&amp;dept-1=NU&amp;course-1=310" TargetMode="External"/><Relationship Id="rId2331" Type="http://schemas.openxmlformats.org/officeDocument/2006/relationships/hyperlink" Target="javascript:void(0);" TargetMode="External"/><Relationship Id="rId2569" Type="http://schemas.openxmlformats.org/officeDocument/2006/relationships/hyperlink" Target="javascript:void(0);" TargetMode="External"/><Relationship Id="rId303" Type="http://schemas.openxmlformats.org/officeDocument/2006/relationships/hyperlink" Target="javascript:void(0);" TargetMode="External"/><Relationship Id="rId748" Type="http://schemas.openxmlformats.org/officeDocument/2006/relationships/hyperlink" Target="http://www.bkstr.com/webapp/wcs/stores/servlet/booklookServlet?sect-1=01&amp;bookstore_id-1=214&amp;term_id-1=14/FA&amp;div-1=&amp;dept-1=CJ&amp;course-1=339" TargetMode="External"/><Relationship Id="rId955" Type="http://schemas.openxmlformats.org/officeDocument/2006/relationships/hyperlink" Target="javascript:void(0);" TargetMode="External"/><Relationship Id="rId1140" Type="http://schemas.openxmlformats.org/officeDocument/2006/relationships/hyperlink" Target="http://www.bkstr.com/webapp/wcs/stores/servlet/booklookServlet?sect-1=09&amp;bookstore_id-1=214&amp;term_id-1=14/FA&amp;div-1=&amp;dept-1=EN&amp;course-1=101" TargetMode="External"/><Relationship Id="rId1378" Type="http://schemas.openxmlformats.org/officeDocument/2006/relationships/hyperlink" Target="http://www.bkstr.com/webapp/wcs/stores/servlet/booklookServlet?sect-1=01&amp;bookstore_id-1=214&amp;term_id-1=14/FA&amp;div-1=&amp;dept-1=GL/GE&amp;course-1=110" TargetMode="External"/><Relationship Id="rId1585" Type="http://schemas.openxmlformats.org/officeDocument/2006/relationships/hyperlink" Target="javascript:void(0);" TargetMode="External"/><Relationship Id="rId1792" Type="http://schemas.openxmlformats.org/officeDocument/2006/relationships/hyperlink" Target="http://www.bkstr.com/webapp/wcs/stores/servlet/booklookServlet?sect-1=H1&amp;bookstore_id-1=214&amp;term_id-1=14/FA&amp;div-1=&amp;dept-1=HI&amp;course-1=460" TargetMode="External"/><Relationship Id="rId2429" Type="http://schemas.openxmlformats.org/officeDocument/2006/relationships/hyperlink" Target="javascript:void(0);" TargetMode="External"/><Relationship Id="rId2636" Type="http://schemas.openxmlformats.org/officeDocument/2006/relationships/hyperlink" Target="http://www.bkstr.com/webapp/wcs/stores/servlet/booklookServlet?sect-1=09&amp;bookstore_id-1=214&amp;term_id-1=14/FA&amp;div-1=&amp;dept-1=VP&amp;course-1=400" TargetMode="External"/><Relationship Id="rId84" Type="http://schemas.openxmlformats.org/officeDocument/2006/relationships/hyperlink" Target="http://www.bkstr.com/webapp/wcs/stores/servlet/booklookServlet?sect-1=01S&amp;bookstore_id-1=214&amp;term_id-1=14/FA&amp;div-1=&amp;dept-1=AR&amp;course-1=260" TargetMode="External"/><Relationship Id="rId510" Type="http://schemas.openxmlformats.org/officeDocument/2006/relationships/hyperlink" Target="http://www.bkstr.com/webapp/wcs/stores/servlet/booklookServlet?sect-1=02&amp;bookstore_id-1=214&amp;term_id-1=14/FA&amp;div-1=&amp;dept-1=CD&amp;course-1=110" TargetMode="External"/><Relationship Id="rId608" Type="http://schemas.openxmlformats.org/officeDocument/2006/relationships/hyperlink" Target="http://www.bkstr.com/webapp/wcs/stores/servlet/booklookServlet?sect-1=01S&amp;bookstore_id-1=214&amp;term_id-1=14/FA&amp;div-1=&amp;dept-1=CH&amp;course-1=201" TargetMode="External"/><Relationship Id="rId815" Type="http://schemas.openxmlformats.org/officeDocument/2006/relationships/hyperlink" Target="javascript:void(0);" TargetMode="External"/><Relationship Id="rId1238" Type="http://schemas.openxmlformats.org/officeDocument/2006/relationships/hyperlink" Target="http://www.bkstr.com/webapp/wcs/stores/servlet/booklookServlet?sect-1=01S&amp;bookstore_id-1=214&amp;term_id-1=14/FA&amp;div-1=&amp;dept-1=EN&amp;course-1=220" TargetMode="External"/><Relationship Id="rId1445" Type="http://schemas.openxmlformats.org/officeDocument/2006/relationships/hyperlink" Target="javascript:void(0);" TargetMode="External"/><Relationship Id="rId1652" Type="http://schemas.openxmlformats.org/officeDocument/2006/relationships/hyperlink" Target="http://www.bkstr.com/webapp/wcs/stores/servlet/booklookServlet?sect-1=OLS&amp;bookstore_id-1=214&amp;term_id-1=14/FA&amp;div-1=&amp;dept-1=HI&amp;course-1=105" TargetMode="External"/><Relationship Id="rId247" Type="http://schemas.openxmlformats.org/officeDocument/2006/relationships/hyperlink" Target="javascript:void(0);" TargetMode="External"/><Relationship Id="rId899" Type="http://schemas.openxmlformats.org/officeDocument/2006/relationships/hyperlink" Target="javascript:void(0);" TargetMode="External"/><Relationship Id="rId1000" Type="http://schemas.openxmlformats.org/officeDocument/2006/relationships/hyperlink" Target="http://www.bkstr.com/webapp/wcs/stores/servlet/booklookServlet?sect-1=01&amp;bookstore_id-1=214&amp;term_id-1=14/FA&amp;div-1=&amp;dept-1=EC&amp;course-1=202" TargetMode="External"/><Relationship Id="rId1084" Type="http://schemas.openxmlformats.org/officeDocument/2006/relationships/hyperlink" Target="http://www.bkstr.com/webapp/wcs/stores/servlet/booklookServlet?sect-1=01&amp;bookstore_id-1=214&amp;term_id-1=14/FA&amp;div-1=&amp;dept-1=ED&amp;course-1=307" TargetMode="External"/><Relationship Id="rId1305" Type="http://schemas.openxmlformats.org/officeDocument/2006/relationships/hyperlink" Target="javascript:void(0);" TargetMode="External"/><Relationship Id="rId1957" Type="http://schemas.openxmlformats.org/officeDocument/2006/relationships/hyperlink" Target="javascript:void(0);" TargetMode="External"/><Relationship Id="rId2482" Type="http://schemas.openxmlformats.org/officeDocument/2006/relationships/hyperlink" Target="http://www.bkstr.com/webapp/wcs/stores/servlet/booklookServlet?sect-1=01&amp;bookstore_id-1=214&amp;term_id-1=14/FA&amp;div-1=&amp;dept-1=SP&amp;course-1=211" TargetMode="External"/><Relationship Id="rId107" Type="http://schemas.openxmlformats.org/officeDocument/2006/relationships/hyperlink" Target="javascript:void(0);" TargetMode="External"/><Relationship Id="rId454" Type="http://schemas.openxmlformats.org/officeDocument/2006/relationships/hyperlink" Target="http://www.bkstr.com/webapp/wcs/stores/servlet/booklookServlet?sect-1=03&amp;bookstore_id-1=214&amp;term_id-1=14/FA&amp;div-1=&amp;dept-1=BI&amp;course-1=206" TargetMode="External"/><Relationship Id="rId661" Type="http://schemas.openxmlformats.org/officeDocument/2006/relationships/hyperlink" Target="javascript:void(0);" TargetMode="External"/><Relationship Id="rId759" Type="http://schemas.openxmlformats.org/officeDocument/2006/relationships/hyperlink" Target="javascript:void(0);" TargetMode="External"/><Relationship Id="rId966" Type="http://schemas.openxmlformats.org/officeDocument/2006/relationships/hyperlink" Target="http://www.bkstr.com/webapp/wcs/stores/servlet/booklookServlet?sect-1=01S&amp;bookstore_id-1=214&amp;term_id-1=14/FA&amp;div-1=&amp;dept-1=EC&amp;course-1=110" TargetMode="External"/><Relationship Id="rId1291" Type="http://schemas.openxmlformats.org/officeDocument/2006/relationships/hyperlink" Target="javascript:void(0);" TargetMode="External"/><Relationship Id="rId1389" Type="http://schemas.openxmlformats.org/officeDocument/2006/relationships/hyperlink" Target="javascript:void(0);" TargetMode="External"/><Relationship Id="rId1512" Type="http://schemas.openxmlformats.org/officeDocument/2006/relationships/hyperlink" Target="http://www.bkstr.com/webapp/wcs/stores/servlet/booklookServlet?sect-1=OL2&amp;bookstore_id-1=214&amp;term_id-1=14/FA&amp;div-1=&amp;dept-1=HE&amp;course-1=100" TargetMode="External"/><Relationship Id="rId1596" Type="http://schemas.openxmlformats.org/officeDocument/2006/relationships/hyperlink" Target="http://www.bkstr.com/webapp/wcs/stores/servlet/booklookServlet?sect-1=01&amp;bookstore_id-1=214&amp;term_id-1=14/FA&amp;div-1=&amp;dept-1=HI&amp;course-1=103" TargetMode="External"/><Relationship Id="rId1817" Type="http://schemas.openxmlformats.org/officeDocument/2006/relationships/hyperlink" Target="javascript:void(0);" TargetMode="External"/><Relationship Id="rId2135" Type="http://schemas.openxmlformats.org/officeDocument/2006/relationships/hyperlink" Target="javascript:void(0);" TargetMode="External"/><Relationship Id="rId2342" Type="http://schemas.openxmlformats.org/officeDocument/2006/relationships/hyperlink" Target="http://www.bkstr.com/webapp/wcs/stores/servlet/booklookServlet?sect-1=02&amp;bookstore_id-1=214&amp;term_id-1=14/FA&amp;div-1=&amp;dept-1=PY&amp;course-1=241" TargetMode="External"/><Relationship Id="rId264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14" Type="http://schemas.openxmlformats.org/officeDocument/2006/relationships/hyperlink" Target="http://www.bkstr.com/webapp/wcs/stores/servlet/booklookServlet?sect-1=02&amp;bookstore_id-1=214&amp;term_id-1=14/FA&amp;div-1=&amp;dept-1=BI&amp;course-1=101" TargetMode="External"/><Relationship Id="rId398" Type="http://schemas.openxmlformats.org/officeDocument/2006/relationships/hyperlink" Target="http://www.bkstr.com/webapp/wcs/stores/servlet/booklookServlet?sect-1=01S&amp;bookstore_id-1=214&amp;term_id-1=14/FA&amp;div-1=&amp;dept-1=BI&amp;course-1=162" TargetMode="External"/><Relationship Id="rId521" Type="http://schemas.openxmlformats.org/officeDocument/2006/relationships/hyperlink" Target="javascript:void(0);" TargetMode="External"/><Relationship Id="rId619" Type="http://schemas.openxmlformats.org/officeDocument/2006/relationships/hyperlink" Target="javascript:void(0);" TargetMode="External"/><Relationship Id="rId1151" Type="http://schemas.openxmlformats.org/officeDocument/2006/relationships/hyperlink" Target="javascript:void(0);" TargetMode="External"/><Relationship Id="rId1249" Type="http://schemas.openxmlformats.org/officeDocument/2006/relationships/hyperlink" Target="javascript:void(0);" TargetMode="External"/><Relationship Id="rId2079" Type="http://schemas.openxmlformats.org/officeDocument/2006/relationships/hyperlink" Target="javascript:void(0);" TargetMode="External"/><Relationship Id="rId2202" Type="http://schemas.openxmlformats.org/officeDocument/2006/relationships/hyperlink" Target="http://www.bkstr.com/webapp/wcs/stores/servlet/booklookServlet?sect-1=01S&amp;bookstore_id-1=214&amp;term_id-1=14/FA&amp;div-1=&amp;dept-1=PH&amp;course-1=100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http://www.bkstr.com/webapp/wcs/stores/servlet/booklookServlet?sect-1=H3&amp;bookstore_id-1=214&amp;term_id-1=14/FA&amp;div-1=&amp;dept-1=BA&amp;course-1=220" TargetMode="External"/><Relationship Id="rId826" Type="http://schemas.openxmlformats.org/officeDocument/2006/relationships/hyperlink" Target="http://www.bkstr.com/webapp/wcs/stores/servlet/booklookServlet?sect-1=02&amp;bookstore_id-1=214&amp;term_id-1=14/FA&amp;div-1=&amp;dept-1=CM&amp;course-1=150" TargetMode="External"/><Relationship Id="rId1011" Type="http://schemas.openxmlformats.org/officeDocument/2006/relationships/hyperlink" Target="javascript:void(0);" TargetMode="External"/><Relationship Id="rId1109" Type="http://schemas.openxmlformats.org/officeDocument/2006/relationships/hyperlink" Target="javascript:void(0);" TargetMode="External"/><Relationship Id="rId1456" Type="http://schemas.openxmlformats.org/officeDocument/2006/relationships/hyperlink" Target="http://www.bkstr.com/webapp/wcs/stores/servlet/booklookServlet?sect-1=H45&amp;bookstore_id-1=214&amp;term_id-1=14/FA&amp;div-1=&amp;dept-1=GS&amp;course-1=193" TargetMode="External"/><Relationship Id="rId1663" Type="http://schemas.openxmlformats.org/officeDocument/2006/relationships/hyperlink" Target="javascript:void(0);" TargetMode="External"/><Relationship Id="rId1870" Type="http://schemas.openxmlformats.org/officeDocument/2006/relationships/hyperlink" Target="http://www.bkstr.com/webapp/wcs/stores/servlet/booklookServlet?sect-1=07S&amp;bookstore_id-1=214&amp;term_id-1=14/FA&amp;div-1=&amp;dept-1=MA&amp;course-1=099" TargetMode="External"/><Relationship Id="rId1968" Type="http://schemas.openxmlformats.org/officeDocument/2006/relationships/hyperlink" Target="http://www.bkstr.com/webapp/wcs/stores/servlet/booklookServlet?sect-1=02S&amp;bookstore_id-1=214&amp;term_id-1=14/FA&amp;div-1=&amp;dept-1=MA&amp;course-1=180" TargetMode="External"/><Relationship Id="rId2286" Type="http://schemas.openxmlformats.org/officeDocument/2006/relationships/hyperlink" Target="http://www.bkstr.com/webapp/wcs/stores/servlet/booklookServlet?sect-1=01&amp;bookstore_id-1=214&amp;term_id-1=14/FA&amp;div-1=&amp;dept-1=PO&amp;course-1=213" TargetMode="External"/><Relationship Id="rId2493" Type="http://schemas.openxmlformats.org/officeDocument/2006/relationships/hyperlink" Target="javascript:void(0);" TargetMode="External"/><Relationship Id="rId2507" Type="http://schemas.openxmlformats.org/officeDocument/2006/relationships/hyperlink" Target="javascript:void(0);" TargetMode="External"/><Relationship Id="rId258" Type="http://schemas.openxmlformats.org/officeDocument/2006/relationships/hyperlink" Target="http://www.bkstr.com/webapp/wcs/stores/servlet/booklookServlet?sect-1=01S&amp;bookstore_id-1=214&amp;term_id-1=14/FA&amp;div-1=&amp;dept-1=BA&amp;course-1=350" TargetMode="External"/><Relationship Id="rId465" Type="http://schemas.openxmlformats.org/officeDocument/2006/relationships/hyperlink" Target="javascript:void(0);" TargetMode="External"/><Relationship Id="rId672" Type="http://schemas.openxmlformats.org/officeDocument/2006/relationships/hyperlink" Target="http://www.bkstr.com/webapp/wcs/stores/servlet/booklookServlet?sect-1=01&amp;bookstore_id-1=214&amp;term_id-1=14/FA&amp;div-1=&amp;dept-1=CH&amp;course-1=410" TargetMode="External"/><Relationship Id="rId1095" Type="http://schemas.openxmlformats.org/officeDocument/2006/relationships/hyperlink" Target="javascript:void(0);" TargetMode="External"/><Relationship Id="rId1316" Type="http://schemas.openxmlformats.org/officeDocument/2006/relationships/hyperlink" Target="http://www.bkstr.com/webapp/wcs/stores/servlet/booklookServlet?sect-1=01&amp;bookstore_id-1=214&amp;term_id-1=14/FA&amp;div-1=&amp;dept-1=FR&amp;course-1=102" TargetMode="External"/><Relationship Id="rId1523" Type="http://schemas.openxmlformats.org/officeDocument/2006/relationships/hyperlink" Target="javascript:void(0);" TargetMode="External"/><Relationship Id="rId1730" Type="http://schemas.openxmlformats.org/officeDocument/2006/relationships/hyperlink" Target="http://www.bkstr.com/webapp/wcs/stores/servlet/booklookServlet?sect-1=09&amp;bookstore_id-1=214&amp;term_id-1=14/FA&amp;div-1=&amp;dept-1=HI&amp;course-1=112" TargetMode="External"/><Relationship Id="rId2146" Type="http://schemas.openxmlformats.org/officeDocument/2006/relationships/hyperlink" Target="http://www.bkstr.com/webapp/wcs/stores/servlet/booklookServlet?sect-1=01&amp;bookstore_id-1=214&amp;term_id-1=14/FA&amp;div-1=&amp;dept-1=NU&amp;course-1=440" TargetMode="External"/><Relationship Id="rId2353" Type="http://schemas.openxmlformats.org/officeDocument/2006/relationships/hyperlink" Target="javascript:void(0);" TargetMode="External"/><Relationship Id="rId2560" Type="http://schemas.openxmlformats.org/officeDocument/2006/relationships/hyperlink" Target="http://www.bkstr.com/webapp/wcs/stores/servlet/booklookServlet?sect-1=01&amp;bookstore_id-1=214&amp;term_id-1=14/FA&amp;div-1=&amp;dept-1=UR&amp;course-1=101" TargetMode="External"/><Relationship Id="rId22" Type="http://schemas.openxmlformats.org/officeDocument/2006/relationships/hyperlink" Target="http://www.bkstr.com/webapp/wcs/stores/servlet/booklookServlet?sect-1=01&amp;bookstore_id-1=214&amp;term_id-1=14/FA&amp;div-1=&amp;dept-1=AR&amp;course-1=112" TargetMode="External"/><Relationship Id="rId118" Type="http://schemas.openxmlformats.org/officeDocument/2006/relationships/hyperlink" Target="http://www.bkstr.com/webapp/wcs/stores/servlet/booklookServlet?sect-1=H3&amp;bookstore_id-1=214&amp;term_id-1=14/FA&amp;div-1=&amp;dept-1=BA&amp;course-1=200" TargetMode="External"/><Relationship Id="rId325" Type="http://schemas.openxmlformats.org/officeDocument/2006/relationships/hyperlink" Target="javascript:void(0);" TargetMode="External"/><Relationship Id="rId532" Type="http://schemas.openxmlformats.org/officeDocument/2006/relationships/hyperlink" Target="http://www.bkstr.com/webapp/wcs/stores/servlet/booklookServlet?sect-1=01&amp;bookstore_id-1=214&amp;term_id-1=14/FA&amp;div-1=&amp;dept-1=CD&amp;course-1=205" TargetMode="External"/><Relationship Id="rId977" Type="http://schemas.openxmlformats.org/officeDocument/2006/relationships/hyperlink" Target="javascript:void(0);" TargetMode="External"/><Relationship Id="rId1162" Type="http://schemas.openxmlformats.org/officeDocument/2006/relationships/hyperlink" Target="http://www.bkstr.com/webapp/wcs/stores/servlet/booklookServlet?sect-1=23&amp;bookstore_id-1=214&amp;term_id-1=14/FA&amp;div-1=&amp;dept-1=EN&amp;course-1=101" TargetMode="External"/><Relationship Id="rId1828" Type="http://schemas.openxmlformats.org/officeDocument/2006/relationships/hyperlink" Target="http://www.bkstr.com/webapp/wcs/stores/servlet/booklookServlet?sect-1=R47&amp;bookstore_id-1=214&amp;term_id-1=14/FA&amp;div-1=&amp;dept-1=LC&amp;course-1=193" TargetMode="External"/><Relationship Id="rId2006" Type="http://schemas.openxmlformats.org/officeDocument/2006/relationships/hyperlink" Target="http://www.bkstr.com/webapp/wcs/stores/servlet/booklookServlet?sect-1=03&amp;bookstore_id-1=214&amp;term_id-1=14/FA&amp;div-1=&amp;dept-1=MA&amp;course-1=190" TargetMode="External"/><Relationship Id="rId2213" Type="http://schemas.openxmlformats.org/officeDocument/2006/relationships/hyperlink" Target="javascript:void(0);" TargetMode="External"/><Relationship Id="rId2420" Type="http://schemas.openxmlformats.org/officeDocument/2006/relationships/hyperlink" Target="http://www.bkstr.com/webapp/wcs/stores/servlet/booklookServlet?sect-1=01S&amp;bookstore_id-1=214&amp;term_id-1=14/FA&amp;div-1=&amp;dept-1=SO&amp;course-1=250" TargetMode="External"/><Relationship Id="rId2658" Type="http://schemas.openxmlformats.org/officeDocument/2006/relationships/hyperlink" Target="http://www.bkstr.com/webapp/wcs/stores/servlet/booklookServlet?sect-1=01&amp;bookstore_id-1=214&amp;term_id-1=14/FA&amp;div-1=&amp;dept-1=WO/CJ&amp;course-1=340" TargetMode="External"/><Relationship Id="rId171" Type="http://schemas.openxmlformats.org/officeDocument/2006/relationships/hyperlink" Target="javascript:void(0);" TargetMode="External"/><Relationship Id="rId837" Type="http://schemas.openxmlformats.org/officeDocument/2006/relationships/hyperlink" Target="javascript:void(0);" TargetMode="External"/><Relationship Id="rId1022" Type="http://schemas.openxmlformats.org/officeDocument/2006/relationships/hyperlink" Target="http://www.bkstr.com/webapp/wcs/stores/servlet/booklookServlet?sect-1=02&amp;bookstore_id-1=214&amp;term_id-1=14/FA&amp;div-1=&amp;dept-1=ED&amp;course-1=148" TargetMode="External"/><Relationship Id="rId1467" Type="http://schemas.openxmlformats.org/officeDocument/2006/relationships/hyperlink" Target="javascript:void(0);" TargetMode="External"/><Relationship Id="rId1674" Type="http://schemas.openxmlformats.org/officeDocument/2006/relationships/hyperlink" Target="http://www.bkstr.com/webapp/wcs/stores/servlet/booklookServlet?sect-1=06&amp;bookstore_id-1=214&amp;term_id-1=14/FA&amp;div-1=&amp;dept-1=HI&amp;course-1=111" TargetMode="External"/><Relationship Id="rId1881" Type="http://schemas.openxmlformats.org/officeDocument/2006/relationships/hyperlink" Target="javascript:void(0);" TargetMode="External"/><Relationship Id="rId2297" Type="http://schemas.openxmlformats.org/officeDocument/2006/relationships/hyperlink" Target="javascript:void(0);" TargetMode="External"/><Relationship Id="rId2518" Type="http://schemas.openxmlformats.org/officeDocument/2006/relationships/hyperlink" Target="http://www.bkstr.com/webapp/wcs/stores/servlet/booklookServlet?sect-1=02&amp;bookstore_id-1=214&amp;term_id-1=14/FA&amp;div-1=&amp;dept-1=TH&amp;course-1=191" TargetMode="External"/><Relationship Id="rId269" Type="http://schemas.openxmlformats.org/officeDocument/2006/relationships/hyperlink" Target="javascript:void(0);" TargetMode="External"/><Relationship Id="rId476" Type="http://schemas.openxmlformats.org/officeDocument/2006/relationships/hyperlink" Target="http://www.bkstr.com/webapp/wcs/stores/servlet/booklookServlet?sect-1=01&amp;bookstore_id-1=214&amp;term_id-1=14/FA&amp;div-1=&amp;dept-1=BT&amp;course-1=376" TargetMode="External"/><Relationship Id="rId683" Type="http://schemas.openxmlformats.org/officeDocument/2006/relationships/hyperlink" Target="javascript:void(0);" TargetMode="External"/><Relationship Id="rId890" Type="http://schemas.openxmlformats.org/officeDocument/2006/relationships/hyperlink" Target="http://www.bkstr.com/webapp/wcs/stores/servlet/booklookServlet?sect-1=01&amp;bookstore_id-1=214&amp;term_id-1=14/FA&amp;div-1=&amp;dept-1=CM&amp;course-1=270" TargetMode="External"/><Relationship Id="rId904" Type="http://schemas.openxmlformats.org/officeDocument/2006/relationships/hyperlink" Target="http://www.bkstr.com/webapp/wcs/stores/servlet/booklookServlet?sect-1=01&amp;bookstore_id-1=214&amp;term_id-1=14/FA&amp;div-1=&amp;dept-1=CM&amp;course-1=352" TargetMode="External"/><Relationship Id="rId1327" Type="http://schemas.openxmlformats.org/officeDocument/2006/relationships/hyperlink" Target="javascript:void(0);" TargetMode="External"/><Relationship Id="rId1534" Type="http://schemas.openxmlformats.org/officeDocument/2006/relationships/hyperlink" Target="http://www.bkstr.com/webapp/wcs/stores/servlet/booklookServlet?sect-1=05&amp;bookstore_id-1=214&amp;term_id-1=14/FA&amp;div-1=&amp;dept-1=HE&amp;course-1=120" TargetMode="External"/><Relationship Id="rId1741" Type="http://schemas.openxmlformats.org/officeDocument/2006/relationships/hyperlink" Target="javascript:void(0);" TargetMode="External"/><Relationship Id="rId1979" Type="http://schemas.openxmlformats.org/officeDocument/2006/relationships/hyperlink" Target="javascript:void(0);" TargetMode="External"/><Relationship Id="rId2157" Type="http://schemas.openxmlformats.org/officeDocument/2006/relationships/hyperlink" Target="javascript:void(0);" TargetMode="External"/><Relationship Id="rId2364" Type="http://schemas.openxmlformats.org/officeDocument/2006/relationships/hyperlink" Target="http://www.bkstr.com/webapp/wcs/stores/servlet/booklookServlet?sect-1=03S&amp;bookstore_id-1=214&amp;term_id-1=14/FA&amp;div-1=&amp;dept-1=SO&amp;course-1=100" TargetMode="External"/><Relationship Id="rId2571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336" Type="http://schemas.openxmlformats.org/officeDocument/2006/relationships/hyperlink" Target="http://www.bkstr.com/webapp/wcs/stores/servlet/booklookServlet?sect-1=01&amp;bookstore_id-1=214&amp;term_id-1=14/FA&amp;div-1=&amp;dept-1=BI&amp;course-1=140" TargetMode="External"/><Relationship Id="rId543" Type="http://schemas.openxmlformats.org/officeDocument/2006/relationships/hyperlink" Target="javascript:void(0);" TargetMode="External"/><Relationship Id="rId988" Type="http://schemas.openxmlformats.org/officeDocument/2006/relationships/hyperlink" Target="http://www.bkstr.com/webapp/wcs/stores/servlet/booklookServlet?sect-1=02S&amp;bookstore_id-1=214&amp;term_id-1=14/FA&amp;div-1=&amp;dept-1=EC&amp;course-1=120" TargetMode="External"/><Relationship Id="rId1173" Type="http://schemas.openxmlformats.org/officeDocument/2006/relationships/hyperlink" Target="javascript:void(0);" TargetMode="External"/><Relationship Id="rId1380" Type="http://schemas.openxmlformats.org/officeDocument/2006/relationships/hyperlink" Target="http://www.bkstr.com/webapp/wcs/stores/servlet/booklookServlet?sect-1=05&amp;bookstore_id-1=214&amp;term_id-1=14/FA&amp;div-1=&amp;dept-1=GL/HI&amp;course-1=103" TargetMode="External"/><Relationship Id="rId1601" Type="http://schemas.openxmlformats.org/officeDocument/2006/relationships/hyperlink" Target="javascript:void(0);" TargetMode="External"/><Relationship Id="rId1839" Type="http://schemas.openxmlformats.org/officeDocument/2006/relationships/hyperlink" Target="javascript:void(0);" TargetMode="External"/><Relationship Id="rId2017" Type="http://schemas.openxmlformats.org/officeDocument/2006/relationships/hyperlink" Target="javascript:void(0);" TargetMode="External"/><Relationship Id="rId2224" Type="http://schemas.openxmlformats.org/officeDocument/2006/relationships/hyperlink" Target="http://www.bkstr.com/webapp/wcs/stores/servlet/booklookServlet?sect-1=H1&amp;bookstore_id-1=214&amp;term_id-1=14/FA&amp;div-1=&amp;dept-1=PH&amp;course-1=101" TargetMode="External"/><Relationship Id="rId2669" Type="http://schemas.openxmlformats.org/officeDocument/2006/relationships/hyperlink" Target="javascript:void(0);" TargetMode="External"/><Relationship Id="rId182" Type="http://schemas.openxmlformats.org/officeDocument/2006/relationships/hyperlink" Target="http://www.bkstr.com/webapp/wcs/stores/servlet/booklookServlet?sect-1=03&amp;bookstore_id-1=214&amp;term_id-1=14/FA&amp;div-1=&amp;dept-1=BA&amp;course-1=250" TargetMode="External"/><Relationship Id="rId403" Type="http://schemas.openxmlformats.org/officeDocument/2006/relationships/hyperlink" Target="javascript:void(0);" TargetMode="External"/><Relationship Id="rId750" Type="http://schemas.openxmlformats.org/officeDocument/2006/relationships/hyperlink" Target="http://www.bkstr.com/webapp/wcs/stores/servlet/booklookServlet?sect-1=01&amp;bookstore_id-1=214&amp;term_id-1=14/FA&amp;div-1=&amp;dept-1=CJ&amp;course-1=340" TargetMode="External"/><Relationship Id="rId848" Type="http://schemas.openxmlformats.org/officeDocument/2006/relationships/hyperlink" Target="http://www.bkstr.com/webapp/wcs/stores/servlet/booklookServlet?sect-1=02S&amp;bookstore_id-1=214&amp;term_id-1=14/FA&amp;div-1=&amp;dept-1=CM&amp;course-1=191" TargetMode="External"/><Relationship Id="rId1033" Type="http://schemas.openxmlformats.org/officeDocument/2006/relationships/hyperlink" Target="javascript:void(0);" TargetMode="External"/><Relationship Id="rId1478" Type="http://schemas.openxmlformats.org/officeDocument/2006/relationships/hyperlink" Target="http://www.bkstr.com/webapp/wcs/stores/servlet/booklookServlet?sect-1=01&amp;bookstore_id-1=214&amp;term_id-1=14/FA&amp;div-1=&amp;dept-1=HC&amp;course-1=203" TargetMode="External"/><Relationship Id="rId1685" Type="http://schemas.openxmlformats.org/officeDocument/2006/relationships/hyperlink" Target="javascript:void(0);" TargetMode="External"/><Relationship Id="rId1892" Type="http://schemas.openxmlformats.org/officeDocument/2006/relationships/hyperlink" Target="http://www.bkstr.com/webapp/wcs/stores/servlet/booklookServlet?sect-1=06&amp;bookstore_id-1=214&amp;term_id-1=14/FA&amp;div-1=&amp;dept-1=MA&amp;course-1=105" TargetMode="External"/><Relationship Id="rId1906" Type="http://schemas.openxmlformats.org/officeDocument/2006/relationships/hyperlink" Target="http://www.bkstr.com/webapp/wcs/stores/servlet/booklookServlet?sect-1=X4&amp;bookstore_id-1=214&amp;term_id-1=14/FA&amp;div-1=&amp;dept-1=MA&amp;course-1=105" TargetMode="External"/><Relationship Id="rId2431" Type="http://schemas.openxmlformats.org/officeDocument/2006/relationships/hyperlink" Target="javascript:void(0);" TargetMode="External"/><Relationship Id="rId2529" Type="http://schemas.openxmlformats.org/officeDocument/2006/relationships/hyperlink" Target="javascript:void(0);" TargetMode="External"/><Relationship Id="rId487" Type="http://schemas.openxmlformats.org/officeDocument/2006/relationships/hyperlink" Target="javascript:void(0);" TargetMode="External"/><Relationship Id="rId610" Type="http://schemas.openxmlformats.org/officeDocument/2006/relationships/hyperlink" Target="http://www.bkstr.com/webapp/wcs/stores/servlet/booklookServlet?sect-1=02&amp;bookstore_id-1=214&amp;term_id-1=14/FA&amp;div-1=&amp;dept-1=CH&amp;course-1=201" TargetMode="External"/><Relationship Id="rId694" Type="http://schemas.openxmlformats.org/officeDocument/2006/relationships/hyperlink" Target="http://www.bkstr.com/webapp/wcs/stores/servlet/booklookServlet?sect-1=03S&amp;bookstore_id-1=214&amp;term_id-1=14/FA&amp;div-1=&amp;dept-1=CJ&amp;course-1=101" TargetMode="External"/><Relationship Id="rId708" Type="http://schemas.openxmlformats.org/officeDocument/2006/relationships/hyperlink" Target="http://www.bkstr.com/webapp/wcs/stores/servlet/booklookServlet?sect-1=01S&amp;bookstore_id-1=214&amp;term_id-1=14/FA&amp;div-1=&amp;dept-1=CJ&amp;course-1=201" TargetMode="External"/><Relationship Id="rId915" Type="http://schemas.openxmlformats.org/officeDocument/2006/relationships/hyperlink" Target="javascript:void(0);" TargetMode="External"/><Relationship Id="rId1240" Type="http://schemas.openxmlformats.org/officeDocument/2006/relationships/hyperlink" Target="http://www.bkstr.com/webapp/wcs/stores/servlet/booklookServlet?sect-1=01&amp;bookstore_id-1=214&amp;term_id-1=14/FA&amp;div-1=&amp;dept-1=EN&amp;course-1=221" TargetMode="External"/><Relationship Id="rId1338" Type="http://schemas.openxmlformats.org/officeDocument/2006/relationships/hyperlink" Target="http://www.bkstr.com/webapp/wcs/stores/servlet/booklookServlet?sect-1=03S&amp;bookstore_id-1=214&amp;term_id-1=14/FA&amp;div-1=&amp;dept-1=GE&amp;course-1=102" TargetMode="External"/><Relationship Id="rId1545" Type="http://schemas.openxmlformats.org/officeDocument/2006/relationships/hyperlink" Target="javascript:void(0);" TargetMode="External"/><Relationship Id="rId2070" Type="http://schemas.openxmlformats.org/officeDocument/2006/relationships/hyperlink" Target="http://www.bkstr.com/webapp/wcs/stores/servlet/booklookServlet?sect-1=01&amp;bookstore_id-1=214&amp;term_id-1=14/FA&amp;div-1=&amp;dept-1=MU&amp;course-1=115" TargetMode="External"/><Relationship Id="rId2168" Type="http://schemas.openxmlformats.org/officeDocument/2006/relationships/hyperlink" Target="http://www.bkstr.com/webapp/wcs/stores/servlet/booklookServlet?sect-1=02&amp;bookstore_id-1=214&amp;term_id-1=14/FA&amp;div-1=&amp;dept-1=OT&amp;course-1=101" TargetMode="External"/><Relationship Id="rId2375" Type="http://schemas.openxmlformats.org/officeDocument/2006/relationships/hyperlink" Target="javascript:void(0);" TargetMode="External"/><Relationship Id="rId347" Type="http://schemas.openxmlformats.org/officeDocument/2006/relationships/hyperlink" Target="javascript:void(0);" TargetMode="External"/><Relationship Id="rId999" Type="http://schemas.openxmlformats.org/officeDocument/2006/relationships/hyperlink" Target="javascript:void(0);" TargetMode="External"/><Relationship Id="rId1100" Type="http://schemas.openxmlformats.org/officeDocument/2006/relationships/hyperlink" Target="http://www.bkstr.com/webapp/wcs/stores/servlet/booklookServlet?sect-1=01&amp;bookstore_id-1=214&amp;term_id-1=14/FA&amp;div-1=&amp;dept-1=ED&amp;course-1=325" TargetMode="External"/><Relationship Id="rId1184" Type="http://schemas.openxmlformats.org/officeDocument/2006/relationships/hyperlink" Target="http://www.bkstr.com/webapp/wcs/stores/servlet/booklookServlet?sect-1=37&amp;bookstore_id-1=214&amp;term_id-1=14/FA&amp;div-1=&amp;dept-1=EN&amp;course-1=101" TargetMode="External"/><Relationship Id="rId1405" Type="http://schemas.openxmlformats.org/officeDocument/2006/relationships/hyperlink" Target="javascript:void(0);" TargetMode="External"/><Relationship Id="rId1752" Type="http://schemas.openxmlformats.org/officeDocument/2006/relationships/hyperlink" Target="http://www.bkstr.com/webapp/wcs/stores/servlet/booklookServlet?sect-1=01&amp;bookstore_id-1=214&amp;term_id-1=14/FA&amp;div-1=&amp;dept-1=HI&amp;course-1=201" TargetMode="External"/><Relationship Id="rId2028" Type="http://schemas.openxmlformats.org/officeDocument/2006/relationships/hyperlink" Target="http://www.bkstr.com/webapp/wcs/stores/servlet/booklookServlet?sect-1=02&amp;bookstore_id-1=214&amp;term_id-1=14/FA&amp;div-1=&amp;dept-1=MA&amp;course-1=201" TargetMode="External"/><Relationship Id="rId2582" Type="http://schemas.openxmlformats.org/officeDocument/2006/relationships/hyperlink" Target="http://www.bkstr.com/webapp/wcs/stores/servlet/booklookServlet?sect-1=06S&amp;bookstore_id-1=214&amp;term_id-1=14/FA&amp;div-1=&amp;dept-1=UR&amp;course-1=101" TargetMode="External"/><Relationship Id="rId44" Type="http://schemas.openxmlformats.org/officeDocument/2006/relationships/hyperlink" Target="http://www.bkstr.com/webapp/wcs/stores/servlet/booklookServlet?sect-1=01S&amp;bookstore_id-1=214&amp;term_id-1=14/FA&amp;div-1=&amp;dept-1=AR&amp;course-1=130" TargetMode="External"/><Relationship Id="rId554" Type="http://schemas.openxmlformats.org/officeDocument/2006/relationships/hyperlink" Target="http://www.bkstr.com/webapp/wcs/stores/servlet/booklookServlet?sect-1=01S&amp;bookstore_id-1=214&amp;term_id-1=14/FA&amp;div-1=&amp;dept-1=CH&amp;course-1=112" TargetMode="External"/><Relationship Id="rId761" Type="http://schemas.openxmlformats.org/officeDocument/2006/relationships/hyperlink" Target="javascript:void(0);" TargetMode="External"/><Relationship Id="rId859" Type="http://schemas.openxmlformats.org/officeDocument/2006/relationships/hyperlink" Target="javascript:void(0);" TargetMode="External"/><Relationship Id="rId1391" Type="http://schemas.openxmlformats.org/officeDocument/2006/relationships/hyperlink" Target="javascript:void(0);" TargetMode="External"/><Relationship Id="rId1489" Type="http://schemas.openxmlformats.org/officeDocument/2006/relationships/hyperlink" Target="javascript:void(0);" TargetMode="External"/><Relationship Id="rId1612" Type="http://schemas.openxmlformats.org/officeDocument/2006/relationships/hyperlink" Target="http://www.bkstr.com/webapp/wcs/stores/servlet/booklookServlet?sect-1=05&amp;bookstore_id-1=214&amp;term_id-1=14/FA&amp;div-1=&amp;dept-1=HI&amp;course-1=103" TargetMode="External"/><Relationship Id="rId1696" Type="http://schemas.openxmlformats.org/officeDocument/2006/relationships/hyperlink" Target="http://www.bkstr.com/webapp/wcs/stores/servlet/booklookServlet?sect-1=11S&amp;bookstore_id-1=214&amp;term_id-1=14/FA&amp;div-1=&amp;dept-1=HI&amp;course-1=111" TargetMode="External"/><Relationship Id="rId1917" Type="http://schemas.openxmlformats.org/officeDocument/2006/relationships/hyperlink" Target="javascript:void(0);" TargetMode="External"/><Relationship Id="rId2235" Type="http://schemas.openxmlformats.org/officeDocument/2006/relationships/hyperlink" Target="javascript:void(0);" TargetMode="External"/><Relationship Id="rId2442" Type="http://schemas.openxmlformats.org/officeDocument/2006/relationships/hyperlink" Target="http://www.bkstr.com/webapp/wcs/stores/servlet/booklookServlet?sect-1=01&amp;bookstore_id-1=214&amp;term_id-1=14/FA&amp;div-1=&amp;dept-1=SO&amp;course-1=335" TargetMode="External"/><Relationship Id="rId193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414" Type="http://schemas.openxmlformats.org/officeDocument/2006/relationships/hyperlink" Target="http://www.bkstr.com/webapp/wcs/stores/servlet/booklookServlet?sect-1=02S&amp;bookstore_id-1=214&amp;term_id-1=14/FA&amp;div-1=&amp;dept-1=BI&amp;course-1=200" TargetMode="External"/><Relationship Id="rId498" Type="http://schemas.openxmlformats.org/officeDocument/2006/relationships/hyperlink" Target="http://www.bkstr.com/webapp/wcs/stores/servlet/booklookServlet?sect-1=05S&amp;bookstore_id-1=214&amp;term_id-1=14/FA&amp;div-1=&amp;dept-1=CD&amp;course-1=100" TargetMode="External"/><Relationship Id="rId621" Type="http://schemas.openxmlformats.org/officeDocument/2006/relationships/hyperlink" Target="javascript:void(0);" TargetMode="External"/><Relationship Id="rId1044" Type="http://schemas.openxmlformats.org/officeDocument/2006/relationships/hyperlink" Target="http://www.bkstr.com/webapp/wcs/stores/servlet/booklookServlet?sect-1=03S&amp;bookstore_id-1=214&amp;term_id-1=14/FA&amp;div-1=&amp;dept-1=ED&amp;course-1=155" TargetMode="External"/><Relationship Id="rId1251" Type="http://schemas.openxmlformats.org/officeDocument/2006/relationships/hyperlink" Target="javascript:void(0);" TargetMode="External"/><Relationship Id="rId1349" Type="http://schemas.openxmlformats.org/officeDocument/2006/relationships/hyperlink" Target="javascript:void(0);" TargetMode="External"/><Relationship Id="rId2081" Type="http://schemas.openxmlformats.org/officeDocument/2006/relationships/hyperlink" Target="javascript:void(0);" TargetMode="External"/><Relationship Id="rId2179" Type="http://schemas.openxmlformats.org/officeDocument/2006/relationships/hyperlink" Target="javascript:void(0);" TargetMode="External"/><Relationship Id="rId2302" Type="http://schemas.openxmlformats.org/officeDocument/2006/relationships/hyperlink" Target="http://www.bkstr.com/webapp/wcs/stores/servlet/booklookServlet?sect-1=01S&amp;bookstore_id-1=214&amp;term_id-1=14/FA&amp;div-1=&amp;dept-1=PY&amp;course-1=101" TargetMode="External"/><Relationship Id="rId260" Type="http://schemas.openxmlformats.org/officeDocument/2006/relationships/hyperlink" Target="http://www.bkstr.com/webapp/wcs/stores/servlet/booklookServlet?sect-1=02&amp;bookstore_id-1=214&amp;term_id-1=14/FA&amp;div-1=&amp;dept-1=BA&amp;course-1=350" TargetMode="External"/><Relationship Id="rId719" Type="http://schemas.openxmlformats.org/officeDocument/2006/relationships/hyperlink" Target="javascript:void(0);" TargetMode="External"/><Relationship Id="rId926" Type="http://schemas.openxmlformats.org/officeDocument/2006/relationships/hyperlink" Target="http://www.bkstr.com/webapp/wcs/stores/servlet/booklookServlet?sect-1=01S&amp;bookstore_id-1=214&amp;term_id-1=14/FA&amp;div-1=&amp;dept-1=CS&amp;course-1=120" TargetMode="External"/><Relationship Id="rId1111" Type="http://schemas.openxmlformats.org/officeDocument/2006/relationships/hyperlink" Target="javascript:void(0);" TargetMode="External"/><Relationship Id="rId1556" Type="http://schemas.openxmlformats.org/officeDocument/2006/relationships/hyperlink" Target="http://www.bkstr.com/webapp/wcs/stores/servlet/booklookServlet?sect-1=11&amp;bookstore_id-1=214&amp;term_id-1=14/FA&amp;div-1=&amp;dept-1=HE&amp;course-1=193" TargetMode="External"/><Relationship Id="rId1763" Type="http://schemas.openxmlformats.org/officeDocument/2006/relationships/hyperlink" Target="javascript:void(0);" TargetMode="External"/><Relationship Id="rId1970" Type="http://schemas.openxmlformats.org/officeDocument/2006/relationships/hyperlink" Target="http://www.bkstr.com/webapp/wcs/stores/servlet/booklookServlet?sect-1=03&amp;bookstore_id-1=214&amp;term_id-1=14/FA&amp;div-1=&amp;dept-1=MA&amp;course-1=180" TargetMode="External"/><Relationship Id="rId2386" Type="http://schemas.openxmlformats.org/officeDocument/2006/relationships/hyperlink" Target="http://www.bkstr.com/webapp/wcs/stores/servlet/booklookServlet?sect-1=OL2S&amp;bookstore_id-1=214&amp;term_id-1=14/FA&amp;div-1=&amp;dept-1=SO&amp;course-1=100" TargetMode="External"/><Relationship Id="rId2593" Type="http://schemas.openxmlformats.org/officeDocument/2006/relationships/hyperlink" Target="javascript:void(0);" TargetMode="External"/><Relationship Id="rId2607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120" Type="http://schemas.openxmlformats.org/officeDocument/2006/relationships/hyperlink" Target="http://www.bkstr.com/webapp/wcs/stores/servlet/booklookServlet?sect-1=01&amp;bookstore_id-1=214&amp;term_id-1=14/FA&amp;div-1=&amp;dept-1=BA&amp;course-1=210" TargetMode="External"/><Relationship Id="rId358" Type="http://schemas.openxmlformats.org/officeDocument/2006/relationships/hyperlink" Target="http://www.bkstr.com/webapp/wcs/stores/servlet/booklookServlet?sect-1=01S&amp;bookstore_id-1=214&amp;term_id-1=14/FA&amp;div-1=&amp;dept-1=BI&amp;course-1=141" TargetMode="External"/><Relationship Id="rId565" Type="http://schemas.openxmlformats.org/officeDocument/2006/relationships/hyperlink" Target="javascript:void(0);" TargetMode="External"/><Relationship Id="rId772" Type="http://schemas.openxmlformats.org/officeDocument/2006/relationships/hyperlink" Target="http://www.bkstr.com/webapp/wcs/stores/servlet/booklookServlet?sect-1=03&amp;bookstore_id-1=214&amp;term_id-1=14/FA&amp;div-1=&amp;dept-1=CM&amp;course-1=100" TargetMode="External"/><Relationship Id="rId1195" Type="http://schemas.openxmlformats.org/officeDocument/2006/relationships/hyperlink" Target="javascript:void(0);" TargetMode="External"/><Relationship Id="rId1209" Type="http://schemas.openxmlformats.org/officeDocument/2006/relationships/hyperlink" Target="javascript:void(0);" TargetMode="External"/><Relationship Id="rId1416" Type="http://schemas.openxmlformats.org/officeDocument/2006/relationships/hyperlink" Target="http://www.bkstr.com/webapp/wcs/stores/servlet/booklookServlet?sect-1=07S&amp;bookstore_id-1=214&amp;term_id-1=14/FA&amp;div-1=&amp;dept-1=GS&amp;course-1=101" TargetMode="External"/><Relationship Id="rId1623" Type="http://schemas.openxmlformats.org/officeDocument/2006/relationships/hyperlink" Target="javascript:void(0);" TargetMode="External"/><Relationship Id="rId1830" Type="http://schemas.openxmlformats.org/officeDocument/2006/relationships/hyperlink" Target="http://www.bkstr.com/webapp/wcs/stores/servlet/booklookServlet?sect-1=02&amp;bookstore_id-1=214&amp;term_id-1=14/FA&amp;div-1=&amp;dept-1=MA&amp;course-1=098" TargetMode="External"/><Relationship Id="rId2039" Type="http://schemas.openxmlformats.org/officeDocument/2006/relationships/hyperlink" Target="javascript:void(0);" TargetMode="External"/><Relationship Id="rId2246" Type="http://schemas.openxmlformats.org/officeDocument/2006/relationships/hyperlink" Target="http://www.bkstr.com/webapp/wcs/stores/servlet/booklookServlet?sect-1=H1&amp;bookstore_id-1=214&amp;term_id-1=14/FA&amp;div-1=&amp;dept-1=PH&amp;course-1=260" TargetMode="External"/><Relationship Id="rId2453" Type="http://schemas.openxmlformats.org/officeDocument/2006/relationships/hyperlink" Target="javascript:void(0);" TargetMode="External"/><Relationship Id="rId2660" Type="http://schemas.openxmlformats.org/officeDocument/2006/relationships/hyperlink" Target="http://www.bkstr.com/webapp/wcs/stores/servlet/booklookServlet?sect-1=01&amp;bookstore_id-1=214&amp;term_id-1=14/FA&amp;div-1=&amp;dept-1=WO/CM&amp;course-1=350" TargetMode="External"/><Relationship Id="rId218" Type="http://schemas.openxmlformats.org/officeDocument/2006/relationships/hyperlink" Target="http://www.bkstr.com/webapp/wcs/stores/servlet/booklookServlet?sect-1=03S&amp;bookstore_id-1=214&amp;term_id-1=14/FA&amp;div-1=&amp;dept-1=BA&amp;course-1=312" TargetMode="External"/><Relationship Id="rId425" Type="http://schemas.openxmlformats.org/officeDocument/2006/relationships/hyperlink" Target="javascript:void(0);" TargetMode="External"/><Relationship Id="rId632" Type="http://schemas.openxmlformats.org/officeDocument/2006/relationships/hyperlink" Target="http://www.bkstr.com/webapp/wcs/stores/servlet/booklookServlet?sect-1=03&amp;bookstore_id-1=214&amp;term_id-1=14/FA&amp;div-1=&amp;dept-1=CH&amp;course-1=203" TargetMode="External"/><Relationship Id="rId1055" Type="http://schemas.openxmlformats.org/officeDocument/2006/relationships/hyperlink" Target="javascript:void(0);" TargetMode="External"/><Relationship Id="rId1262" Type="http://schemas.openxmlformats.org/officeDocument/2006/relationships/hyperlink" Target="http://www.bkstr.com/webapp/wcs/stores/servlet/booklookServlet?sect-1=03&amp;bookstore_id-1=214&amp;term_id-1=14/FA&amp;div-1=&amp;dept-1=EN&amp;course-1=253" TargetMode="External"/><Relationship Id="rId1928" Type="http://schemas.openxmlformats.org/officeDocument/2006/relationships/hyperlink" Target="http://www.bkstr.com/webapp/wcs/stores/servlet/booklookServlet?sect-1=02S&amp;bookstore_id-1=214&amp;term_id-1=14/FA&amp;div-1=&amp;dept-1=MA&amp;course-1=150" TargetMode="External"/><Relationship Id="rId2092" Type="http://schemas.openxmlformats.org/officeDocument/2006/relationships/hyperlink" Target="http://www.bkstr.com/webapp/wcs/stores/servlet/booklookServlet?sect-1=01&amp;bookstore_id-1=214&amp;term_id-1=14/FA&amp;div-1=&amp;dept-1=MU&amp;course-1=231" TargetMode="External"/><Relationship Id="rId2106" Type="http://schemas.openxmlformats.org/officeDocument/2006/relationships/hyperlink" Target="http://www.bkstr.com/webapp/wcs/stores/servlet/booklookServlet?sect-1=02S&amp;bookstore_id-1=214&amp;term_id-1=14/FA&amp;div-1=&amp;dept-1=NS&amp;course-1=150" TargetMode="External"/><Relationship Id="rId2313" Type="http://schemas.openxmlformats.org/officeDocument/2006/relationships/hyperlink" Target="javascript:void(0);" TargetMode="External"/><Relationship Id="rId2520" Type="http://schemas.openxmlformats.org/officeDocument/2006/relationships/hyperlink" Target="http://www.bkstr.com/webapp/wcs/stores/servlet/booklookServlet?sect-1=02S&amp;bookstore_id-1=214&amp;term_id-1=14/FA&amp;div-1=&amp;dept-1=TH&amp;course-1=191" TargetMode="External"/><Relationship Id="rId271" Type="http://schemas.openxmlformats.org/officeDocument/2006/relationships/hyperlink" Target="javascript:void(0);" TargetMode="External"/><Relationship Id="rId937" Type="http://schemas.openxmlformats.org/officeDocument/2006/relationships/hyperlink" Target="javascript:void(0);" TargetMode="External"/><Relationship Id="rId1122" Type="http://schemas.openxmlformats.org/officeDocument/2006/relationships/hyperlink" Target="http://www.bkstr.com/webapp/wcs/stores/servlet/booklookServlet?sect-1=02&amp;bookstore_id-1=214&amp;term_id-1=14/FA&amp;div-1=&amp;dept-1=EN&amp;course-1=099" TargetMode="External"/><Relationship Id="rId1567" Type="http://schemas.openxmlformats.org/officeDocument/2006/relationships/hyperlink" Target="javascript:void(0);" TargetMode="External"/><Relationship Id="rId1774" Type="http://schemas.openxmlformats.org/officeDocument/2006/relationships/hyperlink" Target="http://www.bkstr.com/webapp/wcs/stores/servlet/booklookServlet?sect-1=H1&amp;bookstore_id-1=214&amp;term_id-1=14/FA&amp;div-1=&amp;dept-1=HI&amp;course-1=320" TargetMode="External"/><Relationship Id="rId1981" Type="http://schemas.openxmlformats.org/officeDocument/2006/relationships/hyperlink" Target="javascript:void(0);" TargetMode="External"/><Relationship Id="rId2397" Type="http://schemas.openxmlformats.org/officeDocument/2006/relationships/hyperlink" Target="javascript:void(0);" TargetMode="External"/><Relationship Id="rId2618" Type="http://schemas.openxmlformats.org/officeDocument/2006/relationships/hyperlink" Target="http://www.bkstr.com/webapp/wcs/stores/servlet/booklookServlet?sect-1=02S&amp;bookstore_id-1=214&amp;term_id-1=14/FA&amp;div-1=&amp;dept-1=VP&amp;course-1=210" TargetMode="External"/><Relationship Id="rId66" Type="http://schemas.openxmlformats.org/officeDocument/2006/relationships/hyperlink" Target="http://www.bkstr.com/webapp/wcs/stores/servlet/booklookServlet?sect-1=01&amp;bookstore_id-1=214&amp;term_id-1=14/FA&amp;div-1=&amp;dept-1=AR&amp;course-1=165" TargetMode="External"/><Relationship Id="rId131" Type="http://schemas.openxmlformats.org/officeDocument/2006/relationships/hyperlink" Target="javascript:void(0);" TargetMode="External"/><Relationship Id="rId369" Type="http://schemas.openxmlformats.org/officeDocument/2006/relationships/hyperlink" Target="javascript:void(0);" TargetMode="External"/><Relationship Id="rId576" Type="http://schemas.openxmlformats.org/officeDocument/2006/relationships/hyperlink" Target="http://www.bkstr.com/webapp/wcs/stores/servlet/booklookServlet?sect-1=03S&amp;bookstore_id-1=214&amp;term_id-1=14/FA&amp;div-1=&amp;dept-1=CH&amp;course-1=120" TargetMode="External"/><Relationship Id="rId783" Type="http://schemas.openxmlformats.org/officeDocument/2006/relationships/hyperlink" Target="javascript:void(0);" TargetMode="External"/><Relationship Id="rId990" Type="http://schemas.openxmlformats.org/officeDocument/2006/relationships/hyperlink" Target="http://www.bkstr.com/webapp/wcs/stores/servlet/booklookServlet?sect-1=03&amp;bookstore_id-1=214&amp;term_id-1=14/FA&amp;div-1=&amp;dept-1=EC&amp;course-1=120" TargetMode="External"/><Relationship Id="rId1427" Type="http://schemas.openxmlformats.org/officeDocument/2006/relationships/hyperlink" Target="javascript:void(0);" TargetMode="External"/><Relationship Id="rId1634" Type="http://schemas.openxmlformats.org/officeDocument/2006/relationships/hyperlink" Target="http://www.bkstr.com/webapp/wcs/stores/servlet/booklookServlet?sect-1=OLS&amp;bookstore_id-1=214&amp;term_id-1=14/FA&amp;div-1=&amp;dept-1=HI&amp;course-1=104" TargetMode="External"/><Relationship Id="rId1841" Type="http://schemas.openxmlformats.org/officeDocument/2006/relationships/hyperlink" Target="javascript:void(0);" TargetMode="External"/><Relationship Id="rId2257" Type="http://schemas.openxmlformats.org/officeDocument/2006/relationships/hyperlink" Target="javascript:void(0);" TargetMode="External"/><Relationship Id="rId2464" Type="http://schemas.openxmlformats.org/officeDocument/2006/relationships/hyperlink" Target="http://www.bkstr.com/webapp/wcs/stores/servlet/booklookServlet?sect-1=01S&amp;bookstore_id-1=214&amp;term_id-1=14/FA&amp;div-1=&amp;dept-1=SP&amp;course-1=102" TargetMode="External"/><Relationship Id="rId2671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436" Type="http://schemas.openxmlformats.org/officeDocument/2006/relationships/hyperlink" Target="http://www.bkstr.com/webapp/wcs/stores/servlet/booklookServlet?sect-1=01S&amp;bookstore_id-1=214&amp;term_id-1=14/FA&amp;div-1=&amp;dept-1=BI&amp;course-1=204" TargetMode="External"/><Relationship Id="rId643" Type="http://schemas.openxmlformats.org/officeDocument/2006/relationships/hyperlink" Target="javascript:void(0);" TargetMode="External"/><Relationship Id="rId1066" Type="http://schemas.openxmlformats.org/officeDocument/2006/relationships/hyperlink" Target="http://www.bkstr.com/webapp/wcs/stores/servlet/booklookServlet?sect-1=01&amp;bookstore_id-1=214&amp;term_id-1=14/FA&amp;div-1=&amp;dept-1=ED&amp;course-1=211" TargetMode="External"/><Relationship Id="rId1273" Type="http://schemas.openxmlformats.org/officeDocument/2006/relationships/hyperlink" Target="javascript:void(0);" TargetMode="External"/><Relationship Id="rId1480" Type="http://schemas.openxmlformats.org/officeDocument/2006/relationships/hyperlink" Target="http://www.bkstr.com/webapp/wcs/stores/servlet/booklookServlet?sect-1=OL&amp;bookstore_id-1=214&amp;term_id-1=14/FA&amp;div-1=&amp;dept-1=HC&amp;course-1=203" TargetMode="External"/><Relationship Id="rId1939" Type="http://schemas.openxmlformats.org/officeDocument/2006/relationships/hyperlink" Target="javascript:void(0);" TargetMode="External"/><Relationship Id="rId2117" Type="http://schemas.openxmlformats.org/officeDocument/2006/relationships/hyperlink" Target="javascript:void(0);" TargetMode="External"/><Relationship Id="rId2324" Type="http://schemas.openxmlformats.org/officeDocument/2006/relationships/hyperlink" Target="http://www.bkstr.com/webapp/wcs/stores/servlet/booklookServlet?sect-1=H1&amp;bookstore_id-1=214&amp;term_id-1=14/FA&amp;div-1=&amp;dept-1=PY&amp;course-1=112" TargetMode="External"/><Relationship Id="rId850" Type="http://schemas.openxmlformats.org/officeDocument/2006/relationships/hyperlink" Target="http://www.bkstr.com/webapp/wcs/stores/servlet/booklookServlet?sect-1=01&amp;bookstore_id-1=214&amp;term_id-1=14/FA&amp;div-1=&amp;dept-1=CM&amp;course-1=199" TargetMode="External"/><Relationship Id="rId948" Type="http://schemas.openxmlformats.org/officeDocument/2006/relationships/hyperlink" Target="http://www.bkstr.com/webapp/wcs/stores/servlet/booklookServlet?sect-1=02&amp;bookstore_id-1=214&amp;term_id-1=14/FA&amp;div-1=&amp;dept-1=CS&amp;course-1=242" TargetMode="External"/><Relationship Id="rId1133" Type="http://schemas.openxmlformats.org/officeDocument/2006/relationships/hyperlink" Target="javascript:void(0);" TargetMode="External"/><Relationship Id="rId1578" Type="http://schemas.openxmlformats.org/officeDocument/2006/relationships/hyperlink" Target="http://www.bkstr.com/webapp/wcs/stores/servlet/booklookServlet?sect-1=01S&amp;bookstore_id-1=214&amp;term_id-1=14/FA&amp;div-1=&amp;dept-1=HE&amp;course-1=260" TargetMode="External"/><Relationship Id="rId1701" Type="http://schemas.openxmlformats.org/officeDocument/2006/relationships/hyperlink" Target="javascript:void(0);" TargetMode="External"/><Relationship Id="rId1785" Type="http://schemas.openxmlformats.org/officeDocument/2006/relationships/hyperlink" Target="javascript:void(0);" TargetMode="External"/><Relationship Id="rId1992" Type="http://schemas.openxmlformats.org/officeDocument/2006/relationships/hyperlink" Target="http://www.bkstr.com/webapp/wcs/stores/servlet/booklookServlet?sect-1=08S&amp;bookstore_id-1=214&amp;term_id-1=14/FA&amp;div-1=&amp;dept-1=MA&amp;course-1=180" TargetMode="External"/><Relationship Id="rId2531" Type="http://schemas.openxmlformats.org/officeDocument/2006/relationships/hyperlink" Target="javascript:void(0);" TargetMode="External"/><Relationship Id="rId262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282" Type="http://schemas.openxmlformats.org/officeDocument/2006/relationships/hyperlink" Target="http://www.bkstr.com/webapp/wcs/stores/servlet/booklookServlet?sect-1=01&amp;bookstore_id-1=214&amp;term_id-1=14/FA&amp;div-1=&amp;dept-1=BA&amp;course-1=428" TargetMode="External"/><Relationship Id="rId503" Type="http://schemas.openxmlformats.org/officeDocument/2006/relationships/hyperlink" Target="javascript:void(0);" TargetMode="External"/><Relationship Id="rId587" Type="http://schemas.openxmlformats.org/officeDocument/2006/relationships/hyperlink" Target="javascript:void(0);" TargetMode="External"/><Relationship Id="rId710" Type="http://schemas.openxmlformats.org/officeDocument/2006/relationships/hyperlink" Target="http://www.bkstr.com/webapp/wcs/stores/servlet/booklookServlet?sect-1=02&amp;bookstore_id-1=214&amp;term_id-1=14/FA&amp;div-1=&amp;dept-1=CJ&amp;course-1=201" TargetMode="External"/><Relationship Id="rId808" Type="http://schemas.openxmlformats.org/officeDocument/2006/relationships/hyperlink" Target="http://www.bkstr.com/webapp/wcs/stores/servlet/booklookServlet?sect-1=01S&amp;bookstore_id-1=214&amp;term_id-1=14/FA&amp;div-1=&amp;dept-1=CM&amp;course-1=107" TargetMode="External"/><Relationship Id="rId1340" Type="http://schemas.openxmlformats.org/officeDocument/2006/relationships/hyperlink" Target="http://www.bkstr.com/webapp/wcs/stores/servlet/booklookServlet?sect-1=04&amp;bookstore_id-1=214&amp;term_id-1=14/FA&amp;div-1=&amp;dept-1=GE&amp;course-1=102" TargetMode="External"/><Relationship Id="rId1438" Type="http://schemas.openxmlformats.org/officeDocument/2006/relationships/hyperlink" Target="http://www.bkstr.com/webapp/wcs/stores/servlet/booklookServlet?sect-1=02&amp;bookstore_id-1=214&amp;term_id-1=14/FA&amp;div-1=&amp;dept-1=GS&amp;course-1=140" TargetMode="External"/><Relationship Id="rId1645" Type="http://schemas.openxmlformats.org/officeDocument/2006/relationships/hyperlink" Target="javascript:void(0);" TargetMode="External"/><Relationship Id="rId2170" Type="http://schemas.openxmlformats.org/officeDocument/2006/relationships/hyperlink" Target="http://www.bkstr.com/webapp/wcs/stores/servlet/booklookServlet?sect-1=01&amp;bookstore_id-1=214&amp;term_id-1=14/FA&amp;div-1=&amp;dept-1=OT&amp;course-1=203" TargetMode="External"/><Relationship Id="rId2268" Type="http://schemas.openxmlformats.org/officeDocument/2006/relationships/hyperlink" Target="http://www.bkstr.com/webapp/wcs/stores/servlet/booklookServlet?sect-1=02S&amp;bookstore_id-1=214&amp;term_id-1=14/FA&amp;div-1=&amp;dept-1=PO&amp;course-1=102" TargetMode="External"/><Relationship Id="rId8" Type="http://schemas.openxmlformats.org/officeDocument/2006/relationships/hyperlink" Target="http://www.bkstr.com/webapp/wcs/stores/servlet/booklookServlet?sect-1=H1&amp;bookstore_id-1=214&amp;term_id-1=14/FA&amp;div-1=&amp;dept-1=AB&amp;course-1=102" TargetMode="External"/><Relationship Id="rId142" Type="http://schemas.openxmlformats.org/officeDocument/2006/relationships/hyperlink" Target="http://www.bkstr.com/webapp/wcs/stores/servlet/booklookServlet?sect-1=01S&amp;bookstore_id-1=214&amp;term_id-1=14/FA&amp;div-1=&amp;dept-1=BA&amp;course-1=220" TargetMode="External"/><Relationship Id="rId447" Type="http://schemas.openxmlformats.org/officeDocument/2006/relationships/hyperlink" Target="javascript:void(0);" TargetMode="External"/><Relationship Id="rId794" Type="http://schemas.openxmlformats.org/officeDocument/2006/relationships/hyperlink" Target="http://www.bkstr.com/webapp/wcs/stores/servlet/booklookServlet?sect-1=08S&amp;bookstore_id-1=214&amp;term_id-1=14/FA&amp;div-1=&amp;dept-1=CM&amp;course-1=100" TargetMode="External"/><Relationship Id="rId1077" Type="http://schemas.openxmlformats.org/officeDocument/2006/relationships/hyperlink" Target="javascript:void(0);" TargetMode="External"/><Relationship Id="rId1200" Type="http://schemas.openxmlformats.org/officeDocument/2006/relationships/hyperlink" Target="http://www.bkstr.com/webapp/wcs/stores/servlet/booklookServlet?sect-1=06&amp;bookstore_id-1=214&amp;term_id-1=14/FA&amp;div-1=&amp;dept-1=EN&amp;course-1=102" TargetMode="External"/><Relationship Id="rId1852" Type="http://schemas.openxmlformats.org/officeDocument/2006/relationships/hyperlink" Target="http://www.bkstr.com/webapp/wcs/stores/servlet/booklookServlet?sect-1=03&amp;bookstore_id-1=214&amp;term_id-1=14/FA&amp;div-1=&amp;dept-1=MA&amp;course-1=099" TargetMode="External"/><Relationship Id="rId2030" Type="http://schemas.openxmlformats.org/officeDocument/2006/relationships/hyperlink" Target="http://www.bkstr.com/webapp/wcs/stores/servlet/booklookServlet?sect-1=02S&amp;bookstore_id-1=214&amp;term_id-1=14/FA&amp;div-1=&amp;dept-1=MA&amp;course-1=201" TargetMode="External"/><Relationship Id="rId2128" Type="http://schemas.openxmlformats.org/officeDocument/2006/relationships/hyperlink" Target="http://www.bkstr.com/webapp/wcs/stores/servlet/booklookServlet?sect-1=L9&amp;bookstore_id-1=214&amp;term_id-1=14/FA&amp;div-1=&amp;dept-1=NU&amp;course-1=310" TargetMode="External"/><Relationship Id="rId2475" Type="http://schemas.openxmlformats.org/officeDocument/2006/relationships/hyperlink" Target="javascript:void(0);" TargetMode="External"/><Relationship Id="rId2682" Type="http://schemas.openxmlformats.org/officeDocument/2006/relationships/hyperlink" Target="http://www.bkstr.com/webapp/wcs/stores/servlet/booklookServlet?sect-1=02&amp;bookstore_id-1=214&amp;term_id-1=14/FA&amp;div-1=&amp;dept-1=WO/PS&amp;course-1=335" TargetMode="External"/><Relationship Id="rId654" Type="http://schemas.openxmlformats.org/officeDocument/2006/relationships/hyperlink" Target="http://www.bkstr.com/webapp/wcs/stores/servlet/booklookServlet?sect-1=01&amp;bookstore_id-1=214&amp;term_id-1=14/FA&amp;div-1=&amp;dept-1=CH&amp;course-1=303" TargetMode="External"/><Relationship Id="rId861" Type="http://schemas.openxmlformats.org/officeDocument/2006/relationships/hyperlink" Target="javascript:void(0);" TargetMode="External"/><Relationship Id="rId959" Type="http://schemas.openxmlformats.org/officeDocument/2006/relationships/hyperlink" Target="javascript:void(0);" TargetMode="External"/><Relationship Id="rId1284" Type="http://schemas.openxmlformats.org/officeDocument/2006/relationships/hyperlink" Target="http://www.bkstr.com/webapp/wcs/stores/servlet/booklookServlet?sect-1=01&amp;bookstore_id-1=214&amp;term_id-1=14/FA&amp;div-1=&amp;dept-1=EN&amp;course-1=271" TargetMode="External"/><Relationship Id="rId1491" Type="http://schemas.openxmlformats.org/officeDocument/2006/relationships/hyperlink" Target="javascript:void(0);" TargetMode="External"/><Relationship Id="rId1505" Type="http://schemas.openxmlformats.org/officeDocument/2006/relationships/hyperlink" Target="javascript:void(0);" TargetMode="External"/><Relationship Id="rId1589" Type="http://schemas.openxmlformats.org/officeDocument/2006/relationships/hyperlink" Target="javascript:void(0);" TargetMode="External"/><Relationship Id="rId1712" Type="http://schemas.openxmlformats.org/officeDocument/2006/relationships/hyperlink" Target="http://www.bkstr.com/webapp/wcs/stores/servlet/booklookServlet?sect-1=04S&amp;bookstore_id-1=214&amp;term_id-1=14/FA&amp;div-1=&amp;dept-1=HI&amp;course-1=112" TargetMode="External"/><Relationship Id="rId2335" Type="http://schemas.openxmlformats.org/officeDocument/2006/relationships/hyperlink" Target="javascript:void(0);" TargetMode="External"/><Relationship Id="rId2542" Type="http://schemas.openxmlformats.org/officeDocument/2006/relationships/hyperlink" Target="http://www.bkstr.com/webapp/wcs/stores/servlet/booklookServlet?sect-1=02S&amp;bookstore_id-1=214&amp;term_id-1=14/FA&amp;div-1=&amp;dept-1=TH&amp;course-1=245" TargetMode="External"/><Relationship Id="rId293" Type="http://schemas.openxmlformats.org/officeDocument/2006/relationships/hyperlink" Target="javascript:void(0);" TargetMode="External"/><Relationship Id="rId307" Type="http://schemas.openxmlformats.org/officeDocument/2006/relationships/hyperlink" Target="javascript:void(0);" TargetMode="External"/><Relationship Id="rId514" Type="http://schemas.openxmlformats.org/officeDocument/2006/relationships/hyperlink" Target="http://www.bkstr.com/webapp/wcs/stores/servlet/booklookServlet?sect-1=H2&amp;bookstore_id-1=214&amp;term_id-1=14/FA&amp;div-1=&amp;dept-1=CD&amp;course-1=110" TargetMode="External"/><Relationship Id="rId721" Type="http://schemas.openxmlformats.org/officeDocument/2006/relationships/hyperlink" Target="javascript:void(0);" TargetMode="External"/><Relationship Id="rId1144" Type="http://schemas.openxmlformats.org/officeDocument/2006/relationships/hyperlink" Target="http://www.bkstr.com/webapp/wcs/stores/servlet/booklookServlet?sect-1=11&amp;bookstore_id-1=214&amp;term_id-1=14/FA&amp;div-1=&amp;dept-1=EN&amp;course-1=101" TargetMode="External"/><Relationship Id="rId1351" Type="http://schemas.openxmlformats.org/officeDocument/2006/relationships/hyperlink" Target="javascript:void(0);" TargetMode="External"/><Relationship Id="rId1449" Type="http://schemas.openxmlformats.org/officeDocument/2006/relationships/hyperlink" Target="javascript:void(0);" TargetMode="External"/><Relationship Id="rId1796" Type="http://schemas.openxmlformats.org/officeDocument/2006/relationships/hyperlink" Target="http://www.bkstr.com/webapp/wcs/stores/servlet/booklookServlet?sect-1=20&amp;bookstore_id-1=214&amp;term_id-1=14/FA&amp;div-1=&amp;dept-1=LC&amp;course-1=193" TargetMode="External"/><Relationship Id="rId2181" Type="http://schemas.openxmlformats.org/officeDocument/2006/relationships/hyperlink" Target="javascript:void(0);" TargetMode="External"/><Relationship Id="rId2402" Type="http://schemas.openxmlformats.org/officeDocument/2006/relationships/hyperlink" Target="http://www.bkstr.com/webapp/wcs/stores/servlet/booklookServlet?sect-1=01&amp;bookstore_id-1=214&amp;term_id-1=14/FA&amp;div-1=&amp;dept-1=SO&amp;course-1=200" TargetMode="External"/><Relationship Id="rId88" Type="http://schemas.openxmlformats.org/officeDocument/2006/relationships/hyperlink" Target="http://www.bkstr.com/webapp/wcs/stores/servlet/booklookServlet?sect-1=02&amp;bookstore_id-1=214&amp;term_id-1=14/FA&amp;div-1=&amp;dept-1=AR&amp;course-1=350" TargetMode="External"/><Relationship Id="rId153" Type="http://schemas.openxmlformats.org/officeDocument/2006/relationships/hyperlink" Target="javascript:void(0);" TargetMode="External"/><Relationship Id="rId360" Type="http://schemas.openxmlformats.org/officeDocument/2006/relationships/hyperlink" Target="http://www.bkstr.com/webapp/wcs/stores/servlet/booklookServlet?sect-1=02&amp;bookstore_id-1=214&amp;term_id-1=14/FA&amp;div-1=&amp;dept-1=BI&amp;course-1=141" TargetMode="External"/><Relationship Id="rId598" Type="http://schemas.openxmlformats.org/officeDocument/2006/relationships/hyperlink" Target="http://www.bkstr.com/webapp/wcs/stores/servlet/booklookServlet?sect-1=01&amp;bookstore_id-1=214&amp;term_id-1=14/FA&amp;div-1=&amp;dept-1=CH&amp;course-1=121" TargetMode="External"/><Relationship Id="rId819" Type="http://schemas.openxmlformats.org/officeDocument/2006/relationships/hyperlink" Target="javascript:void(0);" TargetMode="External"/><Relationship Id="rId1004" Type="http://schemas.openxmlformats.org/officeDocument/2006/relationships/hyperlink" Target="http://www.bkstr.com/webapp/wcs/stores/servlet/booklookServlet?sect-1=01&amp;bookstore_id-1=214&amp;term_id-1=14/FA&amp;div-1=&amp;dept-1=EC&amp;course-1=205" TargetMode="External"/><Relationship Id="rId1211" Type="http://schemas.openxmlformats.org/officeDocument/2006/relationships/hyperlink" Target="javascript:void(0);" TargetMode="External"/><Relationship Id="rId1656" Type="http://schemas.openxmlformats.org/officeDocument/2006/relationships/hyperlink" Target="http://www.bkstr.com/webapp/wcs/stores/servlet/booklookServlet?sect-1=01S&amp;bookstore_id-1=214&amp;term_id-1=14/FA&amp;div-1=&amp;dept-1=HI&amp;course-1=111" TargetMode="External"/><Relationship Id="rId1863" Type="http://schemas.openxmlformats.org/officeDocument/2006/relationships/hyperlink" Target="javascript:void(0);" TargetMode="External"/><Relationship Id="rId2041" Type="http://schemas.openxmlformats.org/officeDocument/2006/relationships/hyperlink" Target="javascript:void(0);" TargetMode="External"/><Relationship Id="rId2279" Type="http://schemas.openxmlformats.org/officeDocument/2006/relationships/hyperlink" Target="javascript:void(0);" TargetMode="External"/><Relationship Id="rId2486" Type="http://schemas.openxmlformats.org/officeDocument/2006/relationships/hyperlink" Target="http://www.bkstr.com/webapp/wcs/stores/servlet/booklookServlet?sect-1=01&amp;bookstore_id-1=214&amp;term_id-1=14/FA&amp;div-1=&amp;dept-1=SP&amp;course-1=321" TargetMode="External"/><Relationship Id="rId2693" Type="http://schemas.openxmlformats.org/officeDocument/2006/relationships/hyperlink" Target="javascript:void(0);" TargetMode="External"/><Relationship Id="rId220" Type="http://schemas.openxmlformats.org/officeDocument/2006/relationships/hyperlink" Target="http://www.bkstr.com/webapp/wcs/stores/servlet/booklookServlet?sect-1=01&amp;bookstore_id-1=214&amp;term_id-1=14/FA&amp;div-1=&amp;dept-1=BA&amp;course-1=316" TargetMode="External"/><Relationship Id="rId458" Type="http://schemas.openxmlformats.org/officeDocument/2006/relationships/hyperlink" Target="http://www.bkstr.com/webapp/wcs/stores/servlet/booklookServlet?sect-1=01&amp;bookstore_id-1=214&amp;term_id-1=14/FA&amp;div-1=&amp;dept-1=BI&amp;course-1=313" TargetMode="External"/><Relationship Id="rId665" Type="http://schemas.openxmlformats.org/officeDocument/2006/relationships/hyperlink" Target="javascript:void(0);" TargetMode="External"/><Relationship Id="rId872" Type="http://schemas.openxmlformats.org/officeDocument/2006/relationships/hyperlink" Target="http://www.bkstr.com/webapp/wcs/stores/servlet/booklookServlet?sect-1=01S&amp;bookstore_id-1=214&amp;term_id-1=14/FA&amp;div-1=&amp;dept-1=CM&amp;course-1=259" TargetMode="External"/><Relationship Id="rId1088" Type="http://schemas.openxmlformats.org/officeDocument/2006/relationships/hyperlink" Target="http://www.bkstr.com/webapp/wcs/stores/servlet/booklookServlet?sect-1=02&amp;bookstore_id-1=214&amp;term_id-1=14/FA&amp;div-1=&amp;dept-1=ED&amp;course-1=313" TargetMode="External"/><Relationship Id="rId1295" Type="http://schemas.openxmlformats.org/officeDocument/2006/relationships/hyperlink" Target="javascript:void(0);" TargetMode="External"/><Relationship Id="rId1309" Type="http://schemas.openxmlformats.org/officeDocument/2006/relationships/hyperlink" Target="javascript:void(0);" TargetMode="External"/><Relationship Id="rId1516" Type="http://schemas.openxmlformats.org/officeDocument/2006/relationships/hyperlink" Target="http://www.bkstr.com/webapp/wcs/stores/servlet/booklookServlet?sect-1=OLS&amp;bookstore_id-1=214&amp;term_id-1=14/FA&amp;div-1=&amp;dept-1=HE&amp;course-1=100" TargetMode="External"/><Relationship Id="rId1723" Type="http://schemas.openxmlformats.org/officeDocument/2006/relationships/hyperlink" Target="javascript:void(0);" TargetMode="External"/><Relationship Id="rId1930" Type="http://schemas.openxmlformats.org/officeDocument/2006/relationships/hyperlink" Target="http://www.bkstr.com/webapp/wcs/stores/servlet/booklookServlet?sect-1=03&amp;bookstore_id-1=214&amp;term_id-1=14/FA&amp;div-1=&amp;dept-1=MA&amp;course-1=150" TargetMode="External"/><Relationship Id="rId2139" Type="http://schemas.openxmlformats.org/officeDocument/2006/relationships/hyperlink" Target="javascript:void(0);" TargetMode="External"/><Relationship Id="rId2346" Type="http://schemas.openxmlformats.org/officeDocument/2006/relationships/hyperlink" Target="http://www.bkstr.com/webapp/wcs/stores/servlet/booklookServlet?sect-1=H1&amp;bookstore_id-1=214&amp;term_id-1=14/FA&amp;div-1=&amp;dept-1=PY&amp;course-1=241" TargetMode="External"/><Relationship Id="rId2553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18" Type="http://schemas.openxmlformats.org/officeDocument/2006/relationships/hyperlink" Target="http://www.bkstr.com/webapp/wcs/stores/servlet/booklookServlet?sect-1=03&amp;bookstore_id-1=214&amp;term_id-1=14/FA&amp;div-1=&amp;dept-1=BI&amp;course-1=101" TargetMode="External"/><Relationship Id="rId525" Type="http://schemas.openxmlformats.org/officeDocument/2006/relationships/hyperlink" Target="javascript:void(0);" TargetMode="External"/><Relationship Id="rId732" Type="http://schemas.openxmlformats.org/officeDocument/2006/relationships/hyperlink" Target="http://www.bkstr.com/webapp/wcs/stores/servlet/booklookServlet?sect-1=02&amp;bookstore_id-1=214&amp;term_id-1=14/FA&amp;div-1=&amp;dept-1=CJ&amp;course-1=302" TargetMode="External"/><Relationship Id="rId1155" Type="http://schemas.openxmlformats.org/officeDocument/2006/relationships/hyperlink" Target="javascript:void(0);" TargetMode="External"/><Relationship Id="rId1362" Type="http://schemas.openxmlformats.org/officeDocument/2006/relationships/hyperlink" Target="http://www.bkstr.com/webapp/wcs/stores/servlet/booklookServlet?sect-1=01&amp;bookstore_id-1=214&amp;term_id-1=14/FA&amp;div-1=&amp;dept-1=GL/BA&amp;course-1=440" TargetMode="External"/><Relationship Id="rId2192" Type="http://schemas.openxmlformats.org/officeDocument/2006/relationships/hyperlink" Target="http://www.bkstr.com/webapp/wcs/stores/servlet/booklookServlet?sect-1=01S&amp;bookstore_id-1=214&amp;term_id-1=14/FA&amp;div-1=&amp;dept-1=PE&amp;course-1=175" TargetMode="External"/><Relationship Id="rId2206" Type="http://schemas.openxmlformats.org/officeDocument/2006/relationships/hyperlink" Target="http://www.bkstr.com/webapp/wcs/stores/servlet/booklookServlet?sect-1=02S&amp;bookstore_id-1=214&amp;term_id-1=14/FA&amp;div-1=&amp;dept-1=PH&amp;course-1=100" TargetMode="External"/><Relationship Id="rId2413" Type="http://schemas.openxmlformats.org/officeDocument/2006/relationships/hyperlink" Target="javascript:void(0);" TargetMode="External"/><Relationship Id="rId2620" Type="http://schemas.openxmlformats.org/officeDocument/2006/relationships/hyperlink" Target="http://www.bkstr.com/webapp/wcs/stores/servlet/booklookServlet?sect-1=01&amp;bookstore_id-1=214&amp;term_id-1=14/FA&amp;div-1=&amp;dept-1=VP&amp;course-1=400" TargetMode="External"/><Relationship Id="rId99" Type="http://schemas.openxmlformats.org/officeDocument/2006/relationships/hyperlink" Target="javascript:void(0);" TargetMode="External"/><Relationship Id="rId164" Type="http://schemas.openxmlformats.org/officeDocument/2006/relationships/hyperlink" Target="http://www.bkstr.com/webapp/wcs/stores/servlet/booklookServlet?sect-1=01S&amp;bookstore_id-1=214&amp;term_id-1=14/FA&amp;div-1=&amp;dept-1=BA&amp;course-1=230" TargetMode="External"/><Relationship Id="rId371" Type="http://schemas.openxmlformats.org/officeDocument/2006/relationships/hyperlink" Target="javascript:void(0);" TargetMode="External"/><Relationship Id="rId1015" Type="http://schemas.openxmlformats.org/officeDocument/2006/relationships/hyperlink" Target="javascript:void(0);" TargetMode="External"/><Relationship Id="rId1222" Type="http://schemas.openxmlformats.org/officeDocument/2006/relationships/hyperlink" Target="http://www.bkstr.com/webapp/wcs/stores/servlet/booklookServlet?sect-1=05&amp;bookstore_id-1=214&amp;term_id-1=14/FA&amp;div-1=&amp;dept-1=EN&amp;course-1=193" TargetMode="External"/><Relationship Id="rId1667" Type="http://schemas.openxmlformats.org/officeDocument/2006/relationships/hyperlink" Target="javascript:void(0);" TargetMode="External"/><Relationship Id="rId1874" Type="http://schemas.openxmlformats.org/officeDocument/2006/relationships/hyperlink" Target="http://www.bkstr.com/webapp/wcs/stores/servlet/booklookServlet?sect-1=01S&amp;bookstore_id-1=214&amp;term_id-1=14/FA&amp;div-1=&amp;dept-1=MA&amp;course-1=105" TargetMode="External"/><Relationship Id="rId2052" Type="http://schemas.openxmlformats.org/officeDocument/2006/relationships/hyperlink" Target="http://www.bkstr.com/webapp/wcs/stores/servlet/booklookServlet?sect-1=01&amp;bookstore_id-1=214&amp;term_id-1=14/FA&amp;div-1=&amp;dept-1=MA&amp;course-1=410" TargetMode="External"/><Relationship Id="rId2497" Type="http://schemas.openxmlformats.org/officeDocument/2006/relationships/hyperlink" Target="javascript:void(0);" TargetMode="External"/><Relationship Id="rId469" Type="http://schemas.openxmlformats.org/officeDocument/2006/relationships/hyperlink" Target="javascript:void(0);" TargetMode="External"/><Relationship Id="rId676" Type="http://schemas.openxmlformats.org/officeDocument/2006/relationships/hyperlink" Target="http://www.bkstr.com/webapp/wcs/stores/servlet/booklookServlet?sect-1=02&amp;bookstore_id-1=214&amp;term_id-1=14/FA&amp;div-1=&amp;dept-1=CH&amp;course-1=410" TargetMode="External"/><Relationship Id="rId883" Type="http://schemas.openxmlformats.org/officeDocument/2006/relationships/hyperlink" Target="javascript:void(0);" TargetMode="External"/><Relationship Id="rId1099" Type="http://schemas.openxmlformats.org/officeDocument/2006/relationships/hyperlink" Target="javascript:void(0);" TargetMode="External"/><Relationship Id="rId1527" Type="http://schemas.openxmlformats.org/officeDocument/2006/relationships/hyperlink" Target="javascript:void(0);" TargetMode="External"/><Relationship Id="rId1734" Type="http://schemas.openxmlformats.org/officeDocument/2006/relationships/hyperlink" Target="http://www.bkstr.com/webapp/wcs/stores/servlet/booklookServlet?sect-1=10&amp;bookstore_id-1=214&amp;term_id-1=14/FA&amp;div-1=&amp;dept-1=HI&amp;course-1=112" TargetMode="External"/><Relationship Id="rId1941" Type="http://schemas.openxmlformats.org/officeDocument/2006/relationships/hyperlink" Target="javascript:void(0);" TargetMode="External"/><Relationship Id="rId2357" Type="http://schemas.openxmlformats.org/officeDocument/2006/relationships/hyperlink" Target="javascript:void(0);" TargetMode="External"/><Relationship Id="rId2564" Type="http://schemas.openxmlformats.org/officeDocument/2006/relationships/hyperlink" Target="http://www.bkstr.com/webapp/wcs/stores/servlet/booklookServlet?sect-1=02&amp;bookstore_id-1=214&amp;term_id-1=14/FA&amp;div-1=&amp;dept-1=UR&amp;course-1=101" TargetMode="External"/><Relationship Id="rId26" Type="http://schemas.openxmlformats.org/officeDocument/2006/relationships/hyperlink" Target="http://www.bkstr.com/webapp/wcs/stores/servlet/booklookServlet?sect-1=02&amp;bookstore_id-1=214&amp;term_id-1=14/FA&amp;div-1=&amp;dept-1=AR&amp;course-1=112" TargetMode="External"/><Relationship Id="rId231" Type="http://schemas.openxmlformats.org/officeDocument/2006/relationships/hyperlink" Target="javascript:void(0);" TargetMode="External"/><Relationship Id="rId329" Type="http://schemas.openxmlformats.org/officeDocument/2006/relationships/hyperlink" Target="javascript:void(0);" TargetMode="External"/><Relationship Id="rId536" Type="http://schemas.openxmlformats.org/officeDocument/2006/relationships/hyperlink" Target="http://www.bkstr.com/webapp/wcs/stores/servlet/booklookServlet?sect-1=01&amp;bookstore_id-1=214&amp;term_id-1=14/FA&amp;div-1=&amp;dept-1=CD&amp;course-1=230" TargetMode="External"/><Relationship Id="rId1166" Type="http://schemas.openxmlformats.org/officeDocument/2006/relationships/hyperlink" Target="http://www.bkstr.com/webapp/wcs/stores/servlet/booklookServlet?sect-1=27&amp;bookstore_id-1=214&amp;term_id-1=14/FA&amp;div-1=&amp;dept-1=EN&amp;course-1=101" TargetMode="External"/><Relationship Id="rId1373" Type="http://schemas.openxmlformats.org/officeDocument/2006/relationships/hyperlink" Target="javascript:void(0);" TargetMode="External"/><Relationship Id="rId2217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743" Type="http://schemas.openxmlformats.org/officeDocument/2006/relationships/hyperlink" Target="javascript:void(0);" TargetMode="External"/><Relationship Id="rId950" Type="http://schemas.openxmlformats.org/officeDocument/2006/relationships/hyperlink" Target="http://www.bkstr.com/webapp/wcs/stores/servlet/booklookServlet?sect-1=01&amp;bookstore_id-1=214&amp;term_id-1=14/FA&amp;div-1=&amp;dept-1=CS&amp;course-1=265" TargetMode="External"/><Relationship Id="rId1026" Type="http://schemas.openxmlformats.org/officeDocument/2006/relationships/hyperlink" Target="http://www.bkstr.com/webapp/wcs/stores/servlet/booklookServlet?sect-1=01&amp;bookstore_id-1=214&amp;term_id-1=14/FA&amp;div-1=&amp;dept-1=ED&amp;course-1=149" TargetMode="External"/><Relationship Id="rId1580" Type="http://schemas.openxmlformats.org/officeDocument/2006/relationships/hyperlink" Target="http://www.bkstr.com/webapp/wcs/stores/servlet/booklookServlet?sect-1=01&amp;bookstore_id-1=214&amp;term_id-1=14/FA&amp;div-1=&amp;dept-1=HE&amp;course-1=275" TargetMode="External"/><Relationship Id="rId1678" Type="http://schemas.openxmlformats.org/officeDocument/2006/relationships/hyperlink" Target="http://www.bkstr.com/webapp/wcs/stores/servlet/booklookServlet?sect-1=07&amp;bookstore_id-1=214&amp;term_id-1=14/FA&amp;div-1=&amp;dept-1=HI&amp;course-1=111" TargetMode="External"/><Relationship Id="rId1801" Type="http://schemas.openxmlformats.org/officeDocument/2006/relationships/hyperlink" Target="javascript:void(0);" TargetMode="External"/><Relationship Id="rId1885" Type="http://schemas.openxmlformats.org/officeDocument/2006/relationships/hyperlink" Target="javascript:void(0);" TargetMode="External"/><Relationship Id="rId2424" Type="http://schemas.openxmlformats.org/officeDocument/2006/relationships/hyperlink" Target="http://www.bkstr.com/webapp/wcs/stores/servlet/booklookServlet?sect-1=01S&amp;bookstore_id-1=214&amp;term_id-1=14/FA&amp;div-1=&amp;dept-1=SO&amp;course-1=270" TargetMode="External"/><Relationship Id="rId2631" Type="http://schemas.openxmlformats.org/officeDocument/2006/relationships/hyperlink" Target="javascript:void(0);" TargetMode="External"/><Relationship Id="rId382" Type="http://schemas.openxmlformats.org/officeDocument/2006/relationships/hyperlink" Target="http://www.bkstr.com/webapp/wcs/stores/servlet/booklookServlet?sect-1=05S&amp;bookstore_id-1=214&amp;term_id-1=14/FA&amp;div-1=&amp;dept-1=BI&amp;course-1=161" TargetMode="External"/><Relationship Id="rId603" Type="http://schemas.openxmlformats.org/officeDocument/2006/relationships/hyperlink" Target="javascript:void(0);" TargetMode="External"/><Relationship Id="rId687" Type="http://schemas.openxmlformats.org/officeDocument/2006/relationships/hyperlink" Target="javascript:void(0);" TargetMode="External"/><Relationship Id="rId810" Type="http://schemas.openxmlformats.org/officeDocument/2006/relationships/hyperlink" Target="http://www.bkstr.com/webapp/wcs/stores/servlet/booklookServlet?sect-1=01&amp;bookstore_id-1=214&amp;term_id-1=14/FA&amp;div-1=&amp;dept-1=CM&amp;course-1=110" TargetMode="External"/><Relationship Id="rId908" Type="http://schemas.openxmlformats.org/officeDocument/2006/relationships/hyperlink" Target="http://www.bkstr.com/webapp/wcs/stores/servlet/booklookServlet?sect-1=OL&amp;bookstore_id-1=214&amp;term_id-1=14/FA&amp;div-1=&amp;dept-1=CM&amp;course-1=366" TargetMode="External"/><Relationship Id="rId1233" Type="http://schemas.openxmlformats.org/officeDocument/2006/relationships/hyperlink" Target="javascript:void(0);" TargetMode="External"/><Relationship Id="rId1440" Type="http://schemas.openxmlformats.org/officeDocument/2006/relationships/hyperlink" Target="http://www.bkstr.com/webapp/wcs/stores/servlet/booklookServlet?sect-1=02S&amp;bookstore_id-1=214&amp;term_id-1=14/FA&amp;div-1=&amp;dept-1=GS&amp;course-1=140" TargetMode="External"/><Relationship Id="rId1538" Type="http://schemas.openxmlformats.org/officeDocument/2006/relationships/hyperlink" Target="http://www.bkstr.com/webapp/wcs/stores/servlet/booklookServlet?sect-1=06&amp;bookstore_id-1=214&amp;term_id-1=14/FA&amp;div-1=&amp;dept-1=HE&amp;course-1=120" TargetMode="External"/><Relationship Id="rId2063" Type="http://schemas.openxmlformats.org/officeDocument/2006/relationships/hyperlink" Target="javascript:void(0);" TargetMode="External"/><Relationship Id="rId2270" Type="http://schemas.openxmlformats.org/officeDocument/2006/relationships/hyperlink" Target="http://www.bkstr.com/webapp/wcs/stores/servlet/booklookServlet?sect-1=03&amp;bookstore_id-1=214&amp;term_id-1=14/FA&amp;div-1=&amp;dept-1=PO&amp;course-1=102" TargetMode="External"/><Relationship Id="rId2368" Type="http://schemas.openxmlformats.org/officeDocument/2006/relationships/hyperlink" Target="http://www.bkstr.com/webapp/wcs/stores/servlet/booklookServlet?sect-1=04S&amp;bookstore_id-1=214&amp;term_id-1=14/FA&amp;div-1=&amp;dept-1=SO&amp;course-1=100" TargetMode="External"/><Relationship Id="rId242" Type="http://schemas.openxmlformats.org/officeDocument/2006/relationships/hyperlink" Target="http://www.bkstr.com/webapp/wcs/stores/servlet/booklookServlet?sect-1=03S&amp;bookstore_id-1=214&amp;term_id-1=14/FA&amp;div-1=&amp;dept-1=BA&amp;course-1=318" TargetMode="External"/><Relationship Id="rId894" Type="http://schemas.openxmlformats.org/officeDocument/2006/relationships/hyperlink" Target="http://www.bkstr.com/webapp/wcs/stores/servlet/booklookServlet?sect-1=01S&amp;bookstore_id-1=214&amp;term_id-1=14/FA&amp;div-1=&amp;dept-1=CM&amp;course-1=272" TargetMode="External"/><Relationship Id="rId1177" Type="http://schemas.openxmlformats.org/officeDocument/2006/relationships/hyperlink" Target="javascript:void(0);" TargetMode="External"/><Relationship Id="rId1300" Type="http://schemas.openxmlformats.org/officeDocument/2006/relationships/hyperlink" Target="http://www.bkstr.com/webapp/wcs/stores/servlet/booklookServlet?sect-1=01&amp;bookstore_id-1=214&amp;term_id-1=14/FA&amp;div-1=&amp;dept-1=EN&amp;course-1=353" TargetMode="External"/><Relationship Id="rId1745" Type="http://schemas.openxmlformats.org/officeDocument/2006/relationships/hyperlink" Target="javascript:void(0);" TargetMode="External"/><Relationship Id="rId1952" Type="http://schemas.openxmlformats.org/officeDocument/2006/relationships/hyperlink" Target="http://www.bkstr.com/webapp/wcs/stores/servlet/booklookServlet?sect-1=08S&amp;bookstore_id-1=214&amp;term_id-1=14/FA&amp;div-1=&amp;dept-1=MA&amp;course-1=150" TargetMode="External"/><Relationship Id="rId2130" Type="http://schemas.openxmlformats.org/officeDocument/2006/relationships/hyperlink" Target="http://www.bkstr.com/webapp/wcs/stores/servlet/booklookServlet?sect-1=01&amp;bookstore_id-1=214&amp;term_id-1=14/FA&amp;div-1=&amp;dept-1=NU&amp;course-1=332" TargetMode="External"/><Relationship Id="rId2575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102" Type="http://schemas.openxmlformats.org/officeDocument/2006/relationships/hyperlink" Target="http://www.bkstr.com/webapp/wcs/stores/servlet/booklookServlet?sect-1=03S&amp;bookstore_id-1=214&amp;term_id-1=14/FA&amp;div-1=&amp;dept-1=BA&amp;course-1=200" TargetMode="External"/><Relationship Id="rId547" Type="http://schemas.openxmlformats.org/officeDocument/2006/relationships/hyperlink" Target="javascript:void(0);" TargetMode="External"/><Relationship Id="rId754" Type="http://schemas.openxmlformats.org/officeDocument/2006/relationships/hyperlink" Target="http://www.bkstr.com/webapp/wcs/stores/servlet/booklookServlet?sect-1=02&amp;bookstore_id-1=214&amp;term_id-1=14/FA&amp;div-1=&amp;dept-1=CJ&amp;course-1=342" TargetMode="External"/><Relationship Id="rId961" Type="http://schemas.openxmlformats.org/officeDocument/2006/relationships/hyperlink" Target="javascript:void(0);" TargetMode="External"/><Relationship Id="rId1384" Type="http://schemas.openxmlformats.org/officeDocument/2006/relationships/hyperlink" Target="http://www.bkstr.com/webapp/wcs/stores/servlet/booklookServlet?sect-1=01&amp;bookstore_id-1=214&amp;term_id-1=14/FA&amp;div-1=&amp;dept-1=GL/PO&amp;course-1=201" TargetMode="External"/><Relationship Id="rId1591" Type="http://schemas.openxmlformats.org/officeDocument/2006/relationships/hyperlink" Target="javascript:void(0);" TargetMode="External"/><Relationship Id="rId1605" Type="http://schemas.openxmlformats.org/officeDocument/2006/relationships/hyperlink" Target="javascript:void(0);" TargetMode="External"/><Relationship Id="rId1689" Type="http://schemas.openxmlformats.org/officeDocument/2006/relationships/hyperlink" Target="javascript:void(0);" TargetMode="External"/><Relationship Id="rId1812" Type="http://schemas.openxmlformats.org/officeDocument/2006/relationships/hyperlink" Target="http://www.bkstr.com/webapp/wcs/stores/servlet/booklookServlet?sect-1=31&amp;bookstore_id-1=214&amp;term_id-1=14/FA&amp;div-1=&amp;dept-1=LC&amp;course-1=193" TargetMode="External"/><Relationship Id="rId2228" Type="http://schemas.openxmlformats.org/officeDocument/2006/relationships/hyperlink" Target="http://www.bkstr.com/webapp/wcs/stores/servlet/booklookServlet?sect-1=01S&amp;bookstore_id-1=214&amp;term_id-1=14/FA&amp;div-1=&amp;dept-1=PH&amp;course-1=110" TargetMode="External"/><Relationship Id="rId2435" Type="http://schemas.openxmlformats.org/officeDocument/2006/relationships/hyperlink" Target="javascript:void(0);" TargetMode="External"/><Relationship Id="rId2642" Type="http://schemas.openxmlformats.org/officeDocument/2006/relationships/hyperlink" Target="http://www.bkstr.com/webapp/wcs/stores/servlet/booklookServlet?sect-1=01S&amp;bookstore_id-1=214&amp;term_id-1=14/FA&amp;div-1=&amp;dept-1=WL&amp;course-1=101" TargetMode="External"/><Relationship Id="rId90" Type="http://schemas.openxmlformats.org/officeDocument/2006/relationships/hyperlink" Target="http://www.bkstr.com/webapp/wcs/stores/servlet/booklookServlet?sect-1=01&amp;bookstore_id-1=214&amp;term_id-1=14/FA&amp;div-1=&amp;dept-1=BA&amp;course-1=193" TargetMode="External"/><Relationship Id="rId186" Type="http://schemas.openxmlformats.org/officeDocument/2006/relationships/hyperlink" Target="http://www.bkstr.com/webapp/wcs/stores/servlet/booklookServlet?sect-1=01&amp;bookstore_id-1=214&amp;term_id-1=14/FA&amp;div-1=&amp;dept-1=BA&amp;course-1=302" TargetMode="External"/><Relationship Id="rId393" Type="http://schemas.openxmlformats.org/officeDocument/2006/relationships/hyperlink" Target="javascript:void(0);" TargetMode="External"/><Relationship Id="rId407" Type="http://schemas.openxmlformats.org/officeDocument/2006/relationships/hyperlink" Target="javascript:void(0);" TargetMode="External"/><Relationship Id="rId614" Type="http://schemas.openxmlformats.org/officeDocument/2006/relationships/hyperlink" Target="http://www.bkstr.com/webapp/wcs/stores/servlet/booklookServlet?sect-1=03&amp;bookstore_id-1=214&amp;term_id-1=14/FA&amp;div-1=&amp;dept-1=CH&amp;course-1=201" TargetMode="External"/><Relationship Id="rId821" Type="http://schemas.openxmlformats.org/officeDocument/2006/relationships/hyperlink" Target="javascript:void(0);" TargetMode="External"/><Relationship Id="rId1037" Type="http://schemas.openxmlformats.org/officeDocument/2006/relationships/hyperlink" Target="javascript:void(0);" TargetMode="External"/><Relationship Id="rId1244" Type="http://schemas.openxmlformats.org/officeDocument/2006/relationships/hyperlink" Target="http://www.bkstr.com/webapp/wcs/stores/servlet/booklookServlet?sect-1=H2&amp;bookstore_id-1=214&amp;term_id-1=14/FA&amp;div-1=&amp;dept-1=EN&amp;course-1=250" TargetMode="External"/><Relationship Id="rId1451" Type="http://schemas.openxmlformats.org/officeDocument/2006/relationships/hyperlink" Target="javascript:void(0);" TargetMode="External"/><Relationship Id="rId1896" Type="http://schemas.openxmlformats.org/officeDocument/2006/relationships/hyperlink" Target="http://www.bkstr.com/webapp/wcs/stores/servlet/booklookServlet?sect-1=07&amp;bookstore_id-1=214&amp;term_id-1=14/FA&amp;div-1=&amp;dept-1=MA&amp;course-1=105" TargetMode="External"/><Relationship Id="rId2074" Type="http://schemas.openxmlformats.org/officeDocument/2006/relationships/hyperlink" Target="http://www.bkstr.com/webapp/wcs/stores/servlet/booklookServlet?sect-1=02&amp;bookstore_id-1=214&amp;term_id-1=14/FA&amp;div-1=&amp;dept-1=MU&amp;course-1=115" TargetMode="External"/><Relationship Id="rId2281" Type="http://schemas.openxmlformats.org/officeDocument/2006/relationships/hyperlink" Target="javascript:void(0);" TargetMode="External"/><Relationship Id="rId2502" Type="http://schemas.openxmlformats.org/officeDocument/2006/relationships/hyperlink" Target="http://www.bkstr.com/webapp/wcs/stores/servlet/booklookServlet?sect-1=01S&amp;bookstore_id-1=214&amp;term_id-1=14/FA&amp;div-1=&amp;dept-1=SP&amp;course-1=324" TargetMode="External"/><Relationship Id="rId253" Type="http://schemas.openxmlformats.org/officeDocument/2006/relationships/hyperlink" Target="javascript:void(0);" TargetMode="External"/><Relationship Id="rId460" Type="http://schemas.openxmlformats.org/officeDocument/2006/relationships/hyperlink" Target="http://www.bkstr.com/webapp/wcs/stores/servlet/booklookServlet?sect-1=01&amp;bookstore_id-1=214&amp;term_id-1=14/FA&amp;div-1=&amp;dept-1=BI&amp;course-1=315" TargetMode="External"/><Relationship Id="rId698" Type="http://schemas.openxmlformats.org/officeDocument/2006/relationships/hyperlink" Target="http://www.bkstr.com/webapp/wcs/stores/servlet/booklookServlet?sect-1=01&amp;bookstore_id-1=214&amp;term_id-1=14/FA&amp;div-1=&amp;dept-1=CJ&amp;course-1=121" TargetMode="External"/><Relationship Id="rId919" Type="http://schemas.openxmlformats.org/officeDocument/2006/relationships/hyperlink" Target="javascript:void(0);" TargetMode="External"/><Relationship Id="rId1090" Type="http://schemas.openxmlformats.org/officeDocument/2006/relationships/hyperlink" Target="http://www.bkstr.com/webapp/wcs/stores/servlet/booklookServlet?sect-1=03&amp;bookstore_id-1=214&amp;term_id-1=14/FA&amp;div-1=&amp;dept-1=ED&amp;course-1=313" TargetMode="External"/><Relationship Id="rId1104" Type="http://schemas.openxmlformats.org/officeDocument/2006/relationships/hyperlink" Target="http://www.bkstr.com/webapp/wcs/stores/servlet/booklookServlet?sect-1=01&amp;bookstore_id-1=214&amp;term_id-1=14/FA&amp;div-1=&amp;dept-1=ED&amp;course-1=339" TargetMode="External"/><Relationship Id="rId1311" Type="http://schemas.openxmlformats.org/officeDocument/2006/relationships/hyperlink" Target="javascript:void(0);" TargetMode="External"/><Relationship Id="rId1549" Type="http://schemas.openxmlformats.org/officeDocument/2006/relationships/hyperlink" Target="javascript:void(0);" TargetMode="External"/><Relationship Id="rId1756" Type="http://schemas.openxmlformats.org/officeDocument/2006/relationships/hyperlink" Target="http://www.bkstr.com/webapp/wcs/stores/servlet/booklookServlet?sect-1=01&amp;bookstore_id-1=214&amp;term_id-1=14/FA&amp;div-1=&amp;dept-1=HI&amp;course-1=211" TargetMode="External"/><Relationship Id="rId1963" Type="http://schemas.openxmlformats.org/officeDocument/2006/relationships/hyperlink" Target="javascript:void(0);" TargetMode="External"/><Relationship Id="rId2141" Type="http://schemas.openxmlformats.org/officeDocument/2006/relationships/hyperlink" Target="javascript:void(0);" TargetMode="External"/><Relationship Id="rId2379" Type="http://schemas.openxmlformats.org/officeDocument/2006/relationships/hyperlink" Target="javascript:void(0);" TargetMode="External"/><Relationship Id="rId2586" Type="http://schemas.openxmlformats.org/officeDocument/2006/relationships/hyperlink" Target="http://www.bkstr.com/webapp/wcs/stores/servlet/booklookServlet?sect-1=OL&amp;bookstore_id-1=214&amp;term_id-1=14/FA&amp;div-1=&amp;dept-1=UR&amp;course-1=101" TargetMode="External"/><Relationship Id="rId48" Type="http://schemas.openxmlformats.org/officeDocument/2006/relationships/hyperlink" Target="http://www.bkstr.com/webapp/wcs/stores/servlet/booklookServlet?sect-1=02S&amp;bookstore_id-1=214&amp;term_id-1=14/FA&amp;div-1=&amp;dept-1=AR&amp;course-1=130" TargetMode="External"/><Relationship Id="rId113" Type="http://schemas.openxmlformats.org/officeDocument/2006/relationships/hyperlink" Target="javascript:void(0);" TargetMode="External"/><Relationship Id="rId320" Type="http://schemas.openxmlformats.org/officeDocument/2006/relationships/hyperlink" Target="http://www.bkstr.com/webapp/wcs/stores/servlet/booklookServlet?sect-1=03S&amp;bookstore_id-1=214&amp;term_id-1=14/FA&amp;div-1=&amp;dept-1=BI&amp;course-1=101" TargetMode="External"/><Relationship Id="rId558" Type="http://schemas.openxmlformats.org/officeDocument/2006/relationships/hyperlink" Target="http://www.bkstr.com/webapp/wcs/stores/servlet/booklookServlet?sect-1=03S&amp;bookstore_id-1=214&amp;term_id-1=14/FA&amp;div-1=&amp;dept-1=CH&amp;course-1=112" TargetMode="External"/><Relationship Id="rId765" Type="http://schemas.openxmlformats.org/officeDocument/2006/relationships/hyperlink" Target="javascript:void(0);" TargetMode="External"/><Relationship Id="rId972" Type="http://schemas.openxmlformats.org/officeDocument/2006/relationships/hyperlink" Target="http://www.bkstr.com/webapp/wcs/stores/servlet/booklookServlet?sect-1=03&amp;bookstore_id-1=214&amp;term_id-1=14/FA&amp;div-1=&amp;dept-1=EC&amp;course-1=110" TargetMode="External"/><Relationship Id="rId1188" Type="http://schemas.openxmlformats.org/officeDocument/2006/relationships/hyperlink" Target="http://www.bkstr.com/webapp/wcs/stores/servlet/booklookServlet?sect-1=39&amp;bookstore_id-1=214&amp;term_id-1=14/FA&amp;div-1=&amp;dept-1=EN&amp;course-1=101" TargetMode="External"/><Relationship Id="rId1395" Type="http://schemas.openxmlformats.org/officeDocument/2006/relationships/hyperlink" Target="javascript:void(0);" TargetMode="External"/><Relationship Id="rId1409" Type="http://schemas.openxmlformats.org/officeDocument/2006/relationships/hyperlink" Target="javascript:void(0);" TargetMode="External"/><Relationship Id="rId1616" Type="http://schemas.openxmlformats.org/officeDocument/2006/relationships/hyperlink" Target="http://www.bkstr.com/webapp/wcs/stores/servlet/booklookServlet?sect-1=OL&amp;bookstore_id-1=214&amp;term_id-1=14/FA&amp;div-1=&amp;dept-1=HI&amp;course-1=103" TargetMode="External"/><Relationship Id="rId1823" Type="http://schemas.openxmlformats.org/officeDocument/2006/relationships/hyperlink" Target="javascript:void(0);" TargetMode="External"/><Relationship Id="rId2001" Type="http://schemas.openxmlformats.org/officeDocument/2006/relationships/hyperlink" Target="javascript:void(0);" TargetMode="External"/><Relationship Id="rId2239" Type="http://schemas.openxmlformats.org/officeDocument/2006/relationships/hyperlink" Target="javascript:void(0);" TargetMode="External"/><Relationship Id="rId2446" Type="http://schemas.openxmlformats.org/officeDocument/2006/relationships/hyperlink" Target="http://www.bkstr.com/webapp/wcs/stores/servlet/booklookServlet?sect-1=01&amp;bookstore_id-1=214&amp;term_id-1=14/FA&amp;div-1=&amp;dept-1=SP&amp;course-1=101" TargetMode="External"/><Relationship Id="rId2653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418" Type="http://schemas.openxmlformats.org/officeDocument/2006/relationships/hyperlink" Target="http://www.bkstr.com/webapp/wcs/stores/servlet/booklookServlet?sect-1=01S&amp;bookstore_id-1=214&amp;term_id-1=14/FA&amp;div-1=&amp;dept-1=BI&amp;course-1=202" TargetMode="External"/><Relationship Id="rId625" Type="http://schemas.openxmlformats.org/officeDocument/2006/relationships/hyperlink" Target="javascript:void(0);" TargetMode="External"/><Relationship Id="rId832" Type="http://schemas.openxmlformats.org/officeDocument/2006/relationships/hyperlink" Target="http://www.bkstr.com/webapp/wcs/stores/servlet/booklookServlet?sect-1=01S&amp;bookstore_id-1=214&amp;term_id-1=14/FA&amp;div-1=&amp;dept-1=CM&amp;course-1=151" TargetMode="External"/><Relationship Id="rId1048" Type="http://schemas.openxmlformats.org/officeDocument/2006/relationships/hyperlink" Target="http://www.bkstr.com/webapp/wcs/stores/servlet/booklookServlet?sect-1=01S&amp;bookstore_id-1=214&amp;term_id-1=14/FA&amp;div-1=&amp;dept-1=ED&amp;course-1=160" TargetMode="External"/><Relationship Id="rId1255" Type="http://schemas.openxmlformats.org/officeDocument/2006/relationships/hyperlink" Target="javascript:void(0);" TargetMode="External"/><Relationship Id="rId1462" Type="http://schemas.openxmlformats.org/officeDocument/2006/relationships/hyperlink" Target="http://www.bkstr.com/webapp/wcs/stores/servlet/booklookServlet?sect-1=01&amp;bookstore_id-1=214&amp;term_id-1=14/FA&amp;div-1=&amp;dept-1=GS&amp;course-1=218" TargetMode="External"/><Relationship Id="rId2085" Type="http://schemas.openxmlformats.org/officeDocument/2006/relationships/hyperlink" Target="javascript:void(0);" TargetMode="External"/><Relationship Id="rId2292" Type="http://schemas.openxmlformats.org/officeDocument/2006/relationships/hyperlink" Target="http://www.bkstr.com/webapp/wcs/stores/servlet/booklookServlet?sect-1=01S&amp;bookstore_id-1=214&amp;term_id-1=14/FA&amp;div-1=&amp;dept-1=PO&amp;course-1=215" TargetMode="External"/><Relationship Id="rId2306" Type="http://schemas.openxmlformats.org/officeDocument/2006/relationships/hyperlink" Target="http://www.bkstr.com/webapp/wcs/stores/servlet/booklookServlet?sect-1=02S&amp;bookstore_id-1=214&amp;term_id-1=14/FA&amp;div-1=&amp;dept-1=PY&amp;course-1=101" TargetMode="External"/><Relationship Id="rId2513" Type="http://schemas.openxmlformats.org/officeDocument/2006/relationships/hyperlink" Target="javascript:void(0);" TargetMode="External"/><Relationship Id="rId264" Type="http://schemas.openxmlformats.org/officeDocument/2006/relationships/hyperlink" Target="http://www.bkstr.com/webapp/wcs/stores/servlet/booklookServlet?sect-1=01&amp;bookstore_id-1=214&amp;term_id-1=14/FA&amp;div-1=&amp;dept-1=BA&amp;course-1=370" TargetMode="External"/><Relationship Id="rId471" Type="http://schemas.openxmlformats.org/officeDocument/2006/relationships/hyperlink" Target="javascript:void(0);" TargetMode="External"/><Relationship Id="rId1115" Type="http://schemas.openxmlformats.org/officeDocument/2006/relationships/hyperlink" Target="javascript:void(0);" TargetMode="External"/><Relationship Id="rId1322" Type="http://schemas.openxmlformats.org/officeDocument/2006/relationships/hyperlink" Target="http://www.bkstr.com/webapp/wcs/stores/servlet/booklookServlet?sect-1=01S&amp;bookstore_id-1=214&amp;term_id-1=14/FA&amp;div-1=&amp;dept-1=FR&amp;course-1=210" TargetMode="External"/><Relationship Id="rId1767" Type="http://schemas.openxmlformats.org/officeDocument/2006/relationships/hyperlink" Target="javascript:void(0);" TargetMode="External"/><Relationship Id="rId1974" Type="http://schemas.openxmlformats.org/officeDocument/2006/relationships/hyperlink" Target="http://www.bkstr.com/webapp/wcs/stores/servlet/booklookServlet?sect-1=04&amp;bookstore_id-1=214&amp;term_id-1=14/FA&amp;div-1=&amp;dept-1=MA&amp;course-1=180" TargetMode="External"/><Relationship Id="rId2152" Type="http://schemas.openxmlformats.org/officeDocument/2006/relationships/hyperlink" Target="http://www.bkstr.com/webapp/wcs/stores/servlet/booklookServlet?sect-1=L2&amp;bookstore_id-1=214&amp;term_id-1=14/FA&amp;div-1=&amp;dept-1=NU&amp;course-1=440" TargetMode="External"/><Relationship Id="rId2597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24" Type="http://schemas.openxmlformats.org/officeDocument/2006/relationships/hyperlink" Target="http://www.bkstr.com/webapp/wcs/stores/servlet/booklookServlet?sect-1=02&amp;bookstore_id-1=214&amp;term_id-1=14/FA&amp;div-1=&amp;dept-1=BA&amp;course-1=210" TargetMode="External"/><Relationship Id="rId569" Type="http://schemas.openxmlformats.org/officeDocument/2006/relationships/hyperlink" Target="javascript:void(0);" TargetMode="External"/><Relationship Id="rId776" Type="http://schemas.openxmlformats.org/officeDocument/2006/relationships/hyperlink" Target="http://www.bkstr.com/webapp/wcs/stores/servlet/booklookServlet?sect-1=04&amp;bookstore_id-1=214&amp;term_id-1=14/FA&amp;div-1=&amp;dept-1=CM&amp;course-1=100" TargetMode="External"/><Relationship Id="rId983" Type="http://schemas.openxmlformats.org/officeDocument/2006/relationships/hyperlink" Target="javascript:void(0);" TargetMode="External"/><Relationship Id="rId1199" Type="http://schemas.openxmlformats.org/officeDocument/2006/relationships/hyperlink" Target="javascript:void(0);" TargetMode="External"/><Relationship Id="rId1627" Type="http://schemas.openxmlformats.org/officeDocument/2006/relationships/hyperlink" Target="javascript:void(0);" TargetMode="External"/><Relationship Id="rId1834" Type="http://schemas.openxmlformats.org/officeDocument/2006/relationships/hyperlink" Target="http://www.bkstr.com/webapp/wcs/stores/servlet/booklookServlet?sect-1=03&amp;bookstore_id-1=214&amp;term_id-1=14/FA&amp;div-1=&amp;dept-1=MA&amp;course-1=098" TargetMode="External"/><Relationship Id="rId2457" Type="http://schemas.openxmlformats.org/officeDocument/2006/relationships/hyperlink" Target="javascript:void(0);" TargetMode="External"/><Relationship Id="rId2664" Type="http://schemas.openxmlformats.org/officeDocument/2006/relationships/hyperlink" Target="http://www.bkstr.com/webapp/wcs/stores/servlet/booklookServlet?sect-1=01&amp;bookstore_id-1=214&amp;term_id-1=14/FA&amp;div-1=&amp;dept-1=WO/EN&amp;course-1=132" TargetMode="External"/><Relationship Id="rId331" Type="http://schemas.openxmlformats.org/officeDocument/2006/relationships/hyperlink" Target="javascript:void(0);" TargetMode="External"/><Relationship Id="rId429" Type="http://schemas.openxmlformats.org/officeDocument/2006/relationships/hyperlink" Target="javascript:void(0);" TargetMode="External"/><Relationship Id="rId636" Type="http://schemas.openxmlformats.org/officeDocument/2006/relationships/hyperlink" Target="http://www.bkstr.com/webapp/wcs/stores/servlet/booklookServlet?sect-1=04&amp;bookstore_id-1=214&amp;term_id-1=14/FA&amp;div-1=&amp;dept-1=CH&amp;course-1=203" TargetMode="External"/><Relationship Id="rId1059" Type="http://schemas.openxmlformats.org/officeDocument/2006/relationships/hyperlink" Target="javascript:void(0);" TargetMode="External"/><Relationship Id="rId1266" Type="http://schemas.openxmlformats.org/officeDocument/2006/relationships/hyperlink" Target="http://www.bkstr.com/webapp/wcs/stores/servlet/booklookServlet?sect-1=04&amp;bookstore_id-1=214&amp;term_id-1=14/FA&amp;div-1=&amp;dept-1=EN&amp;course-1=253" TargetMode="External"/><Relationship Id="rId1473" Type="http://schemas.openxmlformats.org/officeDocument/2006/relationships/hyperlink" Target="javascript:void(0);" TargetMode="External"/><Relationship Id="rId2012" Type="http://schemas.openxmlformats.org/officeDocument/2006/relationships/hyperlink" Target="http://www.bkstr.com/webapp/wcs/stores/servlet/booklookServlet?sect-1=01&amp;bookstore_id-1=214&amp;term_id-1=14/FA&amp;div-1=&amp;dept-1=MA&amp;course-1=200" TargetMode="External"/><Relationship Id="rId2096" Type="http://schemas.openxmlformats.org/officeDocument/2006/relationships/hyperlink" Target="http://www.bkstr.com/webapp/wcs/stores/servlet/booklookServlet?sect-1=01S&amp;bookstore_id-1=214&amp;term_id-1=14/FA&amp;div-1=&amp;dept-1=MU&amp;course-1=281" TargetMode="External"/><Relationship Id="rId2317" Type="http://schemas.openxmlformats.org/officeDocument/2006/relationships/hyperlink" Target="javascript:void(0);" TargetMode="External"/><Relationship Id="rId843" Type="http://schemas.openxmlformats.org/officeDocument/2006/relationships/hyperlink" Target="javascript:void(0);" TargetMode="External"/><Relationship Id="rId1126" Type="http://schemas.openxmlformats.org/officeDocument/2006/relationships/hyperlink" Target="http://www.bkstr.com/webapp/wcs/stores/servlet/booklookServlet?sect-1=02&amp;bookstore_id-1=214&amp;term_id-1=14/FA&amp;div-1=&amp;dept-1=EN&amp;course-1=101" TargetMode="External"/><Relationship Id="rId1680" Type="http://schemas.openxmlformats.org/officeDocument/2006/relationships/hyperlink" Target="http://www.bkstr.com/webapp/wcs/stores/servlet/booklookServlet?sect-1=07S&amp;bookstore_id-1=214&amp;term_id-1=14/FA&amp;div-1=&amp;dept-1=HI&amp;course-1=111" TargetMode="External"/><Relationship Id="rId1778" Type="http://schemas.openxmlformats.org/officeDocument/2006/relationships/hyperlink" Target="http://www.bkstr.com/webapp/wcs/stores/servlet/booklookServlet?sect-1=01&amp;bookstore_id-1=214&amp;term_id-1=14/FA&amp;div-1=&amp;dept-1=HI&amp;course-1=411" TargetMode="External"/><Relationship Id="rId1901" Type="http://schemas.openxmlformats.org/officeDocument/2006/relationships/hyperlink" Target="javascript:void(0);" TargetMode="External"/><Relationship Id="rId1985" Type="http://schemas.openxmlformats.org/officeDocument/2006/relationships/hyperlink" Target="javascript:void(0);" TargetMode="External"/><Relationship Id="rId2524" Type="http://schemas.openxmlformats.org/officeDocument/2006/relationships/hyperlink" Target="http://www.bkstr.com/webapp/wcs/stores/servlet/booklookServlet?sect-1=40&amp;bookstore_id-1=214&amp;term_id-1=14/FA&amp;div-1=&amp;dept-1=TH&amp;course-1=193" TargetMode="External"/><Relationship Id="rId275" Type="http://schemas.openxmlformats.org/officeDocument/2006/relationships/hyperlink" Target="javascript:void(0);" TargetMode="External"/><Relationship Id="rId482" Type="http://schemas.openxmlformats.org/officeDocument/2006/relationships/hyperlink" Target="http://www.bkstr.com/webapp/wcs/stores/servlet/booklookServlet?sect-1=01S&amp;bookstore_id-1=214&amp;term_id-1=14/FA&amp;div-1=&amp;dept-1=CD&amp;course-1=100" TargetMode="External"/><Relationship Id="rId703" Type="http://schemas.openxmlformats.org/officeDocument/2006/relationships/hyperlink" Target="javascript:void(0);" TargetMode="External"/><Relationship Id="rId910" Type="http://schemas.openxmlformats.org/officeDocument/2006/relationships/hyperlink" Target="http://www.bkstr.com/webapp/wcs/stores/servlet/booklookServlet?sect-1=01&amp;bookstore_id-1=214&amp;term_id-1=14/FA&amp;div-1=&amp;dept-1=CM&amp;course-1=396" TargetMode="External"/><Relationship Id="rId1333" Type="http://schemas.openxmlformats.org/officeDocument/2006/relationships/hyperlink" Target="javascript:void(0);" TargetMode="External"/><Relationship Id="rId1540" Type="http://schemas.openxmlformats.org/officeDocument/2006/relationships/hyperlink" Target="http://www.bkstr.com/webapp/wcs/stores/servlet/booklookServlet?sect-1=06S&amp;bookstore_id-1=214&amp;term_id-1=14/FA&amp;div-1=&amp;dept-1=HE&amp;course-1=120" TargetMode="External"/><Relationship Id="rId1638" Type="http://schemas.openxmlformats.org/officeDocument/2006/relationships/hyperlink" Target="http://www.bkstr.com/webapp/wcs/stores/servlet/booklookServlet?sect-1=01S&amp;bookstore_id-1=214&amp;term_id-1=14/FA&amp;div-1=&amp;dept-1=HI&amp;course-1=105" TargetMode="External"/><Relationship Id="rId2163" Type="http://schemas.openxmlformats.org/officeDocument/2006/relationships/hyperlink" Target="javascript:void(0);" TargetMode="External"/><Relationship Id="rId2370" Type="http://schemas.openxmlformats.org/officeDocument/2006/relationships/hyperlink" Target="http://www.bkstr.com/webapp/wcs/stores/servlet/booklookServlet?sect-1=06&amp;bookstore_id-1=214&amp;term_id-1=14/FA&amp;div-1=&amp;dept-1=SO&amp;course-1=100" TargetMode="External"/><Relationship Id="rId135" Type="http://schemas.openxmlformats.org/officeDocument/2006/relationships/hyperlink" Target="javascript:void(0);" TargetMode="External"/><Relationship Id="rId342" Type="http://schemas.openxmlformats.org/officeDocument/2006/relationships/hyperlink" Target="http://www.bkstr.com/webapp/wcs/stores/servlet/booklookServlet?sect-1=02S&amp;bookstore_id-1=214&amp;term_id-1=14/FA&amp;div-1=&amp;dept-1=BI&amp;course-1=140" TargetMode="External"/><Relationship Id="rId787" Type="http://schemas.openxmlformats.org/officeDocument/2006/relationships/hyperlink" Target="javascript:void(0);" TargetMode="External"/><Relationship Id="rId994" Type="http://schemas.openxmlformats.org/officeDocument/2006/relationships/hyperlink" Target="http://www.bkstr.com/webapp/wcs/stores/servlet/booklookServlet?sect-1=04&amp;bookstore_id-1=214&amp;term_id-1=14/FA&amp;div-1=&amp;dept-1=EC&amp;course-1=120" TargetMode="External"/><Relationship Id="rId1400" Type="http://schemas.openxmlformats.org/officeDocument/2006/relationships/hyperlink" Target="http://www.bkstr.com/webapp/wcs/stores/servlet/booklookServlet?sect-1=03S&amp;bookstore_id-1=214&amp;term_id-1=14/FA&amp;div-1=&amp;dept-1=GS&amp;course-1=101" TargetMode="External"/><Relationship Id="rId1845" Type="http://schemas.openxmlformats.org/officeDocument/2006/relationships/hyperlink" Target="javascript:void(0);" TargetMode="External"/><Relationship Id="rId2023" Type="http://schemas.openxmlformats.org/officeDocument/2006/relationships/hyperlink" Target="javascript:void(0);" TargetMode="External"/><Relationship Id="rId2230" Type="http://schemas.openxmlformats.org/officeDocument/2006/relationships/hyperlink" Target="http://www.bkstr.com/webapp/wcs/stores/servlet/booklookServlet?sect-1=01&amp;bookstore_id-1=214&amp;term_id-1=14/FA&amp;div-1=&amp;dept-1=PH&amp;course-1=115" TargetMode="External"/><Relationship Id="rId2468" Type="http://schemas.openxmlformats.org/officeDocument/2006/relationships/hyperlink" Target="http://www.bkstr.com/webapp/wcs/stores/servlet/booklookServlet?sect-1=02S&amp;bookstore_id-1=214&amp;term_id-1=14/FA&amp;div-1=&amp;dept-1=SP&amp;course-1=102" TargetMode="External"/><Relationship Id="rId2675" Type="http://schemas.openxmlformats.org/officeDocument/2006/relationships/hyperlink" Target="javascript:void(0);" TargetMode="External"/><Relationship Id="rId202" Type="http://schemas.openxmlformats.org/officeDocument/2006/relationships/hyperlink" Target="http://www.bkstr.com/webapp/wcs/stores/servlet/booklookServlet?sect-1=04S&amp;bookstore_id-1=214&amp;term_id-1=14/FA&amp;div-1=&amp;dept-1=BA&amp;course-1=305" TargetMode="External"/><Relationship Id="rId647" Type="http://schemas.openxmlformats.org/officeDocument/2006/relationships/hyperlink" Target="javascript:void(0);" TargetMode="External"/><Relationship Id="rId854" Type="http://schemas.openxmlformats.org/officeDocument/2006/relationships/hyperlink" Target="http://www.bkstr.com/webapp/wcs/stores/servlet/booklookServlet?sect-1=01&amp;bookstore_id-1=214&amp;term_id-1=14/FA&amp;div-1=&amp;dept-1=CM&amp;course-1=200" TargetMode="External"/><Relationship Id="rId1277" Type="http://schemas.openxmlformats.org/officeDocument/2006/relationships/hyperlink" Target="javascript:void(0);" TargetMode="External"/><Relationship Id="rId1484" Type="http://schemas.openxmlformats.org/officeDocument/2006/relationships/hyperlink" Target="http://www.bkstr.com/webapp/wcs/stores/servlet/booklookServlet?sect-1=OLS&amp;bookstore_id-1=214&amp;term_id-1=14/FA&amp;div-1=&amp;dept-1=HC&amp;course-1=234" TargetMode="External"/><Relationship Id="rId1691" Type="http://schemas.openxmlformats.org/officeDocument/2006/relationships/hyperlink" Target="javascript:void(0);" TargetMode="External"/><Relationship Id="rId1705" Type="http://schemas.openxmlformats.org/officeDocument/2006/relationships/hyperlink" Target="javascript:void(0);" TargetMode="External"/><Relationship Id="rId1912" Type="http://schemas.openxmlformats.org/officeDocument/2006/relationships/hyperlink" Target="http://www.bkstr.com/webapp/wcs/stores/servlet/booklookServlet?sect-1=02&amp;bookstore_id-1=214&amp;term_id-1=14/FA&amp;div-1=&amp;dept-1=MA&amp;course-1=130" TargetMode="External"/><Relationship Id="rId2328" Type="http://schemas.openxmlformats.org/officeDocument/2006/relationships/hyperlink" Target="http://www.bkstr.com/webapp/wcs/stores/servlet/booklookServlet?sect-1=01S&amp;bookstore_id-1=214&amp;term_id-1=14/FA&amp;div-1=&amp;dept-1=PY&amp;course-1=221" TargetMode="External"/><Relationship Id="rId2535" Type="http://schemas.openxmlformats.org/officeDocument/2006/relationships/hyperlink" Target="javascript:void(0);" TargetMode="External"/><Relationship Id="rId286" Type="http://schemas.openxmlformats.org/officeDocument/2006/relationships/hyperlink" Target="http://www.bkstr.com/webapp/wcs/stores/servlet/booklookServlet?sect-1=01&amp;bookstore_id-1=214&amp;term_id-1=14/FA&amp;div-1=&amp;dept-1=BA&amp;course-1=480" TargetMode="External"/><Relationship Id="rId493" Type="http://schemas.openxmlformats.org/officeDocument/2006/relationships/hyperlink" Target="javascript:void(0);" TargetMode="External"/><Relationship Id="rId507" Type="http://schemas.openxmlformats.org/officeDocument/2006/relationships/hyperlink" Target="javascript:void(0);" TargetMode="External"/><Relationship Id="rId714" Type="http://schemas.openxmlformats.org/officeDocument/2006/relationships/hyperlink" Target="http://www.bkstr.com/webapp/wcs/stores/servlet/booklookServlet?sect-1=01&amp;bookstore_id-1=214&amp;term_id-1=14/FA&amp;div-1=&amp;dept-1=CJ&amp;course-1=202" TargetMode="External"/><Relationship Id="rId921" Type="http://schemas.openxmlformats.org/officeDocument/2006/relationships/hyperlink" Target="javascript:void(0);" TargetMode="External"/><Relationship Id="rId1137" Type="http://schemas.openxmlformats.org/officeDocument/2006/relationships/hyperlink" Target="javascript:void(0);" TargetMode="External"/><Relationship Id="rId1344" Type="http://schemas.openxmlformats.org/officeDocument/2006/relationships/hyperlink" Target="http://www.bkstr.com/webapp/wcs/stores/servlet/booklookServlet?sect-1=H3&amp;bookstore_id-1=214&amp;term_id-1=14/FA&amp;div-1=&amp;dept-1=GE&amp;course-1=102" TargetMode="External"/><Relationship Id="rId1551" Type="http://schemas.openxmlformats.org/officeDocument/2006/relationships/hyperlink" Target="javascript:void(0);" TargetMode="External"/><Relationship Id="rId1789" Type="http://schemas.openxmlformats.org/officeDocument/2006/relationships/hyperlink" Target="javascript:void(0);" TargetMode="External"/><Relationship Id="rId1996" Type="http://schemas.openxmlformats.org/officeDocument/2006/relationships/hyperlink" Target="http://www.bkstr.com/webapp/wcs/stores/servlet/booklookServlet?sect-1=09S&amp;bookstore_id-1=214&amp;term_id-1=14/FA&amp;div-1=&amp;dept-1=MA&amp;course-1=180" TargetMode="External"/><Relationship Id="rId2174" Type="http://schemas.openxmlformats.org/officeDocument/2006/relationships/hyperlink" Target="http://www.bkstr.com/webapp/wcs/stores/servlet/booklookServlet?sect-1=01&amp;bookstore_id-1=214&amp;term_id-1=14/FA&amp;div-1=&amp;dept-1=OT&amp;course-1=317" TargetMode="External"/><Relationship Id="rId2381" Type="http://schemas.openxmlformats.org/officeDocument/2006/relationships/hyperlink" Target="javascript:void(0);" TargetMode="External"/><Relationship Id="rId2602" Type="http://schemas.openxmlformats.org/officeDocument/2006/relationships/hyperlink" Target="http://www.bkstr.com/webapp/wcs/stores/servlet/booklookServlet?sect-1=01&amp;bookstore_id-1=214&amp;term_id-1=14/FA&amp;div-1=&amp;dept-1=UR&amp;course-1=331" TargetMode="External"/><Relationship Id="rId50" Type="http://schemas.openxmlformats.org/officeDocument/2006/relationships/hyperlink" Target="http://www.bkstr.com/webapp/wcs/stores/servlet/booklookServlet?sect-1=01&amp;bookstore_id-1=214&amp;term_id-1=14/FA&amp;div-1=&amp;dept-1=AR&amp;course-1=140" TargetMode="External"/><Relationship Id="rId146" Type="http://schemas.openxmlformats.org/officeDocument/2006/relationships/hyperlink" Target="http://www.bkstr.com/webapp/wcs/stores/servlet/booklookServlet?sect-1=02S&amp;bookstore_id-1=214&amp;term_id-1=14/FA&amp;div-1=&amp;dept-1=BA&amp;course-1=220" TargetMode="External"/><Relationship Id="rId353" Type="http://schemas.openxmlformats.org/officeDocument/2006/relationships/hyperlink" Target="javascript:void(0);" TargetMode="External"/><Relationship Id="rId560" Type="http://schemas.openxmlformats.org/officeDocument/2006/relationships/hyperlink" Target="http://www.bkstr.com/webapp/wcs/stores/servlet/booklookServlet?sect-1=04S&amp;bookstore_id-1=214&amp;term_id-1=14/FA&amp;div-1=&amp;dept-1=CH&amp;course-1=112" TargetMode="External"/><Relationship Id="rId798" Type="http://schemas.openxmlformats.org/officeDocument/2006/relationships/hyperlink" Target="http://www.bkstr.com/webapp/wcs/stores/servlet/booklookServlet?sect-1=OL&amp;bookstore_id-1=214&amp;term_id-1=14/FA&amp;div-1=&amp;dept-1=CM&amp;course-1=100" TargetMode="External"/><Relationship Id="rId1190" Type="http://schemas.openxmlformats.org/officeDocument/2006/relationships/hyperlink" Target="http://www.bkstr.com/webapp/wcs/stores/servlet/booklookServlet?sect-1=01&amp;bookstore_id-1=214&amp;term_id-1=14/FA&amp;div-1=&amp;dept-1=EN&amp;course-1=102" TargetMode="External"/><Relationship Id="rId1204" Type="http://schemas.openxmlformats.org/officeDocument/2006/relationships/hyperlink" Target="http://www.bkstr.com/webapp/wcs/stores/servlet/booklookServlet?sect-1=08&amp;bookstore_id-1=214&amp;term_id-1=14/FA&amp;div-1=&amp;dept-1=EN&amp;course-1=102" TargetMode="External"/><Relationship Id="rId1411" Type="http://schemas.openxmlformats.org/officeDocument/2006/relationships/hyperlink" Target="javascript:void(0);" TargetMode="External"/><Relationship Id="rId1649" Type="http://schemas.openxmlformats.org/officeDocument/2006/relationships/hyperlink" Target="javascript:void(0);" TargetMode="External"/><Relationship Id="rId1856" Type="http://schemas.openxmlformats.org/officeDocument/2006/relationships/hyperlink" Target="http://www.bkstr.com/webapp/wcs/stores/servlet/booklookServlet?sect-1=04&amp;bookstore_id-1=214&amp;term_id-1=14/FA&amp;div-1=&amp;dept-1=MA&amp;course-1=099" TargetMode="External"/><Relationship Id="rId2034" Type="http://schemas.openxmlformats.org/officeDocument/2006/relationships/hyperlink" Target="http://www.bkstr.com/webapp/wcs/stores/servlet/booklookServlet?sect-1=01S&amp;bookstore_id-1=214&amp;term_id-1=14/FA&amp;div-1=&amp;dept-1=MA&amp;course-1=202" TargetMode="External"/><Relationship Id="rId2241" Type="http://schemas.openxmlformats.org/officeDocument/2006/relationships/hyperlink" Target="javascript:void(0);" TargetMode="External"/><Relationship Id="rId2479" Type="http://schemas.openxmlformats.org/officeDocument/2006/relationships/hyperlink" Target="javascript:void(0);" TargetMode="External"/><Relationship Id="rId2686" Type="http://schemas.openxmlformats.org/officeDocument/2006/relationships/hyperlink" Target="http://www.bkstr.com/webapp/wcs/stores/servlet/booklookServlet?sect-1=01&amp;bookstore_id-1=214&amp;term_id-1=14/FA&amp;div-1=&amp;dept-1=WO/SO&amp;course-1=220" TargetMode="External"/><Relationship Id="rId213" Type="http://schemas.openxmlformats.org/officeDocument/2006/relationships/hyperlink" Target="javascript:void(0);" TargetMode="External"/><Relationship Id="rId420" Type="http://schemas.openxmlformats.org/officeDocument/2006/relationships/hyperlink" Target="http://www.bkstr.com/webapp/wcs/stores/servlet/booklookServlet?sect-1=01&amp;bookstore_id-1=214&amp;term_id-1=14/FA&amp;div-1=&amp;dept-1=BI&amp;course-1=203" TargetMode="External"/><Relationship Id="rId658" Type="http://schemas.openxmlformats.org/officeDocument/2006/relationships/hyperlink" Target="http://www.bkstr.com/webapp/wcs/stores/servlet/booklookServlet?sect-1=02&amp;bookstore_id-1=214&amp;term_id-1=14/FA&amp;div-1=&amp;dept-1=CH&amp;course-1=303" TargetMode="External"/><Relationship Id="rId865" Type="http://schemas.openxmlformats.org/officeDocument/2006/relationships/hyperlink" Target="javascript:void(0);" TargetMode="External"/><Relationship Id="rId1050" Type="http://schemas.openxmlformats.org/officeDocument/2006/relationships/hyperlink" Target="http://www.bkstr.com/webapp/wcs/stores/servlet/booklookServlet?sect-1=02&amp;bookstore_id-1=214&amp;term_id-1=14/FA&amp;div-1=&amp;dept-1=ED&amp;course-1=160" TargetMode="External"/><Relationship Id="rId1288" Type="http://schemas.openxmlformats.org/officeDocument/2006/relationships/hyperlink" Target="http://www.bkstr.com/webapp/wcs/stores/servlet/booklookServlet?sect-1=01&amp;bookstore_id-1=214&amp;term_id-1=14/FA&amp;div-1=&amp;dept-1=EN&amp;course-1=275" TargetMode="External"/><Relationship Id="rId1495" Type="http://schemas.openxmlformats.org/officeDocument/2006/relationships/hyperlink" Target="javascript:void(0);" TargetMode="External"/><Relationship Id="rId1509" Type="http://schemas.openxmlformats.org/officeDocument/2006/relationships/hyperlink" Target="javascript:void(0);" TargetMode="External"/><Relationship Id="rId1716" Type="http://schemas.openxmlformats.org/officeDocument/2006/relationships/hyperlink" Target="http://www.bkstr.com/webapp/wcs/stores/servlet/booklookServlet?sect-1=05S&amp;bookstore_id-1=214&amp;term_id-1=14/FA&amp;div-1=&amp;dept-1=HI&amp;course-1=112" TargetMode="External"/><Relationship Id="rId1923" Type="http://schemas.openxmlformats.org/officeDocument/2006/relationships/hyperlink" Target="javascript:void(0);" TargetMode="External"/><Relationship Id="rId2101" Type="http://schemas.openxmlformats.org/officeDocument/2006/relationships/hyperlink" Target="javascript:void(0);" TargetMode="External"/><Relationship Id="rId2339" Type="http://schemas.openxmlformats.org/officeDocument/2006/relationships/hyperlink" Target="javascript:void(0);" TargetMode="External"/><Relationship Id="rId2546" Type="http://schemas.openxmlformats.org/officeDocument/2006/relationships/hyperlink" Target="http://www.bkstr.com/webapp/wcs/stores/servlet/booklookServlet?sect-1=01S&amp;bookstore_id-1=214&amp;term_id-1=14/FA&amp;div-1=&amp;dept-1=TH&amp;course-1=275" TargetMode="External"/><Relationship Id="rId297" Type="http://schemas.openxmlformats.org/officeDocument/2006/relationships/hyperlink" Target="javascript:void(0);" TargetMode="External"/><Relationship Id="rId518" Type="http://schemas.openxmlformats.org/officeDocument/2006/relationships/hyperlink" Target="http://www.bkstr.com/webapp/wcs/stores/servlet/booklookServlet?sect-1=02S&amp;bookstore_id-1=214&amp;term_id-1=14/FA&amp;div-1=&amp;dept-1=CD&amp;course-1=115" TargetMode="External"/><Relationship Id="rId725" Type="http://schemas.openxmlformats.org/officeDocument/2006/relationships/hyperlink" Target="javascript:void(0);" TargetMode="External"/><Relationship Id="rId932" Type="http://schemas.openxmlformats.org/officeDocument/2006/relationships/hyperlink" Target="http://www.bkstr.com/webapp/wcs/stores/servlet/booklookServlet?sect-1=04&amp;bookstore_id-1=214&amp;term_id-1=14/FA&amp;div-1=&amp;dept-1=CS&amp;course-1=120" TargetMode="External"/><Relationship Id="rId1148" Type="http://schemas.openxmlformats.org/officeDocument/2006/relationships/hyperlink" Target="http://www.bkstr.com/webapp/wcs/stores/servlet/booklookServlet?sect-1=13&amp;bookstore_id-1=214&amp;term_id-1=14/FA&amp;div-1=&amp;dept-1=EN&amp;course-1=101" TargetMode="External"/><Relationship Id="rId1355" Type="http://schemas.openxmlformats.org/officeDocument/2006/relationships/hyperlink" Target="javascript:void(0);" TargetMode="External"/><Relationship Id="rId1562" Type="http://schemas.openxmlformats.org/officeDocument/2006/relationships/hyperlink" Target="http://www.bkstr.com/webapp/wcs/stores/servlet/booklookServlet?sect-1=14&amp;bookstore_id-1=214&amp;term_id-1=14/FA&amp;div-1=&amp;dept-1=HE&amp;course-1=193" TargetMode="External"/><Relationship Id="rId2185" Type="http://schemas.openxmlformats.org/officeDocument/2006/relationships/hyperlink" Target="javascript:void(0);" TargetMode="External"/><Relationship Id="rId2392" Type="http://schemas.openxmlformats.org/officeDocument/2006/relationships/hyperlink" Target="http://www.bkstr.com/webapp/wcs/stores/servlet/booklookServlet?sect-1=01S&amp;bookstore_id-1=214&amp;term_id-1=14/FA&amp;div-1=&amp;dept-1=SO&amp;course-1=110" TargetMode="External"/><Relationship Id="rId2406" Type="http://schemas.openxmlformats.org/officeDocument/2006/relationships/hyperlink" Target="http://www.bkstr.com/webapp/wcs/stores/servlet/booklookServlet?sect-1=01&amp;bookstore_id-1=214&amp;term_id-1=14/FA&amp;div-1=&amp;dept-1=SO&amp;course-1=215" TargetMode="External"/><Relationship Id="rId2613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364" Type="http://schemas.openxmlformats.org/officeDocument/2006/relationships/hyperlink" Target="http://www.bkstr.com/webapp/wcs/stores/servlet/booklookServlet?sect-1=03&amp;bookstore_id-1=214&amp;term_id-1=14/FA&amp;div-1=&amp;dept-1=BI&amp;course-1=141" TargetMode="External"/><Relationship Id="rId1008" Type="http://schemas.openxmlformats.org/officeDocument/2006/relationships/hyperlink" Target="http://www.bkstr.com/webapp/wcs/stores/servlet/booklookServlet?sect-1=01&amp;bookstore_id-1=214&amp;term_id-1=14/FA&amp;div-1=&amp;dept-1=EC&amp;course-1=308" TargetMode="External"/><Relationship Id="rId1215" Type="http://schemas.openxmlformats.org/officeDocument/2006/relationships/hyperlink" Target="javascript:void(0);" TargetMode="External"/><Relationship Id="rId1422" Type="http://schemas.openxmlformats.org/officeDocument/2006/relationships/hyperlink" Target="http://www.bkstr.com/webapp/wcs/stores/servlet/booklookServlet?sect-1=09&amp;bookstore_id-1=214&amp;term_id-1=14/FA&amp;div-1=&amp;dept-1=GS&amp;course-1=101" TargetMode="External"/><Relationship Id="rId1867" Type="http://schemas.openxmlformats.org/officeDocument/2006/relationships/hyperlink" Target="javascript:void(0);" TargetMode="External"/><Relationship Id="rId2045" Type="http://schemas.openxmlformats.org/officeDocument/2006/relationships/hyperlink" Target="javascript:void(0);" TargetMode="External"/><Relationship Id="rId2697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571" Type="http://schemas.openxmlformats.org/officeDocument/2006/relationships/hyperlink" Target="javascript:void(0);" TargetMode="External"/><Relationship Id="rId669" Type="http://schemas.openxmlformats.org/officeDocument/2006/relationships/hyperlink" Target="javascript:void(0);" TargetMode="External"/><Relationship Id="rId876" Type="http://schemas.openxmlformats.org/officeDocument/2006/relationships/hyperlink" Target="http://www.bkstr.com/webapp/wcs/stores/servlet/booklookServlet?sect-1=02S&amp;bookstore_id-1=214&amp;term_id-1=14/FA&amp;div-1=&amp;dept-1=CM&amp;course-1=259" TargetMode="External"/><Relationship Id="rId1299" Type="http://schemas.openxmlformats.org/officeDocument/2006/relationships/hyperlink" Target="javascript:void(0);" TargetMode="External"/><Relationship Id="rId1727" Type="http://schemas.openxmlformats.org/officeDocument/2006/relationships/hyperlink" Target="javascript:void(0);" TargetMode="External"/><Relationship Id="rId1934" Type="http://schemas.openxmlformats.org/officeDocument/2006/relationships/hyperlink" Target="http://www.bkstr.com/webapp/wcs/stores/servlet/booklookServlet?sect-1=04&amp;bookstore_id-1=214&amp;term_id-1=14/FA&amp;div-1=&amp;dept-1=MA&amp;course-1=150" TargetMode="External"/><Relationship Id="rId2252" Type="http://schemas.openxmlformats.org/officeDocument/2006/relationships/hyperlink" Target="http://www.bkstr.com/webapp/wcs/stores/servlet/booklookServlet?sect-1=H1&amp;bookstore_id-1=214&amp;term_id-1=14/FA&amp;div-1=&amp;dept-1=PH&amp;course-1=263" TargetMode="External"/><Relationship Id="rId2557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http://www.bkstr.com/webapp/wcs/stores/servlet/booklookServlet?sect-1=02&amp;bookstore_id-1=214&amp;term_id-1=14/FA&amp;div-1=&amp;dept-1=BA&amp;course-1=316" TargetMode="External"/><Relationship Id="rId431" Type="http://schemas.openxmlformats.org/officeDocument/2006/relationships/hyperlink" Target="javascript:void(0);" TargetMode="External"/><Relationship Id="rId529" Type="http://schemas.openxmlformats.org/officeDocument/2006/relationships/hyperlink" Target="javascript:void(0);" TargetMode="External"/><Relationship Id="rId736" Type="http://schemas.openxmlformats.org/officeDocument/2006/relationships/hyperlink" Target="http://www.bkstr.com/webapp/wcs/stores/servlet/booklookServlet?sect-1=01&amp;bookstore_id-1=214&amp;term_id-1=14/FA&amp;div-1=&amp;dept-1=CJ&amp;course-1=331" TargetMode="External"/><Relationship Id="rId1061" Type="http://schemas.openxmlformats.org/officeDocument/2006/relationships/hyperlink" Target="javascript:void(0);" TargetMode="External"/><Relationship Id="rId1159" Type="http://schemas.openxmlformats.org/officeDocument/2006/relationships/hyperlink" Target="javascript:void(0);" TargetMode="External"/><Relationship Id="rId1366" Type="http://schemas.openxmlformats.org/officeDocument/2006/relationships/hyperlink" Target="http://www.bkstr.com/webapp/wcs/stores/servlet/booklookServlet?sect-1=01&amp;bookstore_id-1=214&amp;term_id-1=14/FA&amp;div-1=&amp;dept-1=GL/CM&amp;course-1=191" TargetMode="External"/><Relationship Id="rId2112" Type="http://schemas.openxmlformats.org/officeDocument/2006/relationships/hyperlink" Target="http://www.bkstr.com/webapp/wcs/stores/servlet/booklookServlet?sect-1=01&amp;bookstore_id-1=214&amp;term_id-1=14/FA&amp;div-1=&amp;dept-1=NU&amp;course-1=310" TargetMode="External"/><Relationship Id="rId2196" Type="http://schemas.openxmlformats.org/officeDocument/2006/relationships/hyperlink" Target="http://www.bkstr.com/webapp/wcs/stores/servlet/booklookServlet?sect-1=01&amp;bookstore_id-1=214&amp;term_id-1=14/FA&amp;div-1=&amp;dept-1=PE&amp;course-1=260" TargetMode="External"/><Relationship Id="rId2417" Type="http://schemas.openxmlformats.org/officeDocument/2006/relationships/hyperlink" Target="javascript:void(0);" TargetMode="External"/><Relationship Id="rId168" Type="http://schemas.openxmlformats.org/officeDocument/2006/relationships/hyperlink" Target="http://www.bkstr.com/webapp/wcs/stores/servlet/booklookServlet?sect-1=02S&amp;bookstore_id-1=214&amp;term_id-1=14/FA&amp;div-1=&amp;dept-1=BA&amp;course-1=230" TargetMode="External"/><Relationship Id="rId943" Type="http://schemas.openxmlformats.org/officeDocument/2006/relationships/hyperlink" Target="javascript:void(0);" TargetMode="External"/><Relationship Id="rId1019" Type="http://schemas.openxmlformats.org/officeDocument/2006/relationships/hyperlink" Target="javascript:void(0);" TargetMode="External"/><Relationship Id="rId1573" Type="http://schemas.openxmlformats.org/officeDocument/2006/relationships/hyperlink" Target="javascript:void(0);" TargetMode="External"/><Relationship Id="rId1780" Type="http://schemas.openxmlformats.org/officeDocument/2006/relationships/hyperlink" Target="http://www.bkstr.com/webapp/wcs/stores/servlet/booklookServlet?sect-1=02&amp;bookstore_id-1=214&amp;term_id-1=14/FA&amp;div-1=&amp;dept-1=HI&amp;course-1=411" TargetMode="External"/><Relationship Id="rId1878" Type="http://schemas.openxmlformats.org/officeDocument/2006/relationships/hyperlink" Target="http://www.bkstr.com/webapp/wcs/stores/servlet/booklookServlet?sect-1=02S&amp;bookstore_id-1=214&amp;term_id-1=14/FA&amp;div-1=&amp;dept-1=MA&amp;course-1=105" TargetMode="External"/><Relationship Id="rId2624" Type="http://schemas.openxmlformats.org/officeDocument/2006/relationships/hyperlink" Target="http://www.bkstr.com/webapp/wcs/stores/servlet/booklookServlet?sect-1=03&amp;bookstore_id-1=214&amp;term_id-1=14/FA&amp;div-1=&amp;dept-1=VP&amp;course-1=400" TargetMode="External"/><Relationship Id="rId72" Type="http://schemas.openxmlformats.org/officeDocument/2006/relationships/hyperlink" Target="http://www.bkstr.com/webapp/wcs/stores/servlet/booklookServlet?sect-1=01S&amp;bookstore_id-1=214&amp;term_id-1=14/FA&amp;div-1=&amp;dept-1=AR&amp;course-1=225" TargetMode="External"/><Relationship Id="rId375" Type="http://schemas.openxmlformats.org/officeDocument/2006/relationships/hyperlink" Target="javascript:void(0);" TargetMode="External"/><Relationship Id="rId582" Type="http://schemas.openxmlformats.org/officeDocument/2006/relationships/hyperlink" Target="http://www.bkstr.com/webapp/wcs/stores/servlet/booklookServlet?sect-1=05&amp;bookstore_id-1=214&amp;term_id-1=14/FA&amp;div-1=&amp;dept-1=CH&amp;course-1=120" TargetMode="External"/><Relationship Id="rId803" Type="http://schemas.openxmlformats.org/officeDocument/2006/relationships/hyperlink" Target="javascript:void(0);" TargetMode="External"/><Relationship Id="rId1226" Type="http://schemas.openxmlformats.org/officeDocument/2006/relationships/hyperlink" Target="http://www.bkstr.com/webapp/wcs/stores/servlet/booklookServlet?sect-1=07&amp;bookstore_id-1=214&amp;term_id-1=14/FA&amp;div-1=&amp;dept-1=EN&amp;course-1=193" TargetMode="External"/><Relationship Id="rId1433" Type="http://schemas.openxmlformats.org/officeDocument/2006/relationships/hyperlink" Target="javascript:void(0);" TargetMode="External"/><Relationship Id="rId1640" Type="http://schemas.openxmlformats.org/officeDocument/2006/relationships/hyperlink" Target="http://www.bkstr.com/webapp/wcs/stores/servlet/booklookServlet?sect-1=02&amp;bookstore_id-1=214&amp;term_id-1=14/FA&amp;div-1=&amp;dept-1=HI&amp;course-1=105" TargetMode="External"/><Relationship Id="rId1738" Type="http://schemas.openxmlformats.org/officeDocument/2006/relationships/hyperlink" Target="http://www.bkstr.com/webapp/wcs/stores/servlet/booklookServlet?sect-1=H3&amp;bookstore_id-1=214&amp;term_id-1=14/FA&amp;div-1=&amp;dept-1=HI&amp;course-1=112" TargetMode="External"/><Relationship Id="rId2056" Type="http://schemas.openxmlformats.org/officeDocument/2006/relationships/hyperlink" Target="http://www.bkstr.com/webapp/wcs/stores/servlet/booklookServlet?sect-1=H1&amp;bookstore_id-1=214&amp;term_id-1=14/FA&amp;div-1=&amp;dept-1=MA&amp;course-1=470" TargetMode="External"/><Relationship Id="rId2263" Type="http://schemas.openxmlformats.org/officeDocument/2006/relationships/hyperlink" Target="javascript:void(0);" TargetMode="External"/><Relationship Id="rId2470" Type="http://schemas.openxmlformats.org/officeDocument/2006/relationships/hyperlink" Target="http://www.bkstr.com/webapp/wcs/stores/servlet/booklookServlet?sect-1=H2&amp;bookstore_id-1=214&amp;term_id-1=14/FA&amp;div-1=&amp;dept-1=SP&amp;course-1=102" TargetMode="External"/><Relationship Id="rId3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442" Type="http://schemas.openxmlformats.org/officeDocument/2006/relationships/hyperlink" Target="http://www.bkstr.com/webapp/wcs/stores/servlet/booklookServlet?sect-1=03&amp;bookstore_id-1=214&amp;term_id-1=14/FA&amp;div-1=&amp;dept-1=BI&amp;course-1=204" TargetMode="External"/><Relationship Id="rId887" Type="http://schemas.openxmlformats.org/officeDocument/2006/relationships/hyperlink" Target="javascript:void(0);" TargetMode="External"/><Relationship Id="rId1072" Type="http://schemas.openxmlformats.org/officeDocument/2006/relationships/hyperlink" Target="http://www.bkstr.com/webapp/wcs/stores/servlet/booklookServlet?sect-1=01&amp;bookstore_id-1=214&amp;term_id-1=14/FA&amp;div-1=&amp;dept-1=ED&amp;course-1=251" TargetMode="External"/><Relationship Id="rId1500" Type="http://schemas.openxmlformats.org/officeDocument/2006/relationships/hyperlink" Target="http://www.bkstr.com/webapp/wcs/stores/servlet/booklookServlet?sect-1=02&amp;bookstore_id-1=214&amp;term_id-1=14/FA&amp;div-1=&amp;dept-1=HE&amp;course-1=100" TargetMode="External"/><Relationship Id="rId1945" Type="http://schemas.openxmlformats.org/officeDocument/2006/relationships/hyperlink" Target="javascript:void(0);" TargetMode="External"/><Relationship Id="rId2123" Type="http://schemas.openxmlformats.org/officeDocument/2006/relationships/hyperlink" Target="javascript:void(0);" TargetMode="External"/><Relationship Id="rId2330" Type="http://schemas.openxmlformats.org/officeDocument/2006/relationships/hyperlink" Target="http://www.bkstr.com/webapp/wcs/stores/servlet/booklookServlet?sect-1=02&amp;bookstore_id-1=214&amp;term_id-1=14/FA&amp;div-1=&amp;dept-1=PY&amp;course-1=221" TargetMode="External"/><Relationship Id="rId2568" Type="http://schemas.openxmlformats.org/officeDocument/2006/relationships/hyperlink" Target="http://www.bkstr.com/webapp/wcs/stores/servlet/booklookServlet?sect-1=03&amp;bookstore_id-1=214&amp;term_id-1=14/FA&amp;div-1=&amp;dept-1=UR&amp;course-1=101" TargetMode="External"/><Relationship Id="rId302" Type="http://schemas.openxmlformats.org/officeDocument/2006/relationships/hyperlink" Target="http://www.bkstr.com/webapp/wcs/stores/servlet/booklookServlet?sect-1=03&amp;bookstore_id-1=214&amp;term_id-1=14/FA&amp;div-1=&amp;dept-1=BA&amp;course-1=490" TargetMode="External"/><Relationship Id="rId747" Type="http://schemas.openxmlformats.org/officeDocument/2006/relationships/hyperlink" Target="javascript:void(0);" TargetMode="External"/><Relationship Id="rId954" Type="http://schemas.openxmlformats.org/officeDocument/2006/relationships/hyperlink" Target="http://www.bkstr.com/webapp/wcs/stores/servlet/booklookServlet?sect-1=01&amp;bookstore_id-1=214&amp;term_id-1=14/FA&amp;div-1=&amp;dept-1=CS&amp;course-1=343" TargetMode="External"/><Relationship Id="rId1377" Type="http://schemas.openxmlformats.org/officeDocument/2006/relationships/hyperlink" Target="javascript:void(0);" TargetMode="External"/><Relationship Id="rId1584" Type="http://schemas.openxmlformats.org/officeDocument/2006/relationships/hyperlink" Target="http://www.bkstr.com/webapp/wcs/stores/servlet/booklookServlet?sect-1=OL&amp;bookstore_id-1=214&amp;term_id-1=14/FA&amp;div-1=&amp;dept-1=HE&amp;course-1=285" TargetMode="External"/><Relationship Id="rId1791" Type="http://schemas.openxmlformats.org/officeDocument/2006/relationships/hyperlink" Target="javascript:void(0);" TargetMode="External"/><Relationship Id="rId1805" Type="http://schemas.openxmlformats.org/officeDocument/2006/relationships/hyperlink" Target="javascript:void(0);" TargetMode="External"/><Relationship Id="rId2428" Type="http://schemas.openxmlformats.org/officeDocument/2006/relationships/hyperlink" Target="http://www.bkstr.com/webapp/wcs/stores/servlet/booklookServlet?sect-1=01S&amp;bookstore_id-1=214&amp;term_id-1=14/FA&amp;div-1=&amp;dept-1=SO&amp;course-1=280" TargetMode="External"/><Relationship Id="rId263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386" Type="http://schemas.openxmlformats.org/officeDocument/2006/relationships/hyperlink" Target="http://www.bkstr.com/webapp/wcs/stores/servlet/booklookServlet?sect-1=06S&amp;bookstore_id-1=214&amp;term_id-1=14/FA&amp;div-1=&amp;dept-1=BI&amp;course-1=161" TargetMode="External"/><Relationship Id="rId593" Type="http://schemas.openxmlformats.org/officeDocument/2006/relationships/hyperlink" Target="javascript:void(0);" TargetMode="External"/><Relationship Id="rId607" Type="http://schemas.openxmlformats.org/officeDocument/2006/relationships/hyperlink" Target="javascript:void(0);" TargetMode="External"/><Relationship Id="rId814" Type="http://schemas.openxmlformats.org/officeDocument/2006/relationships/hyperlink" Target="http://www.bkstr.com/webapp/wcs/stores/servlet/booklookServlet?sect-1=02&amp;bookstore_id-1=214&amp;term_id-1=14/FA&amp;div-1=&amp;dept-1=CM&amp;course-1=110" TargetMode="External"/><Relationship Id="rId1237" Type="http://schemas.openxmlformats.org/officeDocument/2006/relationships/hyperlink" Target="javascript:void(0);" TargetMode="External"/><Relationship Id="rId1444" Type="http://schemas.openxmlformats.org/officeDocument/2006/relationships/hyperlink" Target="http://www.bkstr.com/webapp/wcs/stores/servlet/booklookServlet?sect-1=03S&amp;bookstore_id-1=214&amp;term_id-1=14/FA&amp;div-1=&amp;dept-1=GS&amp;course-1=140" TargetMode="External"/><Relationship Id="rId1651" Type="http://schemas.openxmlformats.org/officeDocument/2006/relationships/hyperlink" Target="javascript:void(0);" TargetMode="External"/><Relationship Id="rId1889" Type="http://schemas.openxmlformats.org/officeDocument/2006/relationships/hyperlink" Target="javascript:void(0);" TargetMode="External"/><Relationship Id="rId2067" Type="http://schemas.openxmlformats.org/officeDocument/2006/relationships/hyperlink" Target="javascript:void(0);" TargetMode="External"/><Relationship Id="rId2274" Type="http://schemas.openxmlformats.org/officeDocument/2006/relationships/hyperlink" Target="http://www.bkstr.com/webapp/wcs/stores/servlet/booklookServlet?sect-1=04&amp;bookstore_id-1=214&amp;term_id-1=14/FA&amp;div-1=&amp;dept-1=PO&amp;course-1=102" TargetMode="External"/><Relationship Id="rId2481" Type="http://schemas.openxmlformats.org/officeDocument/2006/relationships/hyperlink" Target="javascript:void(0);" TargetMode="External"/><Relationship Id="rId246" Type="http://schemas.openxmlformats.org/officeDocument/2006/relationships/hyperlink" Target="http://www.bkstr.com/webapp/wcs/stores/servlet/booklookServlet?sect-1=04S&amp;bookstore_id-1=214&amp;term_id-1=14/FA&amp;div-1=&amp;dept-1=BA&amp;course-1=318" TargetMode="External"/><Relationship Id="rId453" Type="http://schemas.openxmlformats.org/officeDocument/2006/relationships/hyperlink" Target="javascript:void(0);" TargetMode="External"/><Relationship Id="rId660" Type="http://schemas.openxmlformats.org/officeDocument/2006/relationships/hyperlink" Target="http://www.bkstr.com/webapp/wcs/stores/servlet/booklookServlet?sect-1=01&amp;bookstore_id-1=214&amp;term_id-1=14/FA&amp;div-1=&amp;dept-1=CH&amp;course-1=320" TargetMode="External"/><Relationship Id="rId898" Type="http://schemas.openxmlformats.org/officeDocument/2006/relationships/hyperlink" Target="http://www.bkstr.com/webapp/wcs/stores/servlet/booklookServlet?sect-1=01S&amp;bookstore_id-1=214&amp;term_id-1=14/FA&amp;div-1=&amp;dept-1=CM&amp;course-1=350" TargetMode="External"/><Relationship Id="rId1083" Type="http://schemas.openxmlformats.org/officeDocument/2006/relationships/hyperlink" Target="javascript:void(0);" TargetMode="External"/><Relationship Id="rId1290" Type="http://schemas.openxmlformats.org/officeDocument/2006/relationships/hyperlink" Target="http://www.bkstr.com/webapp/wcs/stores/servlet/booklookServlet?sect-1=01&amp;bookstore_id-1=214&amp;term_id-1=14/FA&amp;div-1=&amp;dept-1=EN&amp;course-1=340" TargetMode="External"/><Relationship Id="rId1304" Type="http://schemas.openxmlformats.org/officeDocument/2006/relationships/hyperlink" Target="http://www.bkstr.com/webapp/wcs/stores/servlet/booklookServlet?sect-1=01&amp;bookstore_id-1=214&amp;term_id-1=14/FA&amp;div-1=&amp;dept-1=EN&amp;course-1=410" TargetMode="External"/><Relationship Id="rId1511" Type="http://schemas.openxmlformats.org/officeDocument/2006/relationships/hyperlink" Target="javascript:void(0);" TargetMode="External"/><Relationship Id="rId1749" Type="http://schemas.openxmlformats.org/officeDocument/2006/relationships/hyperlink" Target="javascript:void(0);" TargetMode="External"/><Relationship Id="rId1956" Type="http://schemas.openxmlformats.org/officeDocument/2006/relationships/hyperlink" Target="http://www.bkstr.com/webapp/wcs/stores/servlet/booklookServlet?sect-1=09S&amp;bookstore_id-1=214&amp;term_id-1=14/FA&amp;div-1=&amp;dept-1=MA&amp;course-1=150" TargetMode="External"/><Relationship Id="rId2134" Type="http://schemas.openxmlformats.org/officeDocument/2006/relationships/hyperlink" Target="http://www.bkstr.com/webapp/wcs/stores/servlet/booklookServlet?sect-1=01&amp;bookstore_id-1=214&amp;term_id-1=14/FA&amp;div-1=&amp;dept-1=NU&amp;course-1=430" TargetMode="External"/><Relationship Id="rId2341" Type="http://schemas.openxmlformats.org/officeDocument/2006/relationships/hyperlink" Target="javascript:void(0);" TargetMode="External"/><Relationship Id="rId2579" Type="http://schemas.openxmlformats.org/officeDocument/2006/relationships/hyperlink" Target="javascript:void(0);" TargetMode="External"/><Relationship Id="rId106" Type="http://schemas.openxmlformats.org/officeDocument/2006/relationships/hyperlink" Target="http://www.bkstr.com/webapp/wcs/stores/servlet/booklookServlet?sect-1=04S&amp;bookstore_id-1=214&amp;term_id-1=14/FA&amp;div-1=&amp;dept-1=BA&amp;course-1=200" TargetMode="External"/><Relationship Id="rId313" Type="http://schemas.openxmlformats.org/officeDocument/2006/relationships/hyperlink" Target="javascript:void(0);" TargetMode="External"/><Relationship Id="rId758" Type="http://schemas.openxmlformats.org/officeDocument/2006/relationships/hyperlink" Target="http://www.bkstr.com/webapp/wcs/stores/servlet/booklookServlet?sect-1=02&amp;bookstore_id-1=214&amp;term_id-1=14/FA&amp;div-1=&amp;dept-1=CJ&amp;course-1=343" TargetMode="External"/><Relationship Id="rId965" Type="http://schemas.openxmlformats.org/officeDocument/2006/relationships/hyperlink" Target="javascript:void(0);" TargetMode="External"/><Relationship Id="rId1150" Type="http://schemas.openxmlformats.org/officeDocument/2006/relationships/hyperlink" Target="http://www.bkstr.com/webapp/wcs/stores/servlet/booklookServlet?sect-1=16&amp;bookstore_id-1=214&amp;term_id-1=14/FA&amp;div-1=&amp;dept-1=EN&amp;course-1=101" TargetMode="External"/><Relationship Id="rId1388" Type="http://schemas.openxmlformats.org/officeDocument/2006/relationships/hyperlink" Target="http://www.bkstr.com/webapp/wcs/stores/servlet/booklookServlet?sect-1=01&amp;bookstore_id-1=214&amp;term_id-1=14/FA&amp;div-1=&amp;dept-1=GL/UR&amp;course-1=353" TargetMode="External"/><Relationship Id="rId1595" Type="http://schemas.openxmlformats.org/officeDocument/2006/relationships/hyperlink" Target="javascript:void(0);" TargetMode="External"/><Relationship Id="rId1609" Type="http://schemas.openxmlformats.org/officeDocument/2006/relationships/hyperlink" Target="javascript:void(0);" TargetMode="External"/><Relationship Id="rId1816" Type="http://schemas.openxmlformats.org/officeDocument/2006/relationships/hyperlink" Target="http://www.bkstr.com/webapp/wcs/stores/servlet/booklookServlet?sect-1=33&amp;bookstore_id-1=214&amp;term_id-1=14/FA&amp;div-1=&amp;dept-1=LC&amp;course-1=193" TargetMode="External"/><Relationship Id="rId2439" Type="http://schemas.openxmlformats.org/officeDocument/2006/relationships/hyperlink" Target="javascript:void(0);" TargetMode="External"/><Relationship Id="rId2646" Type="http://schemas.openxmlformats.org/officeDocument/2006/relationships/hyperlink" Target="http://www.bkstr.com/webapp/wcs/stores/servlet/booklookServlet?sect-1=02S&amp;bookstore_id-1=214&amp;term_id-1=14/FA&amp;div-1=&amp;dept-1=WL&amp;course-1=101" TargetMode="External"/><Relationship Id="rId10" Type="http://schemas.openxmlformats.org/officeDocument/2006/relationships/hyperlink" Target="http://www.bkstr.com/webapp/wcs/stores/servlet/booklookServlet?sect-1=01&amp;bookstore_id-1=214&amp;term_id-1=14/FA&amp;div-1=&amp;dept-1=AR&amp;course-1=100" TargetMode="External"/><Relationship Id="rId94" Type="http://schemas.openxmlformats.org/officeDocument/2006/relationships/hyperlink" Target="http://www.bkstr.com/webapp/wcs/stores/servlet/booklookServlet?sect-1=01S&amp;bookstore_id-1=214&amp;term_id-1=14/FA&amp;div-1=&amp;dept-1=BA&amp;course-1=200" TargetMode="External"/><Relationship Id="rId397" Type="http://schemas.openxmlformats.org/officeDocument/2006/relationships/hyperlink" Target="javascript:void(0);" TargetMode="External"/><Relationship Id="rId520" Type="http://schemas.openxmlformats.org/officeDocument/2006/relationships/hyperlink" Target="http://www.bkstr.com/webapp/wcs/stores/servlet/booklookServlet?sect-1=01&amp;bookstore_id-1=214&amp;term_id-1=14/FA&amp;div-1=&amp;dept-1=CD&amp;course-1=201" TargetMode="External"/><Relationship Id="rId618" Type="http://schemas.openxmlformats.org/officeDocument/2006/relationships/hyperlink" Target="http://www.bkstr.com/webapp/wcs/stores/servlet/booklookServlet?sect-1=04&amp;bookstore_id-1=214&amp;term_id-1=14/FA&amp;div-1=&amp;dept-1=CH&amp;course-1=201" TargetMode="External"/><Relationship Id="rId825" Type="http://schemas.openxmlformats.org/officeDocument/2006/relationships/hyperlink" Target="javascript:void(0);" TargetMode="External"/><Relationship Id="rId1248" Type="http://schemas.openxmlformats.org/officeDocument/2006/relationships/hyperlink" Target="http://www.bkstr.com/webapp/wcs/stores/servlet/booklookServlet?sect-1=H4&amp;bookstore_id-1=214&amp;term_id-1=14/FA&amp;div-1=&amp;dept-1=EN&amp;course-1=250" TargetMode="External"/><Relationship Id="rId1455" Type="http://schemas.openxmlformats.org/officeDocument/2006/relationships/hyperlink" Target="javascript:void(0);" TargetMode="External"/><Relationship Id="rId1662" Type="http://schemas.openxmlformats.org/officeDocument/2006/relationships/hyperlink" Target="http://www.bkstr.com/webapp/wcs/stores/servlet/booklookServlet?sect-1=03&amp;bookstore_id-1=214&amp;term_id-1=14/FA&amp;div-1=&amp;dept-1=HI&amp;course-1=111" TargetMode="External"/><Relationship Id="rId2078" Type="http://schemas.openxmlformats.org/officeDocument/2006/relationships/hyperlink" Target="http://www.bkstr.com/webapp/wcs/stores/servlet/booklookServlet?sect-1=36&amp;bookstore_id-1=214&amp;term_id-1=14/FA&amp;div-1=&amp;dept-1=MU&amp;course-1=193" TargetMode="External"/><Relationship Id="rId2201" Type="http://schemas.openxmlformats.org/officeDocument/2006/relationships/hyperlink" Target="javascript:void(0);" TargetMode="External"/><Relationship Id="rId2285" Type="http://schemas.openxmlformats.org/officeDocument/2006/relationships/hyperlink" Target="javascript:void(0);" TargetMode="External"/><Relationship Id="rId2492" Type="http://schemas.openxmlformats.org/officeDocument/2006/relationships/hyperlink" Target="http://www.bkstr.com/webapp/wcs/stores/servlet/booklookServlet?sect-1=01&amp;bookstore_id-1=214&amp;term_id-1=14/FA&amp;div-1=&amp;dept-1=SP&amp;course-1=322" TargetMode="External"/><Relationship Id="rId2506" Type="http://schemas.openxmlformats.org/officeDocument/2006/relationships/hyperlink" Target="http://www.bkstr.com/webapp/wcs/stores/servlet/booklookServlet?sect-1=01&amp;bookstore_id-1=214&amp;term_id-1=14/FA&amp;div-1=&amp;dept-1=SP&amp;course-1=332" TargetMode="External"/><Relationship Id="rId257" Type="http://schemas.openxmlformats.org/officeDocument/2006/relationships/hyperlink" Target="javascript:void(0);" TargetMode="External"/><Relationship Id="rId464" Type="http://schemas.openxmlformats.org/officeDocument/2006/relationships/hyperlink" Target="http://www.bkstr.com/webapp/wcs/stores/servlet/booklookServlet?sect-1=01&amp;bookstore_id-1=214&amp;term_id-1=14/FA&amp;div-1=&amp;dept-1=BI&amp;course-1=410" TargetMode="External"/><Relationship Id="rId1010" Type="http://schemas.openxmlformats.org/officeDocument/2006/relationships/hyperlink" Target="http://www.bkstr.com/webapp/wcs/stores/servlet/booklookServlet?sect-1=01&amp;bookstore_id-1=214&amp;term_id-1=14/FA&amp;div-1=&amp;dept-1=EC&amp;course-1=490" TargetMode="External"/><Relationship Id="rId1094" Type="http://schemas.openxmlformats.org/officeDocument/2006/relationships/hyperlink" Target="http://www.bkstr.com/webapp/wcs/stores/servlet/booklookServlet?sect-1=01&amp;bookstore_id-1=214&amp;term_id-1=14/FA&amp;div-1=&amp;dept-1=ED&amp;course-1=314" TargetMode="External"/><Relationship Id="rId1108" Type="http://schemas.openxmlformats.org/officeDocument/2006/relationships/hyperlink" Target="http://www.bkstr.com/webapp/wcs/stores/servlet/booklookServlet?sect-1=01&amp;bookstore_id-1=214&amp;term_id-1=14/FA&amp;div-1=&amp;dept-1=ED&amp;course-1=351" TargetMode="External"/><Relationship Id="rId1315" Type="http://schemas.openxmlformats.org/officeDocument/2006/relationships/hyperlink" Target="javascript:void(0);" TargetMode="External"/><Relationship Id="rId1967" Type="http://schemas.openxmlformats.org/officeDocument/2006/relationships/hyperlink" Target="javascript:void(0);" TargetMode="External"/><Relationship Id="rId2145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671" Type="http://schemas.openxmlformats.org/officeDocument/2006/relationships/hyperlink" Target="javascript:void(0);" TargetMode="External"/><Relationship Id="rId769" Type="http://schemas.openxmlformats.org/officeDocument/2006/relationships/hyperlink" Target="javascript:void(0);" TargetMode="External"/><Relationship Id="rId976" Type="http://schemas.openxmlformats.org/officeDocument/2006/relationships/hyperlink" Target="http://www.bkstr.com/webapp/wcs/stores/servlet/booklookServlet?sect-1=04&amp;bookstore_id-1=214&amp;term_id-1=14/FA&amp;div-1=&amp;dept-1=EC&amp;course-1=110" TargetMode="External"/><Relationship Id="rId1399" Type="http://schemas.openxmlformats.org/officeDocument/2006/relationships/hyperlink" Target="javascript:void(0);" TargetMode="External"/><Relationship Id="rId2352" Type="http://schemas.openxmlformats.org/officeDocument/2006/relationships/hyperlink" Target="http://www.bkstr.com/webapp/wcs/stores/servlet/booklookServlet?sect-1=01&amp;bookstore_id-1=214&amp;term_id-1=14/FA&amp;div-1=&amp;dept-1=PY&amp;course-1=451" TargetMode="External"/><Relationship Id="rId2657" Type="http://schemas.openxmlformats.org/officeDocument/2006/relationships/hyperlink" Target="javascript:void(0);" TargetMode="External"/><Relationship Id="rId324" Type="http://schemas.openxmlformats.org/officeDocument/2006/relationships/hyperlink" Target="http://www.bkstr.com/webapp/wcs/stores/servlet/booklookServlet?sect-1=04S&amp;bookstore_id-1=214&amp;term_id-1=14/FA&amp;div-1=&amp;dept-1=BI&amp;course-1=101" TargetMode="External"/><Relationship Id="rId531" Type="http://schemas.openxmlformats.org/officeDocument/2006/relationships/hyperlink" Target="javascript:void(0);" TargetMode="External"/><Relationship Id="rId629" Type="http://schemas.openxmlformats.org/officeDocument/2006/relationships/hyperlink" Target="javascript:void(0);" TargetMode="External"/><Relationship Id="rId1161" Type="http://schemas.openxmlformats.org/officeDocument/2006/relationships/hyperlink" Target="javascript:void(0);" TargetMode="External"/><Relationship Id="rId1259" Type="http://schemas.openxmlformats.org/officeDocument/2006/relationships/hyperlink" Target="javascript:void(0);" TargetMode="External"/><Relationship Id="rId1466" Type="http://schemas.openxmlformats.org/officeDocument/2006/relationships/hyperlink" Target="http://www.bkstr.com/webapp/wcs/stores/servlet/booklookServlet?sect-1=01&amp;bookstore_id-1=214&amp;term_id-1=14/FA&amp;div-1=&amp;dept-1=GS&amp;course-1=270" TargetMode="External"/><Relationship Id="rId2005" Type="http://schemas.openxmlformats.org/officeDocument/2006/relationships/hyperlink" Target="javascript:void(0);" TargetMode="External"/><Relationship Id="rId2212" Type="http://schemas.openxmlformats.org/officeDocument/2006/relationships/hyperlink" Target="http://www.bkstr.com/webapp/wcs/stores/servlet/booklookServlet?sect-1=04&amp;bookstore_id-1=214&amp;term_id-1=14/FA&amp;div-1=&amp;dept-1=PH&amp;course-1=100" TargetMode="External"/><Relationship Id="rId836" Type="http://schemas.openxmlformats.org/officeDocument/2006/relationships/hyperlink" Target="http://www.bkstr.com/webapp/wcs/stores/servlet/booklookServlet?sect-1=01S&amp;bookstore_id-1=214&amp;term_id-1=14/FA&amp;div-1=&amp;dept-1=CM&amp;course-1=160" TargetMode="External"/><Relationship Id="rId1021" Type="http://schemas.openxmlformats.org/officeDocument/2006/relationships/hyperlink" Target="javascript:void(0);" TargetMode="External"/><Relationship Id="rId1119" Type="http://schemas.openxmlformats.org/officeDocument/2006/relationships/hyperlink" Target="javascript:void(0);" TargetMode="External"/><Relationship Id="rId1673" Type="http://schemas.openxmlformats.org/officeDocument/2006/relationships/hyperlink" Target="javascript:void(0);" TargetMode="External"/><Relationship Id="rId1880" Type="http://schemas.openxmlformats.org/officeDocument/2006/relationships/hyperlink" Target="http://www.bkstr.com/webapp/wcs/stores/servlet/booklookServlet?sect-1=03&amp;bookstore_id-1=214&amp;term_id-1=14/FA&amp;div-1=&amp;dept-1=MA&amp;course-1=105" TargetMode="External"/><Relationship Id="rId1978" Type="http://schemas.openxmlformats.org/officeDocument/2006/relationships/hyperlink" Target="http://www.bkstr.com/webapp/wcs/stores/servlet/booklookServlet?sect-1=05&amp;bookstore_id-1=214&amp;term_id-1=14/FA&amp;div-1=&amp;dept-1=MA&amp;course-1=180" TargetMode="External"/><Relationship Id="rId2517" Type="http://schemas.openxmlformats.org/officeDocument/2006/relationships/hyperlink" Target="javascript:void(0);" TargetMode="External"/><Relationship Id="rId903" Type="http://schemas.openxmlformats.org/officeDocument/2006/relationships/hyperlink" Target="javascript:void(0);" TargetMode="External"/><Relationship Id="rId1326" Type="http://schemas.openxmlformats.org/officeDocument/2006/relationships/hyperlink" Target="http://www.bkstr.com/webapp/wcs/stores/servlet/booklookServlet?sect-1=01S&amp;bookstore_id-1=214&amp;term_id-1=14/FA&amp;div-1=&amp;dept-1=FR&amp;course-1=342" TargetMode="External"/><Relationship Id="rId1533" Type="http://schemas.openxmlformats.org/officeDocument/2006/relationships/hyperlink" Target="javascript:void(0);" TargetMode="External"/><Relationship Id="rId1740" Type="http://schemas.openxmlformats.org/officeDocument/2006/relationships/hyperlink" Target="http://www.bkstr.com/webapp/wcs/stores/servlet/booklookServlet?sect-1=OL&amp;bookstore_id-1=214&amp;term_id-1=14/FA&amp;div-1=&amp;dept-1=HI&amp;course-1=112" TargetMode="External"/><Relationship Id="rId32" Type="http://schemas.openxmlformats.org/officeDocument/2006/relationships/hyperlink" Target="http://www.bkstr.com/webapp/wcs/stores/servlet/booklookServlet?sect-1=01S&amp;bookstore_id-1=214&amp;term_id-1=14/FA&amp;div-1=&amp;dept-1=AR&amp;course-1=117" TargetMode="External"/><Relationship Id="rId1600" Type="http://schemas.openxmlformats.org/officeDocument/2006/relationships/hyperlink" Target="http://www.bkstr.com/webapp/wcs/stores/servlet/booklookServlet?sect-1=02&amp;bookstore_id-1=214&amp;term_id-1=14/FA&amp;div-1=&amp;dept-1=HI&amp;course-1=103" TargetMode="External"/><Relationship Id="rId1838" Type="http://schemas.openxmlformats.org/officeDocument/2006/relationships/hyperlink" Target="http://www.bkstr.com/webapp/wcs/stores/servlet/booklookServlet?sect-1=04&amp;bookstore_id-1=214&amp;term_id-1=14/FA&amp;div-1=&amp;dept-1=MA&amp;course-1=098" TargetMode="External"/><Relationship Id="rId181" Type="http://schemas.openxmlformats.org/officeDocument/2006/relationships/hyperlink" Target="javascript:void(0);" TargetMode="External"/><Relationship Id="rId1905" Type="http://schemas.openxmlformats.org/officeDocument/2006/relationships/hyperlink" Target="javascript:void(0);" TargetMode="External"/><Relationship Id="rId279" Type="http://schemas.openxmlformats.org/officeDocument/2006/relationships/hyperlink" Target="javascript:void(0);" TargetMode="External"/><Relationship Id="rId486" Type="http://schemas.openxmlformats.org/officeDocument/2006/relationships/hyperlink" Target="http://www.bkstr.com/webapp/wcs/stores/servlet/booklookServlet?sect-1=02S&amp;bookstore_id-1=214&amp;term_id-1=14/FA&amp;div-1=&amp;dept-1=CD&amp;course-1=100" TargetMode="External"/><Relationship Id="rId693" Type="http://schemas.openxmlformats.org/officeDocument/2006/relationships/hyperlink" Target="javascript:void(0);" TargetMode="External"/><Relationship Id="rId2167" Type="http://schemas.openxmlformats.org/officeDocument/2006/relationships/hyperlink" Target="javascript:void(0);" TargetMode="External"/><Relationship Id="rId2374" Type="http://schemas.openxmlformats.org/officeDocument/2006/relationships/hyperlink" Target="http://www.bkstr.com/webapp/wcs/stores/servlet/booklookServlet?sect-1=07&amp;bookstore_id-1=214&amp;term_id-1=14/FA&amp;div-1=&amp;dept-1=SO&amp;course-1=100" TargetMode="External"/><Relationship Id="rId2581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346" Type="http://schemas.openxmlformats.org/officeDocument/2006/relationships/hyperlink" Target="http://www.bkstr.com/webapp/wcs/stores/servlet/booklookServlet?sect-1=03S&amp;bookstore_id-1=214&amp;term_id-1=14/FA&amp;div-1=&amp;dept-1=BI&amp;course-1=140" TargetMode="External"/><Relationship Id="rId553" Type="http://schemas.openxmlformats.org/officeDocument/2006/relationships/hyperlink" Target="javascript:void(0);" TargetMode="External"/><Relationship Id="rId760" Type="http://schemas.openxmlformats.org/officeDocument/2006/relationships/hyperlink" Target="http://www.bkstr.com/webapp/wcs/stores/servlet/booklookServlet?sect-1=01&amp;bookstore_id-1=214&amp;term_id-1=14/FA&amp;div-1=&amp;dept-1=CJ&amp;course-1=345" TargetMode="External"/><Relationship Id="rId998" Type="http://schemas.openxmlformats.org/officeDocument/2006/relationships/hyperlink" Target="http://www.bkstr.com/webapp/wcs/stores/servlet/booklookServlet?sect-1=01&amp;bookstore_id-1=214&amp;term_id-1=14/FA&amp;div-1=&amp;dept-1=EC&amp;course-1=201" TargetMode="External"/><Relationship Id="rId1183" Type="http://schemas.openxmlformats.org/officeDocument/2006/relationships/hyperlink" Target="javascript:void(0);" TargetMode="External"/><Relationship Id="rId1390" Type="http://schemas.openxmlformats.org/officeDocument/2006/relationships/hyperlink" Target="http://www.bkstr.com/webapp/wcs/stores/servlet/booklookServlet?sect-1=01&amp;bookstore_id-1=214&amp;term_id-1=14/FA&amp;div-1=&amp;dept-1=GS&amp;course-1=101" TargetMode="External"/><Relationship Id="rId2027" Type="http://schemas.openxmlformats.org/officeDocument/2006/relationships/hyperlink" Target="javascript:void(0);" TargetMode="External"/><Relationship Id="rId2234" Type="http://schemas.openxmlformats.org/officeDocument/2006/relationships/hyperlink" Target="http://www.bkstr.com/webapp/wcs/stores/servlet/booklookServlet?sect-1=01&amp;bookstore_id-1=214&amp;term_id-1=14/FA&amp;div-1=&amp;dept-1=PH&amp;course-1=130" TargetMode="External"/><Relationship Id="rId2441" Type="http://schemas.openxmlformats.org/officeDocument/2006/relationships/hyperlink" Target="javascript:void(0);" TargetMode="External"/><Relationship Id="rId2679" Type="http://schemas.openxmlformats.org/officeDocument/2006/relationships/hyperlink" Target="javascript:void(0);" TargetMode="External"/><Relationship Id="rId206" Type="http://schemas.openxmlformats.org/officeDocument/2006/relationships/hyperlink" Target="http://www.bkstr.com/webapp/wcs/stores/servlet/booklookServlet?sect-1=OL&amp;bookstore_id-1=214&amp;term_id-1=14/FA&amp;div-1=&amp;dept-1=BA&amp;course-1=306" TargetMode="External"/><Relationship Id="rId413" Type="http://schemas.openxmlformats.org/officeDocument/2006/relationships/hyperlink" Target="javascript:void(0);" TargetMode="External"/><Relationship Id="rId858" Type="http://schemas.openxmlformats.org/officeDocument/2006/relationships/hyperlink" Target="http://www.bkstr.com/webapp/wcs/stores/servlet/booklookServlet?sect-1=03&amp;bookstore_id-1=214&amp;term_id-1=14/FA&amp;div-1=&amp;dept-1=CM&amp;course-1=210" TargetMode="External"/><Relationship Id="rId1043" Type="http://schemas.openxmlformats.org/officeDocument/2006/relationships/hyperlink" Target="javascript:void(0);" TargetMode="External"/><Relationship Id="rId1488" Type="http://schemas.openxmlformats.org/officeDocument/2006/relationships/hyperlink" Target="http://www.bkstr.com/webapp/wcs/stores/servlet/booklookServlet?sect-1=01&amp;bookstore_id-1=214&amp;term_id-1=14/FA&amp;div-1=&amp;dept-1=HC&amp;course-1=350" TargetMode="External"/><Relationship Id="rId1695" Type="http://schemas.openxmlformats.org/officeDocument/2006/relationships/hyperlink" Target="javascript:void(0);" TargetMode="External"/><Relationship Id="rId2539" Type="http://schemas.openxmlformats.org/officeDocument/2006/relationships/hyperlink" Target="javascript:void(0);" TargetMode="External"/><Relationship Id="rId620" Type="http://schemas.openxmlformats.org/officeDocument/2006/relationships/hyperlink" Target="http://www.bkstr.com/webapp/wcs/stores/servlet/booklookServlet?sect-1=04S&amp;bookstore_id-1=214&amp;term_id-1=14/FA&amp;div-1=&amp;dept-1=CH&amp;course-1=201" TargetMode="External"/><Relationship Id="rId718" Type="http://schemas.openxmlformats.org/officeDocument/2006/relationships/hyperlink" Target="http://www.bkstr.com/webapp/wcs/stores/servlet/booklookServlet?sect-1=02&amp;bookstore_id-1=214&amp;term_id-1=14/FA&amp;div-1=&amp;dept-1=CJ&amp;course-1=202" TargetMode="External"/><Relationship Id="rId925" Type="http://schemas.openxmlformats.org/officeDocument/2006/relationships/hyperlink" Target="javascript:void(0);" TargetMode="External"/><Relationship Id="rId1250" Type="http://schemas.openxmlformats.org/officeDocument/2006/relationships/hyperlink" Target="http://www.bkstr.com/webapp/wcs/stores/servlet/booklookServlet?sect-1=01&amp;bookstore_id-1=214&amp;term_id-1=14/FA&amp;div-1=&amp;dept-1=EN&amp;course-1=252" TargetMode="External"/><Relationship Id="rId1348" Type="http://schemas.openxmlformats.org/officeDocument/2006/relationships/hyperlink" Target="http://www.bkstr.com/webapp/wcs/stores/servlet/booklookServlet?sect-1=01&amp;bookstore_id-1=214&amp;term_id-1=14/FA&amp;div-1=&amp;dept-1=GE&amp;course-1=110" TargetMode="External"/><Relationship Id="rId1555" Type="http://schemas.openxmlformats.org/officeDocument/2006/relationships/hyperlink" Target="javascript:void(0);" TargetMode="External"/><Relationship Id="rId1762" Type="http://schemas.openxmlformats.org/officeDocument/2006/relationships/hyperlink" Target="http://www.bkstr.com/webapp/wcs/stores/servlet/booklookServlet?sect-1=01&amp;bookstore_id-1=214&amp;term_id-1=14/FA&amp;div-1=&amp;dept-1=HI&amp;course-1=225" TargetMode="External"/><Relationship Id="rId2301" Type="http://schemas.openxmlformats.org/officeDocument/2006/relationships/hyperlink" Target="javascript:void(0);" TargetMode="External"/><Relationship Id="rId2606" Type="http://schemas.openxmlformats.org/officeDocument/2006/relationships/hyperlink" Target="http://www.bkstr.com/webapp/wcs/stores/servlet/booklookServlet?sect-1=01&amp;bookstore_id-1=214&amp;term_id-1=14/FA&amp;div-1=&amp;dept-1=VP&amp;course-1=200" TargetMode="External"/><Relationship Id="rId1110" Type="http://schemas.openxmlformats.org/officeDocument/2006/relationships/hyperlink" Target="http://www.bkstr.com/webapp/wcs/stores/servlet/booklookServlet?sect-1=01&amp;bookstore_id-1=214&amp;term_id-1=14/FA&amp;div-1=&amp;dept-1=ED&amp;course-1=352" TargetMode="External"/><Relationship Id="rId1208" Type="http://schemas.openxmlformats.org/officeDocument/2006/relationships/hyperlink" Target="http://www.bkstr.com/webapp/wcs/stores/servlet/booklookServlet?sect-1=10&amp;bookstore_id-1=214&amp;term_id-1=14/FA&amp;div-1=&amp;dept-1=EN&amp;course-1=102" TargetMode="External"/><Relationship Id="rId1415" Type="http://schemas.openxmlformats.org/officeDocument/2006/relationships/hyperlink" Target="javascript:void(0);" TargetMode="External"/><Relationship Id="rId54" Type="http://schemas.openxmlformats.org/officeDocument/2006/relationships/hyperlink" Target="http://www.bkstr.com/webapp/wcs/stores/servlet/booklookServlet?sect-1=02&amp;bookstore_id-1=214&amp;term_id-1=14/FA&amp;div-1=&amp;dept-1=AR&amp;course-1=140" TargetMode="External"/><Relationship Id="rId1622" Type="http://schemas.openxmlformats.org/officeDocument/2006/relationships/hyperlink" Target="http://www.bkstr.com/webapp/wcs/stores/servlet/booklookServlet?sect-1=01S&amp;bookstore_id-1=214&amp;term_id-1=14/FA&amp;div-1=&amp;dept-1=HI&amp;course-1=104" TargetMode="External"/><Relationship Id="rId1927" Type="http://schemas.openxmlformats.org/officeDocument/2006/relationships/hyperlink" Target="javascript:void(0);" TargetMode="External"/><Relationship Id="rId2091" Type="http://schemas.openxmlformats.org/officeDocument/2006/relationships/hyperlink" Target="javascript:void(0);" TargetMode="External"/><Relationship Id="rId2189" Type="http://schemas.openxmlformats.org/officeDocument/2006/relationships/hyperlink" Target="javascript:void(0);" TargetMode="External"/><Relationship Id="rId270" Type="http://schemas.openxmlformats.org/officeDocument/2006/relationships/hyperlink" Target="http://www.bkstr.com/webapp/wcs/stores/servlet/booklookServlet?sect-1=01&amp;bookstore_id-1=214&amp;term_id-1=14/FA&amp;div-1=&amp;dept-1=BA&amp;course-1=372" TargetMode="External"/><Relationship Id="rId2396" Type="http://schemas.openxmlformats.org/officeDocument/2006/relationships/hyperlink" Target="http://www.bkstr.com/webapp/wcs/stores/servlet/booklookServlet?sect-1=38&amp;bookstore_id-1=214&amp;term_id-1=14/FA&amp;div-1=&amp;dept-1=SO&amp;course-1=193" TargetMode="External"/><Relationship Id="rId130" Type="http://schemas.openxmlformats.org/officeDocument/2006/relationships/hyperlink" Target="http://www.bkstr.com/webapp/wcs/stores/servlet/booklookServlet?sect-1=03S&amp;bookstore_id-1=214&amp;term_id-1=14/FA&amp;div-1=&amp;dept-1=BA&amp;course-1=210" TargetMode="External"/><Relationship Id="rId368" Type="http://schemas.openxmlformats.org/officeDocument/2006/relationships/hyperlink" Target="http://www.bkstr.com/webapp/wcs/stores/servlet/booklookServlet?sect-1=H1&amp;bookstore_id-1=214&amp;term_id-1=14/FA&amp;div-1=&amp;dept-1=BI&amp;course-1=141" TargetMode="External"/><Relationship Id="rId575" Type="http://schemas.openxmlformats.org/officeDocument/2006/relationships/hyperlink" Target="javascript:void(0);" TargetMode="External"/><Relationship Id="rId782" Type="http://schemas.openxmlformats.org/officeDocument/2006/relationships/hyperlink" Target="http://www.bkstr.com/webapp/wcs/stores/servlet/booklookServlet?sect-1=05S&amp;bookstore_id-1=214&amp;term_id-1=14/FA&amp;div-1=&amp;dept-1=CM&amp;course-1=100" TargetMode="External"/><Relationship Id="rId2049" Type="http://schemas.openxmlformats.org/officeDocument/2006/relationships/hyperlink" Target="javascript:void(0);" TargetMode="External"/><Relationship Id="rId2256" Type="http://schemas.openxmlformats.org/officeDocument/2006/relationships/hyperlink" Target="http://www.bkstr.com/webapp/wcs/stores/servlet/booklookServlet?sect-1=01S&amp;bookstore_id-1=214&amp;term_id-1=14/FA&amp;div-1=&amp;dept-1=PO&amp;course-1=101" TargetMode="External"/><Relationship Id="rId2463" Type="http://schemas.openxmlformats.org/officeDocument/2006/relationships/hyperlink" Target="javascript:void(0);" TargetMode="External"/><Relationship Id="rId2670" Type="http://schemas.openxmlformats.org/officeDocument/2006/relationships/hyperlink" Target="http://www.bkstr.com/webapp/wcs/stores/servlet/booklookServlet?sect-1=01&amp;bookstore_id-1=214&amp;term_id-1=14/FA&amp;div-1=&amp;dept-1=WO/PH&amp;course-1=240" TargetMode="External"/><Relationship Id="rId228" Type="http://schemas.openxmlformats.org/officeDocument/2006/relationships/hyperlink" Target="http://www.bkstr.com/webapp/wcs/stores/servlet/booklookServlet?sect-1=03&amp;bookstore_id-1=214&amp;term_id-1=14/FA&amp;div-1=&amp;dept-1=BA&amp;course-1=316" TargetMode="External"/><Relationship Id="rId435" Type="http://schemas.openxmlformats.org/officeDocument/2006/relationships/hyperlink" Target="javascript:void(0);" TargetMode="External"/><Relationship Id="rId642" Type="http://schemas.openxmlformats.org/officeDocument/2006/relationships/hyperlink" Target="http://www.bkstr.com/webapp/wcs/stores/servlet/booklookServlet?sect-1=05S&amp;bookstore_id-1=214&amp;term_id-1=14/FA&amp;div-1=&amp;dept-1=CH&amp;course-1=203" TargetMode="External"/><Relationship Id="rId1065" Type="http://schemas.openxmlformats.org/officeDocument/2006/relationships/hyperlink" Target="javascript:void(0);" TargetMode="External"/><Relationship Id="rId1272" Type="http://schemas.openxmlformats.org/officeDocument/2006/relationships/hyperlink" Target="http://www.bkstr.com/webapp/wcs/stores/servlet/booklookServlet?sect-1=05S&amp;bookstore_id-1=214&amp;term_id-1=14/FA&amp;div-1=&amp;dept-1=EN&amp;course-1=253" TargetMode="External"/><Relationship Id="rId2116" Type="http://schemas.openxmlformats.org/officeDocument/2006/relationships/hyperlink" Target="http://www.bkstr.com/webapp/wcs/stores/servlet/booklookServlet?sect-1=L1&amp;bookstore_id-1=214&amp;term_id-1=14/FA&amp;div-1=&amp;dept-1=NU&amp;course-1=310" TargetMode="External"/><Relationship Id="rId2323" Type="http://schemas.openxmlformats.org/officeDocument/2006/relationships/hyperlink" Target="javascript:void(0);" TargetMode="External"/><Relationship Id="rId2530" Type="http://schemas.openxmlformats.org/officeDocument/2006/relationships/hyperlink" Target="http://www.bkstr.com/webapp/wcs/stores/servlet/booklookServlet?sect-1=H1&amp;bookstore_id-1=214&amp;term_id-1=14/FA&amp;div-1=&amp;dept-1=TH&amp;course-1=226" TargetMode="External"/><Relationship Id="rId502" Type="http://schemas.openxmlformats.org/officeDocument/2006/relationships/hyperlink" Target="http://www.bkstr.com/webapp/wcs/stores/servlet/booklookServlet?sect-1=H4&amp;bookstore_id-1=214&amp;term_id-1=14/FA&amp;div-1=&amp;dept-1=CD&amp;course-1=100" TargetMode="External"/><Relationship Id="rId947" Type="http://schemas.openxmlformats.org/officeDocument/2006/relationships/hyperlink" Target="javascript:void(0);" TargetMode="External"/><Relationship Id="rId1132" Type="http://schemas.openxmlformats.org/officeDocument/2006/relationships/hyperlink" Target="http://www.bkstr.com/webapp/wcs/stores/servlet/booklookServlet?sect-1=05&amp;bookstore_id-1=214&amp;term_id-1=14/FA&amp;div-1=&amp;dept-1=EN&amp;course-1=101" TargetMode="External"/><Relationship Id="rId1577" Type="http://schemas.openxmlformats.org/officeDocument/2006/relationships/hyperlink" Target="javascript:void(0);" TargetMode="External"/><Relationship Id="rId1784" Type="http://schemas.openxmlformats.org/officeDocument/2006/relationships/hyperlink" Target="http://www.bkstr.com/webapp/wcs/stores/servlet/booklookServlet?sect-1=01&amp;bookstore_id-1=214&amp;term_id-1=14/FA&amp;div-1=&amp;dept-1=HI&amp;course-1=450" TargetMode="External"/><Relationship Id="rId1991" Type="http://schemas.openxmlformats.org/officeDocument/2006/relationships/hyperlink" Target="javascript:void(0);" TargetMode="External"/><Relationship Id="rId2628" Type="http://schemas.openxmlformats.org/officeDocument/2006/relationships/hyperlink" Target="http://www.bkstr.com/webapp/wcs/stores/servlet/booklookServlet?sect-1=05&amp;bookstore_id-1=214&amp;term_id-1=14/FA&amp;div-1=&amp;dept-1=VP&amp;course-1=400" TargetMode="External"/><Relationship Id="rId76" Type="http://schemas.openxmlformats.org/officeDocument/2006/relationships/hyperlink" Target="http://www.bkstr.com/webapp/wcs/stores/servlet/booklookServlet?sect-1=02S&amp;bookstore_id-1=214&amp;term_id-1=14/FA&amp;div-1=&amp;dept-1=AR&amp;course-1=225" TargetMode="External"/><Relationship Id="rId807" Type="http://schemas.openxmlformats.org/officeDocument/2006/relationships/hyperlink" Target="javascript:void(0);" TargetMode="External"/><Relationship Id="rId1437" Type="http://schemas.openxmlformats.org/officeDocument/2006/relationships/hyperlink" Target="javascript:void(0);" TargetMode="External"/><Relationship Id="rId1644" Type="http://schemas.openxmlformats.org/officeDocument/2006/relationships/hyperlink" Target="http://www.bkstr.com/webapp/wcs/stores/servlet/booklookServlet?sect-1=03&amp;bookstore_id-1=214&amp;term_id-1=14/FA&amp;div-1=&amp;dept-1=HI&amp;course-1=105" TargetMode="External"/><Relationship Id="rId1851" Type="http://schemas.openxmlformats.org/officeDocument/2006/relationships/hyperlink" Target="javascript:void(0);" TargetMode="External"/><Relationship Id="rId1504" Type="http://schemas.openxmlformats.org/officeDocument/2006/relationships/hyperlink" Target="http://www.bkstr.com/webapp/wcs/stores/servlet/booklookServlet?sect-1=03&amp;bookstore_id-1=214&amp;term_id-1=14/FA&amp;div-1=&amp;dept-1=HE&amp;course-1=100" TargetMode="External"/><Relationship Id="rId1711" Type="http://schemas.openxmlformats.org/officeDocument/2006/relationships/hyperlink" Target="javascript:void(0);" TargetMode="External"/><Relationship Id="rId1949" Type="http://schemas.openxmlformats.org/officeDocument/2006/relationships/hyperlink" Target="javascript:void(0);" TargetMode="External"/><Relationship Id="rId292" Type="http://schemas.openxmlformats.org/officeDocument/2006/relationships/hyperlink" Target="http://www.bkstr.com/webapp/wcs/stores/servlet/booklookServlet?sect-1=02&amp;bookstore_id-1=214&amp;term_id-1=14/FA&amp;div-1=&amp;dept-1=BA&amp;course-1=482" TargetMode="External"/><Relationship Id="rId1809" Type="http://schemas.openxmlformats.org/officeDocument/2006/relationships/hyperlink" Target="javascript:void(0);" TargetMode="External"/><Relationship Id="rId597" Type="http://schemas.openxmlformats.org/officeDocument/2006/relationships/hyperlink" Target="javascript:void(0);" TargetMode="External"/><Relationship Id="rId2180" Type="http://schemas.openxmlformats.org/officeDocument/2006/relationships/hyperlink" Target="http://www.bkstr.com/webapp/wcs/stores/servlet/booklookServlet?sect-1=02&amp;bookstore_id-1=214&amp;term_id-1=14/FA&amp;div-1=&amp;dept-1=OT&amp;course-1=404" TargetMode="External"/><Relationship Id="rId2278" Type="http://schemas.openxmlformats.org/officeDocument/2006/relationships/hyperlink" Target="http://www.bkstr.com/webapp/wcs/stores/servlet/booklookServlet?sect-1=01&amp;bookstore_id-1=214&amp;term_id-1=14/FA&amp;div-1=&amp;dept-1=PO&amp;course-1=201" TargetMode="External"/><Relationship Id="rId2485" Type="http://schemas.openxmlformats.org/officeDocument/2006/relationships/hyperlink" Target="javascript:void(0);" TargetMode="External"/><Relationship Id="rId152" Type="http://schemas.openxmlformats.org/officeDocument/2006/relationships/hyperlink" Target="http://www.bkstr.com/webapp/wcs/stores/servlet/booklookServlet?sect-1=04&amp;bookstore_id-1=214&amp;term_id-1=14/FA&amp;div-1=&amp;dept-1=BA&amp;course-1=220" TargetMode="External"/><Relationship Id="rId457" Type="http://schemas.openxmlformats.org/officeDocument/2006/relationships/hyperlink" Target="javascript:void(0);" TargetMode="External"/><Relationship Id="rId1087" Type="http://schemas.openxmlformats.org/officeDocument/2006/relationships/hyperlink" Target="javascript:void(0);" TargetMode="External"/><Relationship Id="rId1294" Type="http://schemas.openxmlformats.org/officeDocument/2006/relationships/hyperlink" Target="http://www.bkstr.com/webapp/wcs/stores/servlet/booklookServlet?sect-1=01&amp;bookstore_id-1=214&amp;term_id-1=14/FA&amp;div-1=&amp;dept-1=EN&amp;course-1=350" TargetMode="External"/><Relationship Id="rId2040" Type="http://schemas.openxmlformats.org/officeDocument/2006/relationships/hyperlink" Target="http://www.bkstr.com/webapp/wcs/stores/servlet/booklookServlet?sect-1=01&amp;bookstore_id-1=214&amp;term_id-1=14/FA&amp;div-1=&amp;dept-1=MA&amp;course-1=240" TargetMode="External"/><Relationship Id="rId2138" Type="http://schemas.openxmlformats.org/officeDocument/2006/relationships/hyperlink" Target="http://www.bkstr.com/webapp/wcs/stores/servlet/booklookServlet?sect-1=03&amp;bookstore_id-1=214&amp;term_id-1=14/FA&amp;div-1=&amp;dept-1=NU&amp;course-1=430" TargetMode="External"/><Relationship Id="rId2692" Type="http://schemas.openxmlformats.org/officeDocument/2006/relationships/hyperlink" Target="http://www.bkstr.com/webapp/wcs/stores/servlet/booklookServlet?sect-1=02&amp;bookstore_id-1=214&amp;term_id-1=14/FA&amp;div-1=&amp;dept-1=WO/SO&amp;course-1=299" TargetMode="External"/><Relationship Id="rId664" Type="http://schemas.openxmlformats.org/officeDocument/2006/relationships/hyperlink" Target="http://www.bkstr.com/webapp/wcs/stores/servlet/booklookServlet?sect-1=01&amp;bookstore_id-1=214&amp;term_id-1=14/FA&amp;div-1=&amp;dept-1=CH&amp;course-1=350" TargetMode="External"/><Relationship Id="rId871" Type="http://schemas.openxmlformats.org/officeDocument/2006/relationships/hyperlink" Target="javascript:void(0);" TargetMode="External"/><Relationship Id="rId969" Type="http://schemas.openxmlformats.org/officeDocument/2006/relationships/hyperlink" Target="javascript:void(0);" TargetMode="External"/><Relationship Id="rId1599" Type="http://schemas.openxmlformats.org/officeDocument/2006/relationships/hyperlink" Target="javascript:void(0);" TargetMode="External"/><Relationship Id="rId2345" Type="http://schemas.openxmlformats.org/officeDocument/2006/relationships/hyperlink" Target="javascript:void(0);" TargetMode="External"/><Relationship Id="rId2552" Type="http://schemas.openxmlformats.org/officeDocument/2006/relationships/hyperlink" Target="http://www.bkstr.com/webapp/wcs/stores/servlet/booklookServlet?sect-1=03&amp;bookstore_id-1=214&amp;term_id-1=14/FA&amp;div-1=&amp;dept-1=TH&amp;course-1=355" TargetMode="External"/><Relationship Id="rId317" Type="http://schemas.openxmlformats.org/officeDocument/2006/relationships/hyperlink" Target="javascript:void(0);" TargetMode="External"/><Relationship Id="rId524" Type="http://schemas.openxmlformats.org/officeDocument/2006/relationships/hyperlink" Target="http://www.bkstr.com/webapp/wcs/stores/servlet/booklookServlet?sect-1=03S&amp;bookstore_id-1=214&amp;term_id-1=14/FA&amp;div-1=&amp;dept-1=CD&amp;course-1=201" TargetMode="External"/><Relationship Id="rId731" Type="http://schemas.openxmlformats.org/officeDocument/2006/relationships/hyperlink" Target="javascript:void(0);" TargetMode="External"/><Relationship Id="rId1154" Type="http://schemas.openxmlformats.org/officeDocument/2006/relationships/hyperlink" Target="http://www.bkstr.com/webapp/wcs/stores/servlet/booklookServlet?sect-1=19&amp;bookstore_id-1=214&amp;term_id-1=14/FA&amp;div-1=&amp;dept-1=EN&amp;course-1=101" TargetMode="External"/><Relationship Id="rId1361" Type="http://schemas.openxmlformats.org/officeDocument/2006/relationships/hyperlink" Target="javascript:void(0);" TargetMode="External"/><Relationship Id="rId1459" Type="http://schemas.openxmlformats.org/officeDocument/2006/relationships/hyperlink" Target="javascript:void(0);" TargetMode="External"/><Relationship Id="rId2205" Type="http://schemas.openxmlformats.org/officeDocument/2006/relationships/hyperlink" Target="javascript:void(0);" TargetMode="External"/><Relationship Id="rId2412" Type="http://schemas.openxmlformats.org/officeDocument/2006/relationships/hyperlink" Target="http://www.bkstr.com/webapp/wcs/stores/servlet/booklookServlet?sect-1=01S&amp;bookstore_id-1=214&amp;term_id-1=14/FA&amp;div-1=&amp;dept-1=SO&amp;course-1=220" TargetMode="External"/><Relationship Id="rId98" Type="http://schemas.openxmlformats.org/officeDocument/2006/relationships/hyperlink" Target="http://www.bkstr.com/webapp/wcs/stores/servlet/booklookServlet?sect-1=02S&amp;bookstore_id-1=214&amp;term_id-1=14/FA&amp;div-1=&amp;dept-1=BA&amp;course-1=200" TargetMode="External"/><Relationship Id="rId829" Type="http://schemas.openxmlformats.org/officeDocument/2006/relationships/hyperlink" Target="javascript:void(0);" TargetMode="External"/><Relationship Id="rId1014" Type="http://schemas.openxmlformats.org/officeDocument/2006/relationships/hyperlink" Target="http://www.bkstr.com/webapp/wcs/stores/servlet/booklookServlet?sect-1=S2&amp;bookstore_id-1=214&amp;term_id-1=14/FA&amp;div-1=&amp;dept-1=ED&amp;course-1=099" TargetMode="External"/><Relationship Id="rId1221" Type="http://schemas.openxmlformats.org/officeDocument/2006/relationships/hyperlink" Target="javascript:void(0);" TargetMode="External"/><Relationship Id="rId1666" Type="http://schemas.openxmlformats.org/officeDocument/2006/relationships/hyperlink" Target="http://www.bkstr.com/webapp/wcs/stores/servlet/booklookServlet?sect-1=04&amp;bookstore_id-1=214&amp;term_id-1=14/FA&amp;div-1=&amp;dept-1=HI&amp;course-1=111" TargetMode="External"/><Relationship Id="rId1873" Type="http://schemas.openxmlformats.org/officeDocument/2006/relationships/hyperlink" Target="javascript:void(0);" TargetMode="External"/><Relationship Id="rId1319" Type="http://schemas.openxmlformats.org/officeDocument/2006/relationships/hyperlink" Target="javascript:void(0);" TargetMode="External"/><Relationship Id="rId1526" Type="http://schemas.openxmlformats.org/officeDocument/2006/relationships/hyperlink" Target="http://www.bkstr.com/webapp/wcs/stores/servlet/booklookServlet?sect-1=03&amp;bookstore_id-1=214&amp;term_id-1=14/FA&amp;div-1=&amp;dept-1=HE&amp;course-1=120" TargetMode="External"/><Relationship Id="rId1733" Type="http://schemas.openxmlformats.org/officeDocument/2006/relationships/hyperlink" Target="javascript:void(0);" TargetMode="External"/><Relationship Id="rId1940" Type="http://schemas.openxmlformats.org/officeDocument/2006/relationships/hyperlink" Target="http://www.bkstr.com/webapp/wcs/stores/servlet/booklookServlet?sect-1=05S&amp;bookstore_id-1=214&amp;term_id-1=14/FA&amp;div-1=&amp;dept-1=MA&amp;course-1=150" TargetMode="External"/><Relationship Id="rId25" Type="http://schemas.openxmlformats.org/officeDocument/2006/relationships/hyperlink" Target="javascript:void(0);" TargetMode="External"/><Relationship Id="rId1800" Type="http://schemas.openxmlformats.org/officeDocument/2006/relationships/hyperlink" Target="http://www.bkstr.com/webapp/wcs/stores/servlet/booklookServlet?sect-1=24&amp;bookstore_id-1=214&amp;term_id-1=14/FA&amp;div-1=&amp;dept-1=LC&amp;course-1=193" TargetMode="External"/><Relationship Id="rId174" Type="http://schemas.openxmlformats.org/officeDocument/2006/relationships/hyperlink" Target="http://www.bkstr.com/webapp/wcs/stores/servlet/booklookServlet?sect-1=01&amp;bookstore_id-1=214&amp;term_id-1=14/FA&amp;div-1=&amp;dept-1=BA&amp;course-1=250" TargetMode="External"/><Relationship Id="rId381" Type="http://schemas.openxmlformats.org/officeDocument/2006/relationships/hyperlink" Target="javascript:void(0);" TargetMode="External"/><Relationship Id="rId2062" Type="http://schemas.openxmlformats.org/officeDocument/2006/relationships/hyperlink" Target="http://www.bkstr.com/webapp/wcs/stores/servlet/booklookServlet?sect-1=03F&amp;bookstore_id-1=214&amp;term_id-1=14/FA&amp;div-1=&amp;dept-1=MA&amp;course-1=LAB2" TargetMode="External"/><Relationship Id="rId241" Type="http://schemas.openxmlformats.org/officeDocument/2006/relationships/hyperlink" Target="javascript:void(0);" TargetMode="External"/><Relationship Id="rId479" Type="http://schemas.openxmlformats.org/officeDocument/2006/relationships/hyperlink" Target="javascript:void(0);" TargetMode="External"/><Relationship Id="rId686" Type="http://schemas.openxmlformats.org/officeDocument/2006/relationships/hyperlink" Target="http://www.bkstr.com/webapp/wcs/stores/servlet/booklookServlet?sect-1=01S&amp;bookstore_id-1=214&amp;term_id-1=14/FA&amp;div-1=&amp;dept-1=CJ&amp;course-1=101" TargetMode="External"/><Relationship Id="rId893" Type="http://schemas.openxmlformats.org/officeDocument/2006/relationships/hyperlink" Target="javascript:void(0);" TargetMode="External"/><Relationship Id="rId2367" Type="http://schemas.openxmlformats.org/officeDocument/2006/relationships/hyperlink" Target="javascript:void(0);" TargetMode="External"/><Relationship Id="rId2574" Type="http://schemas.openxmlformats.org/officeDocument/2006/relationships/hyperlink" Target="http://www.bkstr.com/webapp/wcs/stores/servlet/booklookServlet?sect-1=04S&amp;bookstore_id-1=214&amp;term_id-1=14/FA&amp;div-1=&amp;dept-1=UR&amp;course-1=101" TargetMode="External"/><Relationship Id="rId339" Type="http://schemas.openxmlformats.org/officeDocument/2006/relationships/hyperlink" Target="javascript:void(0);" TargetMode="External"/><Relationship Id="rId546" Type="http://schemas.openxmlformats.org/officeDocument/2006/relationships/hyperlink" Target="http://www.bkstr.com/webapp/wcs/stores/servlet/booklookServlet?sect-1=01&amp;bookstore_id-1=214&amp;term_id-1=14/FA&amp;div-1=&amp;dept-1=CD&amp;course-1=410" TargetMode="External"/><Relationship Id="rId753" Type="http://schemas.openxmlformats.org/officeDocument/2006/relationships/hyperlink" Target="javascript:void(0);" TargetMode="External"/><Relationship Id="rId1176" Type="http://schemas.openxmlformats.org/officeDocument/2006/relationships/hyperlink" Target="http://www.bkstr.com/webapp/wcs/stores/servlet/booklookServlet?sect-1=33&amp;bookstore_id-1=214&amp;term_id-1=14/FA&amp;div-1=&amp;dept-1=EN&amp;course-1=101" TargetMode="External"/><Relationship Id="rId1383" Type="http://schemas.openxmlformats.org/officeDocument/2006/relationships/hyperlink" Target="javascript:void(0);" TargetMode="External"/><Relationship Id="rId2227" Type="http://schemas.openxmlformats.org/officeDocument/2006/relationships/hyperlink" Target="javascript:void(0);" TargetMode="External"/><Relationship Id="rId2434" Type="http://schemas.openxmlformats.org/officeDocument/2006/relationships/hyperlink" Target="http://www.bkstr.com/webapp/wcs/stores/servlet/booklookServlet?sect-1=02&amp;bookstore_id-1=214&amp;term_id-1=14/FA&amp;div-1=&amp;dept-1=SO&amp;course-1=299" TargetMode="External"/><Relationship Id="rId101" Type="http://schemas.openxmlformats.org/officeDocument/2006/relationships/hyperlink" Target="javascript:void(0);" TargetMode="External"/><Relationship Id="rId406" Type="http://schemas.openxmlformats.org/officeDocument/2006/relationships/hyperlink" Target="http://www.bkstr.com/webapp/wcs/stores/servlet/booklookServlet?sect-1=03&amp;bookstore_id-1=214&amp;term_id-1=14/FA&amp;div-1=&amp;dept-1=BI&amp;course-1=193" TargetMode="External"/><Relationship Id="rId960" Type="http://schemas.openxmlformats.org/officeDocument/2006/relationships/hyperlink" Target="http://www.bkstr.com/webapp/wcs/stores/servlet/booklookServlet?sect-1=01&amp;bookstore_id-1=214&amp;term_id-1=14/FA&amp;div-1=&amp;dept-1=EC&amp;course-1=104" TargetMode="External"/><Relationship Id="rId1036" Type="http://schemas.openxmlformats.org/officeDocument/2006/relationships/hyperlink" Target="http://www.bkstr.com/webapp/wcs/stores/servlet/booklookServlet?sect-1=01S&amp;bookstore_id-1=214&amp;term_id-1=14/FA&amp;div-1=&amp;dept-1=ED&amp;course-1=155" TargetMode="External"/><Relationship Id="rId1243" Type="http://schemas.openxmlformats.org/officeDocument/2006/relationships/hyperlink" Target="javascript:void(0);" TargetMode="External"/><Relationship Id="rId1590" Type="http://schemas.openxmlformats.org/officeDocument/2006/relationships/hyperlink" Target="http://www.bkstr.com/webapp/wcs/stores/servlet/booklookServlet?sect-1=H1&amp;bookstore_id-1=214&amp;term_id-1=14/FA&amp;div-1=&amp;dept-1=HE&amp;course-1=390" TargetMode="External"/><Relationship Id="rId1688" Type="http://schemas.openxmlformats.org/officeDocument/2006/relationships/hyperlink" Target="http://www.bkstr.com/webapp/wcs/stores/servlet/booklookServlet?sect-1=09S&amp;bookstore_id-1=214&amp;term_id-1=14/FA&amp;div-1=&amp;dept-1=HI&amp;course-1=111" TargetMode="External"/><Relationship Id="rId1895" Type="http://schemas.openxmlformats.org/officeDocument/2006/relationships/hyperlink" Target="javascript:void(0);" TargetMode="External"/><Relationship Id="rId2641" Type="http://schemas.openxmlformats.org/officeDocument/2006/relationships/hyperlink" Target="javascript:void(0);" TargetMode="External"/><Relationship Id="rId613" Type="http://schemas.openxmlformats.org/officeDocument/2006/relationships/hyperlink" Target="javascript:void(0);" TargetMode="External"/><Relationship Id="rId820" Type="http://schemas.openxmlformats.org/officeDocument/2006/relationships/hyperlink" Target="http://www.bkstr.com/webapp/wcs/stores/servlet/booklookServlet?sect-1=03S&amp;bookstore_id-1=214&amp;term_id-1=14/FA&amp;div-1=&amp;dept-1=CM&amp;course-1=110" TargetMode="External"/><Relationship Id="rId918" Type="http://schemas.openxmlformats.org/officeDocument/2006/relationships/hyperlink" Target="http://www.bkstr.com/webapp/wcs/stores/servlet/booklookServlet?sect-1=01S&amp;bookstore_id-1=214&amp;term_id-1=14/FA&amp;div-1=&amp;dept-1=CS&amp;course-1=101" TargetMode="External"/><Relationship Id="rId1450" Type="http://schemas.openxmlformats.org/officeDocument/2006/relationships/hyperlink" Target="http://www.bkstr.com/webapp/wcs/stores/servlet/booklookServlet?sect-1=05&amp;bookstore_id-1=214&amp;term_id-1=14/FA&amp;div-1=&amp;dept-1=GS&amp;course-1=140" TargetMode="External"/><Relationship Id="rId1548" Type="http://schemas.openxmlformats.org/officeDocument/2006/relationships/hyperlink" Target="http://www.bkstr.com/webapp/wcs/stores/servlet/booklookServlet?sect-1=01&amp;bookstore_id-1=214&amp;term_id-1=14/FA&amp;div-1=&amp;dept-1=HE&amp;course-1=150" TargetMode="External"/><Relationship Id="rId1755" Type="http://schemas.openxmlformats.org/officeDocument/2006/relationships/hyperlink" Target="javascript:void(0);" TargetMode="External"/><Relationship Id="rId2501" Type="http://schemas.openxmlformats.org/officeDocument/2006/relationships/hyperlink" Target="javascript:void(0);" TargetMode="External"/><Relationship Id="rId1103" Type="http://schemas.openxmlformats.org/officeDocument/2006/relationships/hyperlink" Target="javascript:void(0);" TargetMode="External"/><Relationship Id="rId1310" Type="http://schemas.openxmlformats.org/officeDocument/2006/relationships/hyperlink" Target="http://www.bkstr.com/webapp/wcs/stores/servlet/booklookServlet?sect-1=01&amp;bookstore_id-1=214&amp;term_id-1=14/FA&amp;div-1=&amp;dept-1=EN&amp;course-1=475" TargetMode="External"/><Relationship Id="rId1408" Type="http://schemas.openxmlformats.org/officeDocument/2006/relationships/hyperlink" Target="http://www.bkstr.com/webapp/wcs/stores/servlet/booklookServlet?sect-1=05S&amp;bookstore_id-1=214&amp;term_id-1=14/FA&amp;div-1=&amp;dept-1=GS&amp;course-1=101" TargetMode="External"/><Relationship Id="rId1962" Type="http://schemas.openxmlformats.org/officeDocument/2006/relationships/hyperlink" Target="http://www.bkstr.com/webapp/wcs/stores/servlet/booklookServlet?sect-1=01&amp;bookstore_id-1=214&amp;term_id-1=14/FA&amp;div-1=&amp;dept-1=MA&amp;course-1=180" TargetMode="External"/><Relationship Id="rId47" Type="http://schemas.openxmlformats.org/officeDocument/2006/relationships/hyperlink" Target="javascript:void(0);" TargetMode="External"/><Relationship Id="rId1615" Type="http://schemas.openxmlformats.org/officeDocument/2006/relationships/hyperlink" Target="javascript:void(0);" TargetMode="External"/><Relationship Id="rId1822" Type="http://schemas.openxmlformats.org/officeDocument/2006/relationships/hyperlink" Target="http://www.bkstr.com/webapp/wcs/stores/servlet/booklookServlet?sect-1=46&amp;bookstore_id-1=214&amp;term_id-1=14/FA&amp;div-1=&amp;dept-1=LC&amp;course-1=193" TargetMode="External"/><Relationship Id="rId196" Type="http://schemas.openxmlformats.org/officeDocument/2006/relationships/hyperlink" Target="http://www.bkstr.com/webapp/wcs/stores/servlet/booklookServlet?sect-1=03&amp;bookstore_id-1=214&amp;term_id-1=14/FA&amp;div-1=&amp;dept-1=BA&amp;course-1=305" TargetMode="External"/><Relationship Id="rId2084" Type="http://schemas.openxmlformats.org/officeDocument/2006/relationships/hyperlink" Target="http://www.bkstr.com/webapp/wcs/stores/servlet/booklookServlet?sect-1=01S&amp;bookstore_id-1=214&amp;term_id-1=14/FA&amp;div-1=&amp;dept-1=MU&amp;course-1=205" TargetMode="External"/><Relationship Id="rId2291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470" Type="http://schemas.openxmlformats.org/officeDocument/2006/relationships/hyperlink" Target="http://www.bkstr.com/webapp/wcs/stores/servlet/booklookServlet?sect-1=01&amp;bookstore_id-1=214&amp;term_id-1=14/FA&amp;div-1=&amp;dept-1=BI&amp;course-1=463" TargetMode="External"/><Relationship Id="rId2151" Type="http://schemas.openxmlformats.org/officeDocument/2006/relationships/hyperlink" Target="javascript:void(0);" TargetMode="External"/><Relationship Id="rId2389" Type="http://schemas.openxmlformats.org/officeDocument/2006/relationships/hyperlink" Target="javascript:void(0);" TargetMode="External"/><Relationship Id="rId2596" Type="http://schemas.openxmlformats.org/officeDocument/2006/relationships/hyperlink" Target="http://www.bkstr.com/webapp/wcs/stores/servlet/booklookServlet?sect-1=01&amp;bookstore_id-1=214&amp;term_id-1=14/FA&amp;div-1=&amp;dept-1=UR&amp;course-1=290" TargetMode="External"/><Relationship Id="rId123" Type="http://schemas.openxmlformats.org/officeDocument/2006/relationships/hyperlink" Target="javascript:void(0);" TargetMode="External"/><Relationship Id="rId330" Type="http://schemas.openxmlformats.org/officeDocument/2006/relationships/hyperlink" Target="http://www.bkstr.com/webapp/wcs/stores/servlet/booklookServlet?sect-1=06&amp;bookstore_id-1=214&amp;term_id-1=14/FA&amp;div-1=&amp;dept-1=BI&amp;course-1=101" TargetMode="External"/><Relationship Id="rId568" Type="http://schemas.openxmlformats.org/officeDocument/2006/relationships/hyperlink" Target="http://www.bkstr.com/webapp/wcs/stores/servlet/booklookServlet?sect-1=01S&amp;bookstore_id-1=214&amp;term_id-1=14/FA&amp;div-1=&amp;dept-1=CH&amp;course-1=120" TargetMode="External"/><Relationship Id="rId775" Type="http://schemas.openxmlformats.org/officeDocument/2006/relationships/hyperlink" Target="javascript:void(0);" TargetMode="External"/><Relationship Id="rId982" Type="http://schemas.openxmlformats.org/officeDocument/2006/relationships/hyperlink" Target="http://www.bkstr.com/webapp/wcs/stores/servlet/booklookServlet?sect-1=01&amp;bookstore_id-1=214&amp;term_id-1=14/FA&amp;div-1=&amp;dept-1=EC&amp;course-1=120" TargetMode="External"/><Relationship Id="rId1198" Type="http://schemas.openxmlformats.org/officeDocument/2006/relationships/hyperlink" Target="http://www.bkstr.com/webapp/wcs/stores/servlet/booklookServlet?sect-1=05&amp;bookstore_id-1=214&amp;term_id-1=14/FA&amp;div-1=&amp;dept-1=EN&amp;course-1=102" TargetMode="External"/><Relationship Id="rId2011" Type="http://schemas.openxmlformats.org/officeDocument/2006/relationships/hyperlink" Target="javascript:void(0);" TargetMode="External"/><Relationship Id="rId2249" Type="http://schemas.openxmlformats.org/officeDocument/2006/relationships/hyperlink" Target="javascript:void(0);" TargetMode="External"/><Relationship Id="rId2456" Type="http://schemas.openxmlformats.org/officeDocument/2006/relationships/hyperlink" Target="http://www.bkstr.com/webapp/wcs/stores/servlet/booklookServlet?sect-1=03S&amp;bookstore_id-1=214&amp;term_id-1=14/FA&amp;div-1=&amp;dept-1=SP&amp;course-1=101" TargetMode="External"/><Relationship Id="rId2663" Type="http://schemas.openxmlformats.org/officeDocument/2006/relationships/hyperlink" Target="javascript:void(0);" TargetMode="External"/><Relationship Id="rId428" Type="http://schemas.openxmlformats.org/officeDocument/2006/relationships/hyperlink" Target="http://www.bkstr.com/webapp/wcs/stores/servlet/booklookServlet?sect-1=03&amp;bookstore_id-1=214&amp;term_id-1=14/FA&amp;div-1=&amp;dept-1=BI&amp;course-1=203" TargetMode="External"/><Relationship Id="rId635" Type="http://schemas.openxmlformats.org/officeDocument/2006/relationships/hyperlink" Target="javascript:void(0);" TargetMode="External"/><Relationship Id="rId842" Type="http://schemas.openxmlformats.org/officeDocument/2006/relationships/hyperlink" Target="http://www.bkstr.com/webapp/wcs/stores/servlet/booklookServlet?sect-1=01&amp;bookstore_id-1=214&amp;term_id-1=14/FA&amp;div-1=&amp;dept-1=CM&amp;course-1=191" TargetMode="External"/><Relationship Id="rId1058" Type="http://schemas.openxmlformats.org/officeDocument/2006/relationships/hyperlink" Target="http://www.bkstr.com/webapp/wcs/stores/servlet/booklookServlet?sect-1=04&amp;bookstore_id-1=214&amp;term_id-1=14/FA&amp;div-1=&amp;dept-1=ED&amp;course-1=193" TargetMode="External"/><Relationship Id="rId1265" Type="http://schemas.openxmlformats.org/officeDocument/2006/relationships/hyperlink" Target="javascript:void(0);" TargetMode="External"/><Relationship Id="rId1472" Type="http://schemas.openxmlformats.org/officeDocument/2006/relationships/hyperlink" Target="http://www.bkstr.com/webapp/wcs/stores/servlet/booklookServlet?sect-1=01S&amp;bookstore_id-1=214&amp;term_id-1=14/FA&amp;div-1=&amp;dept-1=HC&amp;course-1=202" TargetMode="External"/><Relationship Id="rId2109" Type="http://schemas.openxmlformats.org/officeDocument/2006/relationships/hyperlink" Target="javascript:void(0);" TargetMode="External"/><Relationship Id="rId2316" Type="http://schemas.openxmlformats.org/officeDocument/2006/relationships/hyperlink" Target="http://www.bkstr.com/webapp/wcs/stores/servlet/booklookServlet?sect-1=03&amp;bookstore_id-1=214&amp;term_id-1=14/FA&amp;div-1=&amp;dept-1=PY&amp;course-1=105" TargetMode="External"/><Relationship Id="rId2523" Type="http://schemas.openxmlformats.org/officeDocument/2006/relationships/hyperlink" Target="javascript:void(0);" TargetMode="External"/><Relationship Id="rId702" Type="http://schemas.openxmlformats.org/officeDocument/2006/relationships/hyperlink" Target="http://www.bkstr.com/webapp/wcs/stores/servlet/booklookServlet?sect-1=02&amp;bookstore_id-1=214&amp;term_id-1=14/FA&amp;div-1=&amp;dept-1=CJ&amp;course-1=121" TargetMode="External"/><Relationship Id="rId1125" Type="http://schemas.openxmlformats.org/officeDocument/2006/relationships/hyperlink" Target="javascript:void(0);" TargetMode="External"/><Relationship Id="rId1332" Type="http://schemas.openxmlformats.org/officeDocument/2006/relationships/hyperlink" Target="http://www.bkstr.com/webapp/wcs/stores/servlet/booklookServlet?sect-1=02&amp;bookstore_id-1=214&amp;term_id-1=14/FA&amp;div-1=&amp;dept-1=GE&amp;course-1=102" TargetMode="External"/><Relationship Id="rId1777" Type="http://schemas.openxmlformats.org/officeDocument/2006/relationships/hyperlink" Target="javascript:void(0);" TargetMode="External"/><Relationship Id="rId1984" Type="http://schemas.openxmlformats.org/officeDocument/2006/relationships/hyperlink" Target="http://www.bkstr.com/webapp/wcs/stores/servlet/booklookServlet?sect-1=06S&amp;bookstore_id-1=214&amp;term_id-1=14/FA&amp;div-1=&amp;dept-1=MA&amp;course-1=180" TargetMode="External"/><Relationship Id="rId69" Type="http://schemas.openxmlformats.org/officeDocument/2006/relationships/hyperlink" Target="javascript:void(0);" TargetMode="External"/><Relationship Id="rId1637" Type="http://schemas.openxmlformats.org/officeDocument/2006/relationships/hyperlink" Target="javascript:void(0);" TargetMode="External"/><Relationship Id="rId1844" Type="http://schemas.openxmlformats.org/officeDocument/2006/relationships/hyperlink" Target="http://www.bkstr.com/webapp/wcs/stores/servlet/booklookServlet?sect-1=01&amp;bookstore_id-1=214&amp;term_id-1=14/FA&amp;div-1=&amp;dept-1=MA&amp;course-1=099" TargetMode="External"/><Relationship Id="rId1704" Type="http://schemas.openxmlformats.org/officeDocument/2006/relationships/hyperlink" Target="http://www.bkstr.com/webapp/wcs/stores/servlet/booklookServlet?sect-1=02S&amp;bookstore_id-1=214&amp;term_id-1=14/FA&amp;div-1=&amp;dept-1=HI&amp;course-1=112" TargetMode="External"/><Relationship Id="rId285" Type="http://schemas.openxmlformats.org/officeDocument/2006/relationships/hyperlink" Target="javascript:void(0);" TargetMode="External"/><Relationship Id="rId1911" Type="http://schemas.openxmlformats.org/officeDocument/2006/relationships/hyperlink" Target="javascript:void(0);" TargetMode="External"/><Relationship Id="rId492" Type="http://schemas.openxmlformats.org/officeDocument/2006/relationships/hyperlink" Target="http://www.bkstr.com/webapp/wcs/stores/servlet/booklookServlet?sect-1=04&amp;bookstore_id-1=214&amp;term_id-1=14/FA&amp;div-1=&amp;dept-1=CD&amp;course-1=100" TargetMode="External"/><Relationship Id="rId797" Type="http://schemas.openxmlformats.org/officeDocument/2006/relationships/hyperlink" Target="javascript:void(0);" TargetMode="External"/><Relationship Id="rId2173" Type="http://schemas.openxmlformats.org/officeDocument/2006/relationships/hyperlink" Target="javascript:void(0);" TargetMode="External"/><Relationship Id="rId2380" Type="http://schemas.openxmlformats.org/officeDocument/2006/relationships/hyperlink" Target="http://www.bkstr.com/webapp/wcs/stores/servlet/booklookServlet?sect-1=08S&amp;bookstore_id-1=214&amp;term_id-1=14/FA&amp;div-1=&amp;dept-1=SO&amp;course-1=100" TargetMode="External"/><Relationship Id="rId2478" Type="http://schemas.openxmlformats.org/officeDocument/2006/relationships/hyperlink" Target="http://www.bkstr.com/webapp/wcs/stores/servlet/booklookServlet?sect-1=02S&amp;bookstore_id-1=214&amp;term_id-1=14/FA&amp;div-1=&amp;dept-1=SP&amp;course-1=210" TargetMode="External"/><Relationship Id="rId145" Type="http://schemas.openxmlformats.org/officeDocument/2006/relationships/hyperlink" Target="javascript:void(0);" TargetMode="External"/><Relationship Id="rId352" Type="http://schemas.openxmlformats.org/officeDocument/2006/relationships/hyperlink" Target="http://www.bkstr.com/webapp/wcs/stores/servlet/booklookServlet?sect-1=05&amp;bookstore_id-1=214&amp;term_id-1=14/FA&amp;div-1=&amp;dept-1=BI&amp;course-1=140" TargetMode="External"/><Relationship Id="rId1287" Type="http://schemas.openxmlformats.org/officeDocument/2006/relationships/hyperlink" Target="javascript:void(0);" TargetMode="External"/><Relationship Id="rId2033" Type="http://schemas.openxmlformats.org/officeDocument/2006/relationships/hyperlink" Target="javascript:void(0);" TargetMode="External"/><Relationship Id="rId2240" Type="http://schemas.openxmlformats.org/officeDocument/2006/relationships/hyperlink" Target="http://www.bkstr.com/webapp/wcs/stores/servlet/booklookServlet?sect-1=01&amp;bookstore_id-1=214&amp;term_id-1=14/FA&amp;div-1=&amp;dept-1=PH&amp;course-1=177" TargetMode="External"/><Relationship Id="rId2685" Type="http://schemas.openxmlformats.org/officeDocument/2006/relationships/hyperlink" Target="javascript:void(0);" TargetMode="External"/><Relationship Id="rId212" Type="http://schemas.openxmlformats.org/officeDocument/2006/relationships/hyperlink" Target="http://www.bkstr.com/webapp/wcs/stores/servlet/booklookServlet?sect-1=02&amp;bookstore_id-1=214&amp;term_id-1=14/FA&amp;div-1=&amp;dept-1=BA&amp;course-1=312" TargetMode="External"/><Relationship Id="rId657" Type="http://schemas.openxmlformats.org/officeDocument/2006/relationships/hyperlink" Target="javascript:void(0);" TargetMode="External"/><Relationship Id="rId864" Type="http://schemas.openxmlformats.org/officeDocument/2006/relationships/hyperlink" Target="http://www.bkstr.com/webapp/wcs/stores/servlet/booklookServlet?sect-1=02&amp;bookstore_id-1=214&amp;term_id-1=14/FA&amp;div-1=&amp;dept-1=CM&amp;course-1=241" TargetMode="External"/><Relationship Id="rId1494" Type="http://schemas.openxmlformats.org/officeDocument/2006/relationships/hyperlink" Target="http://www.bkstr.com/webapp/wcs/stores/servlet/booklookServlet?sect-1=01&amp;bookstore_id-1=214&amp;term_id-1=14/FA&amp;div-1=&amp;dept-1=HC&amp;course-1=450" TargetMode="External"/><Relationship Id="rId1799" Type="http://schemas.openxmlformats.org/officeDocument/2006/relationships/hyperlink" Target="javascript:void(0);" TargetMode="External"/><Relationship Id="rId2100" Type="http://schemas.openxmlformats.org/officeDocument/2006/relationships/hyperlink" Target="http://www.bkstr.com/webapp/wcs/stores/servlet/booklookServlet?sect-1=01&amp;bookstore_id-1=214&amp;term_id-1=14/FA&amp;div-1=&amp;dept-1=NS&amp;course-1=150" TargetMode="External"/><Relationship Id="rId2338" Type="http://schemas.openxmlformats.org/officeDocument/2006/relationships/hyperlink" Target="http://www.bkstr.com/webapp/wcs/stores/servlet/booklookServlet?sect-1=01&amp;bookstore_id-1=214&amp;term_id-1=14/FA&amp;div-1=&amp;dept-1=PY&amp;course-1=241" TargetMode="External"/><Relationship Id="rId2545" Type="http://schemas.openxmlformats.org/officeDocument/2006/relationships/hyperlink" Target="javascript:void(0);" TargetMode="External"/><Relationship Id="rId517" Type="http://schemas.openxmlformats.org/officeDocument/2006/relationships/hyperlink" Target="javascript:void(0);" TargetMode="External"/><Relationship Id="rId724" Type="http://schemas.openxmlformats.org/officeDocument/2006/relationships/hyperlink" Target="http://www.bkstr.com/webapp/wcs/stores/servlet/booklookServlet?sect-1=01S&amp;bookstore_id-1=214&amp;term_id-1=14/FA&amp;div-1=&amp;dept-1=CJ&amp;course-1=205" TargetMode="External"/><Relationship Id="rId931" Type="http://schemas.openxmlformats.org/officeDocument/2006/relationships/hyperlink" Target="javascript:void(0);" TargetMode="External"/><Relationship Id="rId1147" Type="http://schemas.openxmlformats.org/officeDocument/2006/relationships/hyperlink" Target="javascript:void(0);" TargetMode="External"/><Relationship Id="rId1354" Type="http://schemas.openxmlformats.org/officeDocument/2006/relationships/hyperlink" Target="http://www.bkstr.com/webapp/wcs/stores/servlet/booklookServlet?sect-1=01S&amp;bookstore_id-1=214&amp;term_id-1=14/FA&amp;div-1=&amp;dept-1=GE&amp;course-1=240" TargetMode="External"/><Relationship Id="rId1561" Type="http://schemas.openxmlformats.org/officeDocument/2006/relationships/hyperlink" Target="javascript:void(0);" TargetMode="External"/><Relationship Id="rId2405" Type="http://schemas.openxmlformats.org/officeDocument/2006/relationships/hyperlink" Target="javascript:void(0);" TargetMode="External"/><Relationship Id="rId2612" Type="http://schemas.openxmlformats.org/officeDocument/2006/relationships/hyperlink" Target="http://www.bkstr.com/webapp/wcs/stores/servlet/booklookServlet?sect-1=01&amp;bookstore_id-1=214&amp;term_id-1=14/FA&amp;div-1=&amp;dept-1=VP&amp;course-1=210" TargetMode="External"/><Relationship Id="rId60" Type="http://schemas.openxmlformats.org/officeDocument/2006/relationships/hyperlink" Target="http://www.bkstr.com/webapp/wcs/stores/servlet/booklookServlet?sect-1=03S&amp;bookstore_id-1=214&amp;term_id-1=14/FA&amp;div-1=&amp;dept-1=AR&amp;course-1=140" TargetMode="External"/><Relationship Id="rId1007" Type="http://schemas.openxmlformats.org/officeDocument/2006/relationships/hyperlink" Target="javascript:void(0);" TargetMode="External"/><Relationship Id="rId1214" Type="http://schemas.openxmlformats.org/officeDocument/2006/relationships/hyperlink" Target="http://www.bkstr.com/webapp/wcs/stores/servlet/booklookServlet?sect-1=01S&amp;bookstore_id-1=214&amp;term_id-1=14/FA&amp;div-1=&amp;dept-1=EN&amp;course-1=132" TargetMode="External"/><Relationship Id="rId1421" Type="http://schemas.openxmlformats.org/officeDocument/2006/relationships/hyperlink" Target="javascript:void(0);" TargetMode="External"/><Relationship Id="rId1659" Type="http://schemas.openxmlformats.org/officeDocument/2006/relationships/hyperlink" Target="javascript:void(0);" TargetMode="External"/><Relationship Id="rId1866" Type="http://schemas.openxmlformats.org/officeDocument/2006/relationships/hyperlink" Target="http://www.bkstr.com/webapp/wcs/stores/servlet/booklookServlet?sect-1=06S&amp;bookstore_id-1=214&amp;term_id-1=14/FA&amp;div-1=&amp;dept-1=MA&amp;course-1=099" TargetMode="External"/><Relationship Id="rId1519" Type="http://schemas.openxmlformats.org/officeDocument/2006/relationships/hyperlink" Target="javascript:void(0);" TargetMode="External"/><Relationship Id="rId1726" Type="http://schemas.openxmlformats.org/officeDocument/2006/relationships/hyperlink" Target="http://www.bkstr.com/webapp/wcs/stores/servlet/booklookServlet?sect-1=08&amp;bookstore_id-1=214&amp;term_id-1=14/FA&amp;div-1=&amp;dept-1=HI&amp;course-1=112" TargetMode="External"/><Relationship Id="rId1933" Type="http://schemas.openxmlformats.org/officeDocument/2006/relationships/hyperlink" Target="javascript:void(0);" TargetMode="External"/><Relationship Id="rId18" Type="http://schemas.openxmlformats.org/officeDocument/2006/relationships/hyperlink" Target="http://www.bkstr.com/webapp/wcs/stores/servlet/booklookServlet?sect-1=01&amp;bookstore_id-1=214&amp;term_id-1=14/FA&amp;div-1=&amp;dept-1=AR&amp;course-1=105" TargetMode="External"/><Relationship Id="rId2195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374" Type="http://schemas.openxmlformats.org/officeDocument/2006/relationships/hyperlink" Target="http://www.bkstr.com/webapp/wcs/stores/servlet/booklookServlet?sect-1=02S&amp;bookstore_id-1=214&amp;term_id-1=14/FA&amp;div-1=&amp;dept-1=BI&amp;course-1=161" TargetMode="External"/><Relationship Id="rId581" Type="http://schemas.openxmlformats.org/officeDocument/2006/relationships/hyperlink" Target="javascript:void(0);" TargetMode="External"/><Relationship Id="rId2055" Type="http://schemas.openxmlformats.org/officeDocument/2006/relationships/hyperlink" Target="javascript:void(0);" TargetMode="External"/><Relationship Id="rId2262" Type="http://schemas.openxmlformats.org/officeDocument/2006/relationships/hyperlink" Target="http://www.bkstr.com/webapp/wcs/stores/servlet/booklookServlet?sect-1=01&amp;bookstore_id-1=214&amp;term_id-1=14/FA&amp;div-1=&amp;dept-1=PO&amp;course-1=102" TargetMode="External"/><Relationship Id="rId234" Type="http://schemas.openxmlformats.org/officeDocument/2006/relationships/hyperlink" Target="http://www.bkstr.com/webapp/wcs/stores/servlet/booklookServlet?sect-1=01S&amp;bookstore_id-1=214&amp;term_id-1=14/FA&amp;div-1=&amp;dept-1=BA&amp;course-1=318" TargetMode="External"/><Relationship Id="rId679" Type="http://schemas.openxmlformats.org/officeDocument/2006/relationships/hyperlink" Target="javascript:void(0);" TargetMode="External"/><Relationship Id="rId886" Type="http://schemas.openxmlformats.org/officeDocument/2006/relationships/hyperlink" Target="http://www.bkstr.com/webapp/wcs/stores/servlet/booklookServlet?sect-1=03&amp;bookstore_id-1=214&amp;term_id-1=14/FA&amp;div-1=&amp;dept-1=CM&amp;course-1=260" TargetMode="External"/><Relationship Id="rId2567" Type="http://schemas.openxmlformats.org/officeDocument/2006/relationships/hyperlink" Target="javascript:void(0);" TargetMode="External"/><Relationship Id="rId2" Type="http://schemas.openxmlformats.org/officeDocument/2006/relationships/hyperlink" Target="http://www.bkstr.com/webapp/wcs/stores/servlet/booklookServlet?sect-1=01&amp;bookstore_id-1=214&amp;term_id-1=14/FA&amp;div-1=&amp;dept-1=AB&amp;course-1=101" TargetMode="External"/><Relationship Id="rId441" Type="http://schemas.openxmlformats.org/officeDocument/2006/relationships/hyperlink" Target="javascript:void(0);" TargetMode="External"/><Relationship Id="rId539" Type="http://schemas.openxmlformats.org/officeDocument/2006/relationships/hyperlink" Target="javascript:void(0);" TargetMode="External"/><Relationship Id="rId746" Type="http://schemas.openxmlformats.org/officeDocument/2006/relationships/hyperlink" Target="http://www.bkstr.com/webapp/wcs/stores/servlet/booklookServlet?sect-1=02&amp;bookstore_id-1=214&amp;term_id-1=14/FA&amp;div-1=&amp;dept-1=CJ&amp;course-1=334" TargetMode="External"/><Relationship Id="rId1071" Type="http://schemas.openxmlformats.org/officeDocument/2006/relationships/hyperlink" Target="javascript:void(0);" TargetMode="External"/><Relationship Id="rId1169" Type="http://schemas.openxmlformats.org/officeDocument/2006/relationships/hyperlink" Target="javascript:void(0);" TargetMode="External"/><Relationship Id="rId1376" Type="http://schemas.openxmlformats.org/officeDocument/2006/relationships/hyperlink" Target="http://www.bkstr.com/webapp/wcs/stores/servlet/booklookServlet?sect-1=04&amp;bookstore_id-1=214&amp;term_id-1=14/FA&amp;div-1=&amp;dept-1=GL/GE&amp;course-1=102" TargetMode="External"/><Relationship Id="rId1583" Type="http://schemas.openxmlformats.org/officeDocument/2006/relationships/hyperlink" Target="javascript:void(0);" TargetMode="External"/><Relationship Id="rId2122" Type="http://schemas.openxmlformats.org/officeDocument/2006/relationships/hyperlink" Target="http://www.bkstr.com/webapp/wcs/stores/servlet/booklookServlet?sect-1=L5&amp;bookstore_id-1=214&amp;term_id-1=14/FA&amp;div-1=&amp;dept-1=NU&amp;course-1=310" TargetMode="External"/><Relationship Id="rId2427" Type="http://schemas.openxmlformats.org/officeDocument/2006/relationships/hyperlink" Target="javascript:void(0);" TargetMode="External"/><Relationship Id="rId301" Type="http://schemas.openxmlformats.org/officeDocument/2006/relationships/hyperlink" Target="javascript:void(0);" TargetMode="External"/><Relationship Id="rId953" Type="http://schemas.openxmlformats.org/officeDocument/2006/relationships/hyperlink" Target="javascript:void(0);" TargetMode="External"/><Relationship Id="rId1029" Type="http://schemas.openxmlformats.org/officeDocument/2006/relationships/hyperlink" Target="javascript:void(0);" TargetMode="External"/><Relationship Id="rId1236" Type="http://schemas.openxmlformats.org/officeDocument/2006/relationships/hyperlink" Target="http://www.bkstr.com/webapp/wcs/stores/servlet/booklookServlet?sect-1=01&amp;bookstore_id-1=214&amp;term_id-1=14/FA&amp;div-1=&amp;dept-1=EN&amp;course-1=220" TargetMode="External"/><Relationship Id="rId1790" Type="http://schemas.openxmlformats.org/officeDocument/2006/relationships/hyperlink" Target="http://www.bkstr.com/webapp/wcs/stores/servlet/booklookServlet?sect-1=01&amp;bookstore_id-1=214&amp;term_id-1=14/FA&amp;div-1=&amp;dept-1=HI&amp;course-1=460" TargetMode="External"/><Relationship Id="rId1888" Type="http://schemas.openxmlformats.org/officeDocument/2006/relationships/hyperlink" Target="http://www.bkstr.com/webapp/wcs/stores/servlet/booklookServlet?sect-1=05&amp;bookstore_id-1=214&amp;term_id-1=14/FA&amp;div-1=&amp;dept-1=MA&amp;course-1=105" TargetMode="External"/><Relationship Id="rId2634" Type="http://schemas.openxmlformats.org/officeDocument/2006/relationships/hyperlink" Target="http://www.bkstr.com/webapp/wcs/stores/servlet/booklookServlet?sect-1=08&amp;bookstore_id-1=214&amp;term_id-1=14/FA&amp;div-1=&amp;dept-1=VP&amp;course-1=400" TargetMode="External"/><Relationship Id="rId82" Type="http://schemas.openxmlformats.org/officeDocument/2006/relationships/hyperlink" Target="http://www.bkstr.com/webapp/wcs/stores/servlet/booklookServlet?sect-1=01&amp;bookstore_id-1=214&amp;term_id-1=14/FA&amp;div-1=&amp;dept-1=AR&amp;course-1=260" TargetMode="External"/><Relationship Id="rId606" Type="http://schemas.openxmlformats.org/officeDocument/2006/relationships/hyperlink" Target="http://www.bkstr.com/webapp/wcs/stores/servlet/booklookServlet?sect-1=01&amp;bookstore_id-1=214&amp;term_id-1=14/FA&amp;div-1=&amp;dept-1=CH&amp;course-1=201" TargetMode="External"/><Relationship Id="rId813" Type="http://schemas.openxmlformats.org/officeDocument/2006/relationships/hyperlink" Target="javascript:void(0);" TargetMode="External"/><Relationship Id="rId1443" Type="http://schemas.openxmlformats.org/officeDocument/2006/relationships/hyperlink" Target="javascript:void(0);" TargetMode="External"/><Relationship Id="rId1650" Type="http://schemas.openxmlformats.org/officeDocument/2006/relationships/hyperlink" Target="http://www.bkstr.com/webapp/wcs/stores/servlet/booklookServlet?sect-1=OL&amp;bookstore_id-1=214&amp;term_id-1=14/FA&amp;div-1=&amp;dept-1=HI&amp;course-1=105" TargetMode="External"/><Relationship Id="rId1748" Type="http://schemas.openxmlformats.org/officeDocument/2006/relationships/hyperlink" Target="http://www.bkstr.com/webapp/wcs/stores/servlet/booklookServlet?sect-1=H43&amp;bookstore_id-1=214&amp;term_id-1=14/FA&amp;div-1=&amp;dept-1=HI&amp;course-1=193" TargetMode="External"/><Relationship Id="rId1303" Type="http://schemas.openxmlformats.org/officeDocument/2006/relationships/hyperlink" Target="javascript:void(0);" TargetMode="External"/><Relationship Id="rId1510" Type="http://schemas.openxmlformats.org/officeDocument/2006/relationships/hyperlink" Target="http://www.bkstr.com/webapp/wcs/stores/servlet/booklookServlet?sect-1=OL&amp;bookstore_id-1=214&amp;term_id-1=14/FA&amp;div-1=&amp;dept-1=HE&amp;course-1=100" TargetMode="External"/><Relationship Id="rId1955" Type="http://schemas.openxmlformats.org/officeDocument/2006/relationships/hyperlink" Target="javascript:void(0);" TargetMode="External"/><Relationship Id="rId1608" Type="http://schemas.openxmlformats.org/officeDocument/2006/relationships/hyperlink" Target="http://www.bkstr.com/webapp/wcs/stores/servlet/booklookServlet?sect-1=04&amp;bookstore_id-1=214&amp;term_id-1=14/FA&amp;div-1=&amp;dept-1=HI&amp;course-1=103" TargetMode="External"/><Relationship Id="rId1815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396" Type="http://schemas.openxmlformats.org/officeDocument/2006/relationships/hyperlink" Target="http://www.bkstr.com/webapp/wcs/stores/servlet/booklookServlet?sect-1=01&amp;bookstore_id-1=214&amp;term_id-1=14/FA&amp;div-1=&amp;dept-1=BI&amp;course-1=162" TargetMode="External"/><Relationship Id="rId2077" Type="http://schemas.openxmlformats.org/officeDocument/2006/relationships/hyperlink" Target="javascript:void(0);" TargetMode="External"/><Relationship Id="rId2284" Type="http://schemas.openxmlformats.org/officeDocument/2006/relationships/hyperlink" Target="http://www.bkstr.com/webapp/wcs/stores/servlet/booklookServlet?sect-1=01&amp;bookstore_id-1=214&amp;term_id-1=14/FA&amp;div-1=&amp;dept-1=PO&amp;course-1=211" TargetMode="External"/><Relationship Id="rId2491" Type="http://schemas.openxmlformats.org/officeDocument/2006/relationships/hyperlink" Target="javascript:void(0);" TargetMode="External"/><Relationship Id="rId256" Type="http://schemas.openxmlformats.org/officeDocument/2006/relationships/hyperlink" Target="http://www.bkstr.com/webapp/wcs/stores/servlet/booklookServlet?sect-1=01&amp;bookstore_id-1=214&amp;term_id-1=14/FA&amp;div-1=&amp;dept-1=BA&amp;course-1=350" TargetMode="External"/><Relationship Id="rId463" Type="http://schemas.openxmlformats.org/officeDocument/2006/relationships/hyperlink" Target="javascript:void(0);" TargetMode="External"/><Relationship Id="rId670" Type="http://schemas.openxmlformats.org/officeDocument/2006/relationships/hyperlink" Target="http://www.bkstr.com/webapp/wcs/stores/servlet/booklookServlet?sect-1=01S&amp;bookstore_id-1=214&amp;term_id-1=14/FA&amp;div-1=&amp;dept-1=CH&amp;course-1=370" TargetMode="External"/><Relationship Id="rId1093" Type="http://schemas.openxmlformats.org/officeDocument/2006/relationships/hyperlink" Target="javascript:void(0);" TargetMode="External"/><Relationship Id="rId2144" Type="http://schemas.openxmlformats.org/officeDocument/2006/relationships/hyperlink" Target="http://www.bkstr.com/webapp/wcs/stores/servlet/booklookServlet?sect-1=H3&amp;bookstore_id-1=214&amp;term_id-1=14/FA&amp;div-1=&amp;dept-1=NU&amp;course-1=430" TargetMode="External"/><Relationship Id="rId2351" Type="http://schemas.openxmlformats.org/officeDocument/2006/relationships/hyperlink" Target="javascript:void(0);" TargetMode="External"/><Relationship Id="rId2589" Type="http://schemas.openxmlformats.org/officeDocument/2006/relationships/hyperlink" Target="javascript:void(0);" TargetMode="External"/><Relationship Id="rId116" Type="http://schemas.openxmlformats.org/officeDocument/2006/relationships/hyperlink" Target="http://www.bkstr.com/webapp/wcs/stores/servlet/booklookServlet?sect-1=H2&amp;bookstore_id-1=214&amp;term_id-1=14/FA&amp;div-1=&amp;dept-1=BA&amp;course-1=200" TargetMode="External"/><Relationship Id="rId323" Type="http://schemas.openxmlformats.org/officeDocument/2006/relationships/hyperlink" Target="javascript:void(0);" TargetMode="External"/><Relationship Id="rId530" Type="http://schemas.openxmlformats.org/officeDocument/2006/relationships/hyperlink" Target="http://www.bkstr.com/webapp/wcs/stores/servlet/booklookServlet?sect-1=H1&amp;bookstore_id-1=214&amp;term_id-1=14/FA&amp;div-1=&amp;dept-1=CD&amp;course-1=202" TargetMode="External"/><Relationship Id="rId768" Type="http://schemas.openxmlformats.org/officeDocument/2006/relationships/hyperlink" Target="http://www.bkstr.com/webapp/wcs/stores/servlet/booklookServlet?sect-1=02&amp;bookstore_id-1=214&amp;term_id-1=14/FA&amp;div-1=&amp;dept-1=CM&amp;course-1=100" TargetMode="External"/><Relationship Id="rId975" Type="http://schemas.openxmlformats.org/officeDocument/2006/relationships/hyperlink" Target="javascript:void(0);" TargetMode="External"/><Relationship Id="rId1160" Type="http://schemas.openxmlformats.org/officeDocument/2006/relationships/hyperlink" Target="http://www.bkstr.com/webapp/wcs/stores/servlet/booklookServlet?sect-1=22&amp;bookstore_id-1=214&amp;term_id-1=14/FA&amp;div-1=&amp;dept-1=EN&amp;course-1=101" TargetMode="External"/><Relationship Id="rId1398" Type="http://schemas.openxmlformats.org/officeDocument/2006/relationships/hyperlink" Target="http://www.bkstr.com/webapp/wcs/stores/servlet/booklookServlet?sect-1=03&amp;bookstore_id-1=214&amp;term_id-1=14/FA&amp;div-1=&amp;dept-1=GS&amp;course-1=101" TargetMode="External"/><Relationship Id="rId2004" Type="http://schemas.openxmlformats.org/officeDocument/2006/relationships/hyperlink" Target="http://www.bkstr.com/webapp/wcs/stores/servlet/booklookServlet?sect-1=02S&amp;bookstore_id-1=214&amp;term_id-1=14/FA&amp;div-1=&amp;dept-1=MA&amp;course-1=190" TargetMode="External"/><Relationship Id="rId2211" Type="http://schemas.openxmlformats.org/officeDocument/2006/relationships/hyperlink" Target="javascript:void(0);" TargetMode="External"/><Relationship Id="rId2449" Type="http://schemas.openxmlformats.org/officeDocument/2006/relationships/hyperlink" Target="javascript:void(0);" TargetMode="External"/><Relationship Id="rId2656" Type="http://schemas.openxmlformats.org/officeDocument/2006/relationships/hyperlink" Target="http://www.bkstr.com/webapp/wcs/stores/servlet/booklookServlet?sect-1=01S&amp;bookstore_id-1=214&amp;term_id-1=14/FA&amp;div-1=&amp;dept-1=WL&amp;course-1=102" TargetMode="External"/><Relationship Id="rId628" Type="http://schemas.openxmlformats.org/officeDocument/2006/relationships/hyperlink" Target="http://www.bkstr.com/webapp/wcs/stores/servlet/booklookServlet?sect-1=02&amp;bookstore_id-1=214&amp;term_id-1=14/FA&amp;div-1=&amp;dept-1=CH&amp;course-1=203" TargetMode="External"/><Relationship Id="rId835" Type="http://schemas.openxmlformats.org/officeDocument/2006/relationships/hyperlink" Target="javascript:void(0);" TargetMode="External"/><Relationship Id="rId1258" Type="http://schemas.openxmlformats.org/officeDocument/2006/relationships/hyperlink" Target="http://www.bkstr.com/webapp/wcs/stores/servlet/booklookServlet?sect-1=02&amp;bookstore_id-1=214&amp;term_id-1=14/FA&amp;div-1=&amp;dept-1=EN&amp;course-1=253" TargetMode="External"/><Relationship Id="rId1465" Type="http://schemas.openxmlformats.org/officeDocument/2006/relationships/hyperlink" Target="javascript:void(0);" TargetMode="External"/><Relationship Id="rId1672" Type="http://schemas.openxmlformats.org/officeDocument/2006/relationships/hyperlink" Target="http://www.bkstr.com/webapp/wcs/stores/servlet/booklookServlet?sect-1=05S&amp;bookstore_id-1=214&amp;term_id-1=14/FA&amp;div-1=&amp;dept-1=HI&amp;course-1=111" TargetMode="External"/><Relationship Id="rId2309" Type="http://schemas.openxmlformats.org/officeDocument/2006/relationships/hyperlink" Target="javascript:void(0);" TargetMode="External"/><Relationship Id="rId2516" Type="http://schemas.openxmlformats.org/officeDocument/2006/relationships/hyperlink" Target="http://www.bkstr.com/webapp/wcs/stores/servlet/booklookServlet?sect-1=01S&amp;bookstore_id-1=214&amp;term_id-1=14/FA&amp;div-1=&amp;dept-1=TH&amp;course-1=191" TargetMode="External"/><Relationship Id="rId1020" Type="http://schemas.openxmlformats.org/officeDocument/2006/relationships/hyperlink" Target="http://www.bkstr.com/webapp/wcs/stores/servlet/booklookServlet?sect-1=01S&amp;bookstore_id-1=214&amp;term_id-1=14/FA&amp;div-1=&amp;dept-1=ED&amp;course-1=148" TargetMode="External"/><Relationship Id="rId1118" Type="http://schemas.openxmlformats.org/officeDocument/2006/relationships/hyperlink" Target="http://www.bkstr.com/webapp/wcs/stores/servlet/booklookServlet?sect-1=01&amp;bookstore_id-1=214&amp;term_id-1=14/FA&amp;div-1=&amp;dept-1=ED&amp;course-1=425" TargetMode="External"/><Relationship Id="rId1325" Type="http://schemas.openxmlformats.org/officeDocument/2006/relationships/hyperlink" Target="javascript:void(0);" TargetMode="External"/><Relationship Id="rId1532" Type="http://schemas.openxmlformats.org/officeDocument/2006/relationships/hyperlink" Target="http://www.bkstr.com/webapp/wcs/stores/servlet/booklookServlet?sect-1=04S&amp;bookstore_id-1=214&amp;term_id-1=14/FA&amp;div-1=&amp;dept-1=HE&amp;course-1=120" TargetMode="External"/><Relationship Id="rId1977" Type="http://schemas.openxmlformats.org/officeDocument/2006/relationships/hyperlink" Target="javascript:void(0);" TargetMode="External"/><Relationship Id="rId902" Type="http://schemas.openxmlformats.org/officeDocument/2006/relationships/hyperlink" Target="http://www.bkstr.com/webapp/wcs/stores/servlet/booklookServlet?sect-1=02S&amp;bookstore_id-1=214&amp;term_id-1=14/FA&amp;div-1=&amp;dept-1=CM&amp;course-1=350" TargetMode="External"/><Relationship Id="rId1837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2099" Type="http://schemas.openxmlformats.org/officeDocument/2006/relationships/hyperlink" Target="javascript:void(0);" TargetMode="External"/><Relationship Id="rId180" Type="http://schemas.openxmlformats.org/officeDocument/2006/relationships/hyperlink" Target="http://www.bkstr.com/webapp/wcs/stores/servlet/booklookServlet?sect-1=02S&amp;bookstore_id-1=214&amp;term_id-1=14/FA&amp;div-1=&amp;dept-1=BA&amp;course-1=250" TargetMode="External"/><Relationship Id="rId278" Type="http://schemas.openxmlformats.org/officeDocument/2006/relationships/hyperlink" Target="http://www.bkstr.com/webapp/wcs/stores/servlet/booklookServlet?sect-1=01&amp;bookstore_id-1=214&amp;term_id-1=14/FA&amp;div-1=&amp;dept-1=BA&amp;course-1=422" TargetMode="External"/><Relationship Id="rId1904" Type="http://schemas.openxmlformats.org/officeDocument/2006/relationships/hyperlink" Target="http://www.bkstr.com/webapp/wcs/stores/servlet/booklookServlet?sect-1=X3&amp;bookstore_id-1=214&amp;term_id-1=14/FA&amp;div-1=&amp;dept-1=MA&amp;course-1=105" TargetMode="External"/><Relationship Id="rId485" Type="http://schemas.openxmlformats.org/officeDocument/2006/relationships/hyperlink" Target="javascript:void(0);" TargetMode="External"/><Relationship Id="rId692" Type="http://schemas.openxmlformats.org/officeDocument/2006/relationships/hyperlink" Target="http://www.bkstr.com/webapp/wcs/stores/servlet/booklookServlet?sect-1=03&amp;bookstore_id-1=214&amp;term_id-1=14/FA&amp;div-1=&amp;dept-1=CJ&amp;course-1=101" TargetMode="External"/><Relationship Id="rId2166" Type="http://schemas.openxmlformats.org/officeDocument/2006/relationships/hyperlink" Target="http://www.bkstr.com/webapp/wcs/stores/servlet/booklookServlet?sect-1=01&amp;bookstore_id-1=214&amp;term_id-1=14/FA&amp;div-1=&amp;dept-1=OT&amp;course-1=101" TargetMode="External"/><Relationship Id="rId2373" Type="http://schemas.openxmlformats.org/officeDocument/2006/relationships/hyperlink" Target="javascript:void(0);" TargetMode="External"/><Relationship Id="rId2580" Type="http://schemas.openxmlformats.org/officeDocument/2006/relationships/hyperlink" Target="http://www.bkstr.com/webapp/wcs/stores/servlet/booklookServlet?sect-1=06&amp;bookstore_id-1=214&amp;term_id-1=14/FA&amp;div-1=&amp;dept-1=UR&amp;course-1=101" TargetMode="External"/><Relationship Id="rId138" Type="http://schemas.openxmlformats.org/officeDocument/2006/relationships/hyperlink" Target="http://www.bkstr.com/webapp/wcs/stores/servlet/booklookServlet?sect-1=06S&amp;bookstore_id-1=214&amp;term_id-1=14/FA&amp;div-1=&amp;dept-1=BA&amp;course-1=210" TargetMode="External"/><Relationship Id="rId345" Type="http://schemas.openxmlformats.org/officeDocument/2006/relationships/hyperlink" Target="javascript:void(0);" TargetMode="External"/><Relationship Id="rId552" Type="http://schemas.openxmlformats.org/officeDocument/2006/relationships/hyperlink" Target="http://www.bkstr.com/webapp/wcs/stores/servlet/booklookServlet?sect-1=01S&amp;bookstore_id-1=214&amp;term_id-1=14/FA&amp;div-1=&amp;dept-1=CH&amp;course-1=110" TargetMode="External"/><Relationship Id="rId997" Type="http://schemas.openxmlformats.org/officeDocument/2006/relationships/hyperlink" Target="javascript:void(0);" TargetMode="External"/><Relationship Id="rId1182" Type="http://schemas.openxmlformats.org/officeDocument/2006/relationships/hyperlink" Target="http://www.bkstr.com/webapp/wcs/stores/servlet/booklookServlet?sect-1=36&amp;bookstore_id-1=214&amp;term_id-1=14/FA&amp;div-1=&amp;dept-1=EN&amp;course-1=101" TargetMode="External"/><Relationship Id="rId2026" Type="http://schemas.openxmlformats.org/officeDocument/2006/relationships/hyperlink" Target="http://www.bkstr.com/webapp/wcs/stores/servlet/booklookServlet?sect-1=01S&amp;bookstore_id-1=214&amp;term_id-1=14/FA&amp;div-1=&amp;dept-1=MA&amp;course-1=201" TargetMode="External"/><Relationship Id="rId2233" Type="http://schemas.openxmlformats.org/officeDocument/2006/relationships/hyperlink" Target="javascript:void(0);" TargetMode="External"/><Relationship Id="rId2440" Type="http://schemas.openxmlformats.org/officeDocument/2006/relationships/hyperlink" Target="http://www.bkstr.com/webapp/wcs/stores/servlet/booklookServlet?sect-1=01S&amp;bookstore_id-1=214&amp;term_id-1=14/FA&amp;div-1=&amp;dept-1=SO&amp;course-1=330" TargetMode="External"/><Relationship Id="rId2678" Type="http://schemas.openxmlformats.org/officeDocument/2006/relationships/hyperlink" Target="http://www.bkstr.com/webapp/wcs/stores/servlet/booklookServlet?sect-1=01&amp;bookstore_id-1=214&amp;term_id-1=14/FA&amp;div-1=&amp;dept-1=WO/PS&amp;course-1=312" TargetMode="External"/><Relationship Id="rId205" Type="http://schemas.openxmlformats.org/officeDocument/2006/relationships/hyperlink" Target="javascript:void(0);" TargetMode="External"/><Relationship Id="rId412" Type="http://schemas.openxmlformats.org/officeDocument/2006/relationships/hyperlink" Target="http://www.bkstr.com/webapp/wcs/stores/servlet/booklookServlet?sect-1=02&amp;bookstore_id-1=214&amp;term_id-1=14/FA&amp;div-1=&amp;dept-1=BI&amp;course-1=200" TargetMode="External"/><Relationship Id="rId857" Type="http://schemas.openxmlformats.org/officeDocument/2006/relationships/hyperlink" Target="javascript:void(0);" TargetMode="External"/><Relationship Id="rId1042" Type="http://schemas.openxmlformats.org/officeDocument/2006/relationships/hyperlink" Target="http://www.bkstr.com/webapp/wcs/stores/servlet/booklookServlet?sect-1=03&amp;bookstore_id-1=214&amp;term_id-1=14/FA&amp;div-1=&amp;dept-1=ED&amp;course-1=155" TargetMode="External"/><Relationship Id="rId1487" Type="http://schemas.openxmlformats.org/officeDocument/2006/relationships/hyperlink" Target="javascript:void(0);" TargetMode="External"/><Relationship Id="rId1694" Type="http://schemas.openxmlformats.org/officeDocument/2006/relationships/hyperlink" Target="http://www.bkstr.com/webapp/wcs/stores/servlet/booklookServlet?sect-1=11&amp;bookstore_id-1=214&amp;term_id-1=14/FA&amp;div-1=&amp;dept-1=HI&amp;course-1=111" TargetMode="External"/><Relationship Id="rId2300" Type="http://schemas.openxmlformats.org/officeDocument/2006/relationships/hyperlink" Target="http://www.bkstr.com/webapp/wcs/stores/servlet/booklookServlet?sect-1=01&amp;bookstore_id-1=214&amp;term_id-1=14/FA&amp;div-1=&amp;dept-1=PY&amp;course-1=101" TargetMode="External"/><Relationship Id="rId2538" Type="http://schemas.openxmlformats.org/officeDocument/2006/relationships/hyperlink" Target="http://www.bkstr.com/webapp/wcs/stores/servlet/booklookServlet?sect-1=01S&amp;bookstore_id-1=214&amp;term_id-1=14/FA&amp;div-1=&amp;dept-1=TH&amp;course-1=245" TargetMode="External"/><Relationship Id="rId717" Type="http://schemas.openxmlformats.org/officeDocument/2006/relationships/hyperlink" Target="javascript:void(0);" TargetMode="External"/><Relationship Id="rId924" Type="http://schemas.openxmlformats.org/officeDocument/2006/relationships/hyperlink" Target="http://www.bkstr.com/webapp/wcs/stores/servlet/booklookServlet?sect-1=01&amp;bookstore_id-1=214&amp;term_id-1=14/FA&amp;div-1=&amp;dept-1=CS&amp;course-1=120" TargetMode="External"/><Relationship Id="rId1347" Type="http://schemas.openxmlformats.org/officeDocument/2006/relationships/hyperlink" Target="javascript:void(0);" TargetMode="External"/><Relationship Id="rId1554" Type="http://schemas.openxmlformats.org/officeDocument/2006/relationships/hyperlink" Target="http://www.bkstr.com/webapp/wcs/stores/servlet/booklookServlet?sect-1=10&amp;bookstore_id-1=214&amp;term_id-1=14/FA&amp;div-1=&amp;dept-1=HE&amp;course-1=193" TargetMode="External"/><Relationship Id="rId1761" Type="http://schemas.openxmlformats.org/officeDocument/2006/relationships/hyperlink" Target="javascript:void(0);" TargetMode="External"/><Relationship Id="rId1999" Type="http://schemas.openxmlformats.org/officeDocument/2006/relationships/hyperlink" Target="javascript:void(0);" TargetMode="External"/><Relationship Id="rId260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1207" Type="http://schemas.openxmlformats.org/officeDocument/2006/relationships/hyperlink" Target="javascript:void(0);" TargetMode="External"/><Relationship Id="rId1414" Type="http://schemas.openxmlformats.org/officeDocument/2006/relationships/hyperlink" Target="http://www.bkstr.com/webapp/wcs/stores/servlet/booklookServlet?sect-1=07&amp;bookstore_id-1=214&amp;term_id-1=14/FA&amp;div-1=&amp;dept-1=GS&amp;course-1=101" TargetMode="External"/><Relationship Id="rId1621" Type="http://schemas.openxmlformats.org/officeDocument/2006/relationships/hyperlink" Target="javascript:void(0);" TargetMode="External"/><Relationship Id="rId1859" Type="http://schemas.openxmlformats.org/officeDocument/2006/relationships/hyperlink" Target="javascript:void(0);" TargetMode="External"/><Relationship Id="rId1719" Type="http://schemas.openxmlformats.org/officeDocument/2006/relationships/hyperlink" Target="javascript:void(0);" TargetMode="External"/><Relationship Id="rId1926" Type="http://schemas.openxmlformats.org/officeDocument/2006/relationships/hyperlink" Target="http://www.bkstr.com/webapp/wcs/stores/servlet/booklookServlet?sect-1=02&amp;bookstore_id-1=214&amp;term_id-1=14/FA&amp;div-1=&amp;dept-1=MA&amp;course-1=150" TargetMode="External"/><Relationship Id="rId2090" Type="http://schemas.openxmlformats.org/officeDocument/2006/relationships/hyperlink" Target="http://www.bkstr.com/webapp/wcs/stores/servlet/booklookServlet?sect-1=03&amp;bookstore_id-1=214&amp;term_id-1=14/FA&amp;div-1=&amp;dept-1=MU&amp;course-1=225" TargetMode="External"/><Relationship Id="rId2188" Type="http://schemas.openxmlformats.org/officeDocument/2006/relationships/hyperlink" Target="http://www.bkstr.com/webapp/wcs/stores/servlet/booklookServlet?sect-1=01S&amp;bookstore_id-1=214&amp;term_id-1=14/FA&amp;div-1=&amp;dept-1=PE&amp;course-1=150" TargetMode="External"/><Relationship Id="rId2395" Type="http://schemas.openxmlformats.org/officeDocument/2006/relationships/hyperlink" Target="javascript:void(0);" TargetMode="External"/><Relationship Id="rId367" Type="http://schemas.openxmlformats.org/officeDocument/2006/relationships/hyperlink" Target="javascript:void(0);" TargetMode="External"/><Relationship Id="rId574" Type="http://schemas.openxmlformats.org/officeDocument/2006/relationships/hyperlink" Target="http://www.bkstr.com/webapp/wcs/stores/servlet/booklookServlet?sect-1=03&amp;bookstore_id-1=214&amp;term_id-1=14/FA&amp;div-1=&amp;dept-1=CH&amp;course-1=120" TargetMode="External"/><Relationship Id="rId2048" Type="http://schemas.openxmlformats.org/officeDocument/2006/relationships/hyperlink" Target="http://www.bkstr.com/webapp/wcs/stores/servlet/booklookServlet?sect-1=01&amp;bookstore_id-1=214&amp;term_id-1=14/FA&amp;div-1=&amp;dept-1=MA&amp;course-1=340" TargetMode="External"/><Relationship Id="rId2255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781" Type="http://schemas.openxmlformats.org/officeDocument/2006/relationships/hyperlink" Target="javascript:void(0);" TargetMode="External"/><Relationship Id="rId879" Type="http://schemas.openxmlformats.org/officeDocument/2006/relationships/hyperlink" Target="javascript:void(0);" TargetMode="External"/><Relationship Id="rId2462" Type="http://schemas.openxmlformats.org/officeDocument/2006/relationships/hyperlink" Target="http://www.bkstr.com/webapp/wcs/stores/servlet/booklookServlet?sect-1=01&amp;bookstore_id-1=214&amp;term_id-1=14/FA&amp;div-1=&amp;dept-1=SP&amp;course-1=102" TargetMode="External"/><Relationship Id="rId434" Type="http://schemas.openxmlformats.org/officeDocument/2006/relationships/hyperlink" Target="http://www.bkstr.com/webapp/wcs/stores/servlet/booklookServlet?sect-1=01&amp;bookstore_id-1=214&amp;term_id-1=14/FA&amp;div-1=&amp;dept-1=BI&amp;course-1=204" TargetMode="External"/><Relationship Id="rId641" Type="http://schemas.openxmlformats.org/officeDocument/2006/relationships/hyperlink" Target="javascript:void(0);" TargetMode="External"/><Relationship Id="rId739" Type="http://schemas.openxmlformats.org/officeDocument/2006/relationships/hyperlink" Target="javascript:void(0);" TargetMode="External"/><Relationship Id="rId1064" Type="http://schemas.openxmlformats.org/officeDocument/2006/relationships/hyperlink" Target="http://www.bkstr.com/webapp/wcs/stores/servlet/booklookServlet?sect-1=01&amp;bookstore_id-1=214&amp;term_id-1=14/FA&amp;div-1=&amp;dept-1=ED&amp;course-1=206" TargetMode="External"/><Relationship Id="rId1271" Type="http://schemas.openxmlformats.org/officeDocument/2006/relationships/hyperlink" Target="javascript:void(0);" TargetMode="External"/><Relationship Id="rId1369" Type="http://schemas.openxmlformats.org/officeDocument/2006/relationships/hyperlink" Target="javascript:void(0);" TargetMode="External"/><Relationship Id="rId1576" Type="http://schemas.openxmlformats.org/officeDocument/2006/relationships/hyperlink" Target="http://www.bkstr.com/webapp/wcs/stores/servlet/booklookServlet?sect-1=01&amp;bookstore_id-1=214&amp;term_id-1=14/FA&amp;div-1=&amp;dept-1=HE&amp;course-1=260" TargetMode="External"/><Relationship Id="rId2115" Type="http://schemas.openxmlformats.org/officeDocument/2006/relationships/hyperlink" Target="javascript:void(0);" TargetMode="External"/><Relationship Id="rId2322" Type="http://schemas.openxmlformats.org/officeDocument/2006/relationships/hyperlink" Target="http://www.bkstr.com/webapp/wcs/stores/servlet/booklookServlet?sect-1=01S&amp;bookstore_id-1=214&amp;term_id-1=14/FA&amp;div-1=&amp;dept-1=PY&amp;course-1=112" TargetMode="External"/><Relationship Id="rId501" Type="http://schemas.openxmlformats.org/officeDocument/2006/relationships/hyperlink" Target="javascript:void(0);" TargetMode="External"/><Relationship Id="rId946" Type="http://schemas.openxmlformats.org/officeDocument/2006/relationships/hyperlink" Target="http://www.bkstr.com/webapp/wcs/stores/servlet/booklookServlet?sect-1=01&amp;bookstore_id-1=214&amp;term_id-1=14/FA&amp;div-1=&amp;dept-1=CS&amp;course-1=242" TargetMode="External"/><Relationship Id="rId1131" Type="http://schemas.openxmlformats.org/officeDocument/2006/relationships/hyperlink" Target="javascript:void(0);" TargetMode="External"/><Relationship Id="rId1229" Type="http://schemas.openxmlformats.org/officeDocument/2006/relationships/hyperlink" Target="javascript:void(0);" TargetMode="External"/><Relationship Id="rId1783" Type="http://schemas.openxmlformats.org/officeDocument/2006/relationships/hyperlink" Target="javascript:void(0);" TargetMode="External"/><Relationship Id="rId1990" Type="http://schemas.openxmlformats.org/officeDocument/2006/relationships/hyperlink" Target="http://www.bkstr.com/webapp/wcs/stores/servlet/booklookServlet?sect-1=08&amp;bookstore_id-1=214&amp;term_id-1=14/FA&amp;div-1=&amp;dept-1=MA&amp;course-1=180" TargetMode="External"/><Relationship Id="rId2627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06" Type="http://schemas.openxmlformats.org/officeDocument/2006/relationships/hyperlink" Target="http://www.bkstr.com/webapp/wcs/stores/servlet/booklookServlet?sect-1=01&amp;bookstore_id-1=214&amp;term_id-1=14/FA&amp;div-1=&amp;dept-1=CM&amp;course-1=107" TargetMode="External"/><Relationship Id="rId1436" Type="http://schemas.openxmlformats.org/officeDocument/2006/relationships/hyperlink" Target="http://www.bkstr.com/webapp/wcs/stores/servlet/booklookServlet?sect-1=01S&amp;bookstore_id-1=214&amp;term_id-1=14/FA&amp;div-1=&amp;dept-1=GS&amp;course-1=140" TargetMode="External"/><Relationship Id="rId1643" Type="http://schemas.openxmlformats.org/officeDocument/2006/relationships/hyperlink" Target="javascript:void(0);" TargetMode="External"/><Relationship Id="rId1850" Type="http://schemas.openxmlformats.org/officeDocument/2006/relationships/hyperlink" Target="http://www.bkstr.com/webapp/wcs/stores/servlet/booklookServlet?sect-1=02S&amp;bookstore_id-1=214&amp;term_id-1=14/FA&amp;div-1=&amp;dept-1=MA&amp;course-1=099" TargetMode="External"/><Relationship Id="rId1503" Type="http://schemas.openxmlformats.org/officeDocument/2006/relationships/hyperlink" Target="javascript:void(0);" TargetMode="External"/><Relationship Id="rId1710" Type="http://schemas.openxmlformats.org/officeDocument/2006/relationships/hyperlink" Target="http://www.bkstr.com/webapp/wcs/stores/servlet/booklookServlet?sect-1=04&amp;bookstore_id-1=214&amp;term_id-1=14/FA&amp;div-1=&amp;dept-1=HI&amp;course-1=112" TargetMode="External"/><Relationship Id="rId1948" Type="http://schemas.openxmlformats.org/officeDocument/2006/relationships/hyperlink" Target="http://www.bkstr.com/webapp/wcs/stores/servlet/booklookServlet?sect-1=07S&amp;bookstore_id-1=214&amp;term_id-1=14/FA&amp;div-1=&amp;dept-1=MA&amp;course-1=150" TargetMode="External"/><Relationship Id="rId291" Type="http://schemas.openxmlformats.org/officeDocument/2006/relationships/hyperlink" Target="javascript:void(0);" TargetMode="External"/><Relationship Id="rId1808" Type="http://schemas.openxmlformats.org/officeDocument/2006/relationships/hyperlink" Target="http://www.bkstr.com/webapp/wcs/stores/servlet/booklookServlet?sect-1=28&amp;bookstore_id-1=214&amp;term_id-1=14/FA&amp;div-1=&amp;dept-1=LC&amp;course-1=193" TargetMode="External"/><Relationship Id="rId151" Type="http://schemas.openxmlformats.org/officeDocument/2006/relationships/hyperlink" Target="javascript:void(0);" TargetMode="External"/><Relationship Id="rId389" Type="http://schemas.openxmlformats.org/officeDocument/2006/relationships/hyperlink" Target="javascript:void(0);" TargetMode="External"/><Relationship Id="rId596" Type="http://schemas.openxmlformats.org/officeDocument/2006/relationships/hyperlink" Target="http://www.bkstr.com/webapp/wcs/stores/servlet/booklookServlet?sect-1=08S&amp;bookstore_id-1=214&amp;term_id-1=14/FA&amp;div-1=&amp;dept-1=CH&amp;course-1=120" TargetMode="External"/><Relationship Id="rId2277" Type="http://schemas.openxmlformats.org/officeDocument/2006/relationships/hyperlink" Target="javascript:void(0);" TargetMode="External"/><Relationship Id="rId2484" Type="http://schemas.openxmlformats.org/officeDocument/2006/relationships/hyperlink" Target="http://www.bkstr.com/webapp/wcs/stores/servlet/booklookServlet?sect-1=01S&amp;bookstore_id-1=214&amp;term_id-1=14/FA&amp;div-1=&amp;dept-1=SP&amp;course-1=211" TargetMode="External"/><Relationship Id="rId2691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456" Type="http://schemas.openxmlformats.org/officeDocument/2006/relationships/hyperlink" Target="http://www.bkstr.com/webapp/wcs/stores/servlet/booklookServlet?sect-1=03S&amp;bookstore_id-1=214&amp;term_id-1=14/FA&amp;div-1=&amp;dept-1=BI&amp;course-1=206" TargetMode="External"/><Relationship Id="rId663" Type="http://schemas.openxmlformats.org/officeDocument/2006/relationships/hyperlink" Target="javascript:void(0);" TargetMode="External"/><Relationship Id="rId870" Type="http://schemas.openxmlformats.org/officeDocument/2006/relationships/hyperlink" Target="http://www.bkstr.com/webapp/wcs/stores/servlet/booklookServlet?sect-1=01&amp;bookstore_id-1=214&amp;term_id-1=14/FA&amp;div-1=&amp;dept-1=CM&amp;course-1=259" TargetMode="External"/><Relationship Id="rId1086" Type="http://schemas.openxmlformats.org/officeDocument/2006/relationships/hyperlink" Target="http://www.bkstr.com/webapp/wcs/stores/servlet/booklookServlet?sect-1=01&amp;bookstore_id-1=214&amp;term_id-1=14/FA&amp;div-1=&amp;dept-1=ED&amp;course-1=313" TargetMode="External"/><Relationship Id="rId1293" Type="http://schemas.openxmlformats.org/officeDocument/2006/relationships/hyperlink" Target="javascript:void(0);" TargetMode="External"/><Relationship Id="rId2137" Type="http://schemas.openxmlformats.org/officeDocument/2006/relationships/hyperlink" Target="javascript:void(0);" TargetMode="External"/><Relationship Id="rId2344" Type="http://schemas.openxmlformats.org/officeDocument/2006/relationships/hyperlink" Target="http://www.bkstr.com/webapp/wcs/stores/servlet/booklookServlet?sect-1=02S&amp;bookstore_id-1=214&amp;term_id-1=14/FA&amp;div-1=&amp;dept-1=PY&amp;course-1=241" TargetMode="External"/><Relationship Id="rId2551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16" Type="http://schemas.openxmlformats.org/officeDocument/2006/relationships/hyperlink" Target="http://www.bkstr.com/webapp/wcs/stores/servlet/booklookServlet?sect-1=02S&amp;bookstore_id-1=214&amp;term_id-1=14/FA&amp;div-1=&amp;dept-1=BI&amp;course-1=101" TargetMode="External"/><Relationship Id="rId523" Type="http://schemas.openxmlformats.org/officeDocument/2006/relationships/hyperlink" Target="javascript:void(0);" TargetMode="External"/><Relationship Id="rId968" Type="http://schemas.openxmlformats.org/officeDocument/2006/relationships/hyperlink" Target="http://www.bkstr.com/webapp/wcs/stores/servlet/booklookServlet?sect-1=02&amp;bookstore_id-1=214&amp;term_id-1=14/FA&amp;div-1=&amp;dept-1=EC&amp;course-1=110" TargetMode="External"/><Relationship Id="rId1153" Type="http://schemas.openxmlformats.org/officeDocument/2006/relationships/hyperlink" Target="javascript:void(0);" TargetMode="External"/><Relationship Id="rId1598" Type="http://schemas.openxmlformats.org/officeDocument/2006/relationships/hyperlink" Target="http://www.bkstr.com/webapp/wcs/stores/servlet/booklookServlet?sect-1=01S&amp;bookstore_id-1=214&amp;term_id-1=14/FA&amp;div-1=&amp;dept-1=HI&amp;course-1=103" TargetMode="External"/><Relationship Id="rId2204" Type="http://schemas.openxmlformats.org/officeDocument/2006/relationships/hyperlink" Target="http://www.bkstr.com/webapp/wcs/stores/servlet/booklookServlet?sect-1=02&amp;bookstore_id-1=214&amp;term_id-1=14/FA&amp;div-1=&amp;dept-1=PH&amp;course-1=100" TargetMode="External"/><Relationship Id="rId2649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730" Type="http://schemas.openxmlformats.org/officeDocument/2006/relationships/hyperlink" Target="http://www.bkstr.com/webapp/wcs/stores/servlet/booklookServlet?sect-1=01&amp;bookstore_id-1=214&amp;term_id-1=14/FA&amp;div-1=&amp;dept-1=CJ&amp;course-1=302" TargetMode="External"/><Relationship Id="rId828" Type="http://schemas.openxmlformats.org/officeDocument/2006/relationships/hyperlink" Target="http://www.bkstr.com/webapp/wcs/stores/servlet/booklookServlet?sect-1=02S&amp;bookstore_id-1=214&amp;term_id-1=14/FA&amp;div-1=&amp;dept-1=CM&amp;course-1=150" TargetMode="External"/><Relationship Id="rId1013" Type="http://schemas.openxmlformats.org/officeDocument/2006/relationships/hyperlink" Target="javascript:void(0);" TargetMode="External"/><Relationship Id="rId1360" Type="http://schemas.openxmlformats.org/officeDocument/2006/relationships/hyperlink" Target="http://www.bkstr.com/webapp/wcs/stores/servlet/booklookServlet?sect-1=01&amp;bookstore_id-1=214&amp;term_id-1=14/FA&amp;div-1=&amp;dept-1=GL&amp;course-1=150" TargetMode="External"/><Relationship Id="rId1458" Type="http://schemas.openxmlformats.org/officeDocument/2006/relationships/hyperlink" Target="http://www.bkstr.com/webapp/wcs/stores/servlet/booklookServlet?sect-1=01&amp;bookstore_id-1=214&amp;term_id-1=14/FA&amp;div-1=&amp;dept-1=GS&amp;course-1=216" TargetMode="External"/><Relationship Id="rId1665" Type="http://schemas.openxmlformats.org/officeDocument/2006/relationships/hyperlink" Target="javascript:void(0);" TargetMode="External"/><Relationship Id="rId1872" Type="http://schemas.openxmlformats.org/officeDocument/2006/relationships/hyperlink" Target="http://www.bkstr.com/webapp/wcs/stores/servlet/booklookServlet?sect-1=01&amp;bookstore_id-1=214&amp;term_id-1=14/FA&amp;div-1=&amp;dept-1=MA&amp;course-1=105" TargetMode="External"/><Relationship Id="rId2411" Type="http://schemas.openxmlformats.org/officeDocument/2006/relationships/hyperlink" Target="javascript:void(0);" TargetMode="External"/><Relationship Id="rId2509" Type="http://schemas.openxmlformats.org/officeDocument/2006/relationships/hyperlink" Target="javascript:void(0);" TargetMode="External"/><Relationship Id="rId1220" Type="http://schemas.openxmlformats.org/officeDocument/2006/relationships/hyperlink" Target="http://www.bkstr.com/webapp/wcs/stores/servlet/booklookServlet?sect-1=01&amp;bookstore_id-1=214&amp;term_id-1=14/FA&amp;div-1=&amp;dept-1=EN&amp;course-1=164" TargetMode="External"/><Relationship Id="rId1318" Type="http://schemas.openxmlformats.org/officeDocument/2006/relationships/hyperlink" Target="http://www.bkstr.com/webapp/wcs/stores/servlet/booklookServlet?sect-1=01S&amp;bookstore_id-1=214&amp;term_id-1=14/FA&amp;div-1=&amp;dept-1=FR&amp;course-1=102" TargetMode="External"/><Relationship Id="rId1525" Type="http://schemas.openxmlformats.org/officeDocument/2006/relationships/hyperlink" Target="javascript:void(0);" TargetMode="External"/><Relationship Id="rId1732" Type="http://schemas.openxmlformats.org/officeDocument/2006/relationships/hyperlink" Target="http://www.bkstr.com/webapp/wcs/stores/servlet/booklookServlet?sect-1=09S&amp;bookstore_id-1=214&amp;term_id-1=14/FA&amp;div-1=&amp;dept-1=HI&amp;course-1=112" TargetMode="External"/><Relationship Id="rId24" Type="http://schemas.openxmlformats.org/officeDocument/2006/relationships/hyperlink" Target="http://www.bkstr.com/webapp/wcs/stores/servlet/booklookServlet?sect-1=01S&amp;bookstore_id-1=214&amp;term_id-1=14/FA&amp;div-1=&amp;dept-1=AR&amp;course-1=112" TargetMode="External"/><Relationship Id="rId2299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380" Type="http://schemas.openxmlformats.org/officeDocument/2006/relationships/hyperlink" Target="http://www.bkstr.com/webapp/wcs/stores/servlet/booklookServlet?sect-1=05&amp;bookstore_id-1=214&amp;term_id-1=14/FA&amp;div-1=&amp;dept-1=BI&amp;course-1=161" TargetMode="External"/><Relationship Id="rId2061" Type="http://schemas.openxmlformats.org/officeDocument/2006/relationships/hyperlink" Target="javascript:void(0);" TargetMode="External"/><Relationship Id="rId240" Type="http://schemas.openxmlformats.org/officeDocument/2006/relationships/hyperlink" Target="http://www.bkstr.com/webapp/wcs/stores/servlet/booklookServlet?sect-1=03&amp;bookstore_id-1=214&amp;term_id-1=14/FA&amp;div-1=&amp;dept-1=BA&amp;course-1=318" TargetMode="External"/><Relationship Id="rId478" Type="http://schemas.openxmlformats.org/officeDocument/2006/relationships/hyperlink" Target="http://www.bkstr.com/webapp/wcs/stores/servlet/booklookServlet?sect-1=01S&amp;bookstore_id-1=214&amp;term_id-1=14/FA&amp;div-1=&amp;dept-1=BT&amp;course-1=376" TargetMode="External"/><Relationship Id="rId685" Type="http://schemas.openxmlformats.org/officeDocument/2006/relationships/hyperlink" Target="javascript:void(0);" TargetMode="External"/><Relationship Id="rId892" Type="http://schemas.openxmlformats.org/officeDocument/2006/relationships/hyperlink" Target="http://www.bkstr.com/webapp/wcs/stores/servlet/booklookServlet?sect-1=01&amp;bookstore_id-1=214&amp;term_id-1=14/FA&amp;div-1=&amp;dept-1=CM&amp;course-1=272" TargetMode="External"/><Relationship Id="rId2159" Type="http://schemas.openxmlformats.org/officeDocument/2006/relationships/hyperlink" Target="javascript:void(0);" TargetMode="External"/><Relationship Id="rId2366" Type="http://schemas.openxmlformats.org/officeDocument/2006/relationships/hyperlink" Target="http://www.bkstr.com/webapp/wcs/stores/servlet/booklookServlet?sect-1=04&amp;bookstore_id-1=214&amp;term_id-1=14/FA&amp;div-1=&amp;dept-1=SO&amp;course-1=100" TargetMode="External"/><Relationship Id="rId2573" Type="http://schemas.openxmlformats.org/officeDocument/2006/relationships/hyperlink" Target="javascript:void(0);" TargetMode="External"/><Relationship Id="rId100" Type="http://schemas.openxmlformats.org/officeDocument/2006/relationships/hyperlink" Target="http://www.bkstr.com/webapp/wcs/stores/servlet/booklookServlet?sect-1=03&amp;bookstore_id-1=214&amp;term_id-1=14/FA&amp;div-1=&amp;dept-1=BA&amp;course-1=200" TargetMode="External"/><Relationship Id="rId338" Type="http://schemas.openxmlformats.org/officeDocument/2006/relationships/hyperlink" Target="http://www.bkstr.com/webapp/wcs/stores/servlet/booklookServlet?sect-1=01S&amp;bookstore_id-1=214&amp;term_id-1=14/FA&amp;div-1=&amp;dept-1=BI&amp;course-1=140" TargetMode="External"/><Relationship Id="rId545" Type="http://schemas.openxmlformats.org/officeDocument/2006/relationships/hyperlink" Target="javascript:void(0);" TargetMode="External"/><Relationship Id="rId752" Type="http://schemas.openxmlformats.org/officeDocument/2006/relationships/hyperlink" Target="http://www.bkstr.com/webapp/wcs/stores/servlet/booklookServlet?sect-1=01&amp;bookstore_id-1=214&amp;term_id-1=14/FA&amp;div-1=&amp;dept-1=CJ&amp;course-1=342" TargetMode="External"/><Relationship Id="rId1175" Type="http://schemas.openxmlformats.org/officeDocument/2006/relationships/hyperlink" Target="javascript:void(0);" TargetMode="External"/><Relationship Id="rId1382" Type="http://schemas.openxmlformats.org/officeDocument/2006/relationships/hyperlink" Target="http://www.bkstr.com/webapp/wcs/stores/servlet/booklookServlet?sect-1=01&amp;bookstore_id-1=214&amp;term_id-1=14/FA&amp;div-1=&amp;dept-1=GL/HI&amp;course-1=201" TargetMode="External"/><Relationship Id="rId2019" Type="http://schemas.openxmlformats.org/officeDocument/2006/relationships/hyperlink" Target="javascript:void(0);" TargetMode="External"/><Relationship Id="rId2226" Type="http://schemas.openxmlformats.org/officeDocument/2006/relationships/hyperlink" Target="http://www.bkstr.com/webapp/wcs/stores/servlet/booklookServlet?sect-1=01&amp;bookstore_id-1=214&amp;term_id-1=14/FA&amp;div-1=&amp;dept-1=PH&amp;course-1=110" TargetMode="External"/><Relationship Id="rId2433" Type="http://schemas.openxmlformats.org/officeDocument/2006/relationships/hyperlink" Target="javascript:void(0);" TargetMode="External"/><Relationship Id="rId2640" Type="http://schemas.openxmlformats.org/officeDocument/2006/relationships/hyperlink" Target="http://www.bkstr.com/webapp/wcs/stores/servlet/booklookServlet?sect-1=01&amp;bookstore_id-1=214&amp;term_id-1=14/FA&amp;div-1=&amp;dept-1=WL&amp;course-1=101" TargetMode="External"/><Relationship Id="rId405" Type="http://schemas.openxmlformats.org/officeDocument/2006/relationships/hyperlink" Target="javascript:void(0);" TargetMode="External"/><Relationship Id="rId612" Type="http://schemas.openxmlformats.org/officeDocument/2006/relationships/hyperlink" Target="http://www.bkstr.com/webapp/wcs/stores/servlet/booklookServlet?sect-1=02S&amp;bookstore_id-1=214&amp;term_id-1=14/FA&amp;div-1=&amp;dept-1=CH&amp;course-1=201" TargetMode="External"/><Relationship Id="rId1035" Type="http://schemas.openxmlformats.org/officeDocument/2006/relationships/hyperlink" Target="javascript:void(0);" TargetMode="External"/><Relationship Id="rId1242" Type="http://schemas.openxmlformats.org/officeDocument/2006/relationships/hyperlink" Target="http://www.bkstr.com/webapp/wcs/stores/servlet/booklookServlet?sect-1=H1&amp;bookstore_id-1=214&amp;term_id-1=14/FA&amp;div-1=&amp;dept-1=EN&amp;course-1=250" TargetMode="External"/><Relationship Id="rId1687" Type="http://schemas.openxmlformats.org/officeDocument/2006/relationships/hyperlink" Target="javascript:void(0);" TargetMode="External"/><Relationship Id="rId1894" Type="http://schemas.openxmlformats.org/officeDocument/2006/relationships/hyperlink" Target="http://www.bkstr.com/webapp/wcs/stores/servlet/booklookServlet?sect-1=06S&amp;bookstore_id-1=214&amp;term_id-1=14/FA&amp;div-1=&amp;dept-1=MA&amp;course-1=105" TargetMode="External"/><Relationship Id="rId2500" Type="http://schemas.openxmlformats.org/officeDocument/2006/relationships/hyperlink" Target="http://www.bkstr.com/webapp/wcs/stores/servlet/booklookServlet?sect-1=01&amp;bookstore_id-1=214&amp;term_id-1=14/FA&amp;div-1=&amp;dept-1=SP&amp;course-1=324" TargetMode="External"/><Relationship Id="rId917" Type="http://schemas.openxmlformats.org/officeDocument/2006/relationships/hyperlink" Target="javascript:void(0);" TargetMode="External"/><Relationship Id="rId1102" Type="http://schemas.openxmlformats.org/officeDocument/2006/relationships/hyperlink" Target="http://www.bkstr.com/webapp/wcs/stores/servlet/booklookServlet?sect-1=01&amp;bookstore_id-1=214&amp;term_id-1=14/FA&amp;div-1=&amp;dept-1=ED&amp;course-1=330" TargetMode="External"/><Relationship Id="rId1547" Type="http://schemas.openxmlformats.org/officeDocument/2006/relationships/hyperlink" Target="javascript:void(0);" TargetMode="External"/><Relationship Id="rId1754" Type="http://schemas.openxmlformats.org/officeDocument/2006/relationships/hyperlink" Target="http://www.bkstr.com/webapp/wcs/stores/servlet/booklookServlet?sect-1=01&amp;bookstore_id-1=214&amp;term_id-1=14/FA&amp;div-1=&amp;dept-1=HI&amp;course-1=207" TargetMode="External"/><Relationship Id="rId1961" Type="http://schemas.openxmlformats.org/officeDocument/2006/relationships/hyperlink" Target="javascript:void(0);" TargetMode="External"/><Relationship Id="rId46" Type="http://schemas.openxmlformats.org/officeDocument/2006/relationships/hyperlink" Target="http://www.bkstr.com/webapp/wcs/stores/servlet/booklookServlet?sect-1=02&amp;bookstore_id-1=214&amp;term_id-1=14/FA&amp;div-1=&amp;dept-1=AR&amp;course-1=130" TargetMode="External"/><Relationship Id="rId1407" Type="http://schemas.openxmlformats.org/officeDocument/2006/relationships/hyperlink" Target="javascript:void(0);" TargetMode="External"/><Relationship Id="rId1614" Type="http://schemas.openxmlformats.org/officeDocument/2006/relationships/hyperlink" Target="http://www.bkstr.com/webapp/wcs/stores/servlet/booklookServlet?sect-1=05S&amp;bookstore_id-1=214&amp;term_id-1=14/FA&amp;div-1=&amp;dept-1=HI&amp;course-1=103" TargetMode="External"/><Relationship Id="rId1821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1919" Type="http://schemas.openxmlformats.org/officeDocument/2006/relationships/hyperlink" Target="javascript:void(0);" TargetMode="External"/><Relationship Id="rId2083" Type="http://schemas.openxmlformats.org/officeDocument/2006/relationships/hyperlink" Target="javascript:void(0);" TargetMode="External"/><Relationship Id="rId2290" Type="http://schemas.openxmlformats.org/officeDocument/2006/relationships/hyperlink" Target="http://www.bkstr.com/webapp/wcs/stores/servlet/booklookServlet?sect-1=01&amp;bookstore_id-1=214&amp;term_id-1=14/FA&amp;div-1=&amp;dept-1=PO&amp;course-1=215" TargetMode="External"/><Relationship Id="rId2388" Type="http://schemas.openxmlformats.org/officeDocument/2006/relationships/hyperlink" Target="http://www.bkstr.com/webapp/wcs/stores/servlet/booklookServlet?sect-1=OLS&amp;bookstore_id-1=214&amp;term_id-1=14/FA&amp;div-1=&amp;dept-1=SO&amp;course-1=100" TargetMode="External"/><Relationship Id="rId2595" Type="http://schemas.openxmlformats.org/officeDocument/2006/relationships/hyperlink" Target="javascript:void(0);" TargetMode="External"/><Relationship Id="rId262" Type="http://schemas.openxmlformats.org/officeDocument/2006/relationships/hyperlink" Target="http://www.bkstr.com/webapp/wcs/stores/servlet/booklookServlet?sect-1=02S&amp;bookstore_id-1=214&amp;term_id-1=14/FA&amp;div-1=&amp;dept-1=BA&amp;course-1=350" TargetMode="External"/><Relationship Id="rId567" Type="http://schemas.openxmlformats.org/officeDocument/2006/relationships/hyperlink" Target="javascript:void(0);" TargetMode="External"/><Relationship Id="rId1197" Type="http://schemas.openxmlformats.org/officeDocument/2006/relationships/hyperlink" Target="javascript:void(0);" TargetMode="External"/><Relationship Id="rId2150" Type="http://schemas.openxmlformats.org/officeDocument/2006/relationships/hyperlink" Target="http://www.bkstr.com/webapp/wcs/stores/servlet/booklookServlet?sect-1=L1&amp;bookstore_id-1=214&amp;term_id-1=14/FA&amp;div-1=&amp;dept-1=NU&amp;course-1=440" TargetMode="External"/><Relationship Id="rId2248" Type="http://schemas.openxmlformats.org/officeDocument/2006/relationships/hyperlink" Target="http://www.bkstr.com/webapp/wcs/stores/servlet/booklookServlet?sect-1=01&amp;bookstore_id-1=214&amp;term_id-1=14/FA&amp;div-1=&amp;dept-1=PH&amp;course-1=263" TargetMode="External"/><Relationship Id="rId122" Type="http://schemas.openxmlformats.org/officeDocument/2006/relationships/hyperlink" Target="http://www.bkstr.com/webapp/wcs/stores/servlet/booklookServlet?sect-1=01S&amp;bookstore_id-1=214&amp;term_id-1=14/FA&amp;div-1=&amp;dept-1=BA&amp;course-1=210" TargetMode="External"/><Relationship Id="rId774" Type="http://schemas.openxmlformats.org/officeDocument/2006/relationships/hyperlink" Target="http://www.bkstr.com/webapp/wcs/stores/servlet/booklookServlet?sect-1=03S&amp;bookstore_id-1=214&amp;term_id-1=14/FA&amp;div-1=&amp;dept-1=CM&amp;course-1=100" TargetMode="External"/><Relationship Id="rId981" Type="http://schemas.openxmlformats.org/officeDocument/2006/relationships/hyperlink" Target="javascript:void(0);" TargetMode="External"/><Relationship Id="rId1057" Type="http://schemas.openxmlformats.org/officeDocument/2006/relationships/hyperlink" Target="javascript:void(0);" TargetMode="External"/><Relationship Id="rId2010" Type="http://schemas.openxmlformats.org/officeDocument/2006/relationships/hyperlink" Target="http://www.bkstr.com/webapp/wcs/stores/servlet/booklookServlet?sect-1=04&amp;bookstore_id-1=214&amp;term_id-1=14/FA&amp;div-1=&amp;dept-1=MA&amp;course-1=190" TargetMode="External"/><Relationship Id="rId2455" Type="http://schemas.openxmlformats.org/officeDocument/2006/relationships/hyperlink" Target="javascript:void(0);" TargetMode="External"/><Relationship Id="rId2662" Type="http://schemas.openxmlformats.org/officeDocument/2006/relationships/hyperlink" Target="http://www.bkstr.com/webapp/wcs/stores/servlet/booklookServlet?sect-1=02&amp;bookstore_id-1=214&amp;term_id-1=14/FA&amp;div-1=&amp;dept-1=WO/CM&amp;course-1=350" TargetMode="External"/><Relationship Id="rId427" Type="http://schemas.openxmlformats.org/officeDocument/2006/relationships/hyperlink" Target="javascript:void(0);" TargetMode="External"/><Relationship Id="rId634" Type="http://schemas.openxmlformats.org/officeDocument/2006/relationships/hyperlink" Target="http://www.bkstr.com/webapp/wcs/stores/servlet/booklookServlet?sect-1=03S&amp;bookstore_id-1=214&amp;term_id-1=14/FA&amp;div-1=&amp;dept-1=CH&amp;course-1=203" TargetMode="External"/><Relationship Id="rId841" Type="http://schemas.openxmlformats.org/officeDocument/2006/relationships/hyperlink" Target="javascript:void(0);" TargetMode="External"/><Relationship Id="rId1264" Type="http://schemas.openxmlformats.org/officeDocument/2006/relationships/hyperlink" Target="http://www.bkstr.com/webapp/wcs/stores/servlet/booklookServlet?sect-1=03S&amp;bookstore_id-1=214&amp;term_id-1=14/FA&amp;div-1=&amp;dept-1=EN&amp;course-1=253" TargetMode="External"/><Relationship Id="rId1471" Type="http://schemas.openxmlformats.org/officeDocument/2006/relationships/hyperlink" Target="javascript:void(0);" TargetMode="External"/><Relationship Id="rId1569" Type="http://schemas.openxmlformats.org/officeDocument/2006/relationships/hyperlink" Target="javascript:void(0);" TargetMode="External"/><Relationship Id="rId2108" Type="http://schemas.openxmlformats.org/officeDocument/2006/relationships/hyperlink" Target="http://www.bkstr.com/webapp/wcs/stores/servlet/booklookServlet?sect-1=01&amp;bookstore_id-1=214&amp;term_id-1=14/FA&amp;div-1=&amp;dept-1=NU&amp;course-1=200" TargetMode="External"/><Relationship Id="rId2315" Type="http://schemas.openxmlformats.org/officeDocument/2006/relationships/hyperlink" Target="javascript:void(0);" TargetMode="External"/><Relationship Id="rId2522" Type="http://schemas.openxmlformats.org/officeDocument/2006/relationships/hyperlink" Target="http://www.bkstr.com/webapp/wcs/stores/servlet/booklookServlet?sect-1=H1&amp;bookstore_id-1=214&amp;term_id-1=14/FA&amp;div-1=&amp;dept-1=TH&amp;course-1=191" TargetMode="External"/><Relationship Id="rId701" Type="http://schemas.openxmlformats.org/officeDocument/2006/relationships/hyperlink" Target="javascript:void(0);" TargetMode="External"/><Relationship Id="rId939" Type="http://schemas.openxmlformats.org/officeDocument/2006/relationships/hyperlink" Target="javascript:void(0);" TargetMode="External"/><Relationship Id="rId1124" Type="http://schemas.openxmlformats.org/officeDocument/2006/relationships/hyperlink" Target="http://www.bkstr.com/webapp/wcs/stores/servlet/booklookServlet?sect-1=01&amp;bookstore_id-1=214&amp;term_id-1=14/FA&amp;div-1=&amp;dept-1=EN&amp;course-1=101" TargetMode="External"/><Relationship Id="rId1331" Type="http://schemas.openxmlformats.org/officeDocument/2006/relationships/hyperlink" Target="javascript:void(0);" TargetMode="External"/><Relationship Id="rId1776" Type="http://schemas.openxmlformats.org/officeDocument/2006/relationships/hyperlink" Target="http://www.bkstr.com/webapp/wcs/stores/servlet/booklookServlet?sect-1=01&amp;bookstore_id-1=214&amp;term_id-1=14/FA&amp;div-1=&amp;dept-1=HI&amp;course-1=322" TargetMode="External"/><Relationship Id="rId1983" Type="http://schemas.openxmlformats.org/officeDocument/2006/relationships/hyperlink" Target="javascript:void(0);" TargetMode="External"/><Relationship Id="rId68" Type="http://schemas.openxmlformats.org/officeDocument/2006/relationships/hyperlink" Target="http://www.bkstr.com/webapp/wcs/stores/servlet/booklookServlet?sect-1=01S&amp;bookstore_id-1=214&amp;term_id-1=14/FA&amp;div-1=&amp;dept-1=AR&amp;course-1=165" TargetMode="External"/><Relationship Id="rId1429" Type="http://schemas.openxmlformats.org/officeDocument/2006/relationships/hyperlink" Target="javascript:void(0);" TargetMode="External"/><Relationship Id="rId1636" Type="http://schemas.openxmlformats.org/officeDocument/2006/relationships/hyperlink" Target="http://www.bkstr.com/webapp/wcs/stores/servlet/booklookServlet?sect-1=01&amp;bookstore_id-1=214&amp;term_id-1=14/FA&amp;div-1=&amp;dept-1=HI&amp;course-1=105" TargetMode="External"/><Relationship Id="rId1843" Type="http://schemas.openxmlformats.org/officeDocument/2006/relationships/hyperlink" Target="javascript:void(0);" TargetMode="External"/><Relationship Id="rId1703" Type="http://schemas.openxmlformats.org/officeDocument/2006/relationships/hyperlink" Target="javascript:void(0);" TargetMode="External"/><Relationship Id="rId1910" Type="http://schemas.openxmlformats.org/officeDocument/2006/relationships/hyperlink" Target="http://www.bkstr.com/webapp/wcs/stores/servlet/booklookServlet?sect-1=01S&amp;bookstore_id-1=214&amp;term_id-1=14/FA&amp;div-1=&amp;dept-1=MA&amp;course-1=130" TargetMode="External"/><Relationship Id="rId284" Type="http://schemas.openxmlformats.org/officeDocument/2006/relationships/hyperlink" Target="http://www.bkstr.com/webapp/wcs/stores/servlet/booklookServlet?sect-1=01&amp;bookstore_id-1=214&amp;term_id-1=14/FA&amp;div-1=&amp;dept-1=BA&amp;course-1=440" TargetMode="External"/><Relationship Id="rId491" Type="http://schemas.openxmlformats.org/officeDocument/2006/relationships/hyperlink" Target="javascript:void(0);" TargetMode="External"/><Relationship Id="rId2172" Type="http://schemas.openxmlformats.org/officeDocument/2006/relationships/hyperlink" Target="http://www.bkstr.com/webapp/wcs/stores/servlet/booklookServlet?sect-1=H1&amp;bookstore_id-1=214&amp;term_id-1=14/FA&amp;div-1=&amp;dept-1=OT&amp;course-1=203" TargetMode="External"/><Relationship Id="rId144" Type="http://schemas.openxmlformats.org/officeDocument/2006/relationships/hyperlink" Target="http://www.bkstr.com/webapp/wcs/stores/servlet/booklookServlet?sect-1=02&amp;bookstore_id-1=214&amp;term_id-1=14/FA&amp;div-1=&amp;dept-1=BA&amp;course-1=220" TargetMode="External"/><Relationship Id="rId589" Type="http://schemas.openxmlformats.org/officeDocument/2006/relationships/hyperlink" Target="javascript:void(0);" TargetMode="External"/><Relationship Id="rId796" Type="http://schemas.openxmlformats.org/officeDocument/2006/relationships/hyperlink" Target="http://www.bkstr.com/webapp/wcs/stores/servlet/booklookServlet?sect-1=H1&amp;bookstore_id-1=214&amp;term_id-1=14/FA&amp;div-1=&amp;dept-1=CM&amp;course-1=100" TargetMode="External"/><Relationship Id="rId2477" Type="http://schemas.openxmlformats.org/officeDocument/2006/relationships/hyperlink" Target="javascript:void(0);" TargetMode="External"/><Relationship Id="rId2684" Type="http://schemas.openxmlformats.org/officeDocument/2006/relationships/hyperlink" Target="http://www.bkstr.com/webapp/wcs/stores/servlet/booklookServlet?sect-1=03&amp;bookstore_id-1=214&amp;term_id-1=14/FA&amp;div-1=&amp;dept-1=WO/PS&amp;course-1=335" TargetMode="External"/><Relationship Id="rId351" Type="http://schemas.openxmlformats.org/officeDocument/2006/relationships/hyperlink" Target="javascript:void(0);" TargetMode="External"/><Relationship Id="rId449" Type="http://schemas.openxmlformats.org/officeDocument/2006/relationships/hyperlink" Target="javascript:void(0);" TargetMode="External"/><Relationship Id="rId656" Type="http://schemas.openxmlformats.org/officeDocument/2006/relationships/hyperlink" Target="http://www.bkstr.com/webapp/wcs/stores/servlet/booklookServlet?sect-1=01S&amp;bookstore_id-1=214&amp;term_id-1=14/FA&amp;div-1=&amp;dept-1=CH&amp;course-1=303" TargetMode="External"/><Relationship Id="rId863" Type="http://schemas.openxmlformats.org/officeDocument/2006/relationships/hyperlink" Target="javascript:void(0);" TargetMode="External"/><Relationship Id="rId1079" Type="http://schemas.openxmlformats.org/officeDocument/2006/relationships/hyperlink" Target="javascript:void(0);" TargetMode="External"/><Relationship Id="rId1286" Type="http://schemas.openxmlformats.org/officeDocument/2006/relationships/hyperlink" Target="http://www.bkstr.com/webapp/wcs/stores/servlet/booklookServlet?sect-1=01&amp;bookstore_id-1=214&amp;term_id-1=14/FA&amp;div-1=&amp;dept-1=EN&amp;course-1=272" TargetMode="External"/><Relationship Id="rId1493" Type="http://schemas.openxmlformats.org/officeDocument/2006/relationships/hyperlink" Target="javascript:void(0);" TargetMode="External"/><Relationship Id="rId2032" Type="http://schemas.openxmlformats.org/officeDocument/2006/relationships/hyperlink" Target="http://www.bkstr.com/webapp/wcs/stores/servlet/booklookServlet?sect-1=01&amp;bookstore_id-1=214&amp;term_id-1=14/FA&amp;div-1=&amp;dept-1=MA&amp;course-1=202" TargetMode="External"/><Relationship Id="rId2337" Type="http://schemas.openxmlformats.org/officeDocument/2006/relationships/hyperlink" Target="javascript:void(0);" TargetMode="External"/><Relationship Id="rId2544" Type="http://schemas.openxmlformats.org/officeDocument/2006/relationships/hyperlink" Target="http://www.bkstr.com/webapp/wcs/stores/servlet/booklookServlet?sect-1=01&amp;bookstore_id-1=214&amp;term_id-1=14/FA&amp;div-1=&amp;dept-1=TH&amp;course-1=275" TargetMode="External"/><Relationship Id="rId211" Type="http://schemas.openxmlformats.org/officeDocument/2006/relationships/hyperlink" Target="javascript:void(0);" TargetMode="External"/><Relationship Id="rId309" Type="http://schemas.openxmlformats.org/officeDocument/2006/relationships/hyperlink" Target="javascript:void(0);" TargetMode="External"/><Relationship Id="rId516" Type="http://schemas.openxmlformats.org/officeDocument/2006/relationships/hyperlink" Target="http://www.bkstr.com/webapp/wcs/stores/servlet/booklookServlet?sect-1=02&amp;bookstore_id-1=214&amp;term_id-1=14/FA&amp;div-1=&amp;dept-1=CD&amp;course-1=115" TargetMode="External"/><Relationship Id="rId1146" Type="http://schemas.openxmlformats.org/officeDocument/2006/relationships/hyperlink" Target="http://www.bkstr.com/webapp/wcs/stores/servlet/booklookServlet?sect-1=12&amp;bookstore_id-1=214&amp;term_id-1=14/FA&amp;div-1=&amp;dept-1=EN&amp;course-1=101" TargetMode="External"/><Relationship Id="rId1798" Type="http://schemas.openxmlformats.org/officeDocument/2006/relationships/hyperlink" Target="http://www.bkstr.com/webapp/wcs/stores/servlet/booklookServlet?sect-1=21&amp;bookstore_id-1=214&amp;term_id-1=14/FA&amp;div-1=&amp;dept-1=LC&amp;course-1=193" TargetMode="External"/><Relationship Id="rId723" Type="http://schemas.openxmlformats.org/officeDocument/2006/relationships/hyperlink" Target="javascript:void(0);" TargetMode="External"/><Relationship Id="rId930" Type="http://schemas.openxmlformats.org/officeDocument/2006/relationships/hyperlink" Target="http://www.bkstr.com/webapp/wcs/stores/servlet/booklookServlet?sect-1=02S&amp;bookstore_id-1=214&amp;term_id-1=14/FA&amp;div-1=&amp;dept-1=CS&amp;course-1=120" TargetMode="External"/><Relationship Id="rId1006" Type="http://schemas.openxmlformats.org/officeDocument/2006/relationships/hyperlink" Target="http://www.bkstr.com/webapp/wcs/stores/servlet/booklookServlet?sect-1=H1&amp;bookstore_id-1=214&amp;term_id-1=14/FA&amp;div-1=&amp;dept-1=EC&amp;course-1=205" TargetMode="External"/><Relationship Id="rId1353" Type="http://schemas.openxmlformats.org/officeDocument/2006/relationships/hyperlink" Target="javascript:void(0);" TargetMode="External"/><Relationship Id="rId1560" Type="http://schemas.openxmlformats.org/officeDocument/2006/relationships/hyperlink" Target="http://www.bkstr.com/webapp/wcs/stores/servlet/booklookServlet?sect-1=13&amp;bookstore_id-1=214&amp;term_id-1=14/FA&amp;div-1=&amp;dept-1=HE&amp;course-1=193" TargetMode="External"/><Relationship Id="rId1658" Type="http://schemas.openxmlformats.org/officeDocument/2006/relationships/hyperlink" Target="http://www.bkstr.com/webapp/wcs/stores/servlet/booklookServlet?sect-1=02&amp;bookstore_id-1=214&amp;term_id-1=14/FA&amp;div-1=&amp;dept-1=HI&amp;course-1=111" TargetMode="External"/><Relationship Id="rId1865" Type="http://schemas.openxmlformats.org/officeDocument/2006/relationships/hyperlink" Target="javascript:void(0);" TargetMode="External"/><Relationship Id="rId2404" Type="http://schemas.openxmlformats.org/officeDocument/2006/relationships/hyperlink" Target="http://www.bkstr.com/webapp/wcs/stores/servlet/booklookServlet?sect-1=01S&amp;bookstore_id-1=214&amp;term_id-1=14/FA&amp;div-1=&amp;dept-1=SO&amp;course-1=200" TargetMode="External"/><Relationship Id="rId2611" Type="http://schemas.openxmlformats.org/officeDocument/2006/relationships/hyperlink" Target="javascript:void(0);" TargetMode="External"/><Relationship Id="rId1213" Type="http://schemas.openxmlformats.org/officeDocument/2006/relationships/hyperlink" Target="javascript:void(0);" TargetMode="External"/><Relationship Id="rId1420" Type="http://schemas.openxmlformats.org/officeDocument/2006/relationships/hyperlink" Target="http://www.bkstr.com/webapp/wcs/stores/servlet/booklookServlet?sect-1=08S&amp;bookstore_id-1=214&amp;term_id-1=14/FA&amp;div-1=&amp;dept-1=GS&amp;course-1=101" TargetMode="External"/><Relationship Id="rId1518" Type="http://schemas.openxmlformats.org/officeDocument/2006/relationships/hyperlink" Target="http://www.bkstr.com/webapp/wcs/stores/servlet/booklookServlet?sect-1=01&amp;bookstore_id-1=214&amp;term_id-1=14/FA&amp;div-1=&amp;dept-1=HE&amp;course-1=120" TargetMode="External"/><Relationship Id="rId1725" Type="http://schemas.openxmlformats.org/officeDocument/2006/relationships/hyperlink" Target="javascript:void(0);" TargetMode="External"/><Relationship Id="rId1932" Type="http://schemas.openxmlformats.org/officeDocument/2006/relationships/hyperlink" Target="http://www.bkstr.com/webapp/wcs/stores/servlet/booklookServlet?sect-1=03S&amp;bookstore_id-1=214&amp;term_id-1=14/FA&amp;div-1=&amp;dept-1=MA&amp;course-1=150" TargetMode="External"/><Relationship Id="rId17" Type="http://schemas.openxmlformats.org/officeDocument/2006/relationships/hyperlink" Target="javascript:void(0);" TargetMode="External"/><Relationship Id="rId2194" Type="http://schemas.openxmlformats.org/officeDocument/2006/relationships/hyperlink" Target="http://www.bkstr.com/webapp/wcs/stores/servlet/booklookServlet?sect-1=01&amp;bookstore_id-1=214&amp;term_id-1=14/FA&amp;div-1=&amp;dept-1=PE&amp;course-1=210" TargetMode="External"/><Relationship Id="rId166" Type="http://schemas.openxmlformats.org/officeDocument/2006/relationships/hyperlink" Target="http://www.bkstr.com/webapp/wcs/stores/servlet/booklookServlet?sect-1=02&amp;bookstore_id-1=214&amp;term_id-1=14/FA&amp;div-1=&amp;dept-1=BA&amp;course-1=230" TargetMode="External"/><Relationship Id="rId373" Type="http://schemas.openxmlformats.org/officeDocument/2006/relationships/hyperlink" Target="javascript:void(0);" TargetMode="External"/><Relationship Id="rId580" Type="http://schemas.openxmlformats.org/officeDocument/2006/relationships/hyperlink" Target="http://www.bkstr.com/webapp/wcs/stores/servlet/booklookServlet?sect-1=04S&amp;bookstore_id-1=214&amp;term_id-1=14/FA&amp;div-1=&amp;dept-1=CH&amp;course-1=120" TargetMode="External"/><Relationship Id="rId2054" Type="http://schemas.openxmlformats.org/officeDocument/2006/relationships/hyperlink" Target="http://www.bkstr.com/webapp/wcs/stores/servlet/booklookServlet?sect-1=01&amp;bookstore_id-1=214&amp;term_id-1=14/FA&amp;div-1=&amp;dept-1=MA&amp;course-1=470" TargetMode="External"/><Relationship Id="rId2261" Type="http://schemas.openxmlformats.org/officeDocument/2006/relationships/hyperlink" Target="javascript:void(0);" TargetMode="External"/><Relationship Id="rId249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440" Type="http://schemas.openxmlformats.org/officeDocument/2006/relationships/hyperlink" Target="http://www.bkstr.com/webapp/wcs/stores/servlet/booklookServlet?sect-1=02S&amp;bookstore_id-1=214&amp;term_id-1=14/FA&amp;div-1=&amp;dept-1=BI&amp;course-1=204" TargetMode="External"/><Relationship Id="rId678" Type="http://schemas.openxmlformats.org/officeDocument/2006/relationships/hyperlink" Target="http://www.bkstr.com/webapp/wcs/stores/servlet/booklookServlet?sect-1=02S&amp;bookstore_id-1=214&amp;term_id-1=14/FA&amp;div-1=&amp;dept-1=CH&amp;course-1=410" TargetMode="External"/><Relationship Id="rId885" Type="http://schemas.openxmlformats.org/officeDocument/2006/relationships/hyperlink" Target="javascript:void(0);" TargetMode="External"/><Relationship Id="rId1070" Type="http://schemas.openxmlformats.org/officeDocument/2006/relationships/hyperlink" Target="http://www.bkstr.com/webapp/wcs/stores/servlet/booklookServlet?sect-1=02&amp;bookstore_id-1=214&amp;term_id-1=14/FA&amp;div-1=&amp;dept-1=ED&amp;course-1=250" TargetMode="External"/><Relationship Id="rId2121" Type="http://schemas.openxmlformats.org/officeDocument/2006/relationships/hyperlink" Target="javascript:void(0);" TargetMode="External"/><Relationship Id="rId2359" Type="http://schemas.openxmlformats.org/officeDocument/2006/relationships/hyperlink" Target="javascript:void(0);" TargetMode="External"/><Relationship Id="rId2566" Type="http://schemas.openxmlformats.org/officeDocument/2006/relationships/hyperlink" Target="http://www.bkstr.com/webapp/wcs/stores/servlet/booklookServlet?sect-1=02S&amp;bookstore_id-1=214&amp;term_id-1=14/FA&amp;div-1=&amp;dept-1=UR&amp;course-1=101" TargetMode="External"/><Relationship Id="rId300" Type="http://schemas.openxmlformats.org/officeDocument/2006/relationships/hyperlink" Target="http://www.bkstr.com/webapp/wcs/stores/servlet/booklookServlet?sect-1=02S&amp;bookstore_id-1=214&amp;term_id-1=14/FA&amp;div-1=&amp;dept-1=BA&amp;course-1=490" TargetMode="External"/><Relationship Id="rId538" Type="http://schemas.openxmlformats.org/officeDocument/2006/relationships/hyperlink" Target="http://www.bkstr.com/webapp/wcs/stores/servlet/booklookServlet?sect-1=02&amp;bookstore_id-1=214&amp;term_id-1=14/FA&amp;div-1=&amp;dept-1=CD&amp;course-1=230" TargetMode="External"/><Relationship Id="rId745" Type="http://schemas.openxmlformats.org/officeDocument/2006/relationships/hyperlink" Target="javascript:void(0);" TargetMode="External"/><Relationship Id="rId952" Type="http://schemas.openxmlformats.org/officeDocument/2006/relationships/hyperlink" Target="http://www.bkstr.com/webapp/wcs/stores/servlet/booklookServlet?sect-1=01S&amp;bookstore_id-1=214&amp;term_id-1=14/FA&amp;div-1=&amp;dept-1=CS&amp;course-1=265" TargetMode="External"/><Relationship Id="rId1168" Type="http://schemas.openxmlformats.org/officeDocument/2006/relationships/hyperlink" Target="http://www.bkstr.com/webapp/wcs/stores/servlet/booklookServlet?sect-1=28&amp;bookstore_id-1=214&amp;term_id-1=14/FA&amp;div-1=&amp;dept-1=EN&amp;course-1=101" TargetMode="External"/><Relationship Id="rId1375" Type="http://schemas.openxmlformats.org/officeDocument/2006/relationships/hyperlink" Target="javascript:void(0);" TargetMode="External"/><Relationship Id="rId1582" Type="http://schemas.openxmlformats.org/officeDocument/2006/relationships/hyperlink" Target="http://www.bkstr.com/webapp/wcs/stores/servlet/booklookServlet?sect-1=01S&amp;bookstore_id-1=214&amp;term_id-1=14/FA&amp;div-1=&amp;dept-1=HE&amp;course-1=275" TargetMode="External"/><Relationship Id="rId2219" Type="http://schemas.openxmlformats.org/officeDocument/2006/relationships/hyperlink" Target="javascript:void(0);" TargetMode="External"/><Relationship Id="rId2426" Type="http://schemas.openxmlformats.org/officeDocument/2006/relationships/hyperlink" Target="http://www.bkstr.com/webapp/wcs/stores/servlet/booklookServlet?sect-1=01&amp;bookstore_id-1=214&amp;term_id-1=14/FA&amp;div-1=&amp;dept-1=SO&amp;course-1=280" TargetMode="External"/><Relationship Id="rId2633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605" Type="http://schemas.openxmlformats.org/officeDocument/2006/relationships/hyperlink" Target="javascript:void(0);" TargetMode="External"/><Relationship Id="rId812" Type="http://schemas.openxmlformats.org/officeDocument/2006/relationships/hyperlink" Target="http://www.bkstr.com/webapp/wcs/stores/servlet/booklookServlet?sect-1=01S&amp;bookstore_id-1=214&amp;term_id-1=14/FA&amp;div-1=&amp;dept-1=CM&amp;course-1=110" TargetMode="External"/><Relationship Id="rId1028" Type="http://schemas.openxmlformats.org/officeDocument/2006/relationships/hyperlink" Target="http://www.bkstr.com/webapp/wcs/stores/servlet/booklookServlet?sect-1=01S&amp;bookstore_id-1=214&amp;term_id-1=14/FA&amp;div-1=&amp;dept-1=ED&amp;course-1=149" TargetMode="External"/><Relationship Id="rId1235" Type="http://schemas.openxmlformats.org/officeDocument/2006/relationships/hyperlink" Target="javascript:void(0);" TargetMode="External"/><Relationship Id="rId1442" Type="http://schemas.openxmlformats.org/officeDocument/2006/relationships/hyperlink" Target="http://www.bkstr.com/webapp/wcs/stores/servlet/booklookServlet?sect-1=03&amp;bookstore_id-1=214&amp;term_id-1=14/FA&amp;div-1=&amp;dept-1=GS&amp;course-1=140" TargetMode="External"/><Relationship Id="rId1887" Type="http://schemas.openxmlformats.org/officeDocument/2006/relationships/hyperlink" Target="javascript:void(0);" TargetMode="External"/><Relationship Id="rId1302" Type="http://schemas.openxmlformats.org/officeDocument/2006/relationships/hyperlink" Target="http://www.bkstr.com/webapp/wcs/stores/servlet/booklookServlet?sect-1=01&amp;bookstore_id-1=214&amp;term_id-1=14/FA&amp;div-1=&amp;dept-1=EN&amp;course-1=360" TargetMode="External"/><Relationship Id="rId1747" Type="http://schemas.openxmlformats.org/officeDocument/2006/relationships/hyperlink" Target="javascript:void(0);" TargetMode="External"/><Relationship Id="rId1954" Type="http://schemas.openxmlformats.org/officeDocument/2006/relationships/hyperlink" Target="http://www.bkstr.com/webapp/wcs/stores/servlet/booklookServlet?sect-1=09&amp;bookstore_id-1=214&amp;term_id-1=14/FA&amp;div-1=&amp;dept-1=MA&amp;course-1=150" TargetMode="External"/><Relationship Id="rId39" Type="http://schemas.openxmlformats.org/officeDocument/2006/relationships/hyperlink" Target="javascript:void(0);" TargetMode="External"/><Relationship Id="rId1607" Type="http://schemas.openxmlformats.org/officeDocument/2006/relationships/hyperlink" Target="javascript:void(0);" TargetMode="External"/><Relationship Id="rId1814" Type="http://schemas.openxmlformats.org/officeDocument/2006/relationships/hyperlink" Target="http://www.bkstr.com/webapp/wcs/stores/servlet/booklookServlet?sect-1=32&amp;bookstore_id-1=214&amp;term_id-1=14/FA&amp;div-1=&amp;dept-1=LC&amp;course-1=193" TargetMode="External"/><Relationship Id="rId188" Type="http://schemas.openxmlformats.org/officeDocument/2006/relationships/hyperlink" Target="http://www.bkstr.com/webapp/wcs/stores/servlet/booklookServlet?sect-1=01&amp;bookstore_id-1=214&amp;term_id-1=14/FA&amp;div-1=&amp;dept-1=BA&amp;course-1=305" TargetMode="External"/><Relationship Id="rId395" Type="http://schemas.openxmlformats.org/officeDocument/2006/relationships/hyperlink" Target="javascript:void(0);" TargetMode="External"/><Relationship Id="rId2076" Type="http://schemas.openxmlformats.org/officeDocument/2006/relationships/hyperlink" Target="http://www.bkstr.com/webapp/wcs/stores/servlet/booklookServlet?sect-1=02S&amp;bookstore_id-1=214&amp;term_id-1=14/FA&amp;div-1=&amp;dept-1=MU&amp;course-1=115" TargetMode="External"/><Relationship Id="rId2283" Type="http://schemas.openxmlformats.org/officeDocument/2006/relationships/hyperlink" Target="javascript:void(0);" TargetMode="External"/><Relationship Id="rId2490" Type="http://schemas.openxmlformats.org/officeDocument/2006/relationships/hyperlink" Target="http://www.bkstr.com/webapp/wcs/stores/servlet/booklookServlet?sect-1=H1&amp;bookstore_id-1=214&amp;term_id-1=14/FA&amp;div-1=&amp;dept-1=SP&amp;course-1=321" TargetMode="External"/><Relationship Id="rId2588" Type="http://schemas.openxmlformats.org/officeDocument/2006/relationships/hyperlink" Target="http://www.bkstr.com/webapp/wcs/stores/servlet/booklookServlet?sect-1=02&amp;bookstore_id-1=214&amp;term_id-1=14/FA&amp;div-1=&amp;dept-1=UR&amp;course-1=191" TargetMode="External"/><Relationship Id="rId255" Type="http://schemas.openxmlformats.org/officeDocument/2006/relationships/hyperlink" Target="javascript:void(0);" TargetMode="External"/><Relationship Id="rId462" Type="http://schemas.openxmlformats.org/officeDocument/2006/relationships/hyperlink" Target="http://www.bkstr.com/webapp/wcs/stores/servlet/booklookServlet?sect-1=01S&amp;bookstore_id-1=214&amp;term_id-1=14/FA&amp;div-1=&amp;dept-1=BI&amp;course-1=315" TargetMode="External"/><Relationship Id="rId1092" Type="http://schemas.openxmlformats.org/officeDocument/2006/relationships/hyperlink" Target="http://www.bkstr.com/webapp/wcs/stores/servlet/booklookServlet?sect-1=04&amp;bookstore_id-1=214&amp;term_id-1=14/FA&amp;div-1=&amp;dept-1=ED&amp;course-1=313" TargetMode="External"/><Relationship Id="rId1397" Type="http://schemas.openxmlformats.org/officeDocument/2006/relationships/hyperlink" Target="javascript:void(0);" TargetMode="External"/><Relationship Id="rId2143" Type="http://schemas.openxmlformats.org/officeDocument/2006/relationships/hyperlink" Target="javascript:void(0);" TargetMode="External"/><Relationship Id="rId2350" Type="http://schemas.openxmlformats.org/officeDocument/2006/relationships/hyperlink" Target="http://www.bkstr.com/webapp/wcs/stores/servlet/booklookServlet?sect-1=01&amp;bookstore_id-1=214&amp;term_id-1=14/FA&amp;div-1=&amp;dept-1=PY&amp;course-1=370" TargetMode="External"/><Relationship Id="rId115" Type="http://schemas.openxmlformats.org/officeDocument/2006/relationships/hyperlink" Target="javascript:void(0);" TargetMode="External"/><Relationship Id="rId322" Type="http://schemas.openxmlformats.org/officeDocument/2006/relationships/hyperlink" Target="http://www.bkstr.com/webapp/wcs/stores/servlet/booklookServlet?sect-1=04&amp;bookstore_id-1=214&amp;term_id-1=14/FA&amp;div-1=&amp;dept-1=BI&amp;course-1=101" TargetMode="External"/><Relationship Id="rId767" Type="http://schemas.openxmlformats.org/officeDocument/2006/relationships/hyperlink" Target="javascript:void(0);" TargetMode="External"/><Relationship Id="rId974" Type="http://schemas.openxmlformats.org/officeDocument/2006/relationships/hyperlink" Target="http://www.bkstr.com/webapp/wcs/stores/servlet/booklookServlet?sect-1=03S&amp;bookstore_id-1=214&amp;term_id-1=14/FA&amp;div-1=&amp;dept-1=EC&amp;course-1=110" TargetMode="External"/><Relationship Id="rId2003" Type="http://schemas.openxmlformats.org/officeDocument/2006/relationships/hyperlink" Target="javascript:void(0);" TargetMode="External"/><Relationship Id="rId2210" Type="http://schemas.openxmlformats.org/officeDocument/2006/relationships/hyperlink" Target="http://www.bkstr.com/webapp/wcs/stores/servlet/booklookServlet?sect-1=03S&amp;bookstore_id-1=214&amp;term_id-1=14/FA&amp;div-1=&amp;dept-1=PH&amp;course-1=100" TargetMode="External"/><Relationship Id="rId2448" Type="http://schemas.openxmlformats.org/officeDocument/2006/relationships/hyperlink" Target="http://www.bkstr.com/webapp/wcs/stores/servlet/booklookServlet?sect-1=01S&amp;bookstore_id-1=214&amp;term_id-1=14/FA&amp;div-1=&amp;dept-1=SP&amp;course-1=101" TargetMode="External"/><Relationship Id="rId2655" Type="http://schemas.openxmlformats.org/officeDocument/2006/relationships/hyperlink" Target="javascript:void(0);" TargetMode="External"/><Relationship Id="rId627" Type="http://schemas.openxmlformats.org/officeDocument/2006/relationships/hyperlink" Target="javascript:void(0);" TargetMode="External"/><Relationship Id="rId834" Type="http://schemas.openxmlformats.org/officeDocument/2006/relationships/hyperlink" Target="http://www.bkstr.com/webapp/wcs/stores/servlet/booklookServlet?sect-1=01&amp;bookstore_id-1=214&amp;term_id-1=14/FA&amp;div-1=&amp;dept-1=CM&amp;course-1=160" TargetMode="External"/><Relationship Id="rId1257" Type="http://schemas.openxmlformats.org/officeDocument/2006/relationships/hyperlink" Target="javascript:void(0);" TargetMode="External"/><Relationship Id="rId1464" Type="http://schemas.openxmlformats.org/officeDocument/2006/relationships/hyperlink" Target="http://www.bkstr.com/webapp/wcs/stores/servlet/booklookServlet?sect-1=01&amp;bookstore_id-1=214&amp;term_id-1=14/FA&amp;div-1=&amp;dept-1=GS&amp;course-1=260" TargetMode="External"/><Relationship Id="rId1671" Type="http://schemas.openxmlformats.org/officeDocument/2006/relationships/hyperlink" Target="javascript:void(0);" TargetMode="External"/><Relationship Id="rId2308" Type="http://schemas.openxmlformats.org/officeDocument/2006/relationships/hyperlink" Target="http://www.bkstr.com/webapp/wcs/stores/servlet/booklookServlet?sect-1=01&amp;bookstore_id-1=214&amp;term_id-1=14/FA&amp;div-1=&amp;dept-1=PY&amp;course-1=105" TargetMode="External"/><Relationship Id="rId2515" Type="http://schemas.openxmlformats.org/officeDocument/2006/relationships/hyperlink" Target="javascript:void(0);" TargetMode="External"/><Relationship Id="rId901" Type="http://schemas.openxmlformats.org/officeDocument/2006/relationships/hyperlink" Target="javascript:void(0);" TargetMode="External"/><Relationship Id="rId1117" Type="http://schemas.openxmlformats.org/officeDocument/2006/relationships/hyperlink" Target="javascript:void(0);" TargetMode="External"/><Relationship Id="rId1324" Type="http://schemas.openxmlformats.org/officeDocument/2006/relationships/hyperlink" Target="http://www.bkstr.com/webapp/wcs/stores/servlet/booklookServlet?sect-1=01&amp;bookstore_id-1=214&amp;term_id-1=14/FA&amp;div-1=&amp;dept-1=FR&amp;course-1=342" TargetMode="External"/><Relationship Id="rId1531" Type="http://schemas.openxmlformats.org/officeDocument/2006/relationships/hyperlink" Target="javascript:void(0);" TargetMode="External"/><Relationship Id="rId1769" Type="http://schemas.openxmlformats.org/officeDocument/2006/relationships/hyperlink" Target="javascript:void(0);" TargetMode="External"/><Relationship Id="rId1976" Type="http://schemas.openxmlformats.org/officeDocument/2006/relationships/hyperlink" Target="http://www.bkstr.com/webapp/wcs/stores/servlet/booklookServlet?sect-1=04S&amp;bookstore_id-1=214&amp;term_id-1=14/FA&amp;div-1=&amp;dept-1=MA&amp;course-1=180" TargetMode="External"/><Relationship Id="rId30" Type="http://schemas.openxmlformats.org/officeDocument/2006/relationships/hyperlink" Target="http://www.bkstr.com/webapp/wcs/stores/servlet/booklookServlet?sect-1=01&amp;bookstore_id-1=214&amp;term_id-1=14/FA&amp;div-1=&amp;dept-1=AR&amp;course-1=117" TargetMode="External"/><Relationship Id="rId1629" Type="http://schemas.openxmlformats.org/officeDocument/2006/relationships/hyperlink" Target="javascript:void(0);" TargetMode="External"/><Relationship Id="rId1836" Type="http://schemas.openxmlformats.org/officeDocument/2006/relationships/hyperlink" Target="http://www.bkstr.com/webapp/wcs/stores/servlet/booklookServlet?sect-1=03S&amp;bookstore_id-1=214&amp;term_id-1=14/FA&amp;div-1=&amp;dept-1=MA&amp;course-1=098" TargetMode="External"/><Relationship Id="rId1903" Type="http://schemas.openxmlformats.org/officeDocument/2006/relationships/hyperlink" Target="javascript:void(0);" TargetMode="External"/><Relationship Id="rId2098" Type="http://schemas.openxmlformats.org/officeDocument/2006/relationships/hyperlink" Target="http://www.bkstr.com/webapp/wcs/stores/servlet/booklookServlet?sect-1=01&amp;bookstore_id-1=214&amp;term_id-1=14/FA&amp;div-1=&amp;dept-1=NS&amp;course-1=120" TargetMode="External"/><Relationship Id="rId277" Type="http://schemas.openxmlformats.org/officeDocument/2006/relationships/hyperlink" Target="javascript:void(0);" TargetMode="External"/><Relationship Id="rId484" Type="http://schemas.openxmlformats.org/officeDocument/2006/relationships/hyperlink" Target="http://www.bkstr.com/webapp/wcs/stores/servlet/booklookServlet?sect-1=02&amp;bookstore_id-1=214&amp;term_id-1=14/FA&amp;div-1=&amp;dept-1=CD&amp;course-1=100" TargetMode="External"/><Relationship Id="rId2165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344" Type="http://schemas.openxmlformats.org/officeDocument/2006/relationships/hyperlink" Target="http://www.bkstr.com/webapp/wcs/stores/servlet/booklookServlet?sect-1=03&amp;bookstore_id-1=214&amp;term_id-1=14/FA&amp;div-1=&amp;dept-1=BI&amp;course-1=140" TargetMode="External"/><Relationship Id="rId691" Type="http://schemas.openxmlformats.org/officeDocument/2006/relationships/hyperlink" Target="javascript:void(0);" TargetMode="External"/><Relationship Id="rId789" Type="http://schemas.openxmlformats.org/officeDocument/2006/relationships/hyperlink" Target="javascript:void(0);" TargetMode="External"/><Relationship Id="rId996" Type="http://schemas.openxmlformats.org/officeDocument/2006/relationships/hyperlink" Target="http://www.bkstr.com/webapp/wcs/stores/servlet/booklookServlet?sect-1=04S&amp;bookstore_id-1=214&amp;term_id-1=14/FA&amp;div-1=&amp;dept-1=EC&amp;course-1=120" TargetMode="External"/><Relationship Id="rId2025" Type="http://schemas.openxmlformats.org/officeDocument/2006/relationships/hyperlink" Target="javascript:void(0);" TargetMode="External"/><Relationship Id="rId2372" Type="http://schemas.openxmlformats.org/officeDocument/2006/relationships/hyperlink" Target="http://www.bkstr.com/webapp/wcs/stores/servlet/booklookServlet?sect-1=06S&amp;bookstore_id-1=214&amp;term_id-1=14/FA&amp;div-1=&amp;dept-1=SO&amp;course-1=100" TargetMode="External"/><Relationship Id="rId2677" Type="http://schemas.openxmlformats.org/officeDocument/2006/relationships/hyperlink" Target="javascript:void(0);" TargetMode="External"/><Relationship Id="rId551" Type="http://schemas.openxmlformats.org/officeDocument/2006/relationships/hyperlink" Target="javascript:void(0);" TargetMode="External"/><Relationship Id="rId649" Type="http://schemas.openxmlformats.org/officeDocument/2006/relationships/hyperlink" Target="javascript:void(0);" TargetMode="External"/><Relationship Id="rId856" Type="http://schemas.openxmlformats.org/officeDocument/2006/relationships/hyperlink" Target="http://www.bkstr.com/webapp/wcs/stores/servlet/booklookServlet?sect-1=02&amp;bookstore_id-1=214&amp;term_id-1=14/FA&amp;div-1=&amp;dept-1=CM&amp;course-1=210" TargetMode="External"/><Relationship Id="rId1181" Type="http://schemas.openxmlformats.org/officeDocument/2006/relationships/hyperlink" Target="javascript:void(0);" TargetMode="External"/><Relationship Id="rId1279" Type="http://schemas.openxmlformats.org/officeDocument/2006/relationships/hyperlink" Target="javascript:void(0);" TargetMode="External"/><Relationship Id="rId1486" Type="http://schemas.openxmlformats.org/officeDocument/2006/relationships/hyperlink" Target="http://www.bkstr.com/webapp/wcs/stores/servlet/booklookServlet?sect-1=01&amp;bookstore_id-1=214&amp;term_id-1=14/FA&amp;div-1=&amp;dept-1=HC&amp;course-1=338" TargetMode="External"/><Relationship Id="rId2232" Type="http://schemas.openxmlformats.org/officeDocument/2006/relationships/hyperlink" Target="http://www.bkstr.com/webapp/wcs/stores/servlet/booklookServlet?sect-1=02&amp;bookstore_id-1=214&amp;term_id-1=14/FA&amp;div-1=&amp;dept-1=PH&amp;course-1=115" TargetMode="External"/><Relationship Id="rId2537" Type="http://schemas.openxmlformats.org/officeDocument/2006/relationships/hyperlink" Target="javascript:void(0);" TargetMode="External"/><Relationship Id="rId204" Type="http://schemas.openxmlformats.org/officeDocument/2006/relationships/hyperlink" Target="http://www.bkstr.com/webapp/wcs/stores/servlet/booklookServlet?sect-1=H4&amp;bookstore_id-1=214&amp;term_id-1=14/FA&amp;div-1=&amp;dept-1=BA&amp;course-1=305" TargetMode="External"/><Relationship Id="rId411" Type="http://schemas.openxmlformats.org/officeDocument/2006/relationships/hyperlink" Target="javascript:void(0);" TargetMode="External"/><Relationship Id="rId509" Type="http://schemas.openxmlformats.org/officeDocument/2006/relationships/hyperlink" Target="javascript:void(0);" TargetMode="External"/><Relationship Id="rId1041" Type="http://schemas.openxmlformats.org/officeDocument/2006/relationships/hyperlink" Target="javascript:void(0);" TargetMode="External"/><Relationship Id="rId1139" Type="http://schemas.openxmlformats.org/officeDocument/2006/relationships/hyperlink" Target="javascript:void(0);" TargetMode="External"/><Relationship Id="rId1346" Type="http://schemas.openxmlformats.org/officeDocument/2006/relationships/hyperlink" Target="http://www.bkstr.com/webapp/wcs/stores/servlet/booklookServlet?sect-1=H4&amp;bookstore_id-1=214&amp;term_id-1=14/FA&amp;div-1=&amp;dept-1=GE&amp;course-1=102" TargetMode="External"/><Relationship Id="rId1693" Type="http://schemas.openxmlformats.org/officeDocument/2006/relationships/hyperlink" Target="javascript:void(0);" TargetMode="External"/><Relationship Id="rId1998" Type="http://schemas.openxmlformats.org/officeDocument/2006/relationships/hyperlink" Target="http://www.bkstr.com/webapp/wcs/stores/servlet/booklookServlet?sect-1=01&amp;bookstore_id-1=214&amp;term_id-1=14/FA&amp;div-1=&amp;dept-1=MA&amp;course-1=190" TargetMode="External"/><Relationship Id="rId716" Type="http://schemas.openxmlformats.org/officeDocument/2006/relationships/hyperlink" Target="http://www.bkstr.com/webapp/wcs/stores/servlet/booklookServlet?sect-1=01S&amp;bookstore_id-1=214&amp;term_id-1=14/FA&amp;div-1=&amp;dept-1=CJ&amp;course-1=202" TargetMode="External"/><Relationship Id="rId923" Type="http://schemas.openxmlformats.org/officeDocument/2006/relationships/hyperlink" Target="javascript:void(0);" TargetMode="External"/><Relationship Id="rId1553" Type="http://schemas.openxmlformats.org/officeDocument/2006/relationships/hyperlink" Target="javascript:void(0);" TargetMode="External"/><Relationship Id="rId1760" Type="http://schemas.openxmlformats.org/officeDocument/2006/relationships/hyperlink" Target="http://www.bkstr.com/webapp/wcs/stores/servlet/booklookServlet?sect-1=01&amp;bookstore_id-1=214&amp;term_id-1=14/FA&amp;div-1=&amp;dept-1=HI&amp;course-1=223" TargetMode="External"/><Relationship Id="rId1858" Type="http://schemas.openxmlformats.org/officeDocument/2006/relationships/hyperlink" Target="http://www.bkstr.com/webapp/wcs/stores/servlet/booklookServlet?sect-1=04S&amp;bookstore_id-1=214&amp;term_id-1=14/FA&amp;div-1=&amp;dept-1=MA&amp;course-1=099" TargetMode="External"/><Relationship Id="rId2604" Type="http://schemas.openxmlformats.org/officeDocument/2006/relationships/hyperlink" Target="http://www.bkstr.com/webapp/wcs/stores/servlet/booklookServlet?sect-1=42&amp;bookstore_id-1=214&amp;term_id-1=14/FA&amp;div-1=&amp;dept-1=VP&amp;course-1=193" TargetMode="External"/><Relationship Id="rId52" Type="http://schemas.openxmlformats.org/officeDocument/2006/relationships/hyperlink" Target="http://www.bkstr.com/webapp/wcs/stores/servlet/booklookServlet?sect-1=01S&amp;bookstore_id-1=214&amp;term_id-1=14/FA&amp;div-1=&amp;dept-1=AR&amp;course-1=140" TargetMode="External"/><Relationship Id="rId1206" Type="http://schemas.openxmlformats.org/officeDocument/2006/relationships/hyperlink" Target="http://www.bkstr.com/webapp/wcs/stores/servlet/booklookServlet?sect-1=09&amp;bookstore_id-1=214&amp;term_id-1=14/FA&amp;div-1=&amp;dept-1=EN&amp;course-1=102" TargetMode="External"/><Relationship Id="rId1413" Type="http://schemas.openxmlformats.org/officeDocument/2006/relationships/hyperlink" Target="javascript:void(0);" TargetMode="External"/><Relationship Id="rId1620" Type="http://schemas.openxmlformats.org/officeDocument/2006/relationships/hyperlink" Target="http://www.bkstr.com/webapp/wcs/stores/servlet/booklookServlet?sect-1=01&amp;bookstore_id-1=214&amp;term_id-1=14/FA&amp;div-1=&amp;dept-1=HI&amp;course-1=104" TargetMode="External"/><Relationship Id="rId1718" Type="http://schemas.openxmlformats.org/officeDocument/2006/relationships/hyperlink" Target="http://www.bkstr.com/webapp/wcs/stores/servlet/booklookServlet?sect-1=06&amp;bookstore_id-1=214&amp;term_id-1=14/FA&amp;div-1=&amp;dept-1=HI&amp;course-1=112" TargetMode="External"/><Relationship Id="rId1925" Type="http://schemas.openxmlformats.org/officeDocument/2006/relationships/hyperlink" Target="javascript:void(0);" TargetMode="External"/><Relationship Id="rId299" Type="http://schemas.openxmlformats.org/officeDocument/2006/relationships/hyperlink" Target="javascript:void(0);" TargetMode="External"/><Relationship Id="rId2187" Type="http://schemas.openxmlformats.org/officeDocument/2006/relationships/hyperlink" Target="javascript:void(0);" TargetMode="External"/><Relationship Id="rId2394" Type="http://schemas.openxmlformats.org/officeDocument/2006/relationships/hyperlink" Target="http://www.bkstr.com/webapp/wcs/stores/servlet/booklookServlet?sect-1=37&amp;bookstore_id-1=214&amp;term_id-1=14/FA&amp;div-1=&amp;dept-1=SO&amp;course-1=193" TargetMode="External"/><Relationship Id="rId159" Type="http://schemas.openxmlformats.org/officeDocument/2006/relationships/hyperlink" Target="javascript:void(0);" TargetMode="External"/><Relationship Id="rId366" Type="http://schemas.openxmlformats.org/officeDocument/2006/relationships/hyperlink" Target="http://www.bkstr.com/webapp/wcs/stores/servlet/booklookServlet?sect-1=03S&amp;bookstore_id-1=214&amp;term_id-1=14/FA&amp;div-1=&amp;dept-1=BI&amp;course-1=141" TargetMode="External"/><Relationship Id="rId573" Type="http://schemas.openxmlformats.org/officeDocument/2006/relationships/hyperlink" Target="javascript:void(0);" TargetMode="External"/><Relationship Id="rId780" Type="http://schemas.openxmlformats.org/officeDocument/2006/relationships/hyperlink" Target="http://www.bkstr.com/webapp/wcs/stores/servlet/booklookServlet?sect-1=05&amp;bookstore_id-1=214&amp;term_id-1=14/FA&amp;div-1=&amp;dept-1=CM&amp;course-1=100" TargetMode="External"/><Relationship Id="rId2047" Type="http://schemas.openxmlformats.org/officeDocument/2006/relationships/hyperlink" Target="javascript:void(0);" TargetMode="External"/><Relationship Id="rId2254" Type="http://schemas.openxmlformats.org/officeDocument/2006/relationships/hyperlink" Target="http://www.bkstr.com/webapp/wcs/stores/servlet/booklookServlet?sect-1=01&amp;bookstore_id-1=214&amp;term_id-1=14/FA&amp;div-1=&amp;dept-1=PO&amp;course-1=101" TargetMode="External"/><Relationship Id="rId2461" Type="http://schemas.openxmlformats.org/officeDocument/2006/relationships/hyperlink" Target="javascript:void(0);" TargetMode="External"/><Relationship Id="rId2699" Type="http://schemas.openxmlformats.org/officeDocument/2006/relationships/printerSettings" Target="../printerSettings/printerSettings1.bin"/><Relationship Id="rId226" Type="http://schemas.openxmlformats.org/officeDocument/2006/relationships/hyperlink" Target="http://www.bkstr.com/webapp/wcs/stores/servlet/booklookServlet?sect-1=02S&amp;bookstore_id-1=214&amp;term_id-1=14/FA&amp;div-1=&amp;dept-1=BA&amp;course-1=316" TargetMode="External"/><Relationship Id="rId433" Type="http://schemas.openxmlformats.org/officeDocument/2006/relationships/hyperlink" Target="javascript:void(0);" TargetMode="External"/><Relationship Id="rId878" Type="http://schemas.openxmlformats.org/officeDocument/2006/relationships/hyperlink" Target="http://www.bkstr.com/webapp/wcs/stores/servlet/booklookServlet?sect-1=01&amp;bookstore_id-1=214&amp;term_id-1=14/FA&amp;div-1=&amp;dept-1=CM&amp;course-1=260" TargetMode="External"/><Relationship Id="rId1063" Type="http://schemas.openxmlformats.org/officeDocument/2006/relationships/hyperlink" Target="javascript:void(0);" TargetMode="External"/><Relationship Id="rId1270" Type="http://schemas.openxmlformats.org/officeDocument/2006/relationships/hyperlink" Target="http://www.bkstr.com/webapp/wcs/stores/servlet/booklookServlet?sect-1=05&amp;bookstore_id-1=214&amp;term_id-1=14/FA&amp;div-1=&amp;dept-1=EN&amp;course-1=253" TargetMode="External"/><Relationship Id="rId2114" Type="http://schemas.openxmlformats.org/officeDocument/2006/relationships/hyperlink" Target="http://www.bkstr.com/webapp/wcs/stores/servlet/booklookServlet?sect-1=02&amp;bookstore_id-1=214&amp;term_id-1=14/FA&amp;div-1=&amp;dept-1=NU&amp;course-1=310" TargetMode="External"/><Relationship Id="rId2559" Type="http://schemas.openxmlformats.org/officeDocument/2006/relationships/hyperlink" Target="javascript:void(0);" TargetMode="External"/><Relationship Id="rId640" Type="http://schemas.openxmlformats.org/officeDocument/2006/relationships/hyperlink" Target="http://www.bkstr.com/webapp/wcs/stores/servlet/booklookServlet?sect-1=05&amp;bookstore_id-1=214&amp;term_id-1=14/FA&amp;div-1=&amp;dept-1=CH&amp;course-1=203" TargetMode="External"/><Relationship Id="rId738" Type="http://schemas.openxmlformats.org/officeDocument/2006/relationships/hyperlink" Target="http://www.bkstr.com/webapp/wcs/stores/servlet/booklookServlet?sect-1=01S&amp;bookstore_id-1=214&amp;term_id-1=14/FA&amp;div-1=&amp;dept-1=CJ&amp;course-1=331" TargetMode="External"/><Relationship Id="rId945" Type="http://schemas.openxmlformats.org/officeDocument/2006/relationships/hyperlink" Target="javascript:void(0);" TargetMode="External"/><Relationship Id="rId1368" Type="http://schemas.openxmlformats.org/officeDocument/2006/relationships/hyperlink" Target="http://www.bkstr.com/webapp/wcs/stores/servlet/booklookServlet?sect-1=01&amp;bookstore_id-1=214&amp;term_id-1=14/FA&amp;div-1=&amp;dept-1=GL/EN&amp;course-1=132" TargetMode="External"/><Relationship Id="rId1575" Type="http://schemas.openxmlformats.org/officeDocument/2006/relationships/hyperlink" Target="javascript:void(0);" TargetMode="External"/><Relationship Id="rId1782" Type="http://schemas.openxmlformats.org/officeDocument/2006/relationships/hyperlink" Target="http://www.bkstr.com/webapp/wcs/stores/servlet/booklookServlet?sect-1=01&amp;bookstore_id-1=214&amp;term_id-1=14/FA&amp;div-1=&amp;dept-1=HI&amp;course-1=420" TargetMode="External"/><Relationship Id="rId2321" Type="http://schemas.openxmlformats.org/officeDocument/2006/relationships/hyperlink" Target="javascript:void(0);" TargetMode="External"/><Relationship Id="rId2419" Type="http://schemas.openxmlformats.org/officeDocument/2006/relationships/hyperlink" Target="javascript:void(0);" TargetMode="External"/><Relationship Id="rId2626" Type="http://schemas.openxmlformats.org/officeDocument/2006/relationships/hyperlink" Target="http://www.bkstr.com/webapp/wcs/stores/servlet/booklookServlet?sect-1=04&amp;bookstore_id-1=214&amp;term_id-1=14/FA&amp;div-1=&amp;dept-1=VP&amp;course-1=400" TargetMode="External"/><Relationship Id="rId74" Type="http://schemas.openxmlformats.org/officeDocument/2006/relationships/hyperlink" Target="http://www.bkstr.com/webapp/wcs/stores/servlet/booklookServlet?sect-1=02&amp;bookstore_id-1=214&amp;term_id-1=14/FA&amp;div-1=&amp;dept-1=AR&amp;course-1=225" TargetMode="External"/><Relationship Id="rId500" Type="http://schemas.openxmlformats.org/officeDocument/2006/relationships/hyperlink" Target="http://www.bkstr.com/webapp/wcs/stores/servlet/booklookServlet?sect-1=H3&amp;bookstore_id-1=214&amp;term_id-1=14/FA&amp;div-1=&amp;dept-1=CD&amp;course-1=100" TargetMode="External"/><Relationship Id="rId805" Type="http://schemas.openxmlformats.org/officeDocument/2006/relationships/hyperlink" Target="javascript:void(0);" TargetMode="External"/><Relationship Id="rId1130" Type="http://schemas.openxmlformats.org/officeDocument/2006/relationships/hyperlink" Target="http://www.bkstr.com/webapp/wcs/stores/servlet/booklookServlet?sect-1=04&amp;bookstore_id-1=214&amp;term_id-1=14/FA&amp;div-1=&amp;dept-1=EN&amp;course-1=101" TargetMode="External"/><Relationship Id="rId1228" Type="http://schemas.openxmlformats.org/officeDocument/2006/relationships/hyperlink" Target="http://www.bkstr.com/webapp/wcs/stores/servlet/booklookServlet?sect-1=08&amp;bookstore_id-1=214&amp;term_id-1=14/FA&amp;div-1=&amp;dept-1=EN&amp;course-1=193" TargetMode="External"/><Relationship Id="rId1435" Type="http://schemas.openxmlformats.org/officeDocument/2006/relationships/hyperlink" Target="javascript:void(0);" TargetMode="External"/><Relationship Id="rId1642" Type="http://schemas.openxmlformats.org/officeDocument/2006/relationships/hyperlink" Target="http://www.bkstr.com/webapp/wcs/stores/servlet/booklookServlet?sect-1=02S&amp;bookstore_id-1=214&amp;term_id-1=14/FA&amp;div-1=&amp;dept-1=HI&amp;course-1=105" TargetMode="External"/><Relationship Id="rId1947" Type="http://schemas.openxmlformats.org/officeDocument/2006/relationships/hyperlink" Target="javascript:void(0);" TargetMode="External"/><Relationship Id="rId1502" Type="http://schemas.openxmlformats.org/officeDocument/2006/relationships/hyperlink" Target="http://www.bkstr.com/webapp/wcs/stores/servlet/booklookServlet?sect-1=02S&amp;bookstore_id-1=214&amp;term_id-1=14/FA&amp;div-1=&amp;dept-1=HE&amp;course-1=100" TargetMode="External"/><Relationship Id="rId1807" Type="http://schemas.openxmlformats.org/officeDocument/2006/relationships/hyperlink" Target="javascript:void(0);" TargetMode="External"/><Relationship Id="rId290" Type="http://schemas.openxmlformats.org/officeDocument/2006/relationships/hyperlink" Target="http://www.bkstr.com/webapp/wcs/stores/servlet/booklookServlet?sect-1=01&amp;bookstore_id-1=214&amp;term_id-1=14/FA&amp;div-1=&amp;dept-1=BA&amp;course-1=482" TargetMode="External"/><Relationship Id="rId388" Type="http://schemas.openxmlformats.org/officeDocument/2006/relationships/hyperlink" Target="http://www.bkstr.com/webapp/wcs/stores/servlet/booklookServlet?sect-1=07&amp;bookstore_id-1=214&amp;term_id-1=14/FA&amp;div-1=&amp;dept-1=BI&amp;course-1=161" TargetMode="External"/><Relationship Id="rId2069" Type="http://schemas.openxmlformats.org/officeDocument/2006/relationships/hyperlink" Target="javascript:void(0);" TargetMode="External"/><Relationship Id="rId150" Type="http://schemas.openxmlformats.org/officeDocument/2006/relationships/hyperlink" Target="http://www.bkstr.com/webapp/wcs/stores/servlet/booklookServlet?sect-1=03S&amp;bookstore_id-1=214&amp;term_id-1=14/FA&amp;div-1=&amp;dept-1=BA&amp;course-1=220" TargetMode="External"/><Relationship Id="rId595" Type="http://schemas.openxmlformats.org/officeDocument/2006/relationships/hyperlink" Target="javascript:void(0);" TargetMode="External"/><Relationship Id="rId2276" Type="http://schemas.openxmlformats.org/officeDocument/2006/relationships/hyperlink" Target="http://www.bkstr.com/webapp/wcs/stores/servlet/booklookServlet?sect-1=04S&amp;bookstore_id-1=214&amp;term_id-1=14/FA&amp;div-1=&amp;dept-1=PO&amp;course-1=102" TargetMode="External"/><Relationship Id="rId2483" Type="http://schemas.openxmlformats.org/officeDocument/2006/relationships/hyperlink" Target="javascript:void(0);" TargetMode="External"/><Relationship Id="rId2690" Type="http://schemas.openxmlformats.org/officeDocument/2006/relationships/hyperlink" Target="http://www.bkstr.com/webapp/wcs/stores/servlet/booklookServlet?sect-1=02&amp;bookstore_id-1=214&amp;term_id-1=14/FA&amp;div-1=&amp;dept-1=WO/SO&amp;course-1=285" TargetMode="External"/><Relationship Id="rId248" Type="http://schemas.openxmlformats.org/officeDocument/2006/relationships/hyperlink" Target="http://www.bkstr.com/webapp/wcs/stores/servlet/booklookServlet?sect-1=01&amp;bookstore_id-1=214&amp;term_id-1=14/FA&amp;div-1=&amp;dept-1=BA&amp;course-1=320" TargetMode="External"/><Relationship Id="rId455" Type="http://schemas.openxmlformats.org/officeDocument/2006/relationships/hyperlink" Target="javascript:void(0);" TargetMode="External"/><Relationship Id="rId662" Type="http://schemas.openxmlformats.org/officeDocument/2006/relationships/hyperlink" Target="http://www.bkstr.com/webapp/wcs/stores/servlet/booklookServlet?sect-1=01S&amp;bookstore_id-1=214&amp;term_id-1=14/FA&amp;div-1=&amp;dept-1=CH&amp;course-1=320" TargetMode="External"/><Relationship Id="rId1085" Type="http://schemas.openxmlformats.org/officeDocument/2006/relationships/hyperlink" Target="javascript:void(0);" TargetMode="External"/><Relationship Id="rId1292" Type="http://schemas.openxmlformats.org/officeDocument/2006/relationships/hyperlink" Target="http://www.bkstr.com/webapp/wcs/stores/servlet/booklookServlet?sect-1=H1&amp;bookstore_id-1=214&amp;term_id-1=14/FA&amp;div-1=&amp;dept-1=EN&amp;course-1=340" TargetMode="External"/><Relationship Id="rId2136" Type="http://schemas.openxmlformats.org/officeDocument/2006/relationships/hyperlink" Target="http://www.bkstr.com/webapp/wcs/stores/servlet/booklookServlet?sect-1=02&amp;bookstore_id-1=214&amp;term_id-1=14/FA&amp;div-1=&amp;dept-1=NU&amp;course-1=430" TargetMode="External"/><Relationship Id="rId2343" Type="http://schemas.openxmlformats.org/officeDocument/2006/relationships/hyperlink" Target="javascript:void(0);" TargetMode="External"/><Relationship Id="rId2550" Type="http://schemas.openxmlformats.org/officeDocument/2006/relationships/hyperlink" Target="http://www.bkstr.com/webapp/wcs/stores/servlet/booklookServlet?sect-1=02&amp;bookstore_id-1=214&amp;term_id-1=14/FA&amp;div-1=&amp;dept-1=TH&amp;course-1=355" TargetMode="External"/><Relationship Id="rId108" Type="http://schemas.openxmlformats.org/officeDocument/2006/relationships/hyperlink" Target="http://www.bkstr.com/webapp/wcs/stores/servlet/booklookServlet?sect-1=05&amp;bookstore_id-1=214&amp;term_id-1=14/FA&amp;div-1=&amp;dept-1=BA&amp;course-1=200" TargetMode="External"/><Relationship Id="rId315" Type="http://schemas.openxmlformats.org/officeDocument/2006/relationships/hyperlink" Target="javascript:void(0);" TargetMode="External"/><Relationship Id="rId522" Type="http://schemas.openxmlformats.org/officeDocument/2006/relationships/hyperlink" Target="http://www.bkstr.com/webapp/wcs/stores/servlet/booklookServlet?sect-1=03&amp;bookstore_id-1=214&amp;term_id-1=14/FA&amp;div-1=&amp;dept-1=CD&amp;course-1=201" TargetMode="External"/><Relationship Id="rId967" Type="http://schemas.openxmlformats.org/officeDocument/2006/relationships/hyperlink" Target="javascript:void(0);" TargetMode="External"/><Relationship Id="rId1152" Type="http://schemas.openxmlformats.org/officeDocument/2006/relationships/hyperlink" Target="http://www.bkstr.com/webapp/wcs/stores/servlet/booklookServlet?sect-1=17&amp;bookstore_id-1=214&amp;term_id-1=14/FA&amp;div-1=&amp;dept-1=EN&amp;course-1=101" TargetMode="External"/><Relationship Id="rId1597" Type="http://schemas.openxmlformats.org/officeDocument/2006/relationships/hyperlink" Target="javascript:void(0);" TargetMode="External"/><Relationship Id="rId2203" Type="http://schemas.openxmlformats.org/officeDocument/2006/relationships/hyperlink" Target="javascript:void(0);" TargetMode="External"/><Relationship Id="rId2410" Type="http://schemas.openxmlformats.org/officeDocument/2006/relationships/hyperlink" Target="http://www.bkstr.com/webapp/wcs/stores/servlet/booklookServlet?sect-1=01&amp;bookstore_id-1=214&amp;term_id-1=14/FA&amp;div-1=&amp;dept-1=SO&amp;course-1=220" TargetMode="External"/><Relationship Id="rId2648" Type="http://schemas.openxmlformats.org/officeDocument/2006/relationships/hyperlink" Target="http://www.bkstr.com/webapp/wcs/stores/servlet/booklookServlet?sect-1=03&amp;bookstore_id-1=214&amp;term_id-1=14/FA&amp;div-1=&amp;dept-1=WL&amp;course-1=101" TargetMode="External"/><Relationship Id="rId96" Type="http://schemas.openxmlformats.org/officeDocument/2006/relationships/hyperlink" Target="http://www.bkstr.com/webapp/wcs/stores/servlet/booklookServlet?sect-1=02&amp;bookstore_id-1=214&amp;term_id-1=14/FA&amp;div-1=&amp;dept-1=BA&amp;course-1=200" TargetMode="External"/><Relationship Id="rId827" Type="http://schemas.openxmlformats.org/officeDocument/2006/relationships/hyperlink" Target="javascript:void(0);" TargetMode="External"/><Relationship Id="rId1012" Type="http://schemas.openxmlformats.org/officeDocument/2006/relationships/hyperlink" Target="http://www.bkstr.com/webapp/wcs/stores/servlet/booklookServlet?sect-1=S1&amp;bookstore_id-1=214&amp;term_id-1=14/FA&amp;div-1=&amp;dept-1=ED&amp;course-1=099" TargetMode="External"/><Relationship Id="rId1457" Type="http://schemas.openxmlformats.org/officeDocument/2006/relationships/hyperlink" Target="javascript:void(0);" TargetMode="External"/><Relationship Id="rId1664" Type="http://schemas.openxmlformats.org/officeDocument/2006/relationships/hyperlink" Target="http://www.bkstr.com/webapp/wcs/stores/servlet/booklookServlet?sect-1=03S&amp;bookstore_id-1=214&amp;term_id-1=14/FA&amp;div-1=&amp;dept-1=HI&amp;course-1=111" TargetMode="External"/><Relationship Id="rId1871" Type="http://schemas.openxmlformats.org/officeDocument/2006/relationships/hyperlink" Target="javascript:void(0);" TargetMode="External"/><Relationship Id="rId2508" Type="http://schemas.openxmlformats.org/officeDocument/2006/relationships/hyperlink" Target="http://www.bkstr.com/webapp/wcs/stores/servlet/booklookServlet?sect-1=01&amp;bookstore_id-1=214&amp;term_id-1=14/FA&amp;div-1=&amp;dept-1=SP&amp;course-1=349" TargetMode="External"/><Relationship Id="rId1317" Type="http://schemas.openxmlformats.org/officeDocument/2006/relationships/hyperlink" Target="javascript:void(0);" TargetMode="External"/><Relationship Id="rId1524" Type="http://schemas.openxmlformats.org/officeDocument/2006/relationships/hyperlink" Target="http://www.bkstr.com/webapp/wcs/stores/servlet/booklookServlet?sect-1=02S&amp;bookstore_id-1=214&amp;term_id-1=14/FA&amp;div-1=&amp;dept-1=HE&amp;course-1=120" TargetMode="External"/><Relationship Id="rId1731" Type="http://schemas.openxmlformats.org/officeDocument/2006/relationships/hyperlink" Target="javascript:void(0);" TargetMode="External"/><Relationship Id="rId1969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829" Type="http://schemas.openxmlformats.org/officeDocument/2006/relationships/hyperlink" Target="javascript:void(0);" TargetMode="External"/><Relationship Id="rId2298" Type="http://schemas.openxmlformats.org/officeDocument/2006/relationships/hyperlink" Target="http://www.bkstr.com/webapp/wcs/stores/servlet/booklookServlet?sect-1=01&amp;bookstore_id-1=214&amp;term_id-1=14/FA&amp;div-1=&amp;dept-1=PO&amp;course-1=322" TargetMode="External"/><Relationship Id="rId172" Type="http://schemas.openxmlformats.org/officeDocument/2006/relationships/hyperlink" Target="http://www.bkstr.com/webapp/wcs/stores/servlet/booklookServlet?sect-1=03S&amp;bookstore_id-1=214&amp;term_id-1=14/FA&amp;div-1=&amp;dept-1=BA&amp;course-1=230" TargetMode="External"/><Relationship Id="rId477" Type="http://schemas.openxmlformats.org/officeDocument/2006/relationships/hyperlink" Target="javascript:void(0);" TargetMode="External"/><Relationship Id="rId684" Type="http://schemas.openxmlformats.org/officeDocument/2006/relationships/hyperlink" Target="http://www.bkstr.com/webapp/wcs/stores/servlet/booklookServlet?sect-1=01&amp;bookstore_id-1=214&amp;term_id-1=14/FA&amp;div-1=&amp;dept-1=CJ&amp;course-1=101" TargetMode="External"/><Relationship Id="rId2060" Type="http://schemas.openxmlformats.org/officeDocument/2006/relationships/hyperlink" Target="http://www.bkstr.com/webapp/wcs/stores/servlet/booklookServlet?sect-1=02F&amp;bookstore_id-1=214&amp;term_id-1=14/FA&amp;div-1=&amp;dept-1=MA&amp;course-1=LAB2" TargetMode="External"/><Relationship Id="rId2158" Type="http://schemas.openxmlformats.org/officeDocument/2006/relationships/hyperlink" Target="http://www.bkstr.com/webapp/wcs/stores/servlet/booklookServlet?sect-1=L7&amp;bookstore_id-1=214&amp;term_id-1=14/FA&amp;div-1=&amp;dept-1=NU&amp;course-1=440" TargetMode="External"/><Relationship Id="rId2365" Type="http://schemas.openxmlformats.org/officeDocument/2006/relationships/hyperlink" Target="javascript:void(0);" TargetMode="External"/><Relationship Id="rId337" Type="http://schemas.openxmlformats.org/officeDocument/2006/relationships/hyperlink" Target="javascript:void(0);" TargetMode="External"/><Relationship Id="rId891" Type="http://schemas.openxmlformats.org/officeDocument/2006/relationships/hyperlink" Target="javascript:void(0);" TargetMode="External"/><Relationship Id="rId989" Type="http://schemas.openxmlformats.org/officeDocument/2006/relationships/hyperlink" Target="javascript:void(0);" TargetMode="External"/><Relationship Id="rId2018" Type="http://schemas.openxmlformats.org/officeDocument/2006/relationships/hyperlink" Target="http://www.bkstr.com/webapp/wcs/stores/servlet/booklookServlet?sect-1=02S&amp;bookstore_id-1=214&amp;term_id-1=14/FA&amp;div-1=&amp;dept-1=MA&amp;course-1=200" TargetMode="External"/><Relationship Id="rId2572" Type="http://schemas.openxmlformats.org/officeDocument/2006/relationships/hyperlink" Target="http://www.bkstr.com/webapp/wcs/stores/servlet/booklookServlet?sect-1=04&amp;bookstore_id-1=214&amp;term_id-1=14/FA&amp;div-1=&amp;dept-1=UR&amp;course-1=101" TargetMode="External"/><Relationship Id="rId544" Type="http://schemas.openxmlformats.org/officeDocument/2006/relationships/hyperlink" Target="http://www.bkstr.com/webapp/wcs/stores/servlet/booklookServlet?sect-1=02&amp;bookstore_id-1=214&amp;term_id-1=14/FA&amp;div-1=&amp;dept-1=CD&amp;course-1=400" TargetMode="External"/><Relationship Id="rId751" Type="http://schemas.openxmlformats.org/officeDocument/2006/relationships/hyperlink" Target="javascript:void(0);" TargetMode="External"/><Relationship Id="rId849" Type="http://schemas.openxmlformats.org/officeDocument/2006/relationships/hyperlink" Target="javascript:void(0);" TargetMode="External"/><Relationship Id="rId1174" Type="http://schemas.openxmlformats.org/officeDocument/2006/relationships/hyperlink" Target="http://www.bkstr.com/webapp/wcs/stores/servlet/booklookServlet?sect-1=32&amp;bookstore_id-1=214&amp;term_id-1=14/FA&amp;div-1=&amp;dept-1=EN&amp;course-1=101" TargetMode="External"/><Relationship Id="rId1381" Type="http://schemas.openxmlformats.org/officeDocument/2006/relationships/hyperlink" Target="javascript:void(0);" TargetMode="External"/><Relationship Id="rId1479" Type="http://schemas.openxmlformats.org/officeDocument/2006/relationships/hyperlink" Target="javascript:void(0);" TargetMode="External"/><Relationship Id="rId1686" Type="http://schemas.openxmlformats.org/officeDocument/2006/relationships/hyperlink" Target="http://www.bkstr.com/webapp/wcs/stores/servlet/booklookServlet?sect-1=09&amp;bookstore_id-1=214&amp;term_id-1=14/FA&amp;div-1=&amp;dept-1=HI&amp;course-1=111" TargetMode="External"/><Relationship Id="rId2225" Type="http://schemas.openxmlformats.org/officeDocument/2006/relationships/hyperlink" Target="javascript:void(0);" TargetMode="External"/><Relationship Id="rId2432" Type="http://schemas.openxmlformats.org/officeDocument/2006/relationships/hyperlink" Target="http://www.bkstr.com/webapp/wcs/stores/servlet/booklookServlet?sect-1=02&amp;bookstore_id-1=214&amp;term_id-1=14/FA&amp;div-1=&amp;dept-1=SO&amp;course-1=285" TargetMode="External"/><Relationship Id="rId404" Type="http://schemas.openxmlformats.org/officeDocument/2006/relationships/hyperlink" Target="http://www.bkstr.com/webapp/wcs/stores/servlet/booklookServlet?sect-1=02&amp;bookstore_id-1=214&amp;term_id-1=14/FA&amp;div-1=&amp;dept-1=BI&amp;course-1=193" TargetMode="External"/><Relationship Id="rId611" Type="http://schemas.openxmlformats.org/officeDocument/2006/relationships/hyperlink" Target="javascript:void(0);" TargetMode="External"/><Relationship Id="rId1034" Type="http://schemas.openxmlformats.org/officeDocument/2006/relationships/hyperlink" Target="http://www.bkstr.com/webapp/wcs/stores/servlet/booklookServlet?sect-1=01&amp;bookstore_id-1=214&amp;term_id-1=14/FA&amp;div-1=&amp;dept-1=ED&amp;course-1=155" TargetMode="External"/><Relationship Id="rId1241" Type="http://schemas.openxmlformats.org/officeDocument/2006/relationships/hyperlink" Target="javascript:void(0);" TargetMode="External"/><Relationship Id="rId1339" Type="http://schemas.openxmlformats.org/officeDocument/2006/relationships/hyperlink" Target="javascript:void(0);" TargetMode="External"/><Relationship Id="rId1893" Type="http://schemas.openxmlformats.org/officeDocument/2006/relationships/hyperlink" Target="javascript:void(0);" TargetMode="External"/><Relationship Id="rId709" Type="http://schemas.openxmlformats.org/officeDocument/2006/relationships/hyperlink" Target="javascript:void(0);" TargetMode="External"/><Relationship Id="rId916" Type="http://schemas.openxmlformats.org/officeDocument/2006/relationships/hyperlink" Target="http://www.bkstr.com/webapp/wcs/stores/servlet/booklookServlet?sect-1=01&amp;bookstore_id-1=214&amp;term_id-1=14/FA&amp;div-1=&amp;dept-1=CS&amp;course-1=101" TargetMode="External"/><Relationship Id="rId1101" Type="http://schemas.openxmlformats.org/officeDocument/2006/relationships/hyperlink" Target="javascript:void(0);" TargetMode="External"/><Relationship Id="rId1546" Type="http://schemas.openxmlformats.org/officeDocument/2006/relationships/hyperlink" Target="http://www.bkstr.com/webapp/wcs/stores/servlet/booklookServlet?sect-1=01S&amp;bookstore_id-1=214&amp;term_id-1=14/FA&amp;div-1=&amp;dept-1=HE&amp;course-1=140" TargetMode="External"/><Relationship Id="rId1753" Type="http://schemas.openxmlformats.org/officeDocument/2006/relationships/hyperlink" Target="javascript:void(0);" TargetMode="External"/><Relationship Id="rId1960" Type="http://schemas.openxmlformats.org/officeDocument/2006/relationships/hyperlink" Target="http://www.bkstr.com/webapp/wcs/stores/servlet/booklookServlet?sect-1=10S&amp;bookstore_id-1=214&amp;term_id-1=14/FA&amp;div-1=&amp;dept-1=MA&amp;course-1=150" TargetMode="External"/><Relationship Id="rId45" Type="http://schemas.openxmlformats.org/officeDocument/2006/relationships/hyperlink" Target="javascript:void(0);" TargetMode="External"/><Relationship Id="rId1406" Type="http://schemas.openxmlformats.org/officeDocument/2006/relationships/hyperlink" Target="http://www.bkstr.com/webapp/wcs/stores/servlet/booklookServlet?sect-1=05&amp;bookstore_id-1=214&amp;term_id-1=14/FA&amp;div-1=&amp;dept-1=GS&amp;course-1=101" TargetMode="External"/><Relationship Id="rId1613" Type="http://schemas.openxmlformats.org/officeDocument/2006/relationships/hyperlink" Target="javascript:void(0);" TargetMode="External"/><Relationship Id="rId1820" Type="http://schemas.openxmlformats.org/officeDocument/2006/relationships/hyperlink" Target="http://www.bkstr.com/webapp/wcs/stores/servlet/booklookServlet?sect-1=35&amp;bookstore_id-1=214&amp;term_id-1=14/FA&amp;div-1=&amp;dept-1=LC&amp;course-1=193" TargetMode="External"/><Relationship Id="rId194" Type="http://schemas.openxmlformats.org/officeDocument/2006/relationships/hyperlink" Target="http://www.bkstr.com/webapp/wcs/stores/servlet/booklookServlet?sect-1=02S&amp;bookstore_id-1=214&amp;term_id-1=14/FA&amp;div-1=&amp;dept-1=BA&amp;course-1=305" TargetMode="External"/><Relationship Id="rId1918" Type="http://schemas.openxmlformats.org/officeDocument/2006/relationships/hyperlink" Target="http://www.bkstr.com/webapp/wcs/stores/servlet/booklookServlet?sect-1=01&amp;bookstore_id-1=214&amp;term_id-1=14/FA&amp;div-1=&amp;dept-1=MA&amp;course-1=132" TargetMode="External"/><Relationship Id="rId2082" Type="http://schemas.openxmlformats.org/officeDocument/2006/relationships/hyperlink" Target="http://www.bkstr.com/webapp/wcs/stores/servlet/booklookServlet?sect-1=01&amp;bookstore_id-1=214&amp;term_id-1=14/FA&amp;div-1=&amp;dept-1=MU&amp;course-1=205" TargetMode="External"/><Relationship Id="rId261" Type="http://schemas.openxmlformats.org/officeDocument/2006/relationships/hyperlink" Target="javascript:void(0);" TargetMode="External"/><Relationship Id="rId499" Type="http://schemas.openxmlformats.org/officeDocument/2006/relationships/hyperlink" Target="javascript:void(0);" TargetMode="External"/><Relationship Id="rId2387" Type="http://schemas.openxmlformats.org/officeDocument/2006/relationships/hyperlink" Target="javascript:void(0);" TargetMode="External"/><Relationship Id="rId2594" Type="http://schemas.openxmlformats.org/officeDocument/2006/relationships/hyperlink" Target="http://www.bkstr.com/webapp/wcs/stores/servlet/booklookServlet?sect-1=01&amp;bookstore_id-1=214&amp;term_id-1=14/FA&amp;div-1=&amp;dept-1=UR&amp;course-1=250" TargetMode="External"/><Relationship Id="rId359" Type="http://schemas.openxmlformats.org/officeDocument/2006/relationships/hyperlink" Target="javascript:void(0);" TargetMode="External"/><Relationship Id="rId566" Type="http://schemas.openxmlformats.org/officeDocument/2006/relationships/hyperlink" Target="http://www.bkstr.com/webapp/wcs/stores/servlet/booklookServlet?sect-1=01&amp;bookstore_id-1=214&amp;term_id-1=14/FA&amp;div-1=&amp;dept-1=CH&amp;course-1=120" TargetMode="External"/><Relationship Id="rId773" Type="http://schemas.openxmlformats.org/officeDocument/2006/relationships/hyperlink" Target="javascript:void(0);" TargetMode="External"/><Relationship Id="rId1196" Type="http://schemas.openxmlformats.org/officeDocument/2006/relationships/hyperlink" Target="http://www.bkstr.com/webapp/wcs/stores/servlet/booklookServlet?sect-1=04&amp;bookstore_id-1=214&amp;term_id-1=14/FA&amp;div-1=&amp;dept-1=EN&amp;course-1=102" TargetMode="External"/><Relationship Id="rId2247" Type="http://schemas.openxmlformats.org/officeDocument/2006/relationships/hyperlink" Target="javascript:void(0);" TargetMode="External"/><Relationship Id="rId2454" Type="http://schemas.openxmlformats.org/officeDocument/2006/relationships/hyperlink" Target="http://www.bkstr.com/webapp/wcs/stores/servlet/booklookServlet?sect-1=03&amp;bookstore_id-1=214&amp;term_id-1=14/FA&amp;div-1=&amp;dept-1=SP&amp;course-1=101" TargetMode="External"/><Relationship Id="rId121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426" Type="http://schemas.openxmlformats.org/officeDocument/2006/relationships/hyperlink" Target="http://www.bkstr.com/webapp/wcs/stores/servlet/booklookServlet?sect-1=02S&amp;bookstore_id-1=214&amp;term_id-1=14/FA&amp;div-1=&amp;dept-1=BI&amp;course-1=203" TargetMode="External"/><Relationship Id="rId633" Type="http://schemas.openxmlformats.org/officeDocument/2006/relationships/hyperlink" Target="javascript:void(0);" TargetMode="External"/><Relationship Id="rId980" Type="http://schemas.openxmlformats.org/officeDocument/2006/relationships/hyperlink" Target="http://www.bkstr.com/webapp/wcs/stores/servlet/booklookServlet?sect-1=OL&amp;bookstore_id-1=214&amp;term_id-1=14/FA&amp;div-1=&amp;dept-1=EC&amp;course-1=110" TargetMode="External"/><Relationship Id="rId1056" Type="http://schemas.openxmlformats.org/officeDocument/2006/relationships/hyperlink" Target="http://www.bkstr.com/webapp/wcs/stores/servlet/booklookServlet?sect-1=03S&amp;bookstore_id-1=214&amp;term_id-1=14/FA&amp;div-1=&amp;dept-1=ED&amp;course-1=160" TargetMode="External"/><Relationship Id="rId1263" Type="http://schemas.openxmlformats.org/officeDocument/2006/relationships/hyperlink" Target="javascript:void(0);" TargetMode="External"/><Relationship Id="rId2107" Type="http://schemas.openxmlformats.org/officeDocument/2006/relationships/hyperlink" Target="javascript:void(0);" TargetMode="External"/><Relationship Id="rId2314" Type="http://schemas.openxmlformats.org/officeDocument/2006/relationships/hyperlink" Target="http://www.bkstr.com/webapp/wcs/stores/servlet/booklookServlet?sect-1=02S&amp;bookstore_id-1=214&amp;term_id-1=14/FA&amp;div-1=&amp;dept-1=PY&amp;course-1=105" TargetMode="External"/><Relationship Id="rId2661" Type="http://schemas.openxmlformats.org/officeDocument/2006/relationships/hyperlink" Target="javascript:void(0);" TargetMode="External"/><Relationship Id="rId840" Type="http://schemas.openxmlformats.org/officeDocument/2006/relationships/hyperlink" Target="http://www.bkstr.com/webapp/wcs/stores/servlet/booklookServlet?sect-1=02S&amp;bookstore_id-1=214&amp;term_id-1=14/FA&amp;div-1=&amp;dept-1=CM&amp;course-1=160" TargetMode="External"/><Relationship Id="rId938" Type="http://schemas.openxmlformats.org/officeDocument/2006/relationships/hyperlink" Target="http://www.bkstr.com/webapp/wcs/stores/servlet/booklookServlet?sect-1=01S&amp;bookstore_id-1=214&amp;term_id-1=14/FA&amp;div-1=&amp;dept-1=CS&amp;course-1=135" TargetMode="External"/><Relationship Id="rId1470" Type="http://schemas.openxmlformats.org/officeDocument/2006/relationships/hyperlink" Target="http://www.bkstr.com/webapp/wcs/stores/servlet/booklookServlet?sect-1=01&amp;bookstore_id-1=214&amp;term_id-1=14/FA&amp;div-1=&amp;dept-1=HC&amp;course-1=202" TargetMode="External"/><Relationship Id="rId1568" Type="http://schemas.openxmlformats.org/officeDocument/2006/relationships/hyperlink" Target="http://www.bkstr.com/webapp/wcs/stores/servlet/booklookServlet?sect-1=01&amp;bookstore_id-1=214&amp;term_id-1=14/FA&amp;div-1=&amp;dept-1=HE&amp;course-1=220" TargetMode="External"/><Relationship Id="rId1775" Type="http://schemas.openxmlformats.org/officeDocument/2006/relationships/hyperlink" Target="javascript:void(0);" TargetMode="External"/><Relationship Id="rId2521" Type="http://schemas.openxmlformats.org/officeDocument/2006/relationships/hyperlink" Target="javascript:void(0);" TargetMode="External"/><Relationship Id="rId261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700" Type="http://schemas.openxmlformats.org/officeDocument/2006/relationships/hyperlink" Target="http://www.bkstr.com/webapp/wcs/stores/servlet/booklookServlet?sect-1=01S&amp;bookstore_id-1=214&amp;term_id-1=14/FA&amp;div-1=&amp;dept-1=CJ&amp;course-1=121" TargetMode="External"/><Relationship Id="rId1123" Type="http://schemas.openxmlformats.org/officeDocument/2006/relationships/hyperlink" Target="javascript:void(0);" TargetMode="External"/><Relationship Id="rId1330" Type="http://schemas.openxmlformats.org/officeDocument/2006/relationships/hyperlink" Target="http://www.bkstr.com/webapp/wcs/stores/servlet/booklookServlet?sect-1=01S&amp;bookstore_id-1=214&amp;term_id-1=14/FA&amp;div-1=&amp;dept-1=GE&amp;course-1=102" TargetMode="External"/><Relationship Id="rId1428" Type="http://schemas.openxmlformats.org/officeDocument/2006/relationships/hyperlink" Target="http://www.bkstr.com/webapp/wcs/stores/servlet/booklookServlet?sect-1=H2&amp;bookstore_id-1=214&amp;term_id-1=14/FA&amp;div-1=&amp;dept-1=GS&amp;course-1=101" TargetMode="External"/><Relationship Id="rId1635" Type="http://schemas.openxmlformats.org/officeDocument/2006/relationships/hyperlink" Target="javascript:void(0);" TargetMode="External"/><Relationship Id="rId1982" Type="http://schemas.openxmlformats.org/officeDocument/2006/relationships/hyperlink" Target="http://www.bkstr.com/webapp/wcs/stores/servlet/booklookServlet?sect-1=06&amp;bookstore_id-1=214&amp;term_id-1=14/FA&amp;div-1=&amp;dept-1=MA&amp;course-1=180" TargetMode="External"/><Relationship Id="rId1842" Type="http://schemas.openxmlformats.org/officeDocument/2006/relationships/hyperlink" Target="http://www.bkstr.com/webapp/wcs/stores/servlet/booklookServlet?sect-1=05&amp;bookstore_id-1=214&amp;term_id-1=14/FA&amp;div-1=&amp;dept-1=MA&amp;course-1=098" TargetMode="External"/><Relationship Id="rId1702" Type="http://schemas.openxmlformats.org/officeDocument/2006/relationships/hyperlink" Target="http://www.bkstr.com/webapp/wcs/stores/servlet/booklookServlet?sect-1=02&amp;bookstore_id-1=214&amp;term_id-1=14/FA&amp;div-1=&amp;dept-1=HI&amp;course-1=112" TargetMode="External"/><Relationship Id="rId283" Type="http://schemas.openxmlformats.org/officeDocument/2006/relationships/hyperlink" Target="javascript:void(0);" TargetMode="External"/><Relationship Id="rId490" Type="http://schemas.openxmlformats.org/officeDocument/2006/relationships/hyperlink" Target="http://www.bkstr.com/webapp/wcs/stores/servlet/booklookServlet?sect-1=03S&amp;bookstore_id-1=214&amp;term_id-1=14/FA&amp;div-1=&amp;dept-1=CD&amp;course-1=100" TargetMode="External"/><Relationship Id="rId2171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350" Type="http://schemas.openxmlformats.org/officeDocument/2006/relationships/hyperlink" Target="http://www.bkstr.com/webapp/wcs/stores/servlet/booklookServlet?sect-1=04S&amp;bookstore_id-1=214&amp;term_id-1=14/FA&amp;div-1=&amp;dept-1=BI&amp;course-1=140" TargetMode="External"/><Relationship Id="rId588" Type="http://schemas.openxmlformats.org/officeDocument/2006/relationships/hyperlink" Target="http://www.bkstr.com/webapp/wcs/stores/servlet/booklookServlet?sect-1=06S&amp;bookstore_id-1=214&amp;term_id-1=14/FA&amp;div-1=&amp;dept-1=CH&amp;course-1=120" TargetMode="External"/><Relationship Id="rId795" Type="http://schemas.openxmlformats.org/officeDocument/2006/relationships/hyperlink" Target="javascript:void(0);" TargetMode="External"/><Relationship Id="rId2031" Type="http://schemas.openxmlformats.org/officeDocument/2006/relationships/hyperlink" Target="javascript:void(0);" TargetMode="External"/><Relationship Id="rId2269" Type="http://schemas.openxmlformats.org/officeDocument/2006/relationships/hyperlink" Target="javascript:void(0);" TargetMode="External"/><Relationship Id="rId2476" Type="http://schemas.openxmlformats.org/officeDocument/2006/relationships/hyperlink" Target="http://www.bkstr.com/webapp/wcs/stores/servlet/booklookServlet?sect-1=02&amp;bookstore_id-1=214&amp;term_id-1=14/FA&amp;div-1=&amp;dept-1=SP&amp;course-1=210" TargetMode="External"/><Relationship Id="rId2683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210" Type="http://schemas.openxmlformats.org/officeDocument/2006/relationships/hyperlink" Target="http://www.bkstr.com/webapp/wcs/stores/servlet/booklookServlet?sect-1=01S&amp;bookstore_id-1=214&amp;term_id-1=14/FA&amp;div-1=&amp;dept-1=BA&amp;course-1=312" TargetMode="External"/><Relationship Id="rId448" Type="http://schemas.openxmlformats.org/officeDocument/2006/relationships/hyperlink" Target="http://www.bkstr.com/webapp/wcs/stores/servlet/booklookServlet?sect-1=01S&amp;bookstore_id-1=214&amp;term_id-1=14/FA&amp;div-1=&amp;dept-1=BI&amp;course-1=206" TargetMode="External"/><Relationship Id="rId655" Type="http://schemas.openxmlformats.org/officeDocument/2006/relationships/hyperlink" Target="javascript:void(0);" TargetMode="External"/><Relationship Id="rId862" Type="http://schemas.openxmlformats.org/officeDocument/2006/relationships/hyperlink" Target="http://www.bkstr.com/webapp/wcs/stores/servlet/booklookServlet?sect-1=01S&amp;bookstore_id-1=214&amp;term_id-1=14/FA&amp;div-1=&amp;dept-1=CM&amp;course-1=241" TargetMode="External"/><Relationship Id="rId1078" Type="http://schemas.openxmlformats.org/officeDocument/2006/relationships/hyperlink" Target="http://www.bkstr.com/webapp/wcs/stores/servlet/booklookServlet?sect-1=01&amp;bookstore_id-1=214&amp;term_id-1=14/FA&amp;div-1=&amp;dept-1=ED&amp;course-1=275" TargetMode="External"/><Relationship Id="rId1285" Type="http://schemas.openxmlformats.org/officeDocument/2006/relationships/hyperlink" Target="javascript:void(0);" TargetMode="External"/><Relationship Id="rId1492" Type="http://schemas.openxmlformats.org/officeDocument/2006/relationships/hyperlink" Target="http://www.bkstr.com/webapp/wcs/stores/servlet/booklookServlet?sect-1=02&amp;bookstore_id-1=214&amp;term_id-1=14/FA&amp;div-1=&amp;dept-1=HC&amp;course-1=415" TargetMode="External"/><Relationship Id="rId2129" Type="http://schemas.openxmlformats.org/officeDocument/2006/relationships/hyperlink" Target="javascript:void(0);" TargetMode="External"/><Relationship Id="rId2336" Type="http://schemas.openxmlformats.org/officeDocument/2006/relationships/hyperlink" Target="http://www.bkstr.com/webapp/wcs/stores/servlet/booklookServlet?sect-1=03S&amp;bookstore_id-1=214&amp;term_id-1=14/FA&amp;div-1=&amp;dept-1=PY&amp;course-1=221" TargetMode="External"/><Relationship Id="rId2543" Type="http://schemas.openxmlformats.org/officeDocument/2006/relationships/hyperlink" Target="javascript:void(0);" TargetMode="External"/><Relationship Id="rId308" Type="http://schemas.openxmlformats.org/officeDocument/2006/relationships/hyperlink" Target="http://www.bkstr.com/webapp/wcs/stores/servlet/booklookServlet?sect-1=01&amp;bookstore_id-1=214&amp;term_id-1=14/FA&amp;div-1=&amp;dept-1=BA&amp;course-1=494" TargetMode="External"/><Relationship Id="rId515" Type="http://schemas.openxmlformats.org/officeDocument/2006/relationships/hyperlink" Target="javascript:void(0);" TargetMode="External"/><Relationship Id="rId722" Type="http://schemas.openxmlformats.org/officeDocument/2006/relationships/hyperlink" Target="http://www.bkstr.com/webapp/wcs/stores/servlet/booklookServlet?sect-1=01&amp;bookstore_id-1=214&amp;term_id-1=14/FA&amp;div-1=&amp;dept-1=CJ&amp;course-1=205" TargetMode="External"/><Relationship Id="rId1145" Type="http://schemas.openxmlformats.org/officeDocument/2006/relationships/hyperlink" Target="javascript:void(0);" TargetMode="External"/><Relationship Id="rId1352" Type="http://schemas.openxmlformats.org/officeDocument/2006/relationships/hyperlink" Target="http://www.bkstr.com/webapp/wcs/stores/servlet/booklookServlet?sect-1=01&amp;bookstore_id-1=214&amp;term_id-1=14/FA&amp;div-1=&amp;dept-1=GE&amp;course-1=240" TargetMode="External"/><Relationship Id="rId1797" Type="http://schemas.openxmlformats.org/officeDocument/2006/relationships/hyperlink" Target="javascript:void(0);" TargetMode="External"/><Relationship Id="rId2403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005" Type="http://schemas.openxmlformats.org/officeDocument/2006/relationships/hyperlink" Target="javascript:void(0);" TargetMode="External"/><Relationship Id="rId1212" Type="http://schemas.openxmlformats.org/officeDocument/2006/relationships/hyperlink" Target="http://www.bkstr.com/webapp/wcs/stores/servlet/booklookServlet?sect-1=01&amp;bookstore_id-1=214&amp;term_id-1=14/FA&amp;div-1=&amp;dept-1=EN&amp;course-1=132" TargetMode="External"/><Relationship Id="rId1657" Type="http://schemas.openxmlformats.org/officeDocument/2006/relationships/hyperlink" Target="javascript:void(0);" TargetMode="External"/><Relationship Id="rId1864" Type="http://schemas.openxmlformats.org/officeDocument/2006/relationships/hyperlink" Target="http://www.bkstr.com/webapp/wcs/stores/servlet/booklookServlet?sect-1=06&amp;bookstore_id-1=214&amp;term_id-1=14/FA&amp;div-1=&amp;dept-1=MA&amp;course-1=099" TargetMode="External"/><Relationship Id="rId2610" Type="http://schemas.openxmlformats.org/officeDocument/2006/relationships/hyperlink" Target="http://www.bkstr.com/webapp/wcs/stores/servlet/booklookServlet?sect-1=H1&amp;bookstore_id-1=214&amp;term_id-1=14/FA&amp;div-1=&amp;dept-1=VP&amp;course-1=200" TargetMode="External"/><Relationship Id="rId1517" Type="http://schemas.openxmlformats.org/officeDocument/2006/relationships/hyperlink" Target="javascript:void(0);" TargetMode="External"/><Relationship Id="rId1724" Type="http://schemas.openxmlformats.org/officeDocument/2006/relationships/hyperlink" Target="http://www.bkstr.com/webapp/wcs/stores/servlet/booklookServlet?sect-1=07S&amp;bookstore_id-1=214&amp;term_id-1=14/FA&amp;div-1=&amp;dept-1=HI&amp;course-1=112" TargetMode="External"/><Relationship Id="rId16" Type="http://schemas.openxmlformats.org/officeDocument/2006/relationships/hyperlink" Target="http://www.bkstr.com/webapp/wcs/stores/servlet/booklookServlet?sect-1=02S&amp;bookstore_id-1=214&amp;term_id-1=14/FA&amp;div-1=&amp;dept-1=AR&amp;course-1=100" TargetMode="External"/><Relationship Id="rId1931" Type="http://schemas.openxmlformats.org/officeDocument/2006/relationships/hyperlink" Target="javascript:void(0);" TargetMode="External"/><Relationship Id="rId2193" Type="http://schemas.openxmlformats.org/officeDocument/2006/relationships/hyperlink" Target="javascript:void(0);" TargetMode="External"/><Relationship Id="rId2498" Type="http://schemas.openxmlformats.org/officeDocument/2006/relationships/hyperlink" Target="http://www.bkstr.com/webapp/wcs/stores/servlet/booklookServlet?sect-1=01S&amp;bookstore_id-1=214&amp;term_id-1=14/FA&amp;div-1=&amp;dept-1=SP&amp;course-1=323" TargetMode="External"/><Relationship Id="rId165" Type="http://schemas.openxmlformats.org/officeDocument/2006/relationships/hyperlink" Target="javascript:void(0);" TargetMode="External"/><Relationship Id="rId372" Type="http://schemas.openxmlformats.org/officeDocument/2006/relationships/hyperlink" Target="http://www.bkstr.com/webapp/wcs/stores/servlet/booklookServlet?sect-1=01S&amp;bookstore_id-1=214&amp;term_id-1=14/FA&amp;div-1=&amp;dept-1=BI&amp;course-1=161" TargetMode="External"/><Relationship Id="rId677" Type="http://schemas.openxmlformats.org/officeDocument/2006/relationships/hyperlink" Target="javascript:void(0);" TargetMode="External"/><Relationship Id="rId2053" Type="http://schemas.openxmlformats.org/officeDocument/2006/relationships/hyperlink" Target="javascript:void(0);" TargetMode="External"/><Relationship Id="rId2260" Type="http://schemas.openxmlformats.org/officeDocument/2006/relationships/hyperlink" Target="http://www.bkstr.com/webapp/wcs/stores/servlet/booklookServlet?sect-1=02S&amp;bookstore_id-1=214&amp;term_id-1=14/FA&amp;div-1=&amp;dept-1=PO&amp;course-1=101" TargetMode="External"/><Relationship Id="rId2358" Type="http://schemas.openxmlformats.org/officeDocument/2006/relationships/hyperlink" Target="http://www.bkstr.com/webapp/wcs/stores/servlet/booklookServlet?sect-1=02&amp;bookstore_id-1=214&amp;term_id-1=14/FA&amp;div-1=&amp;dept-1=SO&amp;course-1=100" TargetMode="External"/><Relationship Id="rId232" Type="http://schemas.openxmlformats.org/officeDocument/2006/relationships/hyperlink" Target="http://www.bkstr.com/webapp/wcs/stores/servlet/booklookServlet?sect-1=01&amp;bookstore_id-1=214&amp;term_id-1=14/FA&amp;div-1=&amp;dept-1=BA&amp;course-1=318" TargetMode="External"/><Relationship Id="rId884" Type="http://schemas.openxmlformats.org/officeDocument/2006/relationships/hyperlink" Target="http://www.bkstr.com/webapp/wcs/stores/servlet/booklookServlet?sect-1=02S&amp;bookstore_id-1=214&amp;term_id-1=14/FA&amp;div-1=&amp;dept-1=CM&amp;course-1=260" TargetMode="External"/><Relationship Id="rId2120" Type="http://schemas.openxmlformats.org/officeDocument/2006/relationships/hyperlink" Target="http://www.bkstr.com/webapp/wcs/stores/servlet/booklookServlet?sect-1=L2&amp;bookstore_id-1=214&amp;term_id-1=14/FA&amp;div-1=&amp;dept-1=NU&amp;course-1=310" TargetMode="External"/><Relationship Id="rId2565" Type="http://schemas.openxmlformats.org/officeDocument/2006/relationships/hyperlink" Target="javascript:void(0);" TargetMode="External"/><Relationship Id="rId537" Type="http://schemas.openxmlformats.org/officeDocument/2006/relationships/hyperlink" Target="javascript:void(0);" TargetMode="External"/><Relationship Id="rId744" Type="http://schemas.openxmlformats.org/officeDocument/2006/relationships/hyperlink" Target="http://www.bkstr.com/webapp/wcs/stores/servlet/booklookServlet?sect-1=01&amp;bookstore_id-1=214&amp;term_id-1=14/FA&amp;div-1=&amp;dept-1=CJ&amp;course-1=334" TargetMode="External"/><Relationship Id="rId951" Type="http://schemas.openxmlformats.org/officeDocument/2006/relationships/hyperlink" Target="javascript:void(0);" TargetMode="External"/><Relationship Id="rId1167" Type="http://schemas.openxmlformats.org/officeDocument/2006/relationships/hyperlink" Target="javascript:void(0);" TargetMode="External"/><Relationship Id="rId1374" Type="http://schemas.openxmlformats.org/officeDocument/2006/relationships/hyperlink" Target="http://www.bkstr.com/webapp/wcs/stores/servlet/booklookServlet?sect-1=03&amp;bookstore_id-1=214&amp;term_id-1=14/FA&amp;div-1=&amp;dept-1=GL/GE&amp;course-1=102" TargetMode="External"/><Relationship Id="rId1581" Type="http://schemas.openxmlformats.org/officeDocument/2006/relationships/hyperlink" Target="javascript:void(0);" TargetMode="External"/><Relationship Id="rId1679" Type="http://schemas.openxmlformats.org/officeDocument/2006/relationships/hyperlink" Target="javascript:void(0);" TargetMode="External"/><Relationship Id="rId2218" Type="http://schemas.openxmlformats.org/officeDocument/2006/relationships/hyperlink" Target="http://www.bkstr.com/webapp/wcs/stores/servlet/booklookServlet?sect-1=05S&amp;bookstore_id-1=214&amp;term_id-1=14/FA&amp;div-1=&amp;dept-1=PH&amp;course-1=100" TargetMode="External"/><Relationship Id="rId2425" Type="http://schemas.openxmlformats.org/officeDocument/2006/relationships/hyperlink" Target="javascript:void(0);" TargetMode="External"/><Relationship Id="rId2632" Type="http://schemas.openxmlformats.org/officeDocument/2006/relationships/hyperlink" Target="http://www.bkstr.com/webapp/wcs/stores/servlet/booklookServlet?sect-1=07&amp;bookstore_id-1=214&amp;term_id-1=14/FA&amp;div-1=&amp;dept-1=VP&amp;course-1=400" TargetMode="External"/><Relationship Id="rId80" Type="http://schemas.openxmlformats.org/officeDocument/2006/relationships/hyperlink" Target="http://www.bkstr.com/webapp/wcs/stores/servlet/booklookServlet?sect-1=01S&amp;bookstore_id-1=214&amp;term_id-1=14/FA&amp;div-1=&amp;dept-1=AR&amp;course-1=230" TargetMode="External"/><Relationship Id="rId604" Type="http://schemas.openxmlformats.org/officeDocument/2006/relationships/hyperlink" Target="http://www.bkstr.com/webapp/wcs/stores/servlet/booklookServlet?sect-1=02S&amp;bookstore_id-1=214&amp;term_id-1=14/FA&amp;div-1=&amp;dept-1=CH&amp;course-1=121" TargetMode="External"/><Relationship Id="rId811" Type="http://schemas.openxmlformats.org/officeDocument/2006/relationships/hyperlink" Target="javascript:void(0);" TargetMode="External"/><Relationship Id="rId1027" Type="http://schemas.openxmlformats.org/officeDocument/2006/relationships/hyperlink" Target="javascript:void(0);" TargetMode="External"/><Relationship Id="rId1234" Type="http://schemas.openxmlformats.org/officeDocument/2006/relationships/hyperlink" Target="http://www.bkstr.com/webapp/wcs/stores/servlet/booklookServlet?sect-1=H1&amp;bookstore_id-1=214&amp;term_id-1=14/FA&amp;div-1=&amp;dept-1=EN&amp;course-1=210" TargetMode="External"/><Relationship Id="rId1441" Type="http://schemas.openxmlformats.org/officeDocument/2006/relationships/hyperlink" Target="javascript:void(0);" TargetMode="External"/><Relationship Id="rId1886" Type="http://schemas.openxmlformats.org/officeDocument/2006/relationships/hyperlink" Target="http://www.bkstr.com/webapp/wcs/stores/servlet/booklookServlet?sect-1=04S&amp;bookstore_id-1=214&amp;term_id-1=14/FA&amp;div-1=&amp;dept-1=MA&amp;course-1=105" TargetMode="External"/><Relationship Id="rId909" Type="http://schemas.openxmlformats.org/officeDocument/2006/relationships/hyperlink" Target="javascript:void(0);" TargetMode="External"/><Relationship Id="rId1301" Type="http://schemas.openxmlformats.org/officeDocument/2006/relationships/hyperlink" Target="javascript:void(0);" TargetMode="External"/><Relationship Id="rId1539" Type="http://schemas.openxmlformats.org/officeDocument/2006/relationships/hyperlink" Target="javascript:void(0);" TargetMode="External"/><Relationship Id="rId1746" Type="http://schemas.openxmlformats.org/officeDocument/2006/relationships/hyperlink" Target="http://www.bkstr.com/webapp/wcs/stores/servlet/booklookServlet?sect-1=19&amp;bookstore_id-1=214&amp;term_id-1=14/FA&amp;div-1=&amp;dept-1=HI&amp;course-1=193" TargetMode="External"/><Relationship Id="rId1953" Type="http://schemas.openxmlformats.org/officeDocument/2006/relationships/hyperlink" Target="javascript:void(0);" TargetMode="External"/><Relationship Id="rId38" Type="http://schemas.openxmlformats.org/officeDocument/2006/relationships/hyperlink" Target="http://www.bkstr.com/webapp/wcs/stores/servlet/booklookServlet?sect-1=01&amp;bookstore_id-1=214&amp;term_id-1=14/FA&amp;div-1=&amp;dept-1=AR&amp;course-1=122" TargetMode="External"/><Relationship Id="rId1606" Type="http://schemas.openxmlformats.org/officeDocument/2006/relationships/hyperlink" Target="http://www.bkstr.com/webapp/wcs/stores/servlet/booklookServlet?sect-1=03S&amp;bookstore_id-1=214&amp;term_id-1=14/FA&amp;div-1=&amp;dept-1=HI&amp;course-1=103" TargetMode="External"/><Relationship Id="rId1813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394" Type="http://schemas.openxmlformats.org/officeDocument/2006/relationships/hyperlink" Target="http://www.bkstr.com/webapp/wcs/stores/servlet/booklookServlet?sect-1=08S&amp;bookstore_id-1=214&amp;term_id-1=14/FA&amp;div-1=&amp;dept-1=BI&amp;course-1=161" TargetMode="External"/><Relationship Id="rId2075" Type="http://schemas.openxmlformats.org/officeDocument/2006/relationships/hyperlink" Target="javascript:void(0);" TargetMode="External"/><Relationship Id="rId2282" Type="http://schemas.openxmlformats.org/officeDocument/2006/relationships/hyperlink" Target="http://www.bkstr.com/webapp/wcs/stores/servlet/booklookServlet?sect-1=02&amp;bookstore_id-1=214&amp;term_id-1=14/FA&amp;div-1=&amp;dept-1=PO&amp;course-1=210" TargetMode="External"/><Relationship Id="rId254" Type="http://schemas.openxmlformats.org/officeDocument/2006/relationships/hyperlink" Target="http://www.bkstr.com/webapp/wcs/stores/servlet/booklookServlet?sect-1=02S&amp;bookstore_id-1=214&amp;term_id-1=14/FA&amp;div-1=&amp;dept-1=BA&amp;course-1=320" TargetMode="External"/><Relationship Id="rId699" Type="http://schemas.openxmlformats.org/officeDocument/2006/relationships/hyperlink" Target="javascript:void(0);" TargetMode="External"/><Relationship Id="rId1091" Type="http://schemas.openxmlformats.org/officeDocument/2006/relationships/hyperlink" Target="javascript:void(0);" TargetMode="External"/><Relationship Id="rId2587" Type="http://schemas.openxmlformats.org/officeDocument/2006/relationships/hyperlink" Target="javascript:void(0);" TargetMode="External"/><Relationship Id="rId114" Type="http://schemas.openxmlformats.org/officeDocument/2006/relationships/hyperlink" Target="http://www.bkstr.com/webapp/wcs/stores/servlet/booklookServlet?sect-1=H1&amp;bookstore_id-1=214&amp;term_id-1=14/FA&amp;div-1=&amp;dept-1=BA&amp;course-1=200" TargetMode="External"/><Relationship Id="rId461" Type="http://schemas.openxmlformats.org/officeDocument/2006/relationships/hyperlink" Target="javascript:void(0);" TargetMode="External"/><Relationship Id="rId559" Type="http://schemas.openxmlformats.org/officeDocument/2006/relationships/hyperlink" Target="javascript:void(0);" TargetMode="External"/><Relationship Id="rId766" Type="http://schemas.openxmlformats.org/officeDocument/2006/relationships/hyperlink" Target="http://www.bkstr.com/webapp/wcs/stores/servlet/booklookServlet?sect-1=01S&amp;bookstore_id-1=214&amp;term_id-1=14/FA&amp;div-1=&amp;dept-1=CM&amp;course-1=100" TargetMode="External"/><Relationship Id="rId1189" Type="http://schemas.openxmlformats.org/officeDocument/2006/relationships/hyperlink" Target="javascript:void(0);" TargetMode="External"/><Relationship Id="rId1396" Type="http://schemas.openxmlformats.org/officeDocument/2006/relationships/hyperlink" Target="http://www.bkstr.com/webapp/wcs/stores/servlet/booklookServlet?sect-1=02S&amp;bookstore_id-1=214&amp;term_id-1=14/FA&amp;div-1=&amp;dept-1=GS&amp;course-1=101" TargetMode="External"/><Relationship Id="rId2142" Type="http://schemas.openxmlformats.org/officeDocument/2006/relationships/hyperlink" Target="http://www.bkstr.com/webapp/wcs/stores/servlet/booklookServlet?sect-1=H2&amp;bookstore_id-1=214&amp;term_id-1=14/FA&amp;div-1=&amp;dept-1=NU&amp;course-1=430" TargetMode="External"/><Relationship Id="rId2447" Type="http://schemas.openxmlformats.org/officeDocument/2006/relationships/hyperlink" Target="javascript:void(0);" TargetMode="External"/><Relationship Id="rId321" Type="http://schemas.openxmlformats.org/officeDocument/2006/relationships/hyperlink" Target="javascript:void(0);" TargetMode="External"/><Relationship Id="rId419" Type="http://schemas.openxmlformats.org/officeDocument/2006/relationships/hyperlink" Target="javascript:void(0);" TargetMode="External"/><Relationship Id="rId626" Type="http://schemas.openxmlformats.org/officeDocument/2006/relationships/hyperlink" Target="http://www.bkstr.com/webapp/wcs/stores/servlet/booklookServlet?sect-1=01S&amp;bookstore_id-1=214&amp;term_id-1=14/FA&amp;div-1=&amp;dept-1=CH&amp;course-1=203" TargetMode="External"/><Relationship Id="rId973" Type="http://schemas.openxmlformats.org/officeDocument/2006/relationships/hyperlink" Target="javascript:void(0);" TargetMode="External"/><Relationship Id="rId1049" Type="http://schemas.openxmlformats.org/officeDocument/2006/relationships/hyperlink" Target="javascript:void(0);" TargetMode="External"/><Relationship Id="rId1256" Type="http://schemas.openxmlformats.org/officeDocument/2006/relationships/hyperlink" Target="http://www.bkstr.com/webapp/wcs/stores/servlet/booklookServlet?sect-1=01S&amp;bookstore_id-1=214&amp;term_id-1=14/FA&amp;div-1=&amp;dept-1=EN&amp;course-1=253" TargetMode="External"/><Relationship Id="rId2002" Type="http://schemas.openxmlformats.org/officeDocument/2006/relationships/hyperlink" Target="http://www.bkstr.com/webapp/wcs/stores/servlet/booklookServlet?sect-1=02&amp;bookstore_id-1=214&amp;term_id-1=14/FA&amp;div-1=&amp;dept-1=MA&amp;course-1=190" TargetMode="External"/><Relationship Id="rId2307" Type="http://schemas.openxmlformats.org/officeDocument/2006/relationships/hyperlink" Target="javascript:void(0);" TargetMode="External"/><Relationship Id="rId2654" Type="http://schemas.openxmlformats.org/officeDocument/2006/relationships/hyperlink" Target="http://www.bkstr.com/webapp/wcs/stores/servlet/booklookServlet?sect-1=01&amp;bookstore_id-1=214&amp;term_id-1=14/FA&amp;div-1=&amp;dept-1=WL&amp;course-1=102" TargetMode="External"/><Relationship Id="rId833" Type="http://schemas.openxmlformats.org/officeDocument/2006/relationships/hyperlink" Target="javascript:void(0);" TargetMode="External"/><Relationship Id="rId1116" Type="http://schemas.openxmlformats.org/officeDocument/2006/relationships/hyperlink" Target="http://www.bkstr.com/webapp/wcs/stores/servlet/booklookServlet?sect-1=01&amp;bookstore_id-1=214&amp;term_id-1=14/FA&amp;div-1=&amp;dept-1=ED&amp;course-1=405" TargetMode="External"/><Relationship Id="rId1463" Type="http://schemas.openxmlformats.org/officeDocument/2006/relationships/hyperlink" Target="javascript:void(0);" TargetMode="External"/><Relationship Id="rId1670" Type="http://schemas.openxmlformats.org/officeDocument/2006/relationships/hyperlink" Target="http://www.bkstr.com/webapp/wcs/stores/servlet/booklookServlet?sect-1=05&amp;bookstore_id-1=214&amp;term_id-1=14/FA&amp;div-1=&amp;dept-1=HI&amp;course-1=111" TargetMode="External"/><Relationship Id="rId1768" Type="http://schemas.openxmlformats.org/officeDocument/2006/relationships/hyperlink" Target="http://www.bkstr.com/webapp/wcs/stores/servlet/booklookServlet?sect-1=01&amp;bookstore_id-1=214&amp;term_id-1=14/FA&amp;div-1=&amp;dept-1=HI&amp;course-1=261" TargetMode="External"/><Relationship Id="rId2514" Type="http://schemas.openxmlformats.org/officeDocument/2006/relationships/hyperlink" Target="http://www.bkstr.com/webapp/wcs/stores/servlet/booklookServlet?sect-1=01&amp;bookstore_id-1=214&amp;term_id-1=14/FA&amp;div-1=&amp;dept-1=TH&amp;course-1=191" TargetMode="External"/><Relationship Id="rId900" Type="http://schemas.openxmlformats.org/officeDocument/2006/relationships/hyperlink" Target="http://www.bkstr.com/webapp/wcs/stores/servlet/booklookServlet?sect-1=02&amp;bookstore_id-1=214&amp;term_id-1=14/FA&amp;div-1=&amp;dept-1=CM&amp;course-1=350" TargetMode="External"/><Relationship Id="rId1323" Type="http://schemas.openxmlformats.org/officeDocument/2006/relationships/hyperlink" Target="javascript:void(0);" TargetMode="External"/><Relationship Id="rId1530" Type="http://schemas.openxmlformats.org/officeDocument/2006/relationships/hyperlink" Target="http://www.bkstr.com/webapp/wcs/stores/servlet/booklookServlet?sect-1=04&amp;bookstore_id-1=214&amp;term_id-1=14/FA&amp;div-1=&amp;dept-1=HE&amp;course-1=120" TargetMode="External"/><Relationship Id="rId1628" Type="http://schemas.openxmlformats.org/officeDocument/2006/relationships/hyperlink" Target="http://www.bkstr.com/webapp/wcs/stores/servlet/booklookServlet?sect-1=OL&amp;bookstore_id-1=214&amp;term_id-1=14/FA&amp;div-1=&amp;dept-1=HI&amp;course-1=104" TargetMode="External"/><Relationship Id="rId1975" Type="http://schemas.openxmlformats.org/officeDocument/2006/relationships/hyperlink" Target="javascript:void(0);" TargetMode="External"/><Relationship Id="rId1835" Type="http://schemas.openxmlformats.org/officeDocument/2006/relationships/hyperlink" Target="javascript:void(0);" TargetMode="External"/><Relationship Id="rId1902" Type="http://schemas.openxmlformats.org/officeDocument/2006/relationships/hyperlink" Target="http://www.bkstr.com/webapp/wcs/stores/servlet/booklookServlet?sect-1=X2&amp;bookstore_id-1=214&amp;term_id-1=14/FA&amp;div-1=&amp;dept-1=MA&amp;course-1=105" TargetMode="External"/><Relationship Id="rId2097" Type="http://schemas.openxmlformats.org/officeDocument/2006/relationships/hyperlink" Target="javascript:void(0);" TargetMode="External"/><Relationship Id="rId276" Type="http://schemas.openxmlformats.org/officeDocument/2006/relationships/hyperlink" Target="http://www.bkstr.com/webapp/wcs/stores/servlet/booklookServlet?sect-1=01&amp;bookstore_id-1=214&amp;term_id-1=14/FA&amp;div-1=&amp;dept-1=BA&amp;course-1=415" TargetMode="External"/><Relationship Id="rId483" Type="http://schemas.openxmlformats.org/officeDocument/2006/relationships/hyperlink" Target="javascript:void(0);" TargetMode="External"/><Relationship Id="rId690" Type="http://schemas.openxmlformats.org/officeDocument/2006/relationships/hyperlink" Target="http://www.bkstr.com/webapp/wcs/stores/servlet/booklookServlet?sect-1=02S&amp;bookstore_id-1=214&amp;term_id-1=14/FA&amp;div-1=&amp;dept-1=CJ&amp;course-1=101" TargetMode="External"/><Relationship Id="rId2164" Type="http://schemas.openxmlformats.org/officeDocument/2006/relationships/hyperlink" Target="http://www.bkstr.com/webapp/wcs/stores/servlet/booklookServlet?sect-1=L2&amp;bookstore_id-1=214&amp;term_id-1=14/FA&amp;div-1=&amp;dept-1=NU&amp;course-1=472" TargetMode="External"/><Relationship Id="rId2371" Type="http://schemas.openxmlformats.org/officeDocument/2006/relationships/hyperlink" Target="javascript:void(0);" TargetMode="External"/><Relationship Id="rId136" Type="http://schemas.openxmlformats.org/officeDocument/2006/relationships/hyperlink" Target="http://www.bkstr.com/webapp/wcs/stores/servlet/booklookServlet?sect-1=06&amp;bookstore_id-1=214&amp;term_id-1=14/FA&amp;div-1=&amp;dept-1=BA&amp;course-1=210" TargetMode="External"/><Relationship Id="rId343" Type="http://schemas.openxmlformats.org/officeDocument/2006/relationships/hyperlink" Target="javascript:void(0);" TargetMode="External"/><Relationship Id="rId550" Type="http://schemas.openxmlformats.org/officeDocument/2006/relationships/hyperlink" Target="http://www.bkstr.com/webapp/wcs/stores/servlet/booklookServlet?sect-1=01&amp;bookstore_id-1=214&amp;term_id-1=14/FA&amp;div-1=&amp;dept-1=CH&amp;course-1=110" TargetMode="External"/><Relationship Id="rId788" Type="http://schemas.openxmlformats.org/officeDocument/2006/relationships/hyperlink" Target="http://www.bkstr.com/webapp/wcs/stores/servlet/booklookServlet?sect-1=07&amp;bookstore_id-1=214&amp;term_id-1=14/FA&amp;div-1=&amp;dept-1=CM&amp;course-1=100" TargetMode="External"/><Relationship Id="rId995" Type="http://schemas.openxmlformats.org/officeDocument/2006/relationships/hyperlink" Target="javascript:void(0);" TargetMode="External"/><Relationship Id="rId1180" Type="http://schemas.openxmlformats.org/officeDocument/2006/relationships/hyperlink" Target="http://www.bkstr.com/webapp/wcs/stores/servlet/booklookServlet?sect-1=35&amp;bookstore_id-1=214&amp;term_id-1=14/FA&amp;div-1=&amp;dept-1=EN&amp;course-1=101" TargetMode="External"/><Relationship Id="rId2024" Type="http://schemas.openxmlformats.org/officeDocument/2006/relationships/hyperlink" Target="http://www.bkstr.com/webapp/wcs/stores/servlet/booklookServlet?sect-1=01&amp;bookstore_id-1=214&amp;term_id-1=14/FA&amp;div-1=&amp;dept-1=MA&amp;course-1=201" TargetMode="External"/><Relationship Id="rId2231" Type="http://schemas.openxmlformats.org/officeDocument/2006/relationships/hyperlink" Target="javascript:void(0);" TargetMode="External"/><Relationship Id="rId2469" Type="http://schemas.openxmlformats.org/officeDocument/2006/relationships/hyperlink" Target="javascript:void(0);" TargetMode="External"/><Relationship Id="rId2676" Type="http://schemas.openxmlformats.org/officeDocument/2006/relationships/hyperlink" Target="http://www.bkstr.com/webapp/wcs/stores/servlet/booklookServlet?sect-1=02&amp;bookstore_id-1=214&amp;term_id-1=14/FA&amp;div-1=&amp;dept-1=WO/PS&amp;course-1=263" TargetMode="External"/><Relationship Id="rId203" Type="http://schemas.openxmlformats.org/officeDocument/2006/relationships/hyperlink" Target="javascript:void(0);" TargetMode="External"/><Relationship Id="rId648" Type="http://schemas.openxmlformats.org/officeDocument/2006/relationships/hyperlink" Target="http://www.bkstr.com/webapp/wcs/stores/servlet/booklookServlet?sect-1=01&amp;bookstore_id-1=214&amp;term_id-1=14/FA&amp;div-1=&amp;dept-1=CH&amp;course-1=301" TargetMode="External"/><Relationship Id="rId855" Type="http://schemas.openxmlformats.org/officeDocument/2006/relationships/hyperlink" Target="javascript:void(0);" TargetMode="External"/><Relationship Id="rId1040" Type="http://schemas.openxmlformats.org/officeDocument/2006/relationships/hyperlink" Target="http://www.bkstr.com/webapp/wcs/stores/servlet/booklookServlet?sect-1=02S&amp;bookstore_id-1=214&amp;term_id-1=14/FA&amp;div-1=&amp;dept-1=ED&amp;course-1=155" TargetMode="External"/><Relationship Id="rId1278" Type="http://schemas.openxmlformats.org/officeDocument/2006/relationships/hyperlink" Target="http://www.bkstr.com/webapp/wcs/stores/servlet/booklookServlet?sect-1=01&amp;bookstore_id-1=214&amp;term_id-1=14/FA&amp;div-1=&amp;dept-1=EN&amp;course-1=260" TargetMode="External"/><Relationship Id="rId1485" Type="http://schemas.openxmlformats.org/officeDocument/2006/relationships/hyperlink" Target="javascript:void(0);" TargetMode="External"/><Relationship Id="rId1692" Type="http://schemas.openxmlformats.org/officeDocument/2006/relationships/hyperlink" Target="http://www.bkstr.com/webapp/wcs/stores/servlet/booklookServlet?sect-1=10S&amp;bookstore_id-1=214&amp;term_id-1=14/FA&amp;div-1=&amp;dept-1=HI&amp;course-1=111" TargetMode="External"/><Relationship Id="rId2329" Type="http://schemas.openxmlformats.org/officeDocument/2006/relationships/hyperlink" Target="javascript:void(0);" TargetMode="External"/><Relationship Id="rId2536" Type="http://schemas.openxmlformats.org/officeDocument/2006/relationships/hyperlink" Target="http://www.bkstr.com/webapp/wcs/stores/servlet/booklookServlet?sect-1=01&amp;bookstore_id-1=214&amp;term_id-1=14/FA&amp;div-1=&amp;dept-1=TH&amp;course-1=245" TargetMode="External"/><Relationship Id="rId410" Type="http://schemas.openxmlformats.org/officeDocument/2006/relationships/hyperlink" Target="http://www.bkstr.com/webapp/wcs/stores/servlet/booklookServlet?sect-1=01S&amp;bookstore_id-1=214&amp;term_id-1=14/FA&amp;div-1=&amp;dept-1=BI&amp;course-1=200" TargetMode="External"/><Relationship Id="rId508" Type="http://schemas.openxmlformats.org/officeDocument/2006/relationships/hyperlink" Target="http://www.bkstr.com/webapp/wcs/stores/servlet/booklookServlet?sect-1=01S&amp;bookstore_id-1=214&amp;term_id-1=14/FA&amp;div-1=&amp;dept-1=CD&amp;course-1=103" TargetMode="External"/><Relationship Id="rId715" Type="http://schemas.openxmlformats.org/officeDocument/2006/relationships/hyperlink" Target="javascript:void(0);" TargetMode="External"/><Relationship Id="rId922" Type="http://schemas.openxmlformats.org/officeDocument/2006/relationships/hyperlink" Target="http://www.bkstr.com/webapp/wcs/stores/servlet/booklookServlet?sect-1=02S&amp;bookstore_id-1=214&amp;term_id-1=14/FA&amp;div-1=&amp;dept-1=CS&amp;course-1=101" TargetMode="External"/><Relationship Id="rId1138" Type="http://schemas.openxmlformats.org/officeDocument/2006/relationships/hyperlink" Target="http://www.bkstr.com/webapp/wcs/stores/servlet/booklookServlet?sect-1=08&amp;bookstore_id-1=214&amp;term_id-1=14/FA&amp;div-1=&amp;dept-1=EN&amp;course-1=101" TargetMode="External"/><Relationship Id="rId1345" Type="http://schemas.openxmlformats.org/officeDocument/2006/relationships/hyperlink" Target="javascript:void(0);" TargetMode="External"/><Relationship Id="rId1552" Type="http://schemas.openxmlformats.org/officeDocument/2006/relationships/hyperlink" Target="http://www.bkstr.com/webapp/wcs/stores/servlet/booklookServlet?sect-1=01&amp;bookstore_id-1=214&amp;term_id-1=14/FA&amp;div-1=&amp;dept-1=HE&amp;course-1=170" TargetMode="External"/><Relationship Id="rId1997" Type="http://schemas.openxmlformats.org/officeDocument/2006/relationships/hyperlink" Target="javascript:void(0);" TargetMode="External"/><Relationship Id="rId2603" Type="http://schemas.openxmlformats.org/officeDocument/2006/relationships/hyperlink" Target="javascript:void(0);" TargetMode="External"/><Relationship Id="rId1205" Type="http://schemas.openxmlformats.org/officeDocument/2006/relationships/hyperlink" Target="javascript:void(0);" TargetMode="External"/><Relationship Id="rId1857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1412" Type="http://schemas.openxmlformats.org/officeDocument/2006/relationships/hyperlink" Target="http://www.bkstr.com/webapp/wcs/stores/servlet/booklookServlet?sect-1=06S&amp;bookstore_id-1=214&amp;term_id-1=14/FA&amp;div-1=&amp;dept-1=GS&amp;course-1=101" TargetMode="External"/><Relationship Id="rId1717" Type="http://schemas.openxmlformats.org/officeDocument/2006/relationships/hyperlink" Target="javascript:void(0);" TargetMode="External"/><Relationship Id="rId1924" Type="http://schemas.openxmlformats.org/officeDocument/2006/relationships/hyperlink" Target="http://www.bkstr.com/webapp/wcs/stores/servlet/booklookServlet?sect-1=01S&amp;bookstore_id-1=214&amp;term_id-1=14/FA&amp;div-1=&amp;dept-1=MA&amp;course-1=150" TargetMode="External"/><Relationship Id="rId298" Type="http://schemas.openxmlformats.org/officeDocument/2006/relationships/hyperlink" Target="http://www.bkstr.com/webapp/wcs/stores/servlet/booklookServlet?sect-1=02&amp;bookstore_id-1=214&amp;term_id-1=14/FA&amp;div-1=&amp;dept-1=BA&amp;course-1=490" TargetMode="External"/><Relationship Id="rId158" Type="http://schemas.openxmlformats.org/officeDocument/2006/relationships/hyperlink" Target="http://www.bkstr.com/webapp/wcs/stores/servlet/booklookServlet?sect-1=H2&amp;bookstore_id-1=214&amp;term_id-1=14/FA&amp;div-1=&amp;dept-1=BA&amp;course-1=220" TargetMode="External"/><Relationship Id="rId2186" Type="http://schemas.openxmlformats.org/officeDocument/2006/relationships/hyperlink" Target="http://www.bkstr.com/webapp/wcs/stores/servlet/booklookServlet?sect-1=01&amp;bookstore_id-1=214&amp;term_id-1=14/FA&amp;div-1=&amp;dept-1=PE&amp;course-1=150" TargetMode="External"/><Relationship Id="rId2393" Type="http://schemas.openxmlformats.org/officeDocument/2006/relationships/hyperlink" Target="javascript:void(0);" TargetMode="External"/><Relationship Id="rId2698" Type="http://schemas.openxmlformats.org/officeDocument/2006/relationships/hyperlink" Target="http://www.bkstr.com/webapp/wcs/stores/servlet/booklookServlet?sect-1=01&amp;bookstore_id-1=214&amp;term_id-1=14/FA&amp;div-1=&amp;dept-1=WO/UR&amp;course-1=353" TargetMode="External"/><Relationship Id="rId365" Type="http://schemas.openxmlformats.org/officeDocument/2006/relationships/hyperlink" Target="javascript:void(0);" TargetMode="External"/><Relationship Id="rId572" Type="http://schemas.openxmlformats.org/officeDocument/2006/relationships/hyperlink" Target="http://www.bkstr.com/webapp/wcs/stores/servlet/booklookServlet?sect-1=02S&amp;bookstore_id-1=214&amp;term_id-1=14/FA&amp;div-1=&amp;dept-1=CH&amp;course-1=120" TargetMode="External"/><Relationship Id="rId2046" Type="http://schemas.openxmlformats.org/officeDocument/2006/relationships/hyperlink" Target="http://www.bkstr.com/webapp/wcs/stores/servlet/booklookServlet?sect-1=01&amp;bookstore_id-1=214&amp;term_id-1=14/FA&amp;div-1=&amp;dept-1=MA&amp;course-1=310" TargetMode="External"/><Relationship Id="rId2253" Type="http://schemas.openxmlformats.org/officeDocument/2006/relationships/hyperlink" Target="javascript:void(0);" TargetMode="External"/><Relationship Id="rId2460" Type="http://schemas.openxmlformats.org/officeDocument/2006/relationships/hyperlink" Target="http://www.bkstr.com/webapp/wcs/stores/servlet/booklookServlet?sect-1=H3&amp;bookstore_id-1=214&amp;term_id-1=14/FA&amp;div-1=&amp;dept-1=SP&amp;course-1=101" TargetMode="External"/><Relationship Id="rId225" Type="http://schemas.openxmlformats.org/officeDocument/2006/relationships/hyperlink" Target="javascript:void(0);" TargetMode="External"/><Relationship Id="rId432" Type="http://schemas.openxmlformats.org/officeDocument/2006/relationships/hyperlink" Target="http://www.bkstr.com/webapp/wcs/stores/servlet/booklookServlet?sect-1=H1&amp;bookstore_id-1=214&amp;term_id-1=14/FA&amp;div-1=&amp;dept-1=BI&amp;course-1=203" TargetMode="External"/><Relationship Id="rId877" Type="http://schemas.openxmlformats.org/officeDocument/2006/relationships/hyperlink" Target="javascript:void(0);" TargetMode="External"/><Relationship Id="rId1062" Type="http://schemas.openxmlformats.org/officeDocument/2006/relationships/hyperlink" Target="http://www.bkstr.com/webapp/wcs/stores/servlet/booklookServlet?sect-1=02&amp;bookstore_id-1=214&amp;term_id-1=14/FA&amp;div-1=&amp;dept-1=ED&amp;course-1=200" TargetMode="External"/><Relationship Id="rId2113" Type="http://schemas.openxmlformats.org/officeDocument/2006/relationships/hyperlink" Target="javascript:void(0);" TargetMode="External"/><Relationship Id="rId2320" Type="http://schemas.openxmlformats.org/officeDocument/2006/relationships/hyperlink" Target="http://www.bkstr.com/webapp/wcs/stores/servlet/booklookServlet?sect-1=01&amp;bookstore_id-1=214&amp;term_id-1=14/FA&amp;div-1=&amp;dept-1=PY&amp;course-1=112" TargetMode="External"/><Relationship Id="rId2558" Type="http://schemas.openxmlformats.org/officeDocument/2006/relationships/hyperlink" Target="http://www.bkstr.com/webapp/wcs/stores/servlet/booklookServlet?sect-1=H1&amp;bookstore_id-1=214&amp;term_id-1=14/FA&amp;div-1=&amp;dept-1=TH&amp;course-1=370" TargetMode="External"/><Relationship Id="rId737" Type="http://schemas.openxmlformats.org/officeDocument/2006/relationships/hyperlink" Target="javascript:void(0);" TargetMode="External"/><Relationship Id="rId944" Type="http://schemas.openxmlformats.org/officeDocument/2006/relationships/hyperlink" Target="http://www.bkstr.com/webapp/wcs/stores/servlet/booklookServlet?sect-1=01S&amp;bookstore_id-1=214&amp;term_id-1=14/FA&amp;div-1=&amp;dept-1=CS&amp;course-1=161" TargetMode="External"/><Relationship Id="rId1367" Type="http://schemas.openxmlformats.org/officeDocument/2006/relationships/hyperlink" Target="javascript:void(0);" TargetMode="External"/><Relationship Id="rId1574" Type="http://schemas.openxmlformats.org/officeDocument/2006/relationships/hyperlink" Target="http://www.bkstr.com/webapp/wcs/stores/servlet/booklookServlet?sect-1=OLS&amp;bookstore_id-1=214&amp;term_id-1=14/FA&amp;div-1=&amp;dept-1=HE&amp;course-1=230" TargetMode="External"/><Relationship Id="rId1781" Type="http://schemas.openxmlformats.org/officeDocument/2006/relationships/hyperlink" Target="javascript:void(0);" TargetMode="External"/><Relationship Id="rId2418" Type="http://schemas.openxmlformats.org/officeDocument/2006/relationships/hyperlink" Target="http://www.bkstr.com/webapp/wcs/stores/servlet/booklookServlet?sect-1=01&amp;bookstore_id-1=214&amp;term_id-1=14/FA&amp;div-1=&amp;dept-1=SO&amp;course-1=250" TargetMode="External"/><Relationship Id="rId262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804" Type="http://schemas.openxmlformats.org/officeDocument/2006/relationships/hyperlink" Target="http://www.bkstr.com/webapp/wcs/stores/servlet/booklookServlet?sect-1=01S&amp;bookstore_id-1=214&amp;term_id-1=14/FA&amp;div-1=&amp;dept-1=CM&amp;course-1=105" TargetMode="External"/><Relationship Id="rId1227" Type="http://schemas.openxmlformats.org/officeDocument/2006/relationships/hyperlink" Target="javascript:void(0);" TargetMode="External"/><Relationship Id="rId1434" Type="http://schemas.openxmlformats.org/officeDocument/2006/relationships/hyperlink" Target="http://www.bkstr.com/webapp/wcs/stores/servlet/booklookServlet?sect-1=01&amp;bookstore_id-1=214&amp;term_id-1=14/FA&amp;div-1=&amp;dept-1=GS&amp;course-1=140" TargetMode="External"/><Relationship Id="rId1641" Type="http://schemas.openxmlformats.org/officeDocument/2006/relationships/hyperlink" Target="javascript:void(0);" TargetMode="External"/><Relationship Id="rId1879" Type="http://schemas.openxmlformats.org/officeDocument/2006/relationships/hyperlink" Target="javascript:void(0);" TargetMode="External"/><Relationship Id="rId1501" Type="http://schemas.openxmlformats.org/officeDocument/2006/relationships/hyperlink" Target="javascript:void(0);" TargetMode="External"/><Relationship Id="rId1739" Type="http://schemas.openxmlformats.org/officeDocument/2006/relationships/hyperlink" Target="javascript:void(0);" TargetMode="External"/><Relationship Id="rId1946" Type="http://schemas.openxmlformats.org/officeDocument/2006/relationships/hyperlink" Target="http://www.bkstr.com/webapp/wcs/stores/servlet/booklookServlet?sect-1=07&amp;bookstore_id-1=214&amp;term_id-1=14/FA&amp;div-1=&amp;dept-1=MA&amp;course-1=150" TargetMode="External"/><Relationship Id="rId1806" Type="http://schemas.openxmlformats.org/officeDocument/2006/relationships/hyperlink" Target="http://www.bkstr.com/webapp/wcs/stores/servlet/booklookServlet?sect-1=27&amp;bookstore_id-1=214&amp;term_id-1=14/FA&amp;div-1=&amp;dept-1=LC&amp;course-1=193" TargetMode="External"/><Relationship Id="rId387" Type="http://schemas.openxmlformats.org/officeDocument/2006/relationships/hyperlink" Target="javascript:void(0);" TargetMode="External"/><Relationship Id="rId594" Type="http://schemas.openxmlformats.org/officeDocument/2006/relationships/hyperlink" Target="http://www.bkstr.com/webapp/wcs/stores/servlet/booklookServlet?sect-1=08&amp;bookstore_id-1=214&amp;term_id-1=14/FA&amp;div-1=&amp;dept-1=CH&amp;course-1=120" TargetMode="External"/><Relationship Id="rId2068" Type="http://schemas.openxmlformats.org/officeDocument/2006/relationships/hyperlink" Target="http://www.bkstr.com/webapp/wcs/stores/servlet/booklookServlet?sect-1=01S&amp;bookstore_id-1=214&amp;term_id-1=14/FA&amp;div-1=&amp;dept-1=MU&amp;course-1=101" TargetMode="External"/><Relationship Id="rId2275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0"/>
  <sheetViews>
    <sheetView tabSelected="1" topLeftCell="A2728" workbookViewId="0">
      <selection activeCell="N2729" sqref="N2729:O2729"/>
    </sheetView>
  </sheetViews>
  <sheetFormatPr defaultRowHeight="15" x14ac:dyDescent="0.25"/>
  <cols>
    <col min="1" max="1" width="6.7109375" customWidth="1"/>
    <col min="2" max="2" width="5.85546875" customWidth="1"/>
    <col min="4" max="4" width="5.85546875" customWidth="1"/>
    <col min="5" max="5" width="6" customWidth="1"/>
    <col min="6" max="6" width="16.42578125" customWidth="1"/>
  </cols>
  <sheetData>
    <row r="1" spans="1:15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1" t="s">
        <v>2861</v>
      </c>
      <c r="O1" s="1" t="s">
        <v>2862</v>
      </c>
    </row>
    <row r="2" spans="1:15" ht="225" customHeight="1" x14ac:dyDescent="0.25">
      <c r="A2" s="5" t="s">
        <v>12</v>
      </c>
      <c r="B2" s="5" t="s">
        <v>13</v>
      </c>
      <c r="C2" s="6" t="s">
        <v>14</v>
      </c>
      <c r="D2" s="6" t="s">
        <v>15</v>
      </c>
      <c r="E2" s="5"/>
      <c r="F2" s="5" t="s">
        <v>16</v>
      </c>
      <c r="G2" s="5" t="s">
        <v>17</v>
      </c>
      <c r="H2" s="7">
        <v>41663</v>
      </c>
      <c r="I2" s="5">
        <v>3</v>
      </c>
      <c r="J2" s="5" t="s">
        <v>18</v>
      </c>
      <c r="K2" s="5" t="s">
        <v>19</v>
      </c>
      <c r="L2" s="5"/>
    </row>
    <row r="3" spans="1:15" x14ac:dyDescent="0.25">
      <c r="A3" s="5"/>
      <c r="B3" s="5"/>
      <c r="C3" s="6"/>
      <c r="D3" s="6"/>
      <c r="E3" s="5"/>
      <c r="F3" s="5"/>
      <c r="G3" s="5"/>
      <c r="H3" s="7"/>
      <c r="I3" s="5"/>
      <c r="J3" s="5"/>
      <c r="K3" s="5"/>
      <c r="L3" s="5"/>
    </row>
    <row r="4" spans="1:15" ht="225" customHeight="1" x14ac:dyDescent="0.25">
      <c r="A4" s="5" t="s">
        <v>12</v>
      </c>
      <c r="B4" s="5" t="s">
        <v>20</v>
      </c>
      <c r="C4" s="6" t="s">
        <v>21</v>
      </c>
      <c r="D4" s="6" t="s">
        <v>15</v>
      </c>
      <c r="E4" s="5"/>
      <c r="F4" s="5" t="s">
        <v>16</v>
      </c>
      <c r="G4" s="5" t="s">
        <v>17</v>
      </c>
      <c r="H4" s="5" t="s">
        <v>22</v>
      </c>
      <c r="I4" s="5">
        <v>3</v>
      </c>
      <c r="J4" s="5" t="s">
        <v>18</v>
      </c>
      <c r="K4" s="5" t="s">
        <v>19</v>
      </c>
      <c r="L4" s="5"/>
    </row>
    <row r="5" spans="1:15" x14ac:dyDescent="0.25">
      <c r="A5" s="5"/>
      <c r="B5" s="5"/>
      <c r="C5" s="6"/>
      <c r="D5" s="6"/>
      <c r="E5" s="5"/>
      <c r="F5" s="5"/>
      <c r="G5" s="5"/>
      <c r="H5" s="5"/>
      <c r="I5" s="5"/>
      <c r="J5" s="5"/>
      <c r="K5" s="5"/>
      <c r="L5" s="5"/>
    </row>
    <row r="6" spans="1:15" ht="225" customHeight="1" x14ac:dyDescent="0.25">
      <c r="A6" s="5" t="s">
        <v>12</v>
      </c>
      <c r="B6" s="5" t="s">
        <v>13</v>
      </c>
      <c r="C6" s="6" t="s">
        <v>23</v>
      </c>
      <c r="D6" s="6" t="s">
        <v>15</v>
      </c>
      <c r="E6" s="5"/>
      <c r="F6" s="5" t="s">
        <v>24</v>
      </c>
      <c r="G6" s="5" t="s">
        <v>17</v>
      </c>
      <c r="H6" s="5" t="s">
        <v>25</v>
      </c>
      <c r="I6" s="5">
        <v>3</v>
      </c>
      <c r="J6" s="5" t="s">
        <v>18</v>
      </c>
      <c r="K6" s="5" t="s">
        <v>19</v>
      </c>
      <c r="L6" s="5" t="s">
        <v>26</v>
      </c>
    </row>
    <row r="7" spans="1:15" x14ac:dyDescent="0.25">
      <c r="A7" s="5"/>
      <c r="B7" s="5"/>
      <c r="C7" s="6"/>
      <c r="D7" s="6"/>
      <c r="E7" s="5"/>
      <c r="F7" s="5"/>
      <c r="G7" s="5"/>
      <c r="H7" s="5"/>
      <c r="I7" s="5"/>
      <c r="J7" s="5"/>
      <c r="K7" s="5"/>
      <c r="L7" s="5"/>
    </row>
    <row r="8" spans="1:15" ht="225" customHeight="1" x14ac:dyDescent="0.25">
      <c r="A8" s="5" t="s">
        <v>12</v>
      </c>
      <c r="B8" s="5" t="s">
        <v>20</v>
      </c>
      <c r="C8" s="6" t="s">
        <v>27</v>
      </c>
      <c r="D8" s="6" t="s">
        <v>15</v>
      </c>
      <c r="E8" s="5" t="s">
        <v>28</v>
      </c>
      <c r="F8" s="5" t="s">
        <v>24</v>
      </c>
      <c r="G8" s="5" t="s">
        <v>17</v>
      </c>
      <c r="H8" s="5" t="s">
        <v>29</v>
      </c>
      <c r="I8" s="5">
        <v>3</v>
      </c>
      <c r="J8" s="5" t="s">
        <v>30</v>
      </c>
      <c r="K8" s="5" t="s">
        <v>19</v>
      </c>
      <c r="L8" s="5" t="s">
        <v>26</v>
      </c>
    </row>
    <row r="9" spans="1:15" x14ac:dyDescent="0.25">
      <c r="A9" s="5"/>
      <c r="B9" s="5"/>
      <c r="C9" s="6"/>
      <c r="D9" s="6"/>
      <c r="E9" s="5"/>
      <c r="F9" s="5"/>
      <c r="G9" s="5"/>
      <c r="H9" s="5"/>
      <c r="I9" s="5"/>
      <c r="J9" s="5"/>
      <c r="K9" s="5"/>
      <c r="L9" s="5"/>
    </row>
    <row r="10" spans="1:15" ht="255" customHeight="1" x14ac:dyDescent="0.25">
      <c r="A10" s="5" t="s">
        <v>12</v>
      </c>
      <c r="B10" s="5" t="s">
        <v>13</v>
      </c>
      <c r="C10" s="6" t="s">
        <v>31</v>
      </c>
      <c r="D10" s="6" t="s">
        <v>15</v>
      </c>
      <c r="E10" s="5" t="s">
        <v>32</v>
      </c>
      <c r="F10" s="5" t="s">
        <v>33</v>
      </c>
      <c r="G10" s="5" t="s">
        <v>34</v>
      </c>
      <c r="H10" s="7">
        <v>41652</v>
      </c>
      <c r="I10" s="5">
        <v>3</v>
      </c>
      <c r="J10" s="5" t="s">
        <v>35</v>
      </c>
      <c r="K10" s="5" t="s">
        <v>19</v>
      </c>
      <c r="L10" s="5"/>
    </row>
    <row r="11" spans="1:15" x14ac:dyDescent="0.25">
      <c r="A11" s="5"/>
      <c r="B11" s="5"/>
      <c r="C11" s="6"/>
      <c r="D11" s="6"/>
      <c r="E11" s="5"/>
      <c r="F11" s="5"/>
      <c r="G11" s="5"/>
      <c r="H11" s="7"/>
      <c r="I11" s="5"/>
      <c r="J11" s="5"/>
      <c r="K11" s="5"/>
      <c r="L11" s="5"/>
    </row>
    <row r="12" spans="1:15" ht="210" customHeight="1" x14ac:dyDescent="0.25">
      <c r="A12" s="5" t="s">
        <v>12</v>
      </c>
      <c r="B12" s="5" t="s">
        <v>20</v>
      </c>
      <c r="C12" s="6" t="s">
        <v>36</v>
      </c>
      <c r="D12" s="6" t="s">
        <v>15</v>
      </c>
      <c r="E12" s="5"/>
      <c r="F12" s="5" t="s">
        <v>33</v>
      </c>
      <c r="G12" s="5" t="s">
        <v>34</v>
      </c>
      <c r="H12" s="5" t="s">
        <v>37</v>
      </c>
      <c r="I12" s="5">
        <v>3</v>
      </c>
      <c r="J12" s="5" t="s">
        <v>35</v>
      </c>
      <c r="K12" s="5" t="s">
        <v>19</v>
      </c>
      <c r="L12" s="5"/>
    </row>
    <row r="13" spans="1:15" x14ac:dyDescent="0.25">
      <c r="A13" s="5"/>
      <c r="B13" s="5"/>
      <c r="C13" s="6"/>
      <c r="D13" s="6"/>
      <c r="E13" s="5"/>
      <c r="F13" s="5"/>
      <c r="G13" s="5"/>
      <c r="H13" s="5"/>
      <c r="I13" s="5"/>
      <c r="J13" s="5"/>
      <c r="K13" s="5"/>
      <c r="L13" s="5"/>
    </row>
    <row r="14" spans="1:15" ht="255" customHeight="1" x14ac:dyDescent="0.25">
      <c r="A14" s="5" t="s">
        <v>12</v>
      </c>
      <c r="B14" s="5" t="s">
        <v>13</v>
      </c>
      <c r="C14" s="6" t="s">
        <v>38</v>
      </c>
      <c r="D14" s="6" t="s">
        <v>15</v>
      </c>
      <c r="E14" s="5" t="s">
        <v>32</v>
      </c>
      <c r="F14" s="5" t="s">
        <v>39</v>
      </c>
      <c r="G14" s="5" t="s">
        <v>40</v>
      </c>
      <c r="H14" s="7">
        <v>41772</v>
      </c>
      <c r="I14" s="5">
        <v>3</v>
      </c>
      <c r="J14" s="5" t="s">
        <v>35</v>
      </c>
      <c r="K14" s="5" t="s">
        <v>19</v>
      </c>
      <c r="L14" s="5"/>
    </row>
    <row r="15" spans="1:15" x14ac:dyDescent="0.25">
      <c r="A15" s="5"/>
      <c r="B15" s="5"/>
      <c r="C15" s="6"/>
      <c r="D15" s="6"/>
      <c r="E15" s="5"/>
      <c r="F15" s="5"/>
      <c r="G15" s="5"/>
      <c r="H15" s="7"/>
      <c r="I15" s="5"/>
      <c r="J15" s="5"/>
      <c r="K15" s="5"/>
      <c r="L15" s="5"/>
    </row>
    <row r="16" spans="1:15" ht="210" customHeight="1" x14ac:dyDescent="0.25">
      <c r="A16" s="5" t="s">
        <v>12</v>
      </c>
      <c r="B16" s="5" t="s">
        <v>20</v>
      </c>
      <c r="C16" s="6" t="s">
        <v>41</v>
      </c>
      <c r="D16" s="6" t="s">
        <v>15</v>
      </c>
      <c r="E16" s="5"/>
      <c r="F16" s="5" t="s">
        <v>39</v>
      </c>
      <c r="G16" s="5" t="s">
        <v>40</v>
      </c>
      <c r="H16" s="5" t="s">
        <v>37</v>
      </c>
      <c r="I16" s="5">
        <v>3</v>
      </c>
      <c r="J16" s="5" t="s">
        <v>35</v>
      </c>
      <c r="K16" s="5" t="s">
        <v>19</v>
      </c>
      <c r="L16" s="5"/>
    </row>
    <row r="17" spans="1:12" x14ac:dyDescent="0.25">
      <c r="A17" s="5"/>
      <c r="B17" s="5"/>
      <c r="C17" s="6"/>
      <c r="D17" s="6"/>
      <c r="E17" s="5"/>
      <c r="F17" s="5"/>
      <c r="G17" s="5"/>
      <c r="H17" s="5"/>
      <c r="I17" s="5"/>
      <c r="J17" s="5"/>
      <c r="K17" s="5"/>
      <c r="L17" s="5"/>
    </row>
    <row r="18" spans="1:12" ht="255" customHeight="1" x14ac:dyDescent="0.25">
      <c r="A18" s="5" t="s">
        <v>12</v>
      </c>
      <c r="B18" s="5" t="s">
        <v>20</v>
      </c>
      <c r="C18" s="6" t="s">
        <v>42</v>
      </c>
      <c r="D18" s="6" t="s">
        <v>15</v>
      </c>
      <c r="E18" s="5" t="s">
        <v>32</v>
      </c>
      <c r="F18" s="5" t="s">
        <v>43</v>
      </c>
      <c r="G18" s="5" t="s">
        <v>44</v>
      </c>
      <c r="H18" s="5" t="s">
        <v>45</v>
      </c>
      <c r="I18" s="5">
        <v>3</v>
      </c>
      <c r="J18" s="5" t="s">
        <v>46</v>
      </c>
      <c r="K18" s="5" t="s">
        <v>19</v>
      </c>
      <c r="L18" s="5"/>
    </row>
    <row r="19" spans="1:12" x14ac:dyDescent="0.25">
      <c r="A19" s="5"/>
      <c r="B19" s="5"/>
      <c r="C19" s="6"/>
      <c r="D19" s="6"/>
      <c r="E19" s="5"/>
      <c r="F19" s="5"/>
      <c r="G19" s="5"/>
      <c r="H19" s="5"/>
      <c r="I19" s="5"/>
      <c r="J19" s="5"/>
      <c r="K19" s="5"/>
      <c r="L19" s="5"/>
    </row>
    <row r="20" spans="1:12" ht="210" customHeight="1" x14ac:dyDescent="0.25">
      <c r="A20" s="5" t="s">
        <v>12</v>
      </c>
      <c r="B20" s="5" t="s">
        <v>13</v>
      </c>
      <c r="C20" s="6" t="s">
        <v>47</v>
      </c>
      <c r="D20" s="6" t="s">
        <v>15</v>
      </c>
      <c r="E20" s="5"/>
      <c r="F20" s="5" t="s">
        <v>43</v>
      </c>
      <c r="G20" s="5" t="s">
        <v>44</v>
      </c>
      <c r="H20" s="7">
        <v>41703</v>
      </c>
      <c r="I20" s="5">
        <v>3</v>
      </c>
      <c r="J20" s="5" t="s">
        <v>46</v>
      </c>
      <c r="K20" s="5" t="s">
        <v>19</v>
      </c>
      <c r="L20" s="5"/>
    </row>
    <row r="21" spans="1:12" x14ac:dyDescent="0.25">
      <c r="A21" s="5"/>
      <c r="B21" s="5"/>
      <c r="C21" s="6"/>
      <c r="D21" s="6"/>
      <c r="E21" s="5"/>
      <c r="F21" s="5"/>
      <c r="G21" s="5"/>
      <c r="H21" s="7"/>
      <c r="I21" s="5"/>
      <c r="J21" s="5"/>
      <c r="K21" s="5"/>
      <c r="L21" s="5"/>
    </row>
    <row r="22" spans="1:12" ht="210" customHeight="1" x14ac:dyDescent="0.25">
      <c r="A22" s="5" t="s">
        <v>12</v>
      </c>
      <c r="B22" s="5" t="s">
        <v>20</v>
      </c>
      <c r="C22" s="6" t="s">
        <v>48</v>
      </c>
      <c r="D22" s="6" t="s">
        <v>15</v>
      </c>
      <c r="E22" s="5"/>
      <c r="F22" s="5" t="s">
        <v>49</v>
      </c>
      <c r="G22" s="5" t="s">
        <v>50</v>
      </c>
      <c r="H22" s="5" t="s">
        <v>51</v>
      </c>
      <c r="I22" s="5">
        <v>3</v>
      </c>
      <c r="J22" s="5" t="s">
        <v>52</v>
      </c>
      <c r="K22" s="5" t="s">
        <v>19</v>
      </c>
      <c r="L22" s="5"/>
    </row>
    <row r="23" spans="1:12" x14ac:dyDescent="0.25">
      <c r="A23" s="5"/>
      <c r="B23" s="5"/>
      <c r="C23" s="6"/>
      <c r="D23" s="6"/>
      <c r="E23" s="5"/>
      <c r="F23" s="5"/>
      <c r="G23" s="5"/>
      <c r="H23" s="5"/>
      <c r="I23" s="5"/>
      <c r="J23" s="5"/>
      <c r="K23" s="5"/>
      <c r="L23" s="5"/>
    </row>
    <row r="24" spans="1:12" ht="210" customHeight="1" x14ac:dyDescent="0.25">
      <c r="A24" s="5" t="s">
        <v>12</v>
      </c>
      <c r="B24" s="5" t="s">
        <v>20</v>
      </c>
      <c r="C24" s="6" t="s">
        <v>53</v>
      </c>
      <c r="D24" s="6" t="s">
        <v>15</v>
      </c>
      <c r="E24" s="5"/>
      <c r="F24" s="5" t="s">
        <v>49</v>
      </c>
      <c r="G24" s="5" t="s">
        <v>54</v>
      </c>
      <c r="H24" s="5" t="s">
        <v>55</v>
      </c>
      <c r="I24" s="5">
        <v>3</v>
      </c>
      <c r="J24" s="5" t="s">
        <v>52</v>
      </c>
      <c r="K24" s="5" t="s">
        <v>19</v>
      </c>
      <c r="L24" s="5"/>
    </row>
    <row r="25" spans="1:12" x14ac:dyDescent="0.25">
      <c r="A25" s="5"/>
      <c r="B25" s="5"/>
      <c r="C25" s="6"/>
      <c r="D25" s="6"/>
      <c r="E25" s="5"/>
      <c r="F25" s="5"/>
      <c r="G25" s="5"/>
      <c r="H25" s="5"/>
      <c r="I25" s="5"/>
      <c r="J25" s="5"/>
      <c r="K25" s="5"/>
      <c r="L25" s="5"/>
    </row>
    <row r="26" spans="1:12" ht="210" customHeight="1" x14ac:dyDescent="0.25">
      <c r="A26" s="5" t="s">
        <v>12</v>
      </c>
      <c r="B26" s="5" t="s">
        <v>20</v>
      </c>
      <c r="C26" s="6" t="s">
        <v>56</v>
      </c>
      <c r="D26" s="6" t="s">
        <v>15</v>
      </c>
      <c r="E26" s="5"/>
      <c r="F26" s="5" t="s">
        <v>57</v>
      </c>
      <c r="G26" s="5" t="s">
        <v>50</v>
      </c>
      <c r="H26" s="5">
        <f>-2 / 22</f>
        <v>-9.0909090909090912E-2</v>
      </c>
      <c r="I26" s="5">
        <v>3</v>
      </c>
      <c r="J26" s="5" t="s">
        <v>52</v>
      </c>
      <c r="K26" s="5" t="s">
        <v>19</v>
      </c>
      <c r="L26" s="5"/>
    </row>
    <row r="27" spans="1:12" x14ac:dyDescent="0.25">
      <c r="A27" s="5"/>
      <c r="B27" s="5"/>
      <c r="C27" s="6"/>
      <c r="D27" s="6"/>
      <c r="E27" s="5"/>
      <c r="F27" s="5"/>
      <c r="G27" s="5"/>
      <c r="H27" s="5"/>
      <c r="I27" s="5"/>
      <c r="J27" s="5"/>
      <c r="K27" s="5"/>
      <c r="L27" s="5"/>
    </row>
    <row r="28" spans="1:12" ht="210" customHeight="1" x14ac:dyDescent="0.25">
      <c r="A28" s="5" t="s">
        <v>12</v>
      </c>
      <c r="B28" s="5" t="s">
        <v>20</v>
      </c>
      <c r="C28" s="6" t="s">
        <v>58</v>
      </c>
      <c r="D28" s="6" t="s">
        <v>15</v>
      </c>
      <c r="E28" s="5"/>
      <c r="F28" s="5" t="s">
        <v>57</v>
      </c>
      <c r="G28" s="5" t="s">
        <v>54</v>
      </c>
      <c r="H28" s="5" t="s">
        <v>55</v>
      </c>
      <c r="I28" s="5">
        <v>3</v>
      </c>
      <c r="J28" s="5" t="s">
        <v>52</v>
      </c>
      <c r="K28" s="5" t="s">
        <v>19</v>
      </c>
      <c r="L28" s="5"/>
    </row>
    <row r="29" spans="1:12" x14ac:dyDescent="0.25">
      <c r="A29" s="5"/>
      <c r="B29" s="5"/>
      <c r="C29" s="6"/>
      <c r="D29" s="6"/>
      <c r="E29" s="5"/>
      <c r="F29" s="5"/>
      <c r="G29" s="5"/>
      <c r="H29" s="5"/>
      <c r="I29" s="5"/>
      <c r="J29" s="5"/>
      <c r="K29" s="5"/>
      <c r="L29" s="5"/>
    </row>
    <row r="30" spans="1:12" ht="255" customHeight="1" x14ac:dyDescent="0.25">
      <c r="A30" s="5" t="s">
        <v>12</v>
      </c>
      <c r="B30" s="5" t="s">
        <v>13</v>
      </c>
      <c r="C30" s="6" t="s">
        <v>59</v>
      </c>
      <c r="D30" s="6" t="s">
        <v>15</v>
      </c>
      <c r="E30" s="5" t="s">
        <v>32</v>
      </c>
      <c r="F30" s="5" t="s">
        <v>60</v>
      </c>
      <c r="G30" s="5" t="s">
        <v>61</v>
      </c>
      <c r="H30" s="7">
        <v>41711</v>
      </c>
      <c r="I30" s="5">
        <v>3</v>
      </c>
      <c r="J30" s="5" t="s">
        <v>35</v>
      </c>
      <c r="K30" s="5" t="s">
        <v>19</v>
      </c>
      <c r="L30" s="5"/>
    </row>
    <row r="31" spans="1:12" x14ac:dyDescent="0.25">
      <c r="A31" s="5"/>
      <c r="B31" s="5"/>
      <c r="C31" s="6"/>
      <c r="D31" s="6"/>
      <c r="E31" s="5"/>
      <c r="F31" s="5"/>
      <c r="G31" s="5"/>
      <c r="H31" s="7"/>
      <c r="I31" s="5"/>
      <c r="J31" s="5"/>
      <c r="K31" s="5"/>
      <c r="L31" s="5"/>
    </row>
    <row r="32" spans="1:12" ht="210" customHeight="1" x14ac:dyDescent="0.25">
      <c r="A32" s="5" t="s">
        <v>12</v>
      </c>
      <c r="B32" s="5" t="s">
        <v>13</v>
      </c>
      <c r="C32" s="6" t="s">
        <v>62</v>
      </c>
      <c r="D32" s="6" t="s">
        <v>15</v>
      </c>
      <c r="E32" s="5"/>
      <c r="F32" s="5" t="s">
        <v>60</v>
      </c>
      <c r="G32" s="5" t="s">
        <v>61</v>
      </c>
      <c r="H32" s="7">
        <v>41675</v>
      </c>
      <c r="I32" s="5">
        <v>3</v>
      </c>
      <c r="J32" s="5" t="s">
        <v>35</v>
      </c>
      <c r="K32" s="5" t="s">
        <v>19</v>
      </c>
      <c r="L32" s="5"/>
    </row>
    <row r="33" spans="1:12" x14ac:dyDescent="0.25">
      <c r="A33" s="5"/>
      <c r="B33" s="5"/>
      <c r="C33" s="6"/>
      <c r="D33" s="6"/>
      <c r="E33" s="5"/>
      <c r="F33" s="5"/>
      <c r="G33" s="5"/>
      <c r="H33" s="7"/>
      <c r="I33" s="5"/>
      <c r="J33" s="5"/>
      <c r="K33" s="5"/>
      <c r="L33" s="5"/>
    </row>
    <row r="34" spans="1:12" ht="255" customHeight="1" x14ac:dyDescent="0.25">
      <c r="A34" s="5" t="s">
        <v>12</v>
      </c>
      <c r="B34" s="5" t="s">
        <v>13</v>
      </c>
      <c r="C34" s="6" t="s">
        <v>63</v>
      </c>
      <c r="D34" s="6" t="s">
        <v>15</v>
      </c>
      <c r="E34" s="5" t="s">
        <v>32</v>
      </c>
      <c r="F34" s="5" t="s">
        <v>64</v>
      </c>
      <c r="G34" s="5" t="s">
        <v>65</v>
      </c>
      <c r="H34" s="7">
        <v>41772</v>
      </c>
      <c r="I34" s="5">
        <v>3</v>
      </c>
      <c r="J34" s="5" t="s">
        <v>35</v>
      </c>
      <c r="K34" s="5" t="s">
        <v>19</v>
      </c>
      <c r="L34" s="5"/>
    </row>
    <row r="35" spans="1:12" x14ac:dyDescent="0.25">
      <c r="A35" s="5"/>
      <c r="B35" s="5"/>
      <c r="C35" s="6"/>
      <c r="D35" s="6"/>
      <c r="E35" s="5"/>
      <c r="F35" s="5"/>
      <c r="G35" s="5"/>
      <c r="H35" s="7"/>
      <c r="I35" s="5"/>
      <c r="J35" s="5"/>
      <c r="K35" s="5"/>
      <c r="L35" s="5"/>
    </row>
    <row r="36" spans="1:12" ht="210" customHeight="1" x14ac:dyDescent="0.25">
      <c r="A36" s="5" t="s">
        <v>12</v>
      </c>
      <c r="B36" s="5" t="s">
        <v>13</v>
      </c>
      <c r="C36" s="6" t="s">
        <v>66</v>
      </c>
      <c r="D36" s="6" t="s">
        <v>15</v>
      </c>
      <c r="E36" s="5"/>
      <c r="F36" s="5" t="s">
        <v>64</v>
      </c>
      <c r="G36" s="5" t="s">
        <v>65</v>
      </c>
      <c r="H36" s="7">
        <v>41703</v>
      </c>
      <c r="I36" s="5">
        <v>3</v>
      </c>
      <c r="J36" s="5" t="s">
        <v>35</v>
      </c>
      <c r="K36" s="5" t="s">
        <v>19</v>
      </c>
      <c r="L36" s="5"/>
    </row>
    <row r="37" spans="1:12" x14ac:dyDescent="0.25">
      <c r="A37" s="5"/>
      <c r="B37" s="5"/>
      <c r="C37" s="6"/>
      <c r="D37" s="6"/>
      <c r="E37" s="5"/>
      <c r="F37" s="5"/>
      <c r="G37" s="5"/>
      <c r="H37" s="7"/>
      <c r="I37" s="5"/>
      <c r="J37" s="5"/>
      <c r="K37" s="5"/>
      <c r="L37" s="5"/>
    </row>
    <row r="38" spans="1:12" ht="255" customHeight="1" x14ac:dyDescent="0.25">
      <c r="A38" s="5" t="s">
        <v>12</v>
      </c>
      <c r="B38" s="5" t="s">
        <v>13</v>
      </c>
      <c r="C38" s="6" t="s">
        <v>67</v>
      </c>
      <c r="D38" s="6" t="s">
        <v>15</v>
      </c>
      <c r="E38" s="5" t="s">
        <v>32</v>
      </c>
      <c r="F38" s="5" t="s">
        <v>68</v>
      </c>
      <c r="G38" s="5" t="s">
        <v>61</v>
      </c>
      <c r="H38" s="7">
        <v>41680</v>
      </c>
      <c r="I38" s="5">
        <v>3</v>
      </c>
      <c r="J38" s="5" t="s">
        <v>35</v>
      </c>
      <c r="K38" s="5" t="s">
        <v>19</v>
      </c>
      <c r="L38" s="5"/>
    </row>
    <row r="39" spans="1:12" x14ac:dyDescent="0.25">
      <c r="A39" s="5"/>
      <c r="B39" s="5"/>
      <c r="C39" s="6"/>
      <c r="D39" s="6"/>
      <c r="E39" s="5"/>
      <c r="F39" s="5"/>
      <c r="G39" s="5"/>
      <c r="H39" s="7"/>
      <c r="I39" s="5"/>
      <c r="J39" s="5"/>
      <c r="K39" s="5"/>
      <c r="L39" s="5"/>
    </row>
    <row r="40" spans="1:12" ht="225" customHeight="1" x14ac:dyDescent="0.25">
      <c r="A40" s="5" t="s">
        <v>12</v>
      </c>
      <c r="B40" s="5" t="s">
        <v>13</v>
      </c>
      <c r="C40" s="6" t="s">
        <v>69</v>
      </c>
      <c r="D40" s="6" t="s">
        <v>15</v>
      </c>
      <c r="E40" s="5"/>
      <c r="F40" s="5" t="s">
        <v>68</v>
      </c>
      <c r="G40" s="5" t="s">
        <v>61</v>
      </c>
      <c r="H40" s="7">
        <v>41734</v>
      </c>
      <c r="I40" s="5">
        <v>3</v>
      </c>
      <c r="J40" s="5" t="s">
        <v>35</v>
      </c>
      <c r="K40" s="5" t="s">
        <v>19</v>
      </c>
      <c r="L40" s="5"/>
    </row>
    <row r="41" spans="1:12" x14ac:dyDescent="0.25">
      <c r="A41" s="5"/>
      <c r="B41" s="5"/>
      <c r="C41" s="6"/>
      <c r="D41" s="6"/>
      <c r="E41" s="5"/>
      <c r="F41" s="5"/>
      <c r="G41" s="5"/>
      <c r="H41" s="7"/>
      <c r="I41" s="5"/>
      <c r="J41" s="5"/>
      <c r="K41" s="5"/>
      <c r="L41" s="5"/>
    </row>
    <row r="42" spans="1:12" ht="255" customHeight="1" x14ac:dyDescent="0.25">
      <c r="A42" s="5" t="s">
        <v>12</v>
      </c>
      <c r="B42" s="5" t="s">
        <v>13</v>
      </c>
      <c r="C42" s="6" t="s">
        <v>70</v>
      </c>
      <c r="D42" s="6" t="s">
        <v>15</v>
      </c>
      <c r="E42" s="5" t="s">
        <v>32</v>
      </c>
      <c r="F42" s="5" t="s">
        <v>71</v>
      </c>
      <c r="G42" s="5" t="s">
        <v>40</v>
      </c>
      <c r="H42" s="7">
        <v>41652</v>
      </c>
      <c r="I42" s="5">
        <v>3</v>
      </c>
      <c r="J42" s="5" t="s">
        <v>35</v>
      </c>
      <c r="K42" s="5" t="s">
        <v>19</v>
      </c>
      <c r="L42" s="5"/>
    </row>
    <row r="43" spans="1:12" x14ac:dyDescent="0.25">
      <c r="A43" s="5"/>
      <c r="B43" s="5"/>
      <c r="C43" s="6"/>
      <c r="D43" s="6"/>
      <c r="E43" s="5"/>
      <c r="F43" s="5"/>
      <c r="G43" s="5"/>
      <c r="H43" s="7"/>
      <c r="I43" s="5"/>
      <c r="J43" s="5"/>
      <c r="K43" s="5"/>
      <c r="L43" s="5"/>
    </row>
    <row r="44" spans="1:12" ht="210" customHeight="1" x14ac:dyDescent="0.25">
      <c r="A44" s="5" t="s">
        <v>12</v>
      </c>
      <c r="B44" s="5" t="s">
        <v>20</v>
      </c>
      <c r="C44" s="6" t="s">
        <v>72</v>
      </c>
      <c r="D44" s="6" t="s">
        <v>15</v>
      </c>
      <c r="E44" s="5"/>
      <c r="F44" s="5" t="s">
        <v>71</v>
      </c>
      <c r="G44" s="5" t="s">
        <v>40</v>
      </c>
      <c r="H44" s="5" t="s">
        <v>37</v>
      </c>
      <c r="I44" s="5">
        <v>3</v>
      </c>
      <c r="J44" s="5" t="s">
        <v>35</v>
      </c>
      <c r="K44" s="5" t="s">
        <v>19</v>
      </c>
      <c r="L44" s="5"/>
    </row>
    <row r="45" spans="1:12" x14ac:dyDescent="0.25">
      <c r="A45" s="5"/>
      <c r="B45" s="5"/>
      <c r="C45" s="6"/>
      <c r="D45" s="6"/>
      <c r="E45" s="5"/>
      <c r="F45" s="5"/>
      <c r="G45" s="5"/>
      <c r="H45" s="5"/>
      <c r="I45" s="5"/>
      <c r="J45" s="5"/>
      <c r="K45" s="5"/>
      <c r="L45" s="5"/>
    </row>
    <row r="46" spans="1:12" ht="255" customHeight="1" x14ac:dyDescent="0.25">
      <c r="A46" s="5" t="s">
        <v>12</v>
      </c>
      <c r="B46" s="5" t="s">
        <v>20</v>
      </c>
      <c r="C46" s="6" t="s">
        <v>73</v>
      </c>
      <c r="D46" s="6" t="s">
        <v>15</v>
      </c>
      <c r="E46" s="5" t="s">
        <v>32</v>
      </c>
      <c r="F46" s="5" t="s">
        <v>74</v>
      </c>
      <c r="G46" s="5" t="s">
        <v>61</v>
      </c>
      <c r="H46" s="5" t="s">
        <v>75</v>
      </c>
      <c r="I46" s="5">
        <v>3</v>
      </c>
      <c r="J46" s="5" t="s">
        <v>35</v>
      </c>
      <c r="K46" s="5" t="s">
        <v>19</v>
      </c>
      <c r="L46" s="5"/>
    </row>
    <row r="47" spans="1:12" x14ac:dyDescent="0.25">
      <c r="A47" s="5"/>
      <c r="B47" s="5"/>
      <c r="C47" s="6"/>
      <c r="D47" s="6"/>
      <c r="E47" s="5"/>
      <c r="F47" s="5"/>
      <c r="G47" s="5"/>
      <c r="H47" s="5"/>
      <c r="I47" s="5"/>
      <c r="J47" s="5"/>
      <c r="K47" s="5"/>
      <c r="L47" s="5"/>
    </row>
    <row r="48" spans="1:12" ht="225" customHeight="1" x14ac:dyDescent="0.25">
      <c r="A48" s="5" t="s">
        <v>12</v>
      </c>
      <c r="B48" s="5" t="s">
        <v>20</v>
      </c>
      <c r="C48" s="6" t="s">
        <v>76</v>
      </c>
      <c r="D48" s="6" t="s">
        <v>15</v>
      </c>
      <c r="E48" s="5"/>
      <c r="F48" s="5" t="s">
        <v>74</v>
      </c>
      <c r="G48" s="5" t="s">
        <v>61</v>
      </c>
      <c r="H48" s="5" t="s">
        <v>37</v>
      </c>
      <c r="I48" s="5">
        <v>3</v>
      </c>
      <c r="J48" s="5" t="s">
        <v>35</v>
      </c>
      <c r="K48" s="5" t="s">
        <v>19</v>
      </c>
      <c r="L48" s="5"/>
    </row>
    <row r="49" spans="1:12" x14ac:dyDescent="0.25">
      <c r="A49" s="5"/>
      <c r="B49" s="5"/>
      <c r="C49" s="6"/>
      <c r="D49" s="6"/>
      <c r="E49" s="5"/>
      <c r="F49" s="5"/>
      <c r="G49" s="5"/>
      <c r="H49" s="5"/>
      <c r="I49" s="5"/>
      <c r="J49" s="5"/>
      <c r="K49" s="5"/>
      <c r="L49" s="5"/>
    </row>
    <row r="50" spans="1:12" ht="255" customHeight="1" x14ac:dyDescent="0.25">
      <c r="A50" s="5" t="s">
        <v>12</v>
      </c>
      <c r="B50" s="5" t="s">
        <v>13</v>
      </c>
      <c r="C50" s="6" t="s">
        <v>77</v>
      </c>
      <c r="D50" s="6" t="s">
        <v>15</v>
      </c>
      <c r="E50" s="5" t="s">
        <v>32</v>
      </c>
      <c r="F50" s="5" t="s">
        <v>78</v>
      </c>
      <c r="G50" s="5" t="s">
        <v>34</v>
      </c>
      <c r="H50" s="7">
        <v>41652</v>
      </c>
      <c r="I50" s="5">
        <v>3</v>
      </c>
      <c r="J50" s="5" t="s">
        <v>35</v>
      </c>
      <c r="K50" s="5" t="s">
        <v>19</v>
      </c>
      <c r="L50" s="5"/>
    </row>
    <row r="51" spans="1:12" x14ac:dyDescent="0.25">
      <c r="A51" s="5"/>
      <c r="B51" s="5"/>
      <c r="C51" s="6"/>
      <c r="D51" s="6"/>
      <c r="E51" s="5"/>
      <c r="F51" s="5"/>
      <c r="G51" s="5"/>
      <c r="H51" s="7"/>
      <c r="I51" s="5"/>
      <c r="J51" s="5"/>
      <c r="K51" s="5"/>
      <c r="L51" s="5"/>
    </row>
    <row r="52" spans="1:12" ht="225" customHeight="1" x14ac:dyDescent="0.25">
      <c r="A52" s="5" t="s">
        <v>12</v>
      </c>
      <c r="B52" s="5" t="s">
        <v>20</v>
      </c>
      <c r="C52" s="6" t="s">
        <v>79</v>
      </c>
      <c r="D52" s="6" t="s">
        <v>15</v>
      </c>
      <c r="E52" s="5"/>
      <c r="F52" s="5" t="s">
        <v>78</v>
      </c>
      <c r="G52" s="5" t="s">
        <v>34</v>
      </c>
      <c r="H52" s="5" t="s">
        <v>37</v>
      </c>
      <c r="I52" s="5">
        <v>3</v>
      </c>
      <c r="J52" s="5" t="s">
        <v>35</v>
      </c>
      <c r="K52" s="5" t="s">
        <v>19</v>
      </c>
      <c r="L52" s="5"/>
    </row>
    <row r="53" spans="1:12" x14ac:dyDescent="0.25">
      <c r="A53" s="5"/>
      <c r="B53" s="5"/>
      <c r="C53" s="6"/>
      <c r="D53" s="6"/>
      <c r="E53" s="5"/>
      <c r="F53" s="5"/>
      <c r="G53" s="5"/>
      <c r="H53" s="5"/>
      <c r="I53" s="5"/>
      <c r="J53" s="5"/>
      <c r="K53" s="5"/>
      <c r="L53" s="5"/>
    </row>
    <row r="54" spans="1:12" ht="255" customHeight="1" x14ac:dyDescent="0.25">
      <c r="A54" s="5" t="s">
        <v>12</v>
      </c>
      <c r="B54" s="5" t="s">
        <v>13</v>
      </c>
      <c r="C54" s="6" t="s">
        <v>80</v>
      </c>
      <c r="D54" s="6" t="s">
        <v>15</v>
      </c>
      <c r="E54" s="5" t="s">
        <v>32</v>
      </c>
      <c r="F54" s="5" t="s">
        <v>81</v>
      </c>
      <c r="G54" s="5" t="s">
        <v>34</v>
      </c>
      <c r="H54" s="7">
        <v>41652</v>
      </c>
      <c r="I54" s="5">
        <v>3</v>
      </c>
      <c r="J54" s="5" t="s">
        <v>35</v>
      </c>
      <c r="K54" s="5" t="s">
        <v>19</v>
      </c>
      <c r="L54" s="5"/>
    </row>
    <row r="55" spans="1:12" x14ac:dyDescent="0.25">
      <c r="A55" s="5"/>
      <c r="B55" s="5"/>
      <c r="C55" s="6"/>
      <c r="D55" s="6"/>
      <c r="E55" s="5"/>
      <c r="F55" s="5"/>
      <c r="G55" s="5"/>
      <c r="H55" s="7"/>
      <c r="I55" s="5"/>
      <c r="J55" s="5"/>
      <c r="K55" s="5"/>
      <c r="L55" s="5"/>
    </row>
    <row r="56" spans="1:12" ht="210" customHeight="1" x14ac:dyDescent="0.25">
      <c r="A56" s="5" t="s">
        <v>12</v>
      </c>
      <c r="B56" s="5" t="s">
        <v>20</v>
      </c>
      <c r="C56" s="6" t="s">
        <v>82</v>
      </c>
      <c r="D56" s="6" t="s">
        <v>15</v>
      </c>
      <c r="E56" s="5"/>
      <c r="F56" s="5" t="s">
        <v>81</v>
      </c>
      <c r="G56" s="5" t="s">
        <v>34</v>
      </c>
      <c r="H56" s="5" t="s">
        <v>37</v>
      </c>
      <c r="I56" s="5">
        <v>3</v>
      </c>
      <c r="J56" s="5" t="s">
        <v>35</v>
      </c>
      <c r="K56" s="5" t="s">
        <v>19</v>
      </c>
      <c r="L56" s="5"/>
    </row>
    <row r="57" spans="1:12" x14ac:dyDescent="0.25">
      <c r="A57" s="5"/>
      <c r="B57" s="5"/>
      <c r="C57" s="6"/>
      <c r="D57" s="6"/>
      <c r="E57" s="5"/>
      <c r="F57" s="5"/>
      <c r="G57" s="5"/>
      <c r="H57" s="5"/>
      <c r="I57" s="5"/>
      <c r="J57" s="5"/>
      <c r="K57" s="5"/>
      <c r="L57" s="5"/>
    </row>
    <row r="58" spans="1:12" ht="255" customHeight="1" x14ac:dyDescent="0.25">
      <c r="A58" s="5" t="s">
        <v>12</v>
      </c>
      <c r="B58" s="5" t="s">
        <v>13</v>
      </c>
      <c r="C58" s="6" t="s">
        <v>83</v>
      </c>
      <c r="D58" s="6" t="s">
        <v>15</v>
      </c>
      <c r="E58" s="5" t="s">
        <v>32</v>
      </c>
      <c r="F58" s="5" t="s">
        <v>84</v>
      </c>
      <c r="G58" s="5" t="s">
        <v>61</v>
      </c>
      <c r="H58" s="7">
        <v>41711</v>
      </c>
      <c r="I58" s="5">
        <v>3</v>
      </c>
      <c r="J58" s="5" t="s">
        <v>35</v>
      </c>
      <c r="K58" s="5" t="s">
        <v>19</v>
      </c>
      <c r="L58" s="5"/>
    </row>
    <row r="59" spans="1:12" x14ac:dyDescent="0.25">
      <c r="A59" s="5"/>
      <c r="B59" s="5"/>
      <c r="C59" s="6"/>
      <c r="D59" s="6"/>
      <c r="E59" s="5"/>
      <c r="F59" s="5"/>
      <c r="G59" s="5"/>
      <c r="H59" s="7"/>
      <c r="I59" s="5"/>
      <c r="J59" s="5"/>
      <c r="K59" s="5"/>
      <c r="L59" s="5"/>
    </row>
    <row r="60" spans="1:12" ht="210" customHeight="1" x14ac:dyDescent="0.25">
      <c r="A60" s="5" t="s">
        <v>12</v>
      </c>
      <c r="B60" s="5" t="s">
        <v>13</v>
      </c>
      <c r="C60" s="6" t="s">
        <v>85</v>
      </c>
      <c r="D60" s="6" t="s">
        <v>15</v>
      </c>
      <c r="E60" s="5"/>
      <c r="F60" s="5" t="s">
        <v>84</v>
      </c>
      <c r="G60" s="5" t="s">
        <v>61</v>
      </c>
      <c r="H60" s="7">
        <v>41644</v>
      </c>
      <c r="I60" s="5">
        <v>3</v>
      </c>
      <c r="J60" s="5" t="s">
        <v>35</v>
      </c>
      <c r="K60" s="5" t="s">
        <v>19</v>
      </c>
      <c r="L60" s="5"/>
    </row>
    <row r="61" spans="1:12" x14ac:dyDescent="0.25">
      <c r="A61" s="5"/>
      <c r="B61" s="5"/>
      <c r="C61" s="6"/>
      <c r="D61" s="6"/>
      <c r="E61" s="5"/>
      <c r="F61" s="5"/>
      <c r="G61" s="5"/>
      <c r="H61" s="7"/>
      <c r="I61" s="5"/>
      <c r="J61" s="5"/>
      <c r="K61" s="5"/>
      <c r="L61" s="5"/>
    </row>
    <row r="62" spans="1:12" ht="255" customHeight="1" x14ac:dyDescent="0.25">
      <c r="A62" s="5" t="s">
        <v>12</v>
      </c>
      <c r="B62" s="5" t="s">
        <v>20</v>
      </c>
      <c r="C62" s="6" t="s">
        <v>86</v>
      </c>
      <c r="D62" s="6" t="s">
        <v>15</v>
      </c>
      <c r="E62" s="5" t="s">
        <v>32</v>
      </c>
      <c r="F62" s="5" t="s">
        <v>87</v>
      </c>
      <c r="G62" s="5" t="s">
        <v>88</v>
      </c>
      <c r="H62" s="5" t="s">
        <v>89</v>
      </c>
      <c r="I62" s="5">
        <v>3</v>
      </c>
      <c r="J62" s="5" t="s">
        <v>35</v>
      </c>
      <c r="K62" s="5" t="s">
        <v>19</v>
      </c>
      <c r="L62" s="5" t="s">
        <v>90</v>
      </c>
    </row>
    <row r="63" spans="1:12" x14ac:dyDescent="0.25">
      <c r="A63" s="5"/>
      <c r="B63" s="5"/>
      <c r="C63" s="6"/>
      <c r="D63" s="6"/>
      <c r="E63" s="5"/>
      <c r="F63" s="5"/>
      <c r="G63" s="5"/>
      <c r="H63" s="5"/>
      <c r="I63" s="5"/>
      <c r="J63" s="5"/>
      <c r="K63" s="5"/>
      <c r="L63" s="5"/>
    </row>
    <row r="64" spans="1:12" ht="210" customHeight="1" x14ac:dyDescent="0.25">
      <c r="A64" s="5" t="s">
        <v>12</v>
      </c>
      <c r="B64" s="5" t="s">
        <v>20</v>
      </c>
      <c r="C64" s="6" t="s">
        <v>91</v>
      </c>
      <c r="D64" s="6" t="s">
        <v>15</v>
      </c>
      <c r="E64" s="5"/>
      <c r="F64" s="5" t="s">
        <v>87</v>
      </c>
      <c r="G64" s="5" t="s">
        <v>88</v>
      </c>
      <c r="H64" s="5" t="s">
        <v>92</v>
      </c>
      <c r="I64" s="5">
        <v>3</v>
      </c>
      <c r="J64" s="5" t="s">
        <v>35</v>
      </c>
      <c r="K64" s="5" t="s">
        <v>19</v>
      </c>
      <c r="L64" s="5" t="s">
        <v>90</v>
      </c>
    </row>
    <row r="65" spans="1:15" x14ac:dyDescent="0.25">
      <c r="A65" s="5"/>
      <c r="B65" s="5"/>
      <c r="C65" s="6"/>
      <c r="D65" s="6"/>
      <c r="E65" s="5"/>
      <c r="F65" s="5"/>
      <c r="G65" s="5"/>
      <c r="H65" s="5"/>
      <c r="I65" s="5"/>
      <c r="J65" s="5"/>
      <c r="K65" s="5"/>
      <c r="L65" s="5"/>
    </row>
    <row r="66" spans="1:15" ht="255" customHeight="1" x14ac:dyDescent="0.25">
      <c r="A66" s="5" t="s">
        <v>12</v>
      </c>
      <c r="B66" s="5" t="s">
        <v>20</v>
      </c>
      <c r="C66" s="6" t="s">
        <v>93</v>
      </c>
      <c r="D66" s="6" t="s">
        <v>15</v>
      </c>
      <c r="E66" s="5" t="s">
        <v>32</v>
      </c>
      <c r="F66" s="5" t="s">
        <v>94</v>
      </c>
      <c r="G66" s="5" t="s">
        <v>88</v>
      </c>
      <c r="H66" s="5" t="s">
        <v>55</v>
      </c>
      <c r="I66" s="5">
        <v>3</v>
      </c>
      <c r="J66" s="5" t="s">
        <v>95</v>
      </c>
      <c r="K66" s="5" t="s">
        <v>19</v>
      </c>
      <c r="L66" s="5" t="s">
        <v>90</v>
      </c>
    </row>
    <row r="67" spans="1:15" x14ac:dyDescent="0.25">
      <c r="A67" s="5"/>
      <c r="B67" s="5"/>
      <c r="C67" s="6"/>
      <c r="D67" s="6"/>
      <c r="E67" s="5"/>
      <c r="F67" s="5"/>
      <c r="G67" s="5"/>
      <c r="H67" s="5"/>
      <c r="I67" s="5"/>
      <c r="J67" s="5"/>
      <c r="K67" s="5"/>
      <c r="L67" s="5"/>
    </row>
    <row r="68" spans="1:15" ht="225" customHeight="1" x14ac:dyDescent="0.25">
      <c r="A68" s="5" t="s">
        <v>12</v>
      </c>
      <c r="B68" s="5" t="s">
        <v>20</v>
      </c>
      <c r="C68" s="6" t="s">
        <v>96</v>
      </c>
      <c r="D68" s="6" t="s">
        <v>15</v>
      </c>
      <c r="E68" s="5"/>
      <c r="F68" s="5" t="s">
        <v>94</v>
      </c>
      <c r="G68" s="5" t="s">
        <v>88</v>
      </c>
      <c r="H68" s="5" t="s">
        <v>37</v>
      </c>
      <c r="I68" s="5">
        <v>3</v>
      </c>
      <c r="J68" s="5" t="s">
        <v>95</v>
      </c>
      <c r="K68" s="5" t="s">
        <v>19</v>
      </c>
      <c r="L68" s="5" t="s">
        <v>90</v>
      </c>
      <c r="N68">
        <v>4</v>
      </c>
      <c r="O68">
        <v>30</v>
      </c>
    </row>
    <row r="69" spans="1:15" x14ac:dyDescent="0.25">
      <c r="A69" s="5"/>
      <c r="B69" s="5"/>
      <c r="C69" s="6"/>
      <c r="D69" s="6"/>
      <c r="E69" s="5"/>
      <c r="F69" s="5"/>
      <c r="G69" s="5"/>
      <c r="H69" s="5"/>
      <c r="I69" s="5"/>
      <c r="J69" s="5"/>
      <c r="K69" s="5"/>
      <c r="L69" s="5"/>
    </row>
    <row r="70" spans="1:15" ht="255" customHeight="1" x14ac:dyDescent="0.25">
      <c r="A70" s="5" t="s">
        <v>12</v>
      </c>
      <c r="B70" s="5" t="s">
        <v>13</v>
      </c>
      <c r="C70" s="6" t="s">
        <v>97</v>
      </c>
      <c r="D70" s="6" t="s">
        <v>15</v>
      </c>
      <c r="E70" s="5" t="s">
        <v>32</v>
      </c>
      <c r="F70" s="5" t="s">
        <v>98</v>
      </c>
      <c r="G70" s="5" t="s">
        <v>99</v>
      </c>
      <c r="H70" s="7">
        <v>41683</v>
      </c>
      <c r="I70" s="5">
        <v>3</v>
      </c>
      <c r="J70" s="5" t="s">
        <v>52</v>
      </c>
      <c r="K70" s="5" t="s">
        <v>19</v>
      </c>
      <c r="L70" s="5"/>
    </row>
    <row r="71" spans="1:15" x14ac:dyDescent="0.25">
      <c r="A71" s="5"/>
      <c r="B71" s="5"/>
      <c r="C71" s="6"/>
      <c r="D71" s="6"/>
      <c r="E71" s="5"/>
      <c r="F71" s="5"/>
      <c r="G71" s="5"/>
      <c r="H71" s="7"/>
      <c r="I71" s="5"/>
      <c r="J71" s="5"/>
      <c r="K71" s="5"/>
      <c r="L71" s="5"/>
    </row>
    <row r="72" spans="1:15" ht="210" customHeight="1" x14ac:dyDescent="0.25">
      <c r="A72" s="5" t="s">
        <v>12</v>
      </c>
      <c r="B72" s="5" t="s">
        <v>13</v>
      </c>
      <c r="C72" s="6" t="s">
        <v>100</v>
      </c>
      <c r="D72" s="6" t="s">
        <v>15</v>
      </c>
      <c r="E72" s="5"/>
      <c r="F72" s="5" t="s">
        <v>98</v>
      </c>
      <c r="G72" s="5" t="s">
        <v>99</v>
      </c>
      <c r="H72" s="7">
        <v>41703</v>
      </c>
      <c r="I72" s="5">
        <v>3</v>
      </c>
      <c r="J72" s="5" t="s">
        <v>52</v>
      </c>
      <c r="K72" s="5" t="s">
        <v>19</v>
      </c>
      <c r="L72" s="5"/>
    </row>
    <row r="73" spans="1:15" x14ac:dyDescent="0.25">
      <c r="A73" s="5"/>
      <c r="B73" s="5"/>
      <c r="C73" s="6"/>
      <c r="D73" s="6"/>
      <c r="E73" s="5"/>
      <c r="F73" s="5"/>
      <c r="G73" s="5"/>
      <c r="H73" s="7"/>
      <c r="I73" s="5"/>
      <c r="J73" s="5"/>
      <c r="K73" s="5"/>
      <c r="L73" s="5"/>
    </row>
    <row r="74" spans="1:15" ht="255" customHeight="1" x14ac:dyDescent="0.25">
      <c r="A74" s="5" t="s">
        <v>12</v>
      </c>
      <c r="B74" s="5" t="s">
        <v>13</v>
      </c>
      <c r="C74" s="6" t="s">
        <v>101</v>
      </c>
      <c r="D74" s="6" t="s">
        <v>15</v>
      </c>
      <c r="E74" s="5" t="s">
        <v>32</v>
      </c>
      <c r="F74" s="5" t="s">
        <v>102</v>
      </c>
      <c r="G74" s="5" t="s">
        <v>99</v>
      </c>
      <c r="H74" s="7">
        <v>41711</v>
      </c>
      <c r="I74" s="5">
        <v>3</v>
      </c>
      <c r="J74" s="5" t="s">
        <v>52</v>
      </c>
      <c r="K74" s="5" t="s">
        <v>19</v>
      </c>
      <c r="L74" s="5"/>
    </row>
    <row r="75" spans="1:15" x14ac:dyDescent="0.25">
      <c r="A75" s="5"/>
      <c r="B75" s="5"/>
      <c r="C75" s="6"/>
      <c r="D75" s="6"/>
      <c r="E75" s="5"/>
      <c r="F75" s="5"/>
      <c r="G75" s="5"/>
      <c r="H75" s="7"/>
      <c r="I75" s="5"/>
      <c r="J75" s="5"/>
      <c r="K75" s="5"/>
      <c r="L75" s="5"/>
    </row>
    <row r="76" spans="1:15" ht="210" customHeight="1" x14ac:dyDescent="0.25">
      <c r="A76" s="5" t="s">
        <v>12</v>
      </c>
      <c r="B76" s="5" t="s">
        <v>13</v>
      </c>
      <c r="C76" s="6" t="s">
        <v>103</v>
      </c>
      <c r="D76" s="6" t="s">
        <v>15</v>
      </c>
      <c r="E76" s="5"/>
      <c r="F76" s="5" t="s">
        <v>102</v>
      </c>
      <c r="G76" s="5" t="s">
        <v>99</v>
      </c>
      <c r="H76" s="7">
        <v>41764</v>
      </c>
      <c r="I76" s="5">
        <v>3</v>
      </c>
      <c r="J76" s="5" t="s">
        <v>52</v>
      </c>
      <c r="K76" s="5" t="s">
        <v>19</v>
      </c>
      <c r="L76" s="5"/>
    </row>
    <row r="77" spans="1:15" x14ac:dyDescent="0.25">
      <c r="A77" s="5"/>
      <c r="B77" s="5"/>
      <c r="C77" s="6"/>
      <c r="D77" s="6"/>
      <c r="E77" s="5"/>
      <c r="F77" s="5"/>
      <c r="G77" s="5"/>
      <c r="H77" s="7"/>
      <c r="I77" s="5"/>
      <c r="J77" s="5"/>
      <c r="K77" s="5"/>
      <c r="L77" s="5"/>
    </row>
    <row r="78" spans="1:15" ht="255" customHeight="1" x14ac:dyDescent="0.25">
      <c r="A78" s="5" t="s">
        <v>12</v>
      </c>
      <c r="B78" s="5" t="s">
        <v>13</v>
      </c>
      <c r="C78" s="6" t="s">
        <v>104</v>
      </c>
      <c r="D78" s="6" t="s">
        <v>15</v>
      </c>
      <c r="E78" s="5" t="s">
        <v>32</v>
      </c>
      <c r="F78" s="5" t="s">
        <v>105</v>
      </c>
      <c r="G78" s="5" t="s">
        <v>34</v>
      </c>
      <c r="H78" s="7">
        <v>41651</v>
      </c>
      <c r="I78" s="5">
        <v>3</v>
      </c>
      <c r="J78" s="5" t="s">
        <v>35</v>
      </c>
      <c r="K78" s="5" t="s">
        <v>19</v>
      </c>
      <c r="L78" s="5"/>
    </row>
    <row r="79" spans="1:15" x14ac:dyDescent="0.25">
      <c r="A79" s="5"/>
      <c r="B79" s="5"/>
      <c r="C79" s="6"/>
      <c r="D79" s="6"/>
      <c r="E79" s="5"/>
      <c r="F79" s="5"/>
      <c r="G79" s="5"/>
      <c r="H79" s="7"/>
      <c r="I79" s="5"/>
      <c r="J79" s="5"/>
      <c r="K79" s="5"/>
      <c r="L79" s="5"/>
    </row>
    <row r="80" spans="1:15" ht="225" customHeight="1" x14ac:dyDescent="0.25">
      <c r="A80" s="5" t="s">
        <v>12</v>
      </c>
      <c r="B80" s="5" t="s">
        <v>20</v>
      </c>
      <c r="C80" s="6" t="s">
        <v>106</v>
      </c>
      <c r="D80" s="6" t="s">
        <v>15</v>
      </c>
      <c r="E80" s="5"/>
      <c r="F80" s="5" t="s">
        <v>105</v>
      </c>
      <c r="G80" s="5" t="s">
        <v>34</v>
      </c>
      <c r="H80" s="5" t="s">
        <v>92</v>
      </c>
      <c r="I80" s="5">
        <v>3</v>
      </c>
      <c r="J80" s="5" t="s">
        <v>35</v>
      </c>
      <c r="K80" s="5" t="s">
        <v>19</v>
      </c>
      <c r="L80" s="5"/>
    </row>
    <row r="81" spans="1:12" x14ac:dyDescent="0.25">
      <c r="A81" s="5"/>
      <c r="B81" s="5"/>
      <c r="C81" s="6"/>
      <c r="D81" s="6"/>
      <c r="E81" s="5"/>
      <c r="F81" s="5"/>
      <c r="G81" s="5"/>
      <c r="H81" s="5"/>
      <c r="I81" s="5"/>
      <c r="J81" s="5"/>
      <c r="K81" s="5"/>
      <c r="L81" s="5"/>
    </row>
    <row r="82" spans="1:12" ht="255" customHeight="1" x14ac:dyDescent="0.25">
      <c r="A82" s="5" t="s">
        <v>12</v>
      </c>
      <c r="B82" s="5" t="s">
        <v>13</v>
      </c>
      <c r="C82" s="6" t="s">
        <v>107</v>
      </c>
      <c r="D82" s="6" t="s">
        <v>15</v>
      </c>
      <c r="E82" s="5" t="s">
        <v>32</v>
      </c>
      <c r="F82" s="5" t="s">
        <v>108</v>
      </c>
      <c r="G82" s="5" t="s">
        <v>109</v>
      </c>
      <c r="H82" s="7">
        <v>41742</v>
      </c>
      <c r="I82" s="5">
        <v>3</v>
      </c>
      <c r="J82" s="5" t="s">
        <v>35</v>
      </c>
      <c r="K82" s="5" t="s">
        <v>19</v>
      </c>
      <c r="L82" s="5"/>
    </row>
    <row r="83" spans="1:12" x14ac:dyDescent="0.25">
      <c r="A83" s="5"/>
      <c r="B83" s="5"/>
      <c r="C83" s="6"/>
      <c r="D83" s="6"/>
      <c r="E83" s="5"/>
      <c r="F83" s="5"/>
      <c r="G83" s="5"/>
      <c r="H83" s="7"/>
      <c r="I83" s="5"/>
      <c r="J83" s="5"/>
      <c r="K83" s="5"/>
      <c r="L83" s="5"/>
    </row>
    <row r="84" spans="1:12" ht="210" customHeight="1" x14ac:dyDescent="0.25">
      <c r="A84" s="5" t="s">
        <v>12</v>
      </c>
      <c r="B84" s="5" t="s">
        <v>13</v>
      </c>
      <c r="C84" s="6" t="s">
        <v>110</v>
      </c>
      <c r="D84" s="6" t="s">
        <v>15</v>
      </c>
      <c r="E84" s="5"/>
      <c r="F84" s="5" t="s">
        <v>108</v>
      </c>
      <c r="G84" s="5" t="s">
        <v>109</v>
      </c>
      <c r="H84" s="7">
        <v>41703</v>
      </c>
      <c r="I84" s="5">
        <v>3</v>
      </c>
      <c r="J84" s="5" t="s">
        <v>35</v>
      </c>
      <c r="K84" s="5" t="s">
        <v>19</v>
      </c>
      <c r="L84" s="5"/>
    </row>
    <row r="85" spans="1:12" x14ac:dyDescent="0.25">
      <c r="A85" s="5"/>
      <c r="B85" s="5"/>
      <c r="C85" s="6"/>
      <c r="D85" s="6"/>
      <c r="E85" s="5"/>
      <c r="F85" s="5"/>
      <c r="G85" s="5"/>
      <c r="H85" s="7"/>
      <c r="I85" s="5"/>
      <c r="J85" s="5"/>
      <c r="K85" s="5"/>
      <c r="L85" s="5"/>
    </row>
    <row r="86" spans="1:12" ht="255" customHeight="1" x14ac:dyDescent="0.25">
      <c r="A86" s="5" t="s">
        <v>12</v>
      </c>
      <c r="B86" s="5" t="s">
        <v>13</v>
      </c>
      <c r="C86" s="6" t="s">
        <v>111</v>
      </c>
      <c r="D86" s="6" t="s">
        <v>15</v>
      </c>
      <c r="E86" s="5" t="s">
        <v>32</v>
      </c>
      <c r="F86" s="5" t="s">
        <v>112</v>
      </c>
      <c r="G86" s="5" t="s">
        <v>88</v>
      </c>
      <c r="H86" s="7">
        <v>41685</v>
      </c>
      <c r="I86" s="5">
        <v>3</v>
      </c>
      <c r="J86" s="5" t="s">
        <v>46</v>
      </c>
      <c r="K86" s="5" t="s">
        <v>19</v>
      </c>
      <c r="L86" s="5"/>
    </row>
    <row r="87" spans="1:12" x14ac:dyDescent="0.25">
      <c r="A87" s="5"/>
      <c r="B87" s="5"/>
      <c r="C87" s="6"/>
      <c r="D87" s="6"/>
      <c r="E87" s="5"/>
      <c r="F87" s="5"/>
      <c r="G87" s="5"/>
      <c r="H87" s="7"/>
      <c r="I87" s="5"/>
      <c r="J87" s="5"/>
      <c r="K87" s="5"/>
      <c r="L87" s="5"/>
    </row>
    <row r="88" spans="1:12" ht="255" customHeight="1" x14ac:dyDescent="0.25">
      <c r="A88" s="5" t="s">
        <v>12</v>
      </c>
      <c r="B88" s="5" t="s">
        <v>13</v>
      </c>
      <c r="C88" s="6" t="s">
        <v>113</v>
      </c>
      <c r="D88" s="6" t="s">
        <v>15</v>
      </c>
      <c r="E88" s="5" t="s">
        <v>32</v>
      </c>
      <c r="F88" s="5" t="s">
        <v>114</v>
      </c>
      <c r="G88" s="5" t="s">
        <v>88</v>
      </c>
      <c r="H88" s="7">
        <v>41649</v>
      </c>
      <c r="I88" s="5">
        <v>3</v>
      </c>
      <c r="J88" s="5" t="s">
        <v>115</v>
      </c>
      <c r="K88" s="5" t="s">
        <v>19</v>
      </c>
      <c r="L88" s="5"/>
    </row>
    <row r="89" spans="1:12" x14ac:dyDescent="0.25">
      <c r="A89" s="5"/>
      <c r="B89" s="5"/>
      <c r="C89" s="6"/>
      <c r="D89" s="6"/>
      <c r="E89" s="5"/>
      <c r="F89" s="5"/>
      <c r="G89" s="5"/>
      <c r="H89" s="7"/>
      <c r="I89" s="5"/>
      <c r="J89" s="5"/>
      <c r="K89" s="5"/>
      <c r="L89" s="5"/>
    </row>
    <row r="90" spans="1:12" ht="210" customHeight="1" x14ac:dyDescent="0.25">
      <c r="A90" s="5" t="s">
        <v>12</v>
      </c>
      <c r="B90" s="5" t="s">
        <v>20</v>
      </c>
      <c r="C90" s="6" t="s">
        <v>116</v>
      </c>
      <c r="D90" s="6" t="s">
        <v>15</v>
      </c>
      <c r="E90" s="5"/>
      <c r="F90" s="5" t="s">
        <v>117</v>
      </c>
      <c r="G90" s="5" t="s">
        <v>118</v>
      </c>
      <c r="H90" s="5">
        <f>-2 / 15</f>
        <v>-0.13333333333333333</v>
      </c>
      <c r="I90" s="5">
        <v>3</v>
      </c>
      <c r="J90" s="5" t="s">
        <v>119</v>
      </c>
      <c r="K90" s="5" t="s">
        <v>19</v>
      </c>
      <c r="L90" s="5"/>
    </row>
    <row r="91" spans="1:12" x14ac:dyDescent="0.25">
      <c r="A91" s="5"/>
      <c r="B91" s="5"/>
      <c r="C91" s="6"/>
      <c r="D91" s="6"/>
      <c r="E91" s="5"/>
      <c r="F91" s="5"/>
      <c r="G91" s="5"/>
      <c r="H91" s="5"/>
      <c r="I91" s="5"/>
      <c r="J91" s="5"/>
      <c r="K91" s="5"/>
      <c r="L91" s="5"/>
    </row>
    <row r="92" spans="1:12" ht="225" customHeight="1" x14ac:dyDescent="0.25">
      <c r="A92" s="5" t="s">
        <v>12</v>
      </c>
      <c r="B92" s="5" t="s">
        <v>20</v>
      </c>
      <c r="C92" s="6" t="s">
        <v>120</v>
      </c>
      <c r="D92" s="6" t="s">
        <v>15</v>
      </c>
      <c r="E92" s="5"/>
      <c r="F92" s="5" t="s">
        <v>121</v>
      </c>
      <c r="G92" s="5" t="s">
        <v>122</v>
      </c>
      <c r="H92" s="5" t="s">
        <v>123</v>
      </c>
      <c r="I92" s="5">
        <v>3</v>
      </c>
      <c r="J92" s="5" t="s">
        <v>46</v>
      </c>
      <c r="K92" s="5" t="s">
        <v>19</v>
      </c>
      <c r="L92" s="5"/>
    </row>
    <row r="93" spans="1:12" x14ac:dyDescent="0.25">
      <c r="A93" s="5"/>
      <c r="B93" s="5"/>
      <c r="C93" s="6"/>
      <c r="D93" s="6"/>
      <c r="E93" s="5"/>
      <c r="F93" s="5"/>
      <c r="G93" s="5"/>
      <c r="H93" s="5"/>
      <c r="I93" s="5"/>
      <c r="J93" s="5"/>
      <c r="K93" s="5"/>
      <c r="L93" s="5"/>
    </row>
    <row r="94" spans="1:12" ht="225" customHeight="1" x14ac:dyDescent="0.25">
      <c r="A94" s="5" t="s">
        <v>12</v>
      </c>
      <c r="B94" s="5" t="s">
        <v>20</v>
      </c>
      <c r="C94" s="6" t="s">
        <v>124</v>
      </c>
      <c r="D94" s="6" t="s">
        <v>15</v>
      </c>
      <c r="E94" s="5"/>
      <c r="F94" s="5" t="s">
        <v>121</v>
      </c>
      <c r="G94" s="5" t="s">
        <v>122</v>
      </c>
      <c r="H94" s="5" t="s">
        <v>89</v>
      </c>
      <c r="I94" s="5">
        <v>3</v>
      </c>
      <c r="J94" s="5" t="s">
        <v>46</v>
      </c>
      <c r="K94" s="5" t="s">
        <v>19</v>
      </c>
      <c r="L94" s="5"/>
    </row>
    <row r="95" spans="1:12" x14ac:dyDescent="0.25">
      <c r="A95" s="5"/>
      <c r="B95" s="5"/>
      <c r="C95" s="6"/>
      <c r="D95" s="6"/>
      <c r="E95" s="5"/>
      <c r="F95" s="5"/>
      <c r="G95" s="5"/>
      <c r="H95" s="5"/>
      <c r="I95" s="5"/>
      <c r="J95" s="5"/>
      <c r="K95" s="5"/>
      <c r="L95" s="5"/>
    </row>
    <row r="96" spans="1:12" ht="225" customHeight="1" x14ac:dyDescent="0.25">
      <c r="A96" s="5" t="s">
        <v>12</v>
      </c>
      <c r="B96" s="5" t="s">
        <v>13</v>
      </c>
      <c r="C96" s="6" t="s">
        <v>125</v>
      </c>
      <c r="D96" s="6" t="s">
        <v>15</v>
      </c>
      <c r="E96" s="5"/>
      <c r="F96" s="5" t="s">
        <v>126</v>
      </c>
      <c r="G96" s="5" t="s">
        <v>122</v>
      </c>
      <c r="H96" s="7">
        <v>41659</v>
      </c>
      <c r="I96" s="5">
        <v>3</v>
      </c>
      <c r="J96" s="5" t="s">
        <v>46</v>
      </c>
      <c r="K96" s="5" t="s">
        <v>19</v>
      </c>
      <c r="L96" s="5"/>
    </row>
    <row r="97" spans="1:12" x14ac:dyDescent="0.25">
      <c r="A97" s="5"/>
      <c r="B97" s="5"/>
      <c r="C97" s="6"/>
      <c r="D97" s="6"/>
      <c r="E97" s="5"/>
      <c r="F97" s="5"/>
      <c r="G97" s="5"/>
      <c r="H97" s="7"/>
      <c r="I97" s="5"/>
      <c r="J97" s="5"/>
      <c r="K97" s="5"/>
      <c r="L97" s="5"/>
    </row>
    <row r="98" spans="1:12" ht="225" customHeight="1" x14ac:dyDescent="0.25">
      <c r="A98" s="5" t="s">
        <v>12</v>
      </c>
      <c r="B98" s="5" t="s">
        <v>20</v>
      </c>
      <c r="C98" s="6" t="s">
        <v>127</v>
      </c>
      <c r="D98" s="6" t="s">
        <v>15</v>
      </c>
      <c r="E98" s="5"/>
      <c r="F98" s="5" t="s">
        <v>126</v>
      </c>
      <c r="G98" s="5" t="s">
        <v>122</v>
      </c>
      <c r="H98" s="5" t="s">
        <v>89</v>
      </c>
      <c r="I98" s="5">
        <v>3</v>
      </c>
      <c r="J98" s="5" t="s">
        <v>46</v>
      </c>
      <c r="K98" s="5" t="s">
        <v>19</v>
      </c>
      <c r="L98" s="5"/>
    </row>
    <row r="99" spans="1:12" x14ac:dyDescent="0.25">
      <c r="A99" s="5"/>
      <c r="B99" s="5"/>
      <c r="C99" s="6"/>
      <c r="D99" s="6"/>
      <c r="E99" s="5"/>
      <c r="F99" s="5"/>
      <c r="G99" s="5"/>
      <c r="H99" s="5"/>
      <c r="I99" s="5"/>
      <c r="J99" s="5"/>
      <c r="K99" s="5"/>
      <c r="L99" s="5"/>
    </row>
    <row r="100" spans="1:12" ht="225" customHeight="1" x14ac:dyDescent="0.25">
      <c r="A100" s="5" t="s">
        <v>12</v>
      </c>
      <c r="B100" s="5" t="s">
        <v>13</v>
      </c>
      <c r="C100" s="6" t="s">
        <v>128</v>
      </c>
      <c r="D100" s="6" t="s">
        <v>15</v>
      </c>
      <c r="E100" s="5"/>
      <c r="F100" s="5" t="s">
        <v>129</v>
      </c>
      <c r="G100" s="5" t="s">
        <v>130</v>
      </c>
      <c r="H100" s="7">
        <v>41717</v>
      </c>
      <c r="I100" s="5">
        <v>3</v>
      </c>
      <c r="J100" s="5" t="s">
        <v>46</v>
      </c>
      <c r="K100" s="5" t="s">
        <v>19</v>
      </c>
      <c r="L100" s="5"/>
    </row>
    <row r="101" spans="1:12" x14ac:dyDescent="0.25">
      <c r="A101" s="5"/>
      <c r="B101" s="5"/>
      <c r="C101" s="6"/>
      <c r="D101" s="6"/>
      <c r="E101" s="5"/>
      <c r="F101" s="5"/>
      <c r="G101" s="5"/>
      <c r="H101" s="7"/>
      <c r="I101" s="5"/>
      <c r="J101" s="5"/>
      <c r="K101" s="5"/>
      <c r="L101" s="5"/>
    </row>
    <row r="102" spans="1:12" ht="225" customHeight="1" x14ac:dyDescent="0.25">
      <c r="A102" s="5" t="s">
        <v>12</v>
      </c>
      <c r="B102" s="5" t="s">
        <v>13</v>
      </c>
      <c r="C102" s="6" t="s">
        <v>131</v>
      </c>
      <c r="D102" s="6" t="s">
        <v>15</v>
      </c>
      <c r="E102" s="5"/>
      <c r="F102" s="5" t="s">
        <v>132</v>
      </c>
      <c r="G102" s="5" t="s">
        <v>130</v>
      </c>
      <c r="H102" s="7">
        <v>41651</v>
      </c>
      <c r="I102" s="5">
        <v>3</v>
      </c>
      <c r="J102" s="5" t="s">
        <v>46</v>
      </c>
      <c r="K102" s="5" t="s">
        <v>19</v>
      </c>
      <c r="L102" s="5"/>
    </row>
    <row r="103" spans="1:12" x14ac:dyDescent="0.25">
      <c r="A103" s="5"/>
      <c r="B103" s="5"/>
      <c r="C103" s="6"/>
      <c r="D103" s="6"/>
      <c r="E103" s="5"/>
      <c r="F103" s="5"/>
      <c r="G103" s="5"/>
      <c r="H103" s="7"/>
      <c r="I103" s="5"/>
      <c r="J103" s="5"/>
      <c r="K103" s="5"/>
      <c r="L103" s="5"/>
    </row>
    <row r="104" spans="1:12" ht="210" customHeight="1" x14ac:dyDescent="0.25">
      <c r="A104" s="5" t="s">
        <v>12</v>
      </c>
      <c r="B104" s="5" t="s">
        <v>20</v>
      </c>
      <c r="C104" s="6" t="s">
        <v>133</v>
      </c>
      <c r="D104" s="6" t="s">
        <v>15</v>
      </c>
      <c r="E104" s="5"/>
      <c r="F104" s="5" t="s">
        <v>134</v>
      </c>
      <c r="G104" s="5" t="s">
        <v>130</v>
      </c>
      <c r="H104" s="5" t="s">
        <v>135</v>
      </c>
      <c r="I104" s="5">
        <v>3</v>
      </c>
      <c r="J104" s="5" t="s">
        <v>46</v>
      </c>
      <c r="K104" s="5" t="s">
        <v>19</v>
      </c>
      <c r="L104" s="5"/>
    </row>
    <row r="105" spans="1:12" x14ac:dyDescent="0.25">
      <c r="A105" s="5"/>
      <c r="B105" s="5"/>
      <c r="C105" s="6"/>
      <c r="D105" s="6"/>
      <c r="E105" s="5"/>
      <c r="F105" s="5"/>
      <c r="G105" s="5"/>
      <c r="H105" s="5"/>
      <c r="I105" s="5"/>
      <c r="J105" s="5"/>
      <c r="K105" s="5"/>
      <c r="L105" s="5"/>
    </row>
    <row r="106" spans="1:12" ht="210" customHeight="1" x14ac:dyDescent="0.25">
      <c r="A106" s="5" t="s">
        <v>12</v>
      </c>
      <c r="B106" s="5" t="s">
        <v>20</v>
      </c>
      <c r="C106" s="6" t="s">
        <v>136</v>
      </c>
      <c r="D106" s="6" t="s">
        <v>15</v>
      </c>
      <c r="E106" s="5"/>
      <c r="F106" s="5" t="s">
        <v>134</v>
      </c>
      <c r="G106" s="5" t="s">
        <v>130</v>
      </c>
      <c r="H106" s="5" t="s">
        <v>89</v>
      </c>
      <c r="I106" s="5">
        <v>3</v>
      </c>
      <c r="J106" s="5" t="s">
        <v>46</v>
      </c>
      <c r="K106" s="5" t="s">
        <v>19</v>
      </c>
      <c r="L106" s="5"/>
    </row>
    <row r="107" spans="1:12" x14ac:dyDescent="0.25">
      <c r="A107" s="5"/>
      <c r="B107" s="5"/>
      <c r="C107" s="6"/>
      <c r="D107" s="6"/>
      <c r="E107" s="5"/>
      <c r="F107" s="5"/>
      <c r="G107" s="5"/>
      <c r="H107" s="5"/>
      <c r="I107" s="5"/>
      <c r="J107" s="5"/>
      <c r="K107" s="5"/>
      <c r="L107" s="5"/>
    </row>
    <row r="108" spans="1:12" ht="210" customHeight="1" x14ac:dyDescent="0.25">
      <c r="A108" s="5" t="s">
        <v>12</v>
      </c>
      <c r="B108" s="5" t="s">
        <v>20</v>
      </c>
      <c r="C108" s="6" t="s">
        <v>137</v>
      </c>
      <c r="D108" s="6" t="s">
        <v>15</v>
      </c>
      <c r="E108" s="5"/>
      <c r="F108" s="5" t="s">
        <v>138</v>
      </c>
      <c r="G108" s="5" t="s">
        <v>130</v>
      </c>
      <c r="H108" s="5" t="s">
        <v>139</v>
      </c>
      <c r="I108" s="5">
        <v>3</v>
      </c>
      <c r="J108" s="5" t="s">
        <v>46</v>
      </c>
      <c r="K108" s="5" t="s">
        <v>19</v>
      </c>
      <c r="L108" s="5"/>
    </row>
    <row r="109" spans="1:12" x14ac:dyDescent="0.25">
      <c r="A109" s="5"/>
      <c r="B109" s="5"/>
      <c r="C109" s="6"/>
      <c r="D109" s="6"/>
      <c r="E109" s="5"/>
      <c r="F109" s="5"/>
      <c r="G109" s="5"/>
      <c r="H109" s="5"/>
      <c r="I109" s="5"/>
      <c r="J109" s="5"/>
      <c r="K109" s="5"/>
      <c r="L109" s="5"/>
    </row>
    <row r="110" spans="1:12" ht="210" customHeight="1" x14ac:dyDescent="0.25">
      <c r="A110" s="5" t="s">
        <v>12</v>
      </c>
      <c r="B110" s="5" t="s">
        <v>20</v>
      </c>
      <c r="C110" s="6" t="s">
        <v>140</v>
      </c>
      <c r="D110" s="6" t="s">
        <v>15</v>
      </c>
      <c r="E110" s="5"/>
      <c r="F110" s="5" t="s">
        <v>138</v>
      </c>
      <c r="G110" s="5" t="s">
        <v>130</v>
      </c>
      <c r="H110" s="5" t="s">
        <v>89</v>
      </c>
      <c r="I110" s="5">
        <v>3</v>
      </c>
      <c r="J110" s="5" t="s">
        <v>46</v>
      </c>
      <c r="K110" s="5" t="s">
        <v>19</v>
      </c>
      <c r="L110" s="5"/>
    </row>
    <row r="111" spans="1:12" x14ac:dyDescent="0.25">
      <c r="A111" s="5"/>
      <c r="B111" s="5"/>
      <c r="C111" s="6"/>
      <c r="D111" s="6"/>
      <c r="E111" s="5"/>
      <c r="F111" s="5"/>
      <c r="G111" s="5"/>
      <c r="H111" s="5"/>
      <c r="I111" s="5"/>
      <c r="J111" s="5"/>
      <c r="K111" s="5"/>
      <c r="L111" s="5"/>
    </row>
    <row r="112" spans="1:12" ht="225" customHeight="1" x14ac:dyDescent="0.25">
      <c r="A112" s="5" t="s">
        <v>12</v>
      </c>
      <c r="B112" s="5" t="s">
        <v>13</v>
      </c>
      <c r="C112" s="6" t="s">
        <v>141</v>
      </c>
      <c r="D112" s="6" t="s">
        <v>15</v>
      </c>
      <c r="E112" s="5"/>
      <c r="F112" s="5" t="s">
        <v>142</v>
      </c>
      <c r="G112" s="5" t="s">
        <v>143</v>
      </c>
      <c r="H112" s="8">
        <v>11689</v>
      </c>
      <c r="I112" s="5">
        <v>3</v>
      </c>
      <c r="J112" s="5" t="s">
        <v>46</v>
      </c>
      <c r="K112" s="5" t="s">
        <v>19</v>
      </c>
      <c r="L112" s="5"/>
    </row>
    <row r="113" spans="1:12" x14ac:dyDescent="0.25">
      <c r="A113" s="5"/>
      <c r="B113" s="5"/>
      <c r="C113" s="6"/>
      <c r="D113" s="6"/>
      <c r="E113" s="5"/>
      <c r="F113" s="5"/>
      <c r="G113" s="5"/>
      <c r="H113" s="8"/>
      <c r="I113" s="5"/>
      <c r="J113" s="5"/>
      <c r="K113" s="5"/>
      <c r="L113" s="5"/>
    </row>
    <row r="114" spans="1:12" ht="225" customHeight="1" x14ac:dyDescent="0.25">
      <c r="A114" s="5" t="s">
        <v>12</v>
      </c>
      <c r="B114" s="5" t="s">
        <v>20</v>
      </c>
      <c r="C114" s="6" t="s">
        <v>144</v>
      </c>
      <c r="D114" s="6" t="s">
        <v>15</v>
      </c>
      <c r="E114" s="5" t="s">
        <v>28</v>
      </c>
      <c r="F114" s="5" t="s">
        <v>129</v>
      </c>
      <c r="G114" s="5" t="s">
        <v>130</v>
      </c>
      <c r="H114" s="5" t="s">
        <v>22</v>
      </c>
      <c r="I114" s="5">
        <v>3</v>
      </c>
      <c r="J114" s="5" t="s">
        <v>145</v>
      </c>
      <c r="K114" s="5" t="s">
        <v>19</v>
      </c>
      <c r="L114" s="5"/>
    </row>
    <row r="115" spans="1:12" x14ac:dyDescent="0.25">
      <c r="A115" s="5"/>
      <c r="B115" s="5"/>
      <c r="C115" s="6"/>
      <c r="D115" s="6"/>
      <c r="E115" s="5"/>
      <c r="F115" s="5"/>
      <c r="G115" s="5"/>
      <c r="H115" s="5"/>
      <c r="I115" s="5"/>
      <c r="J115" s="5"/>
      <c r="K115" s="5"/>
      <c r="L115" s="5"/>
    </row>
    <row r="116" spans="1:12" ht="210" customHeight="1" x14ac:dyDescent="0.25">
      <c r="A116" s="5" t="s">
        <v>12</v>
      </c>
      <c r="B116" s="5" t="s">
        <v>20</v>
      </c>
      <c r="C116" s="6" t="s">
        <v>146</v>
      </c>
      <c r="D116" s="6" t="s">
        <v>15</v>
      </c>
      <c r="E116" s="5" t="s">
        <v>28</v>
      </c>
      <c r="F116" s="5" t="s">
        <v>134</v>
      </c>
      <c r="G116" s="5" t="s">
        <v>130</v>
      </c>
      <c r="H116" s="5" t="s">
        <v>92</v>
      </c>
      <c r="I116" s="5">
        <v>3</v>
      </c>
      <c r="J116" s="5" t="s">
        <v>145</v>
      </c>
      <c r="K116" s="5" t="s">
        <v>19</v>
      </c>
      <c r="L116" s="5"/>
    </row>
    <row r="117" spans="1:12" x14ac:dyDescent="0.25">
      <c r="A117" s="5"/>
      <c r="B117" s="5"/>
      <c r="C117" s="6"/>
      <c r="D117" s="6"/>
      <c r="E117" s="5"/>
      <c r="F117" s="5"/>
      <c r="G117" s="5"/>
      <c r="H117" s="5"/>
      <c r="I117" s="5"/>
      <c r="J117" s="5"/>
      <c r="K117" s="5"/>
      <c r="L117" s="5"/>
    </row>
    <row r="118" spans="1:12" ht="210" customHeight="1" x14ac:dyDescent="0.25">
      <c r="A118" s="5" t="s">
        <v>12</v>
      </c>
      <c r="B118" s="5" t="s">
        <v>20</v>
      </c>
      <c r="C118" s="6" t="s">
        <v>147</v>
      </c>
      <c r="D118" s="6" t="s">
        <v>15</v>
      </c>
      <c r="E118" s="5" t="s">
        <v>28</v>
      </c>
      <c r="F118" s="5" t="s">
        <v>138</v>
      </c>
      <c r="G118" s="5" t="s">
        <v>130</v>
      </c>
      <c r="H118" s="5" t="s">
        <v>29</v>
      </c>
      <c r="I118" s="5">
        <v>3</v>
      </c>
      <c r="J118" s="5" t="s">
        <v>145</v>
      </c>
      <c r="K118" s="5" t="s">
        <v>19</v>
      </c>
      <c r="L118" s="5"/>
    </row>
    <row r="119" spans="1:12" x14ac:dyDescent="0.25">
      <c r="A119" s="5"/>
      <c r="B119" s="5"/>
      <c r="C119" s="6"/>
      <c r="D119" s="6"/>
      <c r="E119" s="5"/>
      <c r="F119" s="5"/>
      <c r="G119" s="5"/>
      <c r="H119" s="5"/>
      <c r="I119" s="5"/>
      <c r="J119" s="5"/>
      <c r="K119" s="5"/>
      <c r="L119" s="5"/>
    </row>
    <row r="120" spans="1:12" ht="225" customHeight="1" x14ac:dyDescent="0.25">
      <c r="A120" s="5" t="s">
        <v>12</v>
      </c>
      <c r="B120" s="5" t="s">
        <v>13</v>
      </c>
      <c r="C120" s="6" t="s">
        <v>148</v>
      </c>
      <c r="D120" s="6" t="s">
        <v>15</v>
      </c>
      <c r="E120" s="5"/>
      <c r="F120" s="5" t="s">
        <v>149</v>
      </c>
      <c r="G120" s="5" t="s">
        <v>150</v>
      </c>
      <c r="H120" s="7">
        <v>41661</v>
      </c>
      <c r="I120" s="5">
        <v>3</v>
      </c>
      <c r="J120" s="5" t="s">
        <v>46</v>
      </c>
      <c r="K120" s="5" t="s">
        <v>19</v>
      </c>
      <c r="L120" s="5"/>
    </row>
    <row r="121" spans="1:12" x14ac:dyDescent="0.25">
      <c r="A121" s="5"/>
      <c r="B121" s="5"/>
      <c r="C121" s="6"/>
      <c r="D121" s="6"/>
      <c r="E121" s="5"/>
      <c r="F121" s="5"/>
      <c r="G121" s="5"/>
      <c r="H121" s="7"/>
      <c r="I121" s="5"/>
      <c r="J121" s="5"/>
      <c r="K121" s="5"/>
      <c r="L121" s="5"/>
    </row>
    <row r="122" spans="1:12" ht="225" customHeight="1" x14ac:dyDescent="0.25">
      <c r="A122" s="5" t="s">
        <v>12</v>
      </c>
      <c r="B122" s="5" t="s">
        <v>13</v>
      </c>
      <c r="C122" s="6" t="s">
        <v>151</v>
      </c>
      <c r="D122" s="6" t="s">
        <v>15</v>
      </c>
      <c r="E122" s="5"/>
      <c r="F122" s="5" t="s">
        <v>149</v>
      </c>
      <c r="G122" s="5" t="s">
        <v>150</v>
      </c>
      <c r="H122" s="7">
        <v>41800</v>
      </c>
      <c r="I122" s="5">
        <v>3</v>
      </c>
      <c r="J122" s="5" t="s">
        <v>46</v>
      </c>
      <c r="K122" s="5" t="s">
        <v>19</v>
      </c>
      <c r="L122" s="5"/>
    </row>
    <row r="123" spans="1:12" x14ac:dyDescent="0.25">
      <c r="A123" s="5"/>
      <c r="B123" s="5"/>
      <c r="C123" s="6"/>
      <c r="D123" s="6"/>
      <c r="E123" s="5"/>
      <c r="F123" s="5"/>
      <c r="G123" s="5"/>
      <c r="H123" s="7"/>
      <c r="I123" s="5"/>
      <c r="J123" s="5"/>
      <c r="K123" s="5"/>
      <c r="L123" s="5"/>
    </row>
    <row r="124" spans="1:12" ht="210" customHeight="1" x14ac:dyDescent="0.25">
      <c r="A124" s="5" t="s">
        <v>12</v>
      </c>
      <c r="B124" s="5" t="s">
        <v>13</v>
      </c>
      <c r="C124" s="6" t="s">
        <v>152</v>
      </c>
      <c r="D124" s="6" t="s">
        <v>15</v>
      </c>
      <c r="E124" s="5"/>
      <c r="F124" s="5" t="s">
        <v>153</v>
      </c>
      <c r="G124" s="5" t="s">
        <v>154</v>
      </c>
      <c r="H124" s="7">
        <v>41661</v>
      </c>
      <c r="I124" s="5">
        <v>3</v>
      </c>
      <c r="J124" s="5" t="s">
        <v>46</v>
      </c>
      <c r="K124" s="5" t="s">
        <v>19</v>
      </c>
      <c r="L124" s="5"/>
    </row>
    <row r="125" spans="1:12" x14ac:dyDescent="0.25">
      <c r="A125" s="5"/>
      <c r="B125" s="5"/>
      <c r="C125" s="6"/>
      <c r="D125" s="6"/>
      <c r="E125" s="5"/>
      <c r="F125" s="5"/>
      <c r="G125" s="5"/>
      <c r="H125" s="7"/>
      <c r="I125" s="5"/>
      <c r="J125" s="5"/>
      <c r="K125" s="5"/>
      <c r="L125" s="5"/>
    </row>
    <row r="126" spans="1:12" ht="210" customHeight="1" x14ac:dyDescent="0.25">
      <c r="A126" s="5" t="s">
        <v>12</v>
      </c>
      <c r="B126" s="5" t="s">
        <v>13</v>
      </c>
      <c r="C126" s="6" t="s">
        <v>155</v>
      </c>
      <c r="D126" s="6" t="s">
        <v>15</v>
      </c>
      <c r="E126" s="5"/>
      <c r="F126" s="5" t="s">
        <v>153</v>
      </c>
      <c r="G126" s="5" t="s">
        <v>154</v>
      </c>
      <c r="H126" s="7">
        <v>41708</v>
      </c>
      <c r="I126" s="5">
        <v>3</v>
      </c>
      <c r="J126" s="5" t="s">
        <v>46</v>
      </c>
      <c r="K126" s="5" t="s">
        <v>19</v>
      </c>
      <c r="L126" s="5"/>
    </row>
    <row r="127" spans="1:12" x14ac:dyDescent="0.25">
      <c r="A127" s="5"/>
      <c r="B127" s="5"/>
      <c r="C127" s="6"/>
      <c r="D127" s="6"/>
      <c r="E127" s="5"/>
      <c r="F127" s="5"/>
      <c r="G127" s="5"/>
      <c r="H127" s="7"/>
      <c r="I127" s="5"/>
      <c r="J127" s="5"/>
      <c r="K127" s="5"/>
      <c r="L127" s="5"/>
    </row>
    <row r="128" spans="1:12" ht="210" customHeight="1" x14ac:dyDescent="0.25">
      <c r="A128" s="5" t="s">
        <v>12</v>
      </c>
      <c r="B128" s="5" t="s">
        <v>20</v>
      </c>
      <c r="C128" s="6" t="s">
        <v>156</v>
      </c>
      <c r="D128" s="6" t="s">
        <v>15</v>
      </c>
      <c r="E128" s="5"/>
      <c r="F128" s="5" t="s">
        <v>157</v>
      </c>
      <c r="G128" s="5" t="s">
        <v>154</v>
      </c>
      <c r="H128" s="5" t="s">
        <v>51</v>
      </c>
      <c r="I128" s="5">
        <v>3</v>
      </c>
      <c r="J128" s="5" t="s">
        <v>46</v>
      </c>
      <c r="K128" s="5" t="s">
        <v>19</v>
      </c>
      <c r="L128" s="5"/>
    </row>
    <row r="129" spans="1:12" x14ac:dyDescent="0.25">
      <c r="A129" s="5"/>
      <c r="B129" s="5"/>
      <c r="C129" s="6"/>
      <c r="D129" s="6"/>
      <c r="E129" s="5"/>
      <c r="F129" s="5"/>
      <c r="G129" s="5"/>
      <c r="H129" s="5"/>
      <c r="I129" s="5"/>
      <c r="J129" s="5"/>
      <c r="K129" s="5"/>
      <c r="L129" s="5"/>
    </row>
    <row r="130" spans="1:12" ht="210" customHeight="1" x14ac:dyDescent="0.25">
      <c r="A130" s="5" t="s">
        <v>12</v>
      </c>
      <c r="B130" s="5" t="s">
        <v>20</v>
      </c>
      <c r="C130" s="6" t="s">
        <v>158</v>
      </c>
      <c r="D130" s="6" t="s">
        <v>15</v>
      </c>
      <c r="E130" s="5"/>
      <c r="F130" s="5" t="s">
        <v>157</v>
      </c>
      <c r="G130" s="5" t="s">
        <v>154</v>
      </c>
      <c r="H130" s="5" t="s">
        <v>55</v>
      </c>
      <c r="I130" s="5">
        <v>3</v>
      </c>
      <c r="J130" s="5" t="s">
        <v>46</v>
      </c>
      <c r="K130" s="5" t="s">
        <v>19</v>
      </c>
      <c r="L130" s="5"/>
    </row>
    <row r="131" spans="1:12" x14ac:dyDescent="0.25">
      <c r="A131" s="5"/>
      <c r="B131" s="5"/>
      <c r="C131" s="6"/>
      <c r="D131" s="6"/>
      <c r="E131" s="5"/>
      <c r="F131" s="5"/>
      <c r="G131" s="5"/>
      <c r="H131" s="5"/>
      <c r="I131" s="5"/>
      <c r="J131" s="5"/>
      <c r="K131" s="5"/>
      <c r="L131" s="5"/>
    </row>
    <row r="132" spans="1:12" ht="210" customHeight="1" x14ac:dyDescent="0.25">
      <c r="A132" s="5" t="s">
        <v>12</v>
      </c>
      <c r="B132" s="5" t="s">
        <v>13</v>
      </c>
      <c r="C132" s="6" t="s">
        <v>159</v>
      </c>
      <c r="D132" s="6" t="s">
        <v>15</v>
      </c>
      <c r="E132" s="5"/>
      <c r="F132" s="5" t="s">
        <v>160</v>
      </c>
      <c r="G132" s="5" t="s">
        <v>161</v>
      </c>
      <c r="H132" s="5" t="s">
        <v>162</v>
      </c>
      <c r="I132" s="5">
        <v>3</v>
      </c>
      <c r="J132" s="5" t="s">
        <v>46</v>
      </c>
      <c r="K132" s="5" t="s">
        <v>19</v>
      </c>
      <c r="L132" s="5"/>
    </row>
    <row r="133" spans="1:12" x14ac:dyDescent="0.25">
      <c r="A133" s="5"/>
      <c r="B133" s="5"/>
      <c r="C133" s="6"/>
      <c r="D133" s="6"/>
      <c r="E133" s="5"/>
      <c r="F133" s="5"/>
      <c r="G133" s="5"/>
      <c r="H133" s="5"/>
      <c r="I133" s="5"/>
      <c r="J133" s="5"/>
      <c r="K133" s="5"/>
      <c r="L133" s="5"/>
    </row>
    <row r="134" spans="1:12" ht="210" customHeight="1" x14ac:dyDescent="0.25">
      <c r="A134" s="5" t="s">
        <v>12</v>
      </c>
      <c r="B134" s="5" t="s">
        <v>13</v>
      </c>
      <c r="C134" s="6" t="s">
        <v>163</v>
      </c>
      <c r="D134" s="6" t="s">
        <v>15</v>
      </c>
      <c r="E134" s="5"/>
      <c r="F134" s="5" t="s">
        <v>160</v>
      </c>
      <c r="G134" s="5" t="s">
        <v>161</v>
      </c>
      <c r="H134" s="7">
        <v>41922</v>
      </c>
      <c r="I134" s="5">
        <v>3</v>
      </c>
      <c r="J134" s="5" t="s">
        <v>46</v>
      </c>
      <c r="K134" s="5" t="s">
        <v>19</v>
      </c>
      <c r="L134" s="5"/>
    </row>
    <row r="135" spans="1:12" x14ac:dyDescent="0.25">
      <c r="A135" s="5"/>
      <c r="B135" s="5"/>
      <c r="C135" s="6"/>
      <c r="D135" s="6"/>
      <c r="E135" s="5"/>
      <c r="F135" s="5"/>
      <c r="G135" s="5"/>
      <c r="H135" s="7"/>
      <c r="I135" s="5"/>
      <c r="J135" s="5"/>
      <c r="K135" s="5"/>
      <c r="L135" s="5"/>
    </row>
    <row r="136" spans="1:12" ht="225" customHeight="1" x14ac:dyDescent="0.25">
      <c r="A136" s="5" t="s">
        <v>12</v>
      </c>
      <c r="B136" s="5" t="s">
        <v>13</v>
      </c>
      <c r="C136" s="6" t="s">
        <v>164</v>
      </c>
      <c r="D136" s="6" t="s">
        <v>15</v>
      </c>
      <c r="E136" s="5"/>
      <c r="F136" s="5" t="s">
        <v>165</v>
      </c>
      <c r="G136" s="5" t="s">
        <v>166</v>
      </c>
      <c r="H136" s="7">
        <v>41934</v>
      </c>
      <c r="I136" s="5">
        <v>3</v>
      </c>
      <c r="J136" s="5" t="s">
        <v>46</v>
      </c>
      <c r="K136" s="5" t="s">
        <v>19</v>
      </c>
      <c r="L136" s="5"/>
    </row>
    <row r="137" spans="1:12" x14ac:dyDescent="0.25">
      <c r="A137" s="5"/>
      <c r="B137" s="5"/>
      <c r="C137" s="6"/>
      <c r="D137" s="6"/>
      <c r="E137" s="5"/>
      <c r="F137" s="5"/>
      <c r="G137" s="5"/>
      <c r="H137" s="7"/>
      <c r="I137" s="5"/>
      <c r="J137" s="5"/>
      <c r="K137" s="5"/>
      <c r="L137" s="5"/>
    </row>
    <row r="138" spans="1:12" ht="225" customHeight="1" x14ac:dyDescent="0.25">
      <c r="A138" s="5" t="s">
        <v>12</v>
      </c>
      <c r="B138" s="5" t="s">
        <v>13</v>
      </c>
      <c r="C138" s="6" t="s">
        <v>167</v>
      </c>
      <c r="D138" s="6" t="s">
        <v>15</v>
      </c>
      <c r="E138" s="5"/>
      <c r="F138" s="5" t="s">
        <v>165</v>
      </c>
      <c r="G138" s="5" t="s">
        <v>166</v>
      </c>
      <c r="H138" s="7">
        <v>41830</v>
      </c>
      <c r="I138" s="5">
        <v>3</v>
      </c>
      <c r="J138" s="5" t="s">
        <v>46</v>
      </c>
      <c r="K138" s="5" t="s">
        <v>19</v>
      </c>
      <c r="L138" s="5"/>
    </row>
    <row r="139" spans="1:12" x14ac:dyDescent="0.25">
      <c r="A139" s="5"/>
      <c r="B139" s="5"/>
      <c r="C139" s="6"/>
      <c r="D139" s="6"/>
      <c r="E139" s="5"/>
      <c r="F139" s="5"/>
      <c r="G139" s="5"/>
      <c r="H139" s="7"/>
      <c r="I139" s="5"/>
      <c r="J139" s="5"/>
      <c r="K139" s="5"/>
      <c r="L139" s="5"/>
    </row>
    <row r="140" spans="1:12" ht="210" customHeight="1" x14ac:dyDescent="0.25">
      <c r="A140" s="5" t="s">
        <v>12</v>
      </c>
      <c r="B140" s="5" t="s">
        <v>13</v>
      </c>
      <c r="C140" s="6" t="s">
        <v>168</v>
      </c>
      <c r="D140" s="6" t="s">
        <v>15</v>
      </c>
      <c r="E140" s="5"/>
      <c r="F140" s="5" t="s">
        <v>169</v>
      </c>
      <c r="G140" s="5" t="s">
        <v>150</v>
      </c>
      <c r="H140" s="7">
        <v>41663</v>
      </c>
      <c r="I140" s="5">
        <v>3</v>
      </c>
      <c r="J140" s="5" t="s">
        <v>46</v>
      </c>
      <c r="K140" s="5" t="s">
        <v>19</v>
      </c>
      <c r="L140" s="5" t="s">
        <v>170</v>
      </c>
    </row>
    <row r="141" spans="1:12" x14ac:dyDescent="0.25">
      <c r="A141" s="5"/>
      <c r="B141" s="5"/>
      <c r="C141" s="6"/>
      <c r="D141" s="6"/>
      <c r="E141" s="5"/>
      <c r="F141" s="5"/>
      <c r="G141" s="5"/>
      <c r="H141" s="7"/>
      <c r="I141" s="5"/>
      <c r="J141" s="5"/>
      <c r="K141" s="5"/>
      <c r="L141" s="5"/>
    </row>
    <row r="142" spans="1:12" ht="210" customHeight="1" x14ac:dyDescent="0.25">
      <c r="A142" s="5" t="s">
        <v>12</v>
      </c>
      <c r="B142" s="5" t="s">
        <v>13</v>
      </c>
      <c r="C142" s="6" t="s">
        <v>171</v>
      </c>
      <c r="D142" s="6" t="s">
        <v>15</v>
      </c>
      <c r="E142" s="5"/>
      <c r="F142" s="5" t="s">
        <v>169</v>
      </c>
      <c r="G142" s="5" t="s">
        <v>150</v>
      </c>
      <c r="H142" s="7">
        <v>41798</v>
      </c>
      <c r="I142" s="5">
        <v>3</v>
      </c>
      <c r="J142" s="5" t="s">
        <v>46</v>
      </c>
      <c r="K142" s="5" t="s">
        <v>19</v>
      </c>
      <c r="L142" s="5" t="s">
        <v>170</v>
      </c>
    </row>
    <row r="143" spans="1:12" x14ac:dyDescent="0.25">
      <c r="A143" s="5"/>
      <c r="B143" s="5"/>
      <c r="C143" s="6"/>
      <c r="D143" s="6"/>
      <c r="E143" s="5"/>
      <c r="F143" s="5"/>
      <c r="G143" s="5"/>
      <c r="H143" s="7"/>
      <c r="I143" s="5"/>
      <c r="J143" s="5"/>
      <c r="K143" s="5"/>
      <c r="L143" s="5"/>
    </row>
    <row r="144" spans="1:12" ht="210" customHeight="1" x14ac:dyDescent="0.25">
      <c r="A144" s="5" t="s">
        <v>12</v>
      </c>
      <c r="B144" s="5" t="s">
        <v>20</v>
      </c>
      <c r="C144" s="6" t="s">
        <v>172</v>
      </c>
      <c r="D144" s="6" t="s">
        <v>15</v>
      </c>
      <c r="E144" s="5"/>
      <c r="F144" s="5" t="s">
        <v>173</v>
      </c>
      <c r="G144" s="5" t="s">
        <v>174</v>
      </c>
      <c r="H144" s="5" t="s">
        <v>175</v>
      </c>
      <c r="I144" s="5">
        <v>3</v>
      </c>
      <c r="J144" s="5" t="s">
        <v>46</v>
      </c>
      <c r="K144" s="5" t="s">
        <v>19</v>
      </c>
      <c r="L144" s="5" t="s">
        <v>170</v>
      </c>
    </row>
    <row r="145" spans="1:15" x14ac:dyDescent="0.25">
      <c r="A145" s="5"/>
      <c r="B145" s="5"/>
      <c r="C145" s="6"/>
      <c r="D145" s="6"/>
      <c r="E145" s="5"/>
      <c r="F145" s="5"/>
      <c r="G145" s="5"/>
      <c r="H145" s="5"/>
      <c r="I145" s="5"/>
      <c r="J145" s="5"/>
      <c r="K145" s="5"/>
      <c r="L145" s="5"/>
    </row>
    <row r="146" spans="1:15" ht="210" customHeight="1" x14ac:dyDescent="0.25">
      <c r="A146" s="5" t="s">
        <v>12</v>
      </c>
      <c r="B146" s="5" t="s">
        <v>13</v>
      </c>
      <c r="C146" s="6" t="s">
        <v>176</v>
      </c>
      <c r="D146" s="6" t="s">
        <v>15</v>
      </c>
      <c r="E146" s="5"/>
      <c r="F146" s="5" t="s">
        <v>173</v>
      </c>
      <c r="G146" s="5" t="s">
        <v>174</v>
      </c>
      <c r="H146" s="7">
        <v>41706</v>
      </c>
      <c r="I146" s="5">
        <v>3</v>
      </c>
      <c r="J146" s="5" t="s">
        <v>46</v>
      </c>
      <c r="K146" s="5" t="s">
        <v>19</v>
      </c>
      <c r="L146" s="5" t="s">
        <v>170</v>
      </c>
      <c r="N146">
        <v>8</v>
      </c>
      <c r="O146">
        <v>30</v>
      </c>
    </row>
    <row r="147" spans="1:15" x14ac:dyDescent="0.25">
      <c r="A147" s="5"/>
      <c r="B147" s="5"/>
      <c r="C147" s="6"/>
      <c r="D147" s="6"/>
      <c r="E147" s="5"/>
      <c r="F147" s="5"/>
      <c r="G147" s="5"/>
      <c r="H147" s="7"/>
      <c r="I147" s="5"/>
      <c r="J147" s="5"/>
      <c r="K147" s="5"/>
      <c r="L147" s="5"/>
    </row>
    <row r="148" spans="1:15" ht="210" customHeight="1" x14ac:dyDescent="0.25">
      <c r="A148" s="5" t="s">
        <v>12</v>
      </c>
      <c r="B148" s="5" t="s">
        <v>13</v>
      </c>
      <c r="C148" s="6" t="s">
        <v>177</v>
      </c>
      <c r="D148" s="6" t="s">
        <v>15</v>
      </c>
      <c r="E148" s="5"/>
      <c r="F148" s="5" t="s">
        <v>178</v>
      </c>
      <c r="G148" s="5" t="s">
        <v>174</v>
      </c>
      <c r="H148" s="7">
        <v>41722</v>
      </c>
      <c r="I148" s="5">
        <v>3</v>
      </c>
      <c r="J148" s="5" t="s">
        <v>46</v>
      </c>
      <c r="K148" s="5" t="s">
        <v>19</v>
      </c>
      <c r="L148" s="5" t="s">
        <v>170</v>
      </c>
    </row>
    <row r="149" spans="1:15" x14ac:dyDescent="0.25">
      <c r="A149" s="5"/>
      <c r="B149" s="5"/>
      <c r="C149" s="6"/>
      <c r="D149" s="6"/>
      <c r="E149" s="5"/>
      <c r="F149" s="5"/>
      <c r="G149" s="5"/>
      <c r="H149" s="7"/>
      <c r="I149" s="5"/>
      <c r="J149" s="5"/>
      <c r="K149" s="5"/>
      <c r="L149" s="5"/>
    </row>
    <row r="150" spans="1:15" ht="210" customHeight="1" x14ac:dyDescent="0.25">
      <c r="A150" s="5" t="s">
        <v>12</v>
      </c>
      <c r="B150" s="5" t="s">
        <v>13</v>
      </c>
      <c r="C150" s="6" t="s">
        <v>179</v>
      </c>
      <c r="D150" s="6" t="s">
        <v>15</v>
      </c>
      <c r="E150" s="5"/>
      <c r="F150" s="5" t="s">
        <v>178</v>
      </c>
      <c r="G150" s="5" t="s">
        <v>174</v>
      </c>
      <c r="H150" s="7">
        <v>41859</v>
      </c>
      <c r="I150" s="5">
        <v>3</v>
      </c>
      <c r="J150" s="5" t="s">
        <v>46</v>
      </c>
      <c r="K150" s="5" t="s">
        <v>19</v>
      </c>
      <c r="L150" s="5" t="s">
        <v>170</v>
      </c>
    </row>
    <row r="151" spans="1:15" x14ac:dyDescent="0.25">
      <c r="A151" s="5"/>
      <c r="B151" s="5"/>
      <c r="C151" s="6"/>
      <c r="D151" s="6"/>
      <c r="E151" s="5"/>
      <c r="F151" s="5"/>
      <c r="G151" s="5"/>
      <c r="H151" s="7"/>
      <c r="I151" s="5"/>
      <c r="J151" s="5"/>
      <c r="K151" s="5"/>
      <c r="L151" s="5"/>
    </row>
    <row r="152" spans="1:15" ht="210" customHeight="1" x14ac:dyDescent="0.25">
      <c r="A152" s="5" t="s">
        <v>12</v>
      </c>
      <c r="B152" s="5" t="s">
        <v>13</v>
      </c>
      <c r="C152" s="6" t="s">
        <v>180</v>
      </c>
      <c r="D152" s="6" t="s">
        <v>15</v>
      </c>
      <c r="E152" s="5"/>
      <c r="F152" s="5" t="s">
        <v>181</v>
      </c>
      <c r="G152" s="5" t="s">
        <v>161</v>
      </c>
      <c r="H152" s="5" t="s">
        <v>182</v>
      </c>
      <c r="I152" s="5">
        <v>3</v>
      </c>
      <c r="J152" s="5" t="s">
        <v>46</v>
      </c>
      <c r="K152" s="5" t="s">
        <v>19</v>
      </c>
      <c r="L152" s="5" t="s">
        <v>170</v>
      </c>
    </row>
    <row r="153" spans="1:15" x14ac:dyDescent="0.25">
      <c r="A153" s="5"/>
      <c r="B153" s="5"/>
      <c r="C153" s="6"/>
      <c r="D153" s="6"/>
      <c r="E153" s="5"/>
      <c r="F153" s="5"/>
      <c r="G153" s="5"/>
      <c r="H153" s="5"/>
      <c r="I153" s="5"/>
      <c r="J153" s="5"/>
      <c r="K153" s="5"/>
      <c r="L153" s="5"/>
    </row>
    <row r="154" spans="1:15" ht="210" customHeight="1" x14ac:dyDescent="0.25">
      <c r="A154" s="5" t="s">
        <v>12</v>
      </c>
      <c r="B154" s="5" t="s">
        <v>13</v>
      </c>
      <c r="C154" s="6" t="s">
        <v>183</v>
      </c>
      <c r="D154" s="6" t="s">
        <v>15</v>
      </c>
      <c r="E154" s="5"/>
      <c r="F154" s="5" t="s">
        <v>181</v>
      </c>
      <c r="G154" s="5" t="s">
        <v>161</v>
      </c>
      <c r="H154" s="7">
        <v>41828</v>
      </c>
      <c r="I154" s="5">
        <v>3</v>
      </c>
      <c r="J154" s="5" t="s">
        <v>46</v>
      </c>
      <c r="K154" s="5" t="s">
        <v>19</v>
      </c>
      <c r="L154" s="5" t="s">
        <v>170</v>
      </c>
    </row>
    <row r="155" spans="1:15" x14ac:dyDescent="0.25">
      <c r="A155" s="5"/>
      <c r="B155" s="5"/>
      <c r="C155" s="6"/>
      <c r="D155" s="6"/>
      <c r="E155" s="5"/>
      <c r="F155" s="5"/>
      <c r="G155" s="5"/>
      <c r="H155" s="7"/>
      <c r="I155" s="5"/>
      <c r="J155" s="5"/>
      <c r="K155" s="5"/>
      <c r="L155" s="5"/>
    </row>
    <row r="156" spans="1:15" ht="210" customHeight="1" x14ac:dyDescent="0.25">
      <c r="A156" s="5" t="s">
        <v>12</v>
      </c>
      <c r="B156" s="5" t="s">
        <v>20</v>
      </c>
      <c r="C156" s="6" t="s">
        <v>184</v>
      </c>
      <c r="D156" s="6" t="s">
        <v>15</v>
      </c>
      <c r="E156" s="5" t="s">
        <v>28</v>
      </c>
      <c r="F156" s="5" t="s">
        <v>173</v>
      </c>
      <c r="G156" s="5" t="s">
        <v>174</v>
      </c>
      <c r="H156" s="5" t="s">
        <v>92</v>
      </c>
      <c r="I156" s="5">
        <v>3</v>
      </c>
      <c r="J156" s="5" t="s">
        <v>145</v>
      </c>
      <c r="K156" s="5" t="s">
        <v>19</v>
      </c>
      <c r="L156" s="5" t="s">
        <v>170</v>
      </c>
    </row>
    <row r="157" spans="1:15" x14ac:dyDescent="0.25">
      <c r="A157" s="5"/>
      <c r="B157" s="5"/>
      <c r="C157" s="6"/>
      <c r="D157" s="6"/>
      <c r="E157" s="5"/>
      <c r="F157" s="5"/>
      <c r="G157" s="5"/>
      <c r="H157" s="5"/>
      <c r="I157" s="5"/>
      <c r="J157" s="5"/>
      <c r="K157" s="5"/>
      <c r="L157" s="5"/>
    </row>
    <row r="158" spans="1:15" ht="210" customHeight="1" x14ac:dyDescent="0.25">
      <c r="A158" s="5" t="s">
        <v>12</v>
      </c>
      <c r="B158" s="5" t="s">
        <v>13</v>
      </c>
      <c r="C158" s="6" t="s">
        <v>185</v>
      </c>
      <c r="D158" s="6" t="s">
        <v>15</v>
      </c>
      <c r="E158" s="5" t="s">
        <v>28</v>
      </c>
      <c r="F158" s="5" t="s">
        <v>181</v>
      </c>
      <c r="G158" s="5" t="s">
        <v>174</v>
      </c>
      <c r="H158" s="7">
        <v>41640</v>
      </c>
      <c r="I158" s="5">
        <v>3</v>
      </c>
      <c r="J158" s="5" t="s">
        <v>145</v>
      </c>
      <c r="K158" s="5" t="s">
        <v>19</v>
      </c>
      <c r="L158" s="5" t="s">
        <v>170</v>
      </c>
    </row>
    <row r="159" spans="1:15" x14ac:dyDescent="0.25">
      <c r="A159" s="5"/>
      <c r="B159" s="5"/>
      <c r="C159" s="6"/>
      <c r="D159" s="6"/>
      <c r="E159" s="5"/>
      <c r="F159" s="5"/>
      <c r="G159" s="5"/>
      <c r="H159" s="7"/>
      <c r="I159" s="5"/>
      <c r="J159" s="5"/>
      <c r="K159" s="5"/>
      <c r="L159" s="5"/>
    </row>
    <row r="160" spans="1:15" ht="210" customHeight="1" x14ac:dyDescent="0.25">
      <c r="A160" s="5" t="s">
        <v>12</v>
      </c>
      <c r="B160" s="5" t="s">
        <v>20</v>
      </c>
      <c r="C160" s="6" t="s">
        <v>186</v>
      </c>
      <c r="D160" s="6" t="s">
        <v>15</v>
      </c>
      <c r="E160" s="5"/>
      <c r="F160" s="5" t="s">
        <v>178</v>
      </c>
      <c r="G160" s="5" t="s">
        <v>174</v>
      </c>
      <c r="H160" s="5">
        <f>-1 / 1</f>
        <v>-1</v>
      </c>
      <c r="I160" s="5">
        <v>3</v>
      </c>
      <c r="J160" s="5" t="s">
        <v>145</v>
      </c>
      <c r="K160" s="5" t="s">
        <v>19</v>
      </c>
      <c r="L160" s="5" t="s">
        <v>170</v>
      </c>
    </row>
    <row r="161" spans="1:12" x14ac:dyDescent="0.25">
      <c r="A161" s="5"/>
      <c r="B161" s="5"/>
      <c r="C161" s="6"/>
      <c r="D161" s="6"/>
      <c r="E161" s="5"/>
      <c r="F161" s="5"/>
      <c r="G161" s="5"/>
      <c r="H161" s="5"/>
      <c r="I161" s="5"/>
      <c r="J161" s="5"/>
      <c r="K161" s="5"/>
      <c r="L161" s="5"/>
    </row>
    <row r="162" spans="1:12" ht="210" customHeight="1" x14ac:dyDescent="0.25">
      <c r="A162" s="5" t="s">
        <v>12</v>
      </c>
      <c r="B162" s="5" t="s">
        <v>13</v>
      </c>
      <c r="C162" s="6" t="s">
        <v>187</v>
      </c>
      <c r="D162" s="6" t="s">
        <v>15</v>
      </c>
      <c r="E162" s="5"/>
      <c r="F162" s="5" t="s">
        <v>188</v>
      </c>
      <c r="G162" s="5" t="s">
        <v>154</v>
      </c>
      <c r="H162" s="7">
        <v>41665</v>
      </c>
      <c r="I162" s="5">
        <v>3</v>
      </c>
      <c r="J162" s="5" t="s">
        <v>46</v>
      </c>
      <c r="K162" s="5" t="s">
        <v>19</v>
      </c>
      <c r="L162" s="5" t="s">
        <v>189</v>
      </c>
    </row>
    <row r="163" spans="1:12" x14ac:dyDescent="0.25">
      <c r="A163" s="5"/>
      <c r="B163" s="5"/>
      <c r="C163" s="6"/>
      <c r="D163" s="6"/>
      <c r="E163" s="5"/>
      <c r="F163" s="5"/>
      <c r="G163" s="5"/>
      <c r="H163" s="7"/>
      <c r="I163" s="5"/>
      <c r="J163" s="5"/>
      <c r="K163" s="5"/>
      <c r="L163" s="5"/>
    </row>
    <row r="164" spans="1:12" ht="210" customHeight="1" x14ac:dyDescent="0.25">
      <c r="A164" s="5" t="s">
        <v>12</v>
      </c>
      <c r="B164" s="5" t="s">
        <v>20</v>
      </c>
      <c r="C164" s="6" t="s">
        <v>190</v>
      </c>
      <c r="D164" s="6" t="s">
        <v>15</v>
      </c>
      <c r="E164" s="5"/>
      <c r="F164" s="5" t="s">
        <v>188</v>
      </c>
      <c r="G164" s="5" t="s">
        <v>154</v>
      </c>
      <c r="H164" s="5" t="s">
        <v>191</v>
      </c>
      <c r="I164" s="5">
        <v>3</v>
      </c>
      <c r="J164" s="5" t="s">
        <v>46</v>
      </c>
      <c r="K164" s="5" t="s">
        <v>19</v>
      </c>
      <c r="L164" s="5" t="s">
        <v>189</v>
      </c>
    </row>
    <row r="165" spans="1:12" x14ac:dyDescent="0.25">
      <c r="A165" s="5"/>
      <c r="B165" s="5"/>
      <c r="C165" s="6"/>
      <c r="D165" s="6"/>
      <c r="E165" s="5"/>
      <c r="F165" s="5"/>
      <c r="G165" s="5"/>
      <c r="H165" s="5"/>
      <c r="I165" s="5"/>
      <c r="J165" s="5"/>
      <c r="K165" s="5"/>
      <c r="L165" s="5"/>
    </row>
    <row r="166" spans="1:12" ht="210" customHeight="1" x14ac:dyDescent="0.25">
      <c r="A166" s="5" t="s">
        <v>12</v>
      </c>
      <c r="B166" s="5" t="s">
        <v>13</v>
      </c>
      <c r="C166" s="6" t="s">
        <v>192</v>
      </c>
      <c r="D166" s="6" t="s">
        <v>15</v>
      </c>
      <c r="E166" s="5"/>
      <c r="F166" s="5" t="s">
        <v>193</v>
      </c>
      <c r="G166" s="5" t="s">
        <v>161</v>
      </c>
      <c r="H166" s="7">
        <v>41785</v>
      </c>
      <c r="I166" s="5">
        <v>3</v>
      </c>
      <c r="J166" s="5" t="s">
        <v>46</v>
      </c>
      <c r="K166" s="5" t="s">
        <v>19</v>
      </c>
      <c r="L166" s="5" t="s">
        <v>189</v>
      </c>
    </row>
    <row r="167" spans="1:12" x14ac:dyDescent="0.25">
      <c r="A167" s="5"/>
      <c r="B167" s="5"/>
      <c r="C167" s="6"/>
      <c r="D167" s="6"/>
      <c r="E167" s="5"/>
      <c r="F167" s="5"/>
      <c r="G167" s="5"/>
      <c r="H167" s="7"/>
      <c r="I167" s="5"/>
      <c r="J167" s="5"/>
      <c r="K167" s="5"/>
      <c r="L167" s="5"/>
    </row>
    <row r="168" spans="1:12" ht="210" customHeight="1" x14ac:dyDescent="0.25">
      <c r="A168" s="5" t="s">
        <v>12</v>
      </c>
      <c r="B168" s="5" t="s">
        <v>13</v>
      </c>
      <c r="C168" s="6" t="s">
        <v>194</v>
      </c>
      <c r="D168" s="6" t="s">
        <v>15</v>
      </c>
      <c r="E168" s="5"/>
      <c r="F168" s="5" t="s">
        <v>193</v>
      </c>
      <c r="G168" s="5" t="s">
        <v>161</v>
      </c>
      <c r="H168" s="7">
        <v>41704</v>
      </c>
      <c r="I168" s="5">
        <v>3</v>
      </c>
      <c r="J168" s="5" t="s">
        <v>46</v>
      </c>
      <c r="K168" s="5" t="s">
        <v>19</v>
      </c>
      <c r="L168" s="5" t="s">
        <v>189</v>
      </c>
    </row>
    <row r="169" spans="1:12" x14ac:dyDescent="0.25">
      <c r="A169" s="5"/>
      <c r="B169" s="5"/>
      <c r="C169" s="6"/>
      <c r="D169" s="6"/>
      <c r="E169" s="5"/>
      <c r="F169" s="5"/>
      <c r="G169" s="5"/>
      <c r="H169" s="7"/>
      <c r="I169" s="5"/>
      <c r="J169" s="5"/>
      <c r="K169" s="5"/>
      <c r="L169" s="5"/>
    </row>
    <row r="170" spans="1:12" ht="210" customHeight="1" x14ac:dyDescent="0.25">
      <c r="A170" s="5" t="s">
        <v>12</v>
      </c>
      <c r="B170" s="5" t="s">
        <v>13</v>
      </c>
      <c r="C170" s="6" t="s">
        <v>195</v>
      </c>
      <c r="D170" s="6" t="s">
        <v>15</v>
      </c>
      <c r="E170" s="5"/>
      <c r="F170" s="5" t="s">
        <v>196</v>
      </c>
      <c r="G170" s="5" t="s">
        <v>161</v>
      </c>
      <c r="H170" s="7">
        <v>41755</v>
      </c>
      <c r="I170" s="5">
        <v>3</v>
      </c>
      <c r="J170" s="5" t="s">
        <v>46</v>
      </c>
      <c r="K170" s="5" t="s">
        <v>19</v>
      </c>
      <c r="L170" s="5" t="s">
        <v>189</v>
      </c>
    </row>
    <row r="171" spans="1:12" x14ac:dyDescent="0.25">
      <c r="A171" s="5"/>
      <c r="B171" s="5"/>
      <c r="C171" s="6"/>
      <c r="D171" s="6"/>
      <c r="E171" s="5"/>
      <c r="F171" s="5"/>
      <c r="G171" s="5"/>
      <c r="H171" s="7"/>
      <c r="I171" s="5"/>
      <c r="J171" s="5"/>
      <c r="K171" s="5"/>
      <c r="L171" s="5"/>
    </row>
    <row r="172" spans="1:12" ht="210" customHeight="1" x14ac:dyDescent="0.25">
      <c r="A172" s="5" t="s">
        <v>12</v>
      </c>
      <c r="B172" s="5" t="s">
        <v>13</v>
      </c>
      <c r="C172" s="6" t="s">
        <v>197</v>
      </c>
      <c r="D172" s="6" t="s">
        <v>15</v>
      </c>
      <c r="E172" s="5"/>
      <c r="F172" s="5" t="s">
        <v>196</v>
      </c>
      <c r="G172" s="5" t="s">
        <v>161</v>
      </c>
      <c r="H172" s="7">
        <v>41796</v>
      </c>
      <c r="I172" s="5">
        <v>3</v>
      </c>
      <c r="J172" s="5" t="s">
        <v>46</v>
      </c>
      <c r="K172" s="5" t="s">
        <v>19</v>
      </c>
      <c r="L172" s="5" t="s">
        <v>189</v>
      </c>
    </row>
    <row r="173" spans="1:12" x14ac:dyDescent="0.25">
      <c r="A173" s="5"/>
      <c r="B173" s="5"/>
      <c r="C173" s="6"/>
      <c r="D173" s="6"/>
      <c r="E173" s="5"/>
      <c r="F173" s="5"/>
      <c r="G173" s="5"/>
      <c r="H173" s="7"/>
      <c r="I173" s="5"/>
      <c r="J173" s="5"/>
      <c r="K173" s="5"/>
      <c r="L173" s="5"/>
    </row>
    <row r="174" spans="1:12" ht="225" customHeight="1" x14ac:dyDescent="0.25">
      <c r="A174" s="5" t="s">
        <v>12</v>
      </c>
      <c r="B174" s="5" t="s">
        <v>20</v>
      </c>
      <c r="C174" s="6" t="s">
        <v>198</v>
      </c>
      <c r="D174" s="6" t="s">
        <v>15</v>
      </c>
      <c r="E174" s="5"/>
      <c r="F174" s="5" t="s">
        <v>199</v>
      </c>
      <c r="G174" s="5" t="s">
        <v>200</v>
      </c>
      <c r="H174" s="5">
        <f>-1 / 20</f>
        <v>-0.05</v>
      </c>
      <c r="I174" s="5">
        <v>3</v>
      </c>
      <c r="J174" s="5" t="s">
        <v>46</v>
      </c>
      <c r="K174" s="5" t="s">
        <v>19</v>
      </c>
      <c r="L174" s="5" t="s">
        <v>201</v>
      </c>
    </row>
    <row r="175" spans="1:12" x14ac:dyDescent="0.25">
      <c r="A175" s="5"/>
      <c r="B175" s="5"/>
      <c r="C175" s="6"/>
      <c r="D175" s="6"/>
      <c r="E175" s="5"/>
      <c r="F175" s="5"/>
      <c r="G175" s="5"/>
      <c r="H175" s="5"/>
      <c r="I175" s="5"/>
      <c r="J175" s="5"/>
      <c r="K175" s="5"/>
      <c r="L175" s="5"/>
    </row>
    <row r="176" spans="1:12" ht="225" customHeight="1" x14ac:dyDescent="0.25">
      <c r="A176" s="5" t="s">
        <v>12</v>
      </c>
      <c r="B176" s="5" t="s">
        <v>20</v>
      </c>
      <c r="C176" s="6" t="s">
        <v>202</v>
      </c>
      <c r="D176" s="6" t="s">
        <v>15</v>
      </c>
      <c r="E176" s="5"/>
      <c r="F176" s="5" t="s">
        <v>199</v>
      </c>
      <c r="G176" s="5" t="s">
        <v>200</v>
      </c>
      <c r="H176" s="5" t="s">
        <v>45</v>
      </c>
      <c r="I176" s="5">
        <v>3</v>
      </c>
      <c r="J176" s="5" t="s">
        <v>46</v>
      </c>
      <c r="K176" s="5" t="s">
        <v>19</v>
      </c>
      <c r="L176" s="5" t="s">
        <v>201</v>
      </c>
    </row>
    <row r="177" spans="1:12" x14ac:dyDescent="0.25">
      <c r="A177" s="5"/>
      <c r="B177" s="5"/>
      <c r="C177" s="6"/>
      <c r="D177" s="6"/>
      <c r="E177" s="5"/>
      <c r="F177" s="5"/>
      <c r="G177" s="5"/>
      <c r="H177" s="5"/>
      <c r="I177" s="5"/>
      <c r="J177" s="5"/>
      <c r="K177" s="5"/>
      <c r="L177" s="5"/>
    </row>
    <row r="178" spans="1:12" ht="210" customHeight="1" x14ac:dyDescent="0.25">
      <c r="A178" s="5" t="s">
        <v>12</v>
      </c>
      <c r="B178" s="5" t="s">
        <v>13</v>
      </c>
      <c r="C178" s="6" t="s">
        <v>203</v>
      </c>
      <c r="D178" s="6" t="s">
        <v>15</v>
      </c>
      <c r="E178" s="5"/>
      <c r="F178" s="5" t="s">
        <v>204</v>
      </c>
      <c r="G178" s="5" t="s">
        <v>205</v>
      </c>
      <c r="H178" s="7">
        <v>41659</v>
      </c>
      <c r="I178" s="5">
        <v>3</v>
      </c>
      <c r="J178" s="5" t="s">
        <v>46</v>
      </c>
      <c r="K178" s="5" t="s">
        <v>19</v>
      </c>
      <c r="L178" s="5" t="s">
        <v>201</v>
      </c>
    </row>
    <row r="179" spans="1:12" x14ac:dyDescent="0.25">
      <c r="A179" s="5"/>
      <c r="B179" s="5"/>
      <c r="C179" s="6"/>
      <c r="D179" s="6"/>
      <c r="E179" s="5"/>
      <c r="F179" s="5"/>
      <c r="G179" s="5"/>
      <c r="H179" s="7"/>
      <c r="I179" s="5"/>
      <c r="J179" s="5"/>
      <c r="K179" s="5"/>
      <c r="L179" s="5"/>
    </row>
    <row r="180" spans="1:12" ht="210" customHeight="1" x14ac:dyDescent="0.25">
      <c r="A180" s="5" t="s">
        <v>12</v>
      </c>
      <c r="B180" s="5" t="s">
        <v>20</v>
      </c>
      <c r="C180" s="6" t="s">
        <v>206</v>
      </c>
      <c r="D180" s="6" t="s">
        <v>15</v>
      </c>
      <c r="E180" s="5"/>
      <c r="F180" s="5" t="s">
        <v>204</v>
      </c>
      <c r="G180" s="5" t="s">
        <v>205</v>
      </c>
      <c r="H180" s="5" t="s">
        <v>45</v>
      </c>
      <c r="I180" s="5">
        <v>3</v>
      </c>
      <c r="J180" s="5" t="s">
        <v>46</v>
      </c>
      <c r="K180" s="5" t="s">
        <v>19</v>
      </c>
      <c r="L180" s="5" t="s">
        <v>201</v>
      </c>
    </row>
    <row r="181" spans="1:12" x14ac:dyDescent="0.25">
      <c r="A181" s="5"/>
      <c r="B181" s="5"/>
      <c r="C181" s="6"/>
      <c r="D181" s="6"/>
      <c r="E181" s="5"/>
      <c r="F181" s="5"/>
      <c r="G181" s="5"/>
      <c r="H181" s="5"/>
      <c r="I181" s="5"/>
      <c r="J181" s="5"/>
      <c r="K181" s="5"/>
      <c r="L181" s="5"/>
    </row>
    <row r="182" spans="1:12" ht="225" customHeight="1" x14ac:dyDescent="0.25">
      <c r="A182" s="5" t="s">
        <v>12</v>
      </c>
      <c r="B182" s="5" t="s">
        <v>20</v>
      </c>
      <c r="C182" s="6" t="s">
        <v>207</v>
      </c>
      <c r="D182" s="6" t="s">
        <v>15</v>
      </c>
      <c r="E182" s="5"/>
      <c r="F182" s="5" t="s">
        <v>208</v>
      </c>
      <c r="G182" s="5" t="s">
        <v>200</v>
      </c>
      <c r="H182" s="5" t="s">
        <v>123</v>
      </c>
      <c r="I182" s="5">
        <v>3</v>
      </c>
      <c r="J182" s="5" t="s">
        <v>46</v>
      </c>
      <c r="K182" s="5" t="s">
        <v>19</v>
      </c>
      <c r="L182" s="5" t="s">
        <v>201</v>
      </c>
    </row>
    <row r="183" spans="1:12" x14ac:dyDescent="0.25">
      <c r="A183" s="5"/>
      <c r="B183" s="5"/>
      <c r="C183" s="6"/>
      <c r="D183" s="6"/>
      <c r="E183" s="5"/>
      <c r="F183" s="5"/>
      <c r="G183" s="5"/>
      <c r="H183" s="5"/>
      <c r="I183" s="5"/>
      <c r="J183" s="5"/>
      <c r="K183" s="5"/>
      <c r="L183" s="5"/>
    </row>
    <row r="184" spans="1:12" ht="225" customHeight="1" x14ac:dyDescent="0.25">
      <c r="A184" s="5" t="s">
        <v>12</v>
      </c>
      <c r="B184" s="5" t="s">
        <v>20</v>
      </c>
      <c r="C184" s="6" t="s">
        <v>209</v>
      </c>
      <c r="D184" s="6" t="s">
        <v>15</v>
      </c>
      <c r="E184" s="5"/>
      <c r="F184" s="5" t="s">
        <v>208</v>
      </c>
      <c r="G184" s="5" t="s">
        <v>200</v>
      </c>
      <c r="H184" s="5" t="s">
        <v>45</v>
      </c>
      <c r="I184" s="5">
        <v>3</v>
      </c>
      <c r="J184" s="5" t="s">
        <v>46</v>
      </c>
      <c r="K184" s="5" t="s">
        <v>19</v>
      </c>
      <c r="L184" s="5" t="s">
        <v>201</v>
      </c>
    </row>
    <row r="185" spans="1:12" x14ac:dyDescent="0.25">
      <c r="A185" s="5"/>
      <c r="B185" s="5"/>
      <c r="C185" s="6"/>
      <c r="D185" s="6"/>
      <c r="E185" s="5"/>
      <c r="F185" s="5"/>
      <c r="G185" s="5"/>
      <c r="H185" s="5"/>
      <c r="I185" s="5"/>
      <c r="J185" s="5"/>
      <c r="K185" s="5"/>
      <c r="L185" s="5"/>
    </row>
    <row r="186" spans="1:12" ht="195" customHeight="1" x14ac:dyDescent="0.25">
      <c r="A186" s="5" t="s">
        <v>12</v>
      </c>
      <c r="B186" s="5" t="s">
        <v>20</v>
      </c>
      <c r="C186" s="6" t="s">
        <v>210</v>
      </c>
      <c r="D186" s="6" t="s">
        <v>15</v>
      </c>
      <c r="E186" s="5" t="s">
        <v>211</v>
      </c>
      <c r="F186" s="5" t="s">
        <v>212</v>
      </c>
      <c r="G186" s="5" t="s">
        <v>174</v>
      </c>
      <c r="H186" s="5">
        <f>-1 / 25</f>
        <v>-0.04</v>
      </c>
      <c r="I186" s="5">
        <v>3</v>
      </c>
      <c r="J186" s="5" t="s">
        <v>46</v>
      </c>
      <c r="K186" s="5" t="s">
        <v>19</v>
      </c>
      <c r="L186" s="5"/>
    </row>
    <row r="187" spans="1:12" x14ac:dyDescent="0.25">
      <c r="A187" s="5"/>
      <c r="B187" s="5"/>
      <c r="C187" s="6"/>
      <c r="D187" s="6"/>
      <c r="E187" s="5"/>
      <c r="F187" s="5"/>
      <c r="G187" s="5"/>
      <c r="H187" s="5"/>
      <c r="I187" s="5"/>
      <c r="J187" s="5"/>
      <c r="K187" s="5"/>
      <c r="L187" s="5"/>
    </row>
    <row r="188" spans="1:12" ht="210" customHeight="1" x14ac:dyDescent="0.25">
      <c r="A188" s="5" t="s">
        <v>12</v>
      </c>
      <c r="B188" s="5" t="s">
        <v>20</v>
      </c>
      <c r="C188" s="6" t="s">
        <v>213</v>
      </c>
      <c r="D188" s="6" t="s">
        <v>15</v>
      </c>
      <c r="E188" s="5"/>
      <c r="F188" s="5" t="s">
        <v>214</v>
      </c>
      <c r="G188" s="5" t="s">
        <v>215</v>
      </c>
      <c r="H188" s="5">
        <f>-4 / 19</f>
        <v>-0.21052631578947367</v>
      </c>
      <c r="I188" s="5">
        <v>3</v>
      </c>
      <c r="J188" s="5" t="s">
        <v>46</v>
      </c>
      <c r="K188" s="5" t="s">
        <v>19</v>
      </c>
      <c r="L188" s="5" t="s">
        <v>216</v>
      </c>
    </row>
    <row r="189" spans="1:12" x14ac:dyDescent="0.25">
      <c r="A189" s="5"/>
      <c r="B189" s="5"/>
      <c r="C189" s="6"/>
      <c r="D189" s="6"/>
      <c r="E189" s="5"/>
      <c r="F189" s="5"/>
      <c r="G189" s="5"/>
      <c r="H189" s="5"/>
      <c r="I189" s="5"/>
      <c r="J189" s="5"/>
      <c r="K189" s="5"/>
      <c r="L189" s="5"/>
    </row>
    <row r="190" spans="1:12" ht="210" customHeight="1" x14ac:dyDescent="0.25">
      <c r="A190" s="5" t="s">
        <v>12</v>
      </c>
      <c r="B190" s="5" t="s">
        <v>20</v>
      </c>
      <c r="C190" s="6" t="s">
        <v>217</v>
      </c>
      <c r="D190" s="6" t="s">
        <v>15</v>
      </c>
      <c r="E190" s="5"/>
      <c r="F190" s="5" t="s">
        <v>214</v>
      </c>
      <c r="G190" s="5" t="s">
        <v>215</v>
      </c>
      <c r="H190" s="5" t="s">
        <v>191</v>
      </c>
      <c r="I190" s="5">
        <v>3</v>
      </c>
      <c r="J190" s="5" t="s">
        <v>46</v>
      </c>
      <c r="K190" s="5" t="s">
        <v>19</v>
      </c>
      <c r="L190" s="5" t="s">
        <v>216</v>
      </c>
    </row>
    <row r="191" spans="1:12" x14ac:dyDescent="0.25">
      <c r="A191" s="5"/>
      <c r="B191" s="5"/>
      <c r="C191" s="6"/>
      <c r="D191" s="6"/>
      <c r="E191" s="5"/>
      <c r="F191" s="5"/>
      <c r="G191" s="5"/>
      <c r="H191" s="5"/>
      <c r="I191" s="5"/>
      <c r="J191" s="5"/>
      <c r="K191" s="5"/>
      <c r="L191" s="5"/>
    </row>
    <row r="192" spans="1:12" ht="210" customHeight="1" x14ac:dyDescent="0.25">
      <c r="A192" s="5" t="s">
        <v>12</v>
      </c>
      <c r="B192" s="5" t="s">
        <v>20</v>
      </c>
      <c r="C192" s="6" t="s">
        <v>218</v>
      </c>
      <c r="D192" s="6" t="s">
        <v>15</v>
      </c>
      <c r="E192" s="5"/>
      <c r="F192" s="5" t="s">
        <v>219</v>
      </c>
      <c r="G192" s="5" t="s">
        <v>215</v>
      </c>
      <c r="H192" s="5" t="s">
        <v>220</v>
      </c>
      <c r="I192" s="5">
        <v>3</v>
      </c>
      <c r="J192" s="5" t="s">
        <v>46</v>
      </c>
      <c r="K192" s="5" t="s">
        <v>19</v>
      </c>
      <c r="L192" s="5" t="s">
        <v>216</v>
      </c>
    </row>
    <row r="193" spans="1:12" x14ac:dyDescent="0.25">
      <c r="A193" s="5"/>
      <c r="B193" s="5"/>
      <c r="C193" s="6"/>
      <c r="D193" s="6"/>
      <c r="E193" s="5"/>
      <c r="F193" s="5"/>
      <c r="G193" s="5"/>
      <c r="H193" s="5"/>
      <c r="I193" s="5"/>
      <c r="J193" s="5"/>
      <c r="K193" s="5"/>
      <c r="L193" s="5"/>
    </row>
    <row r="194" spans="1:12" ht="210" customHeight="1" x14ac:dyDescent="0.25">
      <c r="A194" s="5" t="s">
        <v>12</v>
      </c>
      <c r="B194" s="5" t="s">
        <v>20</v>
      </c>
      <c r="C194" s="6" t="s">
        <v>221</v>
      </c>
      <c r="D194" s="6" t="s">
        <v>15</v>
      </c>
      <c r="E194" s="5"/>
      <c r="F194" s="5" t="s">
        <v>219</v>
      </c>
      <c r="G194" s="5" t="s">
        <v>215</v>
      </c>
      <c r="H194" s="5" t="s">
        <v>191</v>
      </c>
      <c r="I194" s="5">
        <v>3</v>
      </c>
      <c r="J194" s="5" t="s">
        <v>46</v>
      </c>
      <c r="K194" s="5" t="s">
        <v>19</v>
      </c>
      <c r="L194" s="5" t="s">
        <v>216</v>
      </c>
    </row>
    <row r="195" spans="1:12" x14ac:dyDescent="0.25">
      <c r="A195" s="5"/>
      <c r="B195" s="5"/>
      <c r="C195" s="6"/>
      <c r="D195" s="6"/>
      <c r="E195" s="5"/>
      <c r="F195" s="5"/>
      <c r="G195" s="5"/>
      <c r="H195" s="5"/>
      <c r="I195" s="5"/>
      <c r="J195" s="5"/>
      <c r="K195" s="5"/>
      <c r="L195" s="5"/>
    </row>
    <row r="196" spans="1:12" ht="225" customHeight="1" x14ac:dyDescent="0.25">
      <c r="A196" s="5" t="s">
        <v>12</v>
      </c>
      <c r="B196" s="5" t="s">
        <v>13</v>
      </c>
      <c r="C196" s="6" t="s">
        <v>222</v>
      </c>
      <c r="D196" s="6" t="s">
        <v>15</v>
      </c>
      <c r="E196" s="5"/>
      <c r="F196" s="5" t="s">
        <v>223</v>
      </c>
      <c r="G196" s="5" t="s">
        <v>118</v>
      </c>
      <c r="H196" s="7">
        <v>41658</v>
      </c>
      <c r="I196" s="5">
        <v>3</v>
      </c>
      <c r="J196" s="5" t="s">
        <v>46</v>
      </c>
      <c r="K196" s="5" t="s">
        <v>19</v>
      </c>
      <c r="L196" s="5" t="s">
        <v>216</v>
      </c>
    </row>
    <row r="197" spans="1:12" x14ac:dyDescent="0.25">
      <c r="A197" s="5"/>
      <c r="B197" s="5"/>
      <c r="C197" s="6"/>
      <c r="D197" s="6"/>
      <c r="E197" s="5"/>
      <c r="F197" s="5"/>
      <c r="G197" s="5"/>
      <c r="H197" s="7"/>
      <c r="I197" s="5"/>
      <c r="J197" s="5"/>
      <c r="K197" s="5"/>
      <c r="L197" s="5"/>
    </row>
    <row r="198" spans="1:12" ht="225" customHeight="1" x14ac:dyDescent="0.25">
      <c r="A198" s="5" t="s">
        <v>12</v>
      </c>
      <c r="B198" s="5" t="s">
        <v>13</v>
      </c>
      <c r="C198" s="6" t="s">
        <v>224</v>
      </c>
      <c r="D198" s="6" t="s">
        <v>15</v>
      </c>
      <c r="E198" s="5"/>
      <c r="F198" s="5" t="s">
        <v>223</v>
      </c>
      <c r="G198" s="5" t="s">
        <v>118</v>
      </c>
      <c r="H198" s="7">
        <v>41645</v>
      </c>
      <c r="I198" s="5">
        <v>3</v>
      </c>
      <c r="J198" s="5" t="s">
        <v>46</v>
      </c>
      <c r="K198" s="5" t="s">
        <v>19</v>
      </c>
      <c r="L198" s="5" t="s">
        <v>216</v>
      </c>
    </row>
    <row r="199" spans="1:12" x14ac:dyDescent="0.25">
      <c r="A199" s="5"/>
      <c r="B199" s="5"/>
      <c r="C199" s="6"/>
      <c r="D199" s="6"/>
      <c r="E199" s="5"/>
      <c r="F199" s="5"/>
      <c r="G199" s="5"/>
      <c r="H199" s="7"/>
      <c r="I199" s="5"/>
      <c r="J199" s="5"/>
      <c r="K199" s="5"/>
      <c r="L199" s="5"/>
    </row>
    <row r="200" spans="1:12" ht="225" customHeight="1" x14ac:dyDescent="0.25">
      <c r="A200" s="5" t="s">
        <v>12</v>
      </c>
      <c r="B200" s="5" t="s">
        <v>20</v>
      </c>
      <c r="C200" s="6" t="s">
        <v>225</v>
      </c>
      <c r="D200" s="6" t="s">
        <v>15</v>
      </c>
      <c r="E200" s="5"/>
      <c r="F200" s="5" t="s">
        <v>226</v>
      </c>
      <c r="G200" s="5" t="s">
        <v>118</v>
      </c>
      <c r="H200" s="5">
        <f>-2 / 17</f>
        <v>-0.11764705882352941</v>
      </c>
      <c r="I200" s="5">
        <v>3</v>
      </c>
      <c r="J200" s="5" t="s">
        <v>46</v>
      </c>
      <c r="K200" s="5" t="s">
        <v>19</v>
      </c>
      <c r="L200" s="5" t="s">
        <v>216</v>
      </c>
    </row>
    <row r="201" spans="1:12" x14ac:dyDescent="0.25">
      <c r="A201" s="5"/>
      <c r="B201" s="5"/>
      <c r="C201" s="6"/>
      <c r="D201" s="6"/>
      <c r="E201" s="5"/>
      <c r="F201" s="5"/>
      <c r="G201" s="5"/>
      <c r="H201" s="5"/>
      <c r="I201" s="5"/>
      <c r="J201" s="5"/>
      <c r="K201" s="5"/>
      <c r="L201" s="5"/>
    </row>
    <row r="202" spans="1:12" ht="225" customHeight="1" x14ac:dyDescent="0.25">
      <c r="A202" s="5" t="s">
        <v>12</v>
      </c>
      <c r="B202" s="5" t="s">
        <v>20</v>
      </c>
      <c r="C202" s="6" t="s">
        <v>227</v>
      </c>
      <c r="D202" s="6" t="s">
        <v>15</v>
      </c>
      <c r="E202" s="5"/>
      <c r="F202" s="5" t="s">
        <v>226</v>
      </c>
      <c r="G202" s="5" t="s">
        <v>118</v>
      </c>
      <c r="H202" s="5" t="s">
        <v>191</v>
      </c>
      <c r="I202" s="5">
        <v>3</v>
      </c>
      <c r="J202" s="5" t="s">
        <v>46</v>
      </c>
      <c r="K202" s="5" t="s">
        <v>19</v>
      </c>
      <c r="L202" s="5" t="s">
        <v>216</v>
      </c>
    </row>
    <row r="203" spans="1:12" x14ac:dyDescent="0.25">
      <c r="A203" s="5"/>
      <c r="B203" s="5"/>
      <c r="C203" s="6"/>
      <c r="D203" s="6"/>
      <c r="E203" s="5"/>
      <c r="F203" s="5"/>
      <c r="G203" s="5"/>
      <c r="H203" s="5"/>
      <c r="I203" s="5"/>
      <c r="J203" s="5"/>
      <c r="K203" s="5"/>
      <c r="L203" s="5"/>
    </row>
    <row r="204" spans="1:12" ht="225" customHeight="1" x14ac:dyDescent="0.25">
      <c r="A204" s="5" t="s">
        <v>12</v>
      </c>
      <c r="B204" s="5" t="s">
        <v>13</v>
      </c>
      <c r="C204" s="6" t="s">
        <v>228</v>
      </c>
      <c r="D204" s="6" t="s">
        <v>15</v>
      </c>
      <c r="E204" s="5" t="s">
        <v>28</v>
      </c>
      <c r="F204" s="5" t="s">
        <v>226</v>
      </c>
      <c r="G204" s="5" t="s">
        <v>118</v>
      </c>
      <c r="H204" s="7">
        <v>41641</v>
      </c>
      <c r="I204" s="5">
        <v>3</v>
      </c>
      <c r="J204" s="5" t="s">
        <v>145</v>
      </c>
      <c r="K204" s="5" t="s">
        <v>19</v>
      </c>
      <c r="L204" s="5" t="s">
        <v>216</v>
      </c>
    </row>
    <row r="205" spans="1:12" x14ac:dyDescent="0.25">
      <c r="A205" s="5"/>
      <c r="B205" s="5"/>
      <c r="C205" s="6"/>
      <c r="D205" s="6"/>
      <c r="E205" s="5"/>
      <c r="F205" s="5"/>
      <c r="G205" s="5"/>
      <c r="H205" s="7"/>
      <c r="I205" s="5"/>
      <c r="J205" s="5"/>
      <c r="K205" s="5"/>
      <c r="L205" s="5"/>
    </row>
    <row r="206" spans="1:12" ht="225" customHeight="1" x14ac:dyDescent="0.25">
      <c r="A206" s="5" t="s">
        <v>12</v>
      </c>
      <c r="B206" s="5" t="s">
        <v>13</v>
      </c>
      <c r="C206" s="6" t="s">
        <v>229</v>
      </c>
      <c r="D206" s="6" t="s">
        <v>15</v>
      </c>
      <c r="E206" s="5" t="s">
        <v>230</v>
      </c>
      <c r="F206" s="5" t="s">
        <v>231</v>
      </c>
      <c r="G206" s="5" t="s">
        <v>130</v>
      </c>
      <c r="H206" s="7">
        <v>41690</v>
      </c>
      <c r="I206" s="5">
        <v>3</v>
      </c>
      <c r="J206" s="5" t="s">
        <v>232</v>
      </c>
      <c r="K206" s="5" t="s">
        <v>19</v>
      </c>
      <c r="L206" s="5" t="s">
        <v>233</v>
      </c>
    </row>
    <row r="207" spans="1:12" x14ac:dyDescent="0.25">
      <c r="A207" s="5"/>
      <c r="B207" s="5"/>
      <c r="C207" s="6"/>
      <c r="D207" s="6"/>
      <c r="E207" s="5"/>
      <c r="F207" s="5"/>
      <c r="G207" s="5"/>
      <c r="H207" s="7"/>
      <c r="I207" s="5"/>
      <c r="J207" s="5"/>
      <c r="K207" s="5"/>
      <c r="L207" s="5"/>
    </row>
    <row r="208" spans="1:12" ht="225" customHeight="1" x14ac:dyDescent="0.25">
      <c r="A208" s="5" t="s">
        <v>12</v>
      </c>
      <c r="B208" s="5" t="s">
        <v>20</v>
      </c>
      <c r="C208" s="6" t="s">
        <v>234</v>
      </c>
      <c r="D208" s="6" t="s">
        <v>15</v>
      </c>
      <c r="E208" s="5"/>
      <c r="F208" s="5" t="s">
        <v>235</v>
      </c>
      <c r="G208" s="5" t="s">
        <v>236</v>
      </c>
      <c r="H208" s="5">
        <f>-4 / 19</f>
        <v>-0.21052631578947367</v>
      </c>
      <c r="I208" s="5">
        <v>3</v>
      </c>
      <c r="J208" s="5" t="s">
        <v>46</v>
      </c>
      <c r="K208" s="5" t="s">
        <v>19</v>
      </c>
      <c r="L208" s="5" t="s">
        <v>237</v>
      </c>
    </row>
    <row r="209" spans="1:15" x14ac:dyDescent="0.25">
      <c r="A209" s="5"/>
      <c r="B209" s="5"/>
      <c r="C209" s="6"/>
      <c r="D209" s="6"/>
      <c r="E209" s="5"/>
      <c r="F209" s="5"/>
      <c r="G209" s="5"/>
      <c r="H209" s="5"/>
      <c r="I209" s="5"/>
      <c r="J209" s="5"/>
      <c r="K209" s="5"/>
      <c r="L209" s="5"/>
    </row>
    <row r="210" spans="1:15" ht="225" customHeight="1" x14ac:dyDescent="0.25">
      <c r="A210" s="5" t="s">
        <v>12</v>
      </c>
      <c r="B210" s="5" t="s">
        <v>20</v>
      </c>
      <c r="C210" s="6" t="s">
        <v>238</v>
      </c>
      <c r="D210" s="6" t="s">
        <v>15</v>
      </c>
      <c r="E210" s="5"/>
      <c r="F210" s="5" t="s">
        <v>235</v>
      </c>
      <c r="G210" s="5" t="s">
        <v>236</v>
      </c>
      <c r="H210" s="5" t="s">
        <v>191</v>
      </c>
      <c r="I210" s="5">
        <v>3</v>
      </c>
      <c r="J210" s="5" t="s">
        <v>46</v>
      </c>
      <c r="K210" s="5" t="s">
        <v>19</v>
      </c>
      <c r="L210" s="5" t="s">
        <v>237</v>
      </c>
    </row>
    <row r="211" spans="1:15" x14ac:dyDescent="0.25">
      <c r="A211" s="5"/>
      <c r="B211" s="5"/>
      <c r="C211" s="6"/>
      <c r="D211" s="6"/>
      <c r="E211" s="5"/>
      <c r="F211" s="5"/>
      <c r="G211" s="5"/>
      <c r="H211" s="5"/>
      <c r="I211" s="5"/>
      <c r="J211" s="5"/>
      <c r="K211" s="5"/>
      <c r="L211" s="5"/>
    </row>
    <row r="212" spans="1:15" ht="225" customHeight="1" x14ac:dyDescent="0.25">
      <c r="A212" s="5" t="s">
        <v>12</v>
      </c>
      <c r="B212" s="5" t="s">
        <v>20</v>
      </c>
      <c r="C212" s="6" t="s">
        <v>239</v>
      </c>
      <c r="D212" s="6" t="s">
        <v>15</v>
      </c>
      <c r="E212" s="5"/>
      <c r="F212" s="5" t="s">
        <v>240</v>
      </c>
      <c r="G212" s="5" t="s">
        <v>241</v>
      </c>
      <c r="H212" s="5" t="s">
        <v>220</v>
      </c>
      <c r="I212" s="5">
        <v>3</v>
      </c>
      <c r="J212" s="5" t="s">
        <v>46</v>
      </c>
      <c r="K212" s="5" t="s">
        <v>19</v>
      </c>
      <c r="L212" s="5" t="s">
        <v>237</v>
      </c>
      <c r="N212">
        <v>2</v>
      </c>
      <c r="O212">
        <v>30</v>
      </c>
    </row>
    <row r="213" spans="1:15" x14ac:dyDescent="0.25">
      <c r="A213" s="5"/>
      <c r="B213" s="5"/>
      <c r="C213" s="6"/>
      <c r="D213" s="6"/>
      <c r="E213" s="5"/>
      <c r="F213" s="5"/>
      <c r="G213" s="5"/>
      <c r="H213" s="5"/>
      <c r="I213" s="5"/>
      <c r="J213" s="5"/>
      <c r="K213" s="5"/>
      <c r="L213" s="5"/>
    </row>
    <row r="214" spans="1:15" ht="225" customHeight="1" x14ac:dyDescent="0.25">
      <c r="A214" s="5" t="s">
        <v>12</v>
      </c>
      <c r="B214" s="5" t="s">
        <v>13</v>
      </c>
      <c r="C214" s="6" t="s">
        <v>242</v>
      </c>
      <c r="D214" s="6" t="s">
        <v>15</v>
      </c>
      <c r="E214" s="5"/>
      <c r="F214" s="5" t="s">
        <v>240</v>
      </c>
      <c r="G214" s="5" t="s">
        <v>241</v>
      </c>
      <c r="H214" s="7">
        <v>41704</v>
      </c>
      <c r="I214" s="5">
        <v>3</v>
      </c>
      <c r="J214" s="5" t="s">
        <v>46</v>
      </c>
      <c r="K214" s="5" t="s">
        <v>19</v>
      </c>
      <c r="L214" s="5" t="s">
        <v>237</v>
      </c>
    </row>
    <row r="215" spans="1:15" x14ac:dyDescent="0.25">
      <c r="A215" s="5"/>
      <c r="B215" s="5"/>
      <c r="C215" s="6"/>
      <c r="D215" s="6"/>
      <c r="E215" s="5"/>
      <c r="F215" s="5"/>
      <c r="G215" s="5"/>
      <c r="H215" s="7"/>
      <c r="I215" s="5"/>
      <c r="J215" s="5"/>
      <c r="K215" s="5"/>
      <c r="L215" s="5"/>
    </row>
    <row r="216" spans="1:15" ht="210" customHeight="1" x14ac:dyDescent="0.25">
      <c r="A216" s="5" t="s">
        <v>12</v>
      </c>
      <c r="B216" s="5" t="s">
        <v>20</v>
      </c>
      <c r="C216" s="6" t="s">
        <v>243</v>
      </c>
      <c r="D216" s="6" t="s">
        <v>15</v>
      </c>
      <c r="E216" s="5"/>
      <c r="F216" s="5" t="s">
        <v>244</v>
      </c>
      <c r="G216" s="5" t="s">
        <v>241</v>
      </c>
      <c r="H216" s="5">
        <f>-2 / 19</f>
        <v>-0.10526315789473684</v>
      </c>
      <c r="I216" s="5">
        <v>3</v>
      </c>
      <c r="J216" s="5" t="s">
        <v>46</v>
      </c>
      <c r="K216" s="5" t="s">
        <v>19</v>
      </c>
      <c r="L216" s="5" t="s">
        <v>237</v>
      </c>
    </row>
    <row r="217" spans="1:15" x14ac:dyDescent="0.25">
      <c r="A217" s="5"/>
      <c r="B217" s="5"/>
      <c r="C217" s="6"/>
      <c r="D217" s="6"/>
      <c r="E217" s="5"/>
      <c r="F217" s="5"/>
      <c r="G217" s="5"/>
      <c r="H217" s="5"/>
      <c r="I217" s="5"/>
      <c r="J217" s="5"/>
      <c r="K217" s="5"/>
      <c r="L217" s="5"/>
    </row>
    <row r="218" spans="1:15" ht="210" customHeight="1" x14ac:dyDescent="0.25">
      <c r="A218" s="5" t="s">
        <v>12</v>
      </c>
      <c r="B218" s="5" t="s">
        <v>20</v>
      </c>
      <c r="C218" s="6" t="s">
        <v>245</v>
      </c>
      <c r="D218" s="6" t="s">
        <v>15</v>
      </c>
      <c r="E218" s="5"/>
      <c r="F218" s="5" t="s">
        <v>244</v>
      </c>
      <c r="G218" s="5" t="s">
        <v>241</v>
      </c>
      <c r="H218" s="5" t="s">
        <v>22</v>
      </c>
      <c r="I218" s="5">
        <v>3</v>
      </c>
      <c r="J218" s="5" t="s">
        <v>46</v>
      </c>
      <c r="K218" s="5" t="s">
        <v>19</v>
      </c>
      <c r="L218" s="5" t="s">
        <v>237</v>
      </c>
    </row>
    <row r="219" spans="1:15" x14ac:dyDescent="0.25">
      <c r="A219" s="5"/>
      <c r="B219" s="5"/>
      <c r="C219" s="6"/>
      <c r="D219" s="6"/>
      <c r="E219" s="5"/>
      <c r="F219" s="5"/>
      <c r="G219" s="5"/>
      <c r="H219" s="5"/>
      <c r="I219" s="5"/>
      <c r="J219" s="5"/>
      <c r="K219" s="5"/>
      <c r="L219" s="5"/>
    </row>
    <row r="220" spans="1:15" ht="225" customHeight="1" x14ac:dyDescent="0.25">
      <c r="A220" s="5" t="s">
        <v>12</v>
      </c>
      <c r="B220" s="5" t="s">
        <v>20</v>
      </c>
      <c r="C220" s="6" t="s">
        <v>246</v>
      </c>
      <c r="D220" s="6" t="s">
        <v>15</v>
      </c>
      <c r="E220" s="5"/>
      <c r="F220" s="5" t="s">
        <v>247</v>
      </c>
      <c r="G220" s="5" t="s">
        <v>236</v>
      </c>
      <c r="H220" s="5">
        <f>-1 / 19</f>
        <v>-5.2631578947368418E-2</v>
      </c>
      <c r="I220" s="5">
        <v>3</v>
      </c>
      <c r="J220" s="5" t="s">
        <v>248</v>
      </c>
      <c r="K220" s="5" t="s">
        <v>19</v>
      </c>
      <c r="L220" s="5" t="s">
        <v>189</v>
      </c>
    </row>
    <row r="221" spans="1:15" x14ac:dyDescent="0.25">
      <c r="A221" s="5"/>
      <c r="B221" s="5"/>
      <c r="C221" s="6"/>
      <c r="D221" s="6"/>
      <c r="E221" s="5"/>
      <c r="F221" s="5"/>
      <c r="G221" s="5"/>
      <c r="H221" s="5"/>
      <c r="I221" s="5"/>
      <c r="J221" s="5"/>
      <c r="K221" s="5"/>
      <c r="L221" s="5"/>
    </row>
    <row r="222" spans="1:15" ht="225" customHeight="1" x14ac:dyDescent="0.25">
      <c r="A222" s="5" t="s">
        <v>12</v>
      </c>
      <c r="B222" s="5" t="s">
        <v>13</v>
      </c>
      <c r="C222" s="6" t="s">
        <v>249</v>
      </c>
      <c r="D222" s="6" t="s">
        <v>15</v>
      </c>
      <c r="E222" s="5"/>
      <c r="F222" s="5" t="s">
        <v>247</v>
      </c>
      <c r="G222" s="5" t="s">
        <v>236</v>
      </c>
      <c r="H222" s="7">
        <v>41645</v>
      </c>
      <c r="I222" s="5">
        <v>3</v>
      </c>
      <c r="J222" s="5" t="s">
        <v>248</v>
      </c>
      <c r="K222" s="5" t="s">
        <v>19</v>
      </c>
      <c r="L222" s="5" t="s">
        <v>189</v>
      </c>
    </row>
    <row r="223" spans="1:15" x14ac:dyDescent="0.25">
      <c r="A223" s="5"/>
      <c r="B223" s="5"/>
      <c r="C223" s="6"/>
      <c r="D223" s="6"/>
      <c r="E223" s="5"/>
      <c r="F223" s="5"/>
      <c r="G223" s="5"/>
      <c r="H223" s="7"/>
      <c r="I223" s="5"/>
      <c r="J223" s="5"/>
      <c r="K223" s="5"/>
      <c r="L223" s="5"/>
    </row>
    <row r="224" spans="1:15" ht="225" customHeight="1" x14ac:dyDescent="0.25">
      <c r="A224" s="5" t="s">
        <v>12</v>
      </c>
      <c r="B224" s="5" t="s">
        <v>20</v>
      </c>
      <c r="C224" s="6" t="s">
        <v>250</v>
      </c>
      <c r="D224" s="6" t="s">
        <v>15</v>
      </c>
      <c r="E224" s="5"/>
      <c r="F224" s="5" t="s">
        <v>251</v>
      </c>
      <c r="G224" s="5" t="s">
        <v>236</v>
      </c>
      <c r="H224" s="5" t="s">
        <v>220</v>
      </c>
      <c r="I224" s="5">
        <v>3</v>
      </c>
      <c r="J224" s="5" t="s">
        <v>248</v>
      </c>
      <c r="K224" s="5" t="s">
        <v>19</v>
      </c>
      <c r="L224" s="5" t="s">
        <v>189</v>
      </c>
    </row>
    <row r="225" spans="1:12" x14ac:dyDescent="0.25">
      <c r="A225" s="5"/>
      <c r="B225" s="5"/>
      <c r="C225" s="6"/>
      <c r="D225" s="6"/>
      <c r="E225" s="5"/>
      <c r="F225" s="5"/>
      <c r="G225" s="5"/>
      <c r="H225" s="5"/>
      <c r="I225" s="5"/>
      <c r="J225" s="5"/>
      <c r="K225" s="5"/>
      <c r="L225" s="5"/>
    </row>
    <row r="226" spans="1:12" ht="225" customHeight="1" x14ac:dyDescent="0.25">
      <c r="A226" s="5" t="s">
        <v>12</v>
      </c>
      <c r="B226" s="5" t="s">
        <v>20</v>
      </c>
      <c r="C226" s="6" t="s">
        <v>252</v>
      </c>
      <c r="D226" s="6" t="s">
        <v>15</v>
      </c>
      <c r="E226" s="5"/>
      <c r="F226" s="5" t="s">
        <v>251</v>
      </c>
      <c r="G226" s="5" t="s">
        <v>236</v>
      </c>
      <c r="H226" s="5" t="s">
        <v>191</v>
      </c>
      <c r="I226" s="5">
        <v>3</v>
      </c>
      <c r="J226" s="5" t="s">
        <v>248</v>
      </c>
      <c r="K226" s="5" t="s">
        <v>19</v>
      </c>
      <c r="L226" s="5" t="s">
        <v>189</v>
      </c>
    </row>
    <row r="227" spans="1:12" x14ac:dyDescent="0.25">
      <c r="A227" s="5"/>
      <c r="B227" s="5"/>
      <c r="C227" s="6"/>
      <c r="D227" s="6"/>
      <c r="E227" s="5"/>
      <c r="F227" s="5"/>
      <c r="G227" s="5"/>
      <c r="H227" s="5"/>
      <c r="I227" s="5"/>
      <c r="J227" s="5"/>
      <c r="K227" s="5"/>
      <c r="L227" s="5"/>
    </row>
    <row r="228" spans="1:12" ht="195" customHeight="1" x14ac:dyDescent="0.25">
      <c r="A228" s="5" t="s">
        <v>12</v>
      </c>
      <c r="B228" s="5" t="s">
        <v>13</v>
      </c>
      <c r="C228" s="6" t="s">
        <v>253</v>
      </c>
      <c r="D228" s="6" t="s">
        <v>15</v>
      </c>
      <c r="E228" s="5"/>
      <c r="F228" s="5" t="s">
        <v>254</v>
      </c>
      <c r="G228" s="5" t="s">
        <v>241</v>
      </c>
      <c r="H228" s="7">
        <v>41658</v>
      </c>
      <c r="I228" s="5">
        <v>3</v>
      </c>
      <c r="J228" s="5" t="s">
        <v>248</v>
      </c>
      <c r="K228" s="5" t="s">
        <v>19</v>
      </c>
      <c r="L228" s="5" t="s">
        <v>189</v>
      </c>
    </row>
    <row r="229" spans="1:12" x14ac:dyDescent="0.25">
      <c r="A229" s="5"/>
      <c r="B229" s="5"/>
      <c r="C229" s="6"/>
      <c r="D229" s="6"/>
      <c r="E229" s="5"/>
      <c r="F229" s="5"/>
      <c r="G229" s="5"/>
      <c r="H229" s="7"/>
      <c r="I229" s="5"/>
      <c r="J229" s="5"/>
      <c r="K229" s="5"/>
      <c r="L229" s="5"/>
    </row>
    <row r="230" spans="1:12" ht="195" customHeight="1" x14ac:dyDescent="0.25">
      <c r="A230" s="5" t="s">
        <v>12</v>
      </c>
      <c r="B230" s="5" t="s">
        <v>20</v>
      </c>
      <c r="C230" s="6" t="s">
        <v>255</v>
      </c>
      <c r="D230" s="6" t="s">
        <v>15</v>
      </c>
      <c r="E230" s="5"/>
      <c r="F230" s="5" t="s">
        <v>254</v>
      </c>
      <c r="G230" s="5" t="s">
        <v>241</v>
      </c>
      <c r="H230" s="5" t="s">
        <v>191</v>
      </c>
      <c r="I230" s="5">
        <v>3</v>
      </c>
      <c r="J230" s="5" t="s">
        <v>248</v>
      </c>
      <c r="K230" s="5" t="s">
        <v>19</v>
      </c>
      <c r="L230" s="5" t="s">
        <v>189</v>
      </c>
    </row>
    <row r="231" spans="1:12" x14ac:dyDescent="0.25">
      <c r="A231" s="5"/>
      <c r="B231" s="5"/>
      <c r="C231" s="6"/>
      <c r="D231" s="6"/>
      <c r="E231" s="5"/>
      <c r="F231" s="5"/>
      <c r="G231" s="5"/>
      <c r="H231" s="5"/>
      <c r="I231" s="5"/>
      <c r="J231" s="5"/>
      <c r="K231" s="5"/>
      <c r="L231" s="5"/>
    </row>
    <row r="232" spans="1:12" ht="210" customHeight="1" x14ac:dyDescent="0.25">
      <c r="A232" s="5" t="s">
        <v>12</v>
      </c>
      <c r="B232" s="5" t="s">
        <v>20</v>
      </c>
      <c r="C232" s="6" t="s">
        <v>256</v>
      </c>
      <c r="D232" s="6" t="s">
        <v>15</v>
      </c>
      <c r="E232" s="5"/>
      <c r="F232" s="5" t="s">
        <v>257</v>
      </c>
      <c r="G232" s="5" t="s">
        <v>258</v>
      </c>
      <c r="H232" s="5" t="s">
        <v>220</v>
      </c>
      <c r="I232" s="5">
        <v>3</v>
      </c>
      <c r="J232" s="5" t="s">
        <v>46</v>
      </c>
      <c r="K232" s="5" t="s">
        <v>19</v>
      </c>
      <c r="L232" s="5" t="s">
        <v>259</v>
      </c>
    </row>
    <row r="233" spans="1:12" x14ac:dyDescent="0.25">
      <c r="A233" s="5"/>
      <c r="B233" s="5"/>
      <c r="C233" s="6"/>
      <c r="D233" s="6"/>
      <c r="E233" s="5"/>
      <c r="F233" s="5"/>
      <c r="G233" s="5"/>
      <c r="H233" s="5"/>
      <c r="I233" s="5"/>
      <c r="J233" s="5"/>
      <c r="K233" s="5"/>
      <c r="L233" s="5"/>
    </row>
    <row r="234" spans="1:12" ht="210" customHeight="1" x14ac:dyDescent="0.25">
      <c r="A234" s="5" t="s">
        <v>12</v>
      </c>
      <c r="B234" s="5" t="s">
        <v>13</v>
      </c>
      <c r="C234" s="6" t="s">
        <v>260</v>
      </c>
      <c r="D234" s="6" t="s">
        <v>15</v>
      </c>
      <c r="E234" s="5"/>
      <c r="F234" s="5" t="s">
        <v>257</v>
      </c>
      <c r="G234" s="5" t="s">
        <v>258</v>
      </c>
      <c r="H234" s="7">
        <v>41704</v>
      </c>
      <c r="I234" s="5">
        <v>3</v>
      </c>
      <c r="J234" s="5" t="s">
        <v>46</v>
      </c>
      <c r="K234" s="5" t="s">
        <v>19</v>
      </c>
      <c r="L234" s="5" t="s">
        <v>259</v>
      </c>
    </row>
    <row r="235" spans="1:12" x14ac:dyDescent="0.25">
      <c r="A235" s="5"/>
      <c r="B235" s="5"/>
      <c r="C235" s="6"/>
      <c r="D235" s="6"/>
      <c r="E235" s="5"/>
      <c r="F235" s="5"/>
      <c r="G235" s="5"/>
      <c r="H235" s="7"/>
      <c r="I235" s="5"/>
      <c r="J235" s="5"/>
      <c r="K235" s="5"/>
      <c r="L235" s="5"/>
    </row>
    <row r="236" spans="1:12" ht="210" customHeight="1" x14ac:dyDescent="0.25">
      <c r="A236" s="5" t="s">
        <v>12</v>
      </c>
      <c r="B236" s="5" t="s">
        <v>13</v>
      </c>
      <c r="C236" s="6" t="s">
        <v>261</v>
      </c>
      <c r="D236" s="6" t="s">
        <v>15</v>
      </c>
      <c r="E236" s="5"/>
      <c r="F236" s="5" t="s">
        <v>262</v>
      </c>
      <c r="G236" s="5" t="s">
        <v>258</v>
      </c>
      <c r="H236" s="7">
        <v>41870</v>
      </c>
      <c r="I236" s="5">
        <v>3</v>
      </c>
      <c r="J236" s="5" t="s">
        <v>46</v>
      </c>
      <c r="K236" s="5" t="s">
        <v>19</v>
      </c>
      <c r="L236" s="5" t="s">
        <v>259</v>
      </c>
    </row>
    <row r="237" spans="1:12" x14ac:dyDescent="0.25">
      <c r="A237" s="5"/>
      <c r="B237" s="5"/>
      <c r="C237" s="6"/>
      <c r="D237" s="6"/>
      <c r="E237" s="5"/>
      <c r="F237" s="5"/>
      <c r="G237" s="5"/>
      <c r="H237" s="7"/>
      <c r="I237" s="5"/>
      <c r="J237" s="5"/>
      <c r="K237" s="5"/>
      <c r="L237" s="5"/>
    </row>
    <row r="238" spans="1:12" ht="210" customHeight="1" x14ac:dyDescent="0.25">
      <c r="A238" s="5" t="s">
        <v>12</v>
      </c>
      <c r="B238" s="5" t="s">
        <v>13</v>
      </c>
      <c r="C238" s="6" t="s">
        <v>263</v>
      </c>
      <c r="D238" s="6" t="s">
        <v>15</v>
      </c>
      <c r="E238" s="5"/>
      <c r="F238" s="5" t="s">
        <v>262</v>
      </c>
      <c r="G238" s="5" t="s">
        <v>258</v>
      </c>
      <c r="H238" s="7">
        <v>41796</v>
      </c>
      <c r="I238" s="5">
        <v>3</v>
      </c>
      <c r="J238" s="5" t="s">
        <v>46</v>
      </c>
      <c r="K238" s="5" t="s">
        <v>19</v>
      </c>
      <c r="L238" s="5" t="s">
        <v>259</v>
      </c>
    </row>
    <row r="239" spans="1:12" x14ac:dyDescent="0.25">
      <c r="A239" s="5"/>
      <c r="B239" s="5"/>
      <c r="C239" s="6"/>
      <c r="D239" s="6"/>
      <c r="E239" s="5"/>
      <c r="F239" s="5"/>
      <c r="G239" s="5"/>
      <c r="H239" s="7"/>
      <c r="I239" s="5"/>
      <c r="J239" s="5"/>
      <c r="K239" s="5"/>
      <c r="L239" s="5"/>
    </row>
    <row r="240" spans="1:12" ht="225" customHeight="1" x14ac:dyDescent="0.25">
      <c r="A240" s="5" t="s">
        <v>12</v>
      </c>
      <c r="B240" s="5" t="s">
        <v>20</v>
      </c>
      <c r="C240" s="6" t="s">
        <v>264</v>
      </c>
      <c r="D240" s="6" t="s">
        <v>15</v>
      </c>
      <c r="E240" s="5"/>
      <c r="F240" s="5" t="s">
        <v>265</v>
      </c>
      <c r="G240" s="5" t="s">
        <v>266</v>
      </c>
      <c r="H240" s="5" t="s">
        <v>220</v>
      </c>
      <c r="I240" s="5">
        <v>3</v>
      </c>
      <c r="J240" s="5" t="s">
        <v>46</v>
      </c>
      <c r="K240" s="5" t="s">
        <v>19</v>
      </c>
      <c r="L240" s="5" t="s">
        <v>259</v>
      </c>
    </row>
    <row r="241" spans="1:12" x14ac:dyDescent="0.25">
      <c r="A241" s="5"/>
      <c r="B241" s="5"/>
      <c r="C241" s="6"/>
      <c r="D241" s="6"/>
      <c r="E241" s="5"/>
      <c r="F241" s="5"/>
      <c r="G241" s="5"/>
      <c r="H241" s="5"/>
      <c r="I241" s="5"/>
      <c r="J241" s="5"/>
      <c r="K241" s="5"/>
      <c r="L241" s="5"/>
    </row>
    <row r="242" spans="1:12" ht="225" customHeight="1" x14ac:dyDescent="0.25">
      <c r="A242" s="5" t="s">
        <v>12</v>
      </c>
      <c r="B242" s="5" t="s">
        <v>13</v>
      </c>
      <c r="C242" s="6" t="s">
        <v>267</v>
      </c>
      <c r="D242" s="6" t="s">
        <v>15</v>
      </c>
      <c r="E242" s="5"/>
      <c r="F242" s="5" t="s">
        <v>265</v>
      </c>
      <c r="G242" s="5" t="s">
        <v>266</v>
      </c>
      <c r="H242" s="7">
        <v>41735</v>
      </c>
      <c r="I242" s="5">
        <v>3</v>
      </c>
      <c r="J242" s="5" t="s">
        <v>46</v>
      </c>
      <c r="K242" s="5" t="s">
        <v>19</v>
      </c>
      <c r="L242" s="5" t="s">
        <v>259</v>
      </c>
    </row>
    <row r="243" spans="1:12" x14ac:dyDescent="0.25">
      <c r="A243" s="5"/>
      <c r="B243" s="5"/>
      <c r="C243" s="6"/>
      <c r="D243" s="6"/>
      <c r="E243" s="5"/>
      <c r="F243" s="5"/>
      <c r="G243" s="5"/>
      <c r="H243" s="7"/>
      <c r="I243" s="5"/>
      <c r="J243" s="5"/>
      <c r="K243" s="5"/>
      <c r="L243" s="5"/>
    </row>
    <row r="244" spans="1:12" ht="225" customHeight="1" x14ac:dyDescent="0.25">
      <c r="A244" s="5" t="s">
        <v>12</v>
      </c>
      <c r="B244" s="5" t="s">
        <v>13</v>
      </c>
      <c r="C244" s="6" t="s">
        <v>268</v>
      </c>
      <c r="D244" s="6" t="s">
        <v>15</v>
      </c>
      <c r="E244" s="5"/>
      <c r="F244" s="5" t="s">
        <v>269</v>
      </c>
      <c r="G244" s="5" t="s">
        <v>266</v>
      </c>
      <c r="H244" s="7">
        <v>41870</v>
      </c>
      <c r="I244" s="5">
        <v>3</v>
      </c>
      <c r="J244" s="5" t="s">
        <v>46</v>
      </c>
      <c r="K244" s="5" t="s">
        <v>19</v>
      </c>
      <c r="L244" s="5" t="s">
        <v>259</v>
      </c>
    </row>
    <row r="245" spans="1:12" x14ac:dyDescent="0.25">
      <c r="A245" s="5"/>
      <c r="B245" s="5"/>
      <c r="C245" s="6"/>
      <c r="D245" s="6"/>
      <c r="E245" s="5"/>
      <c r="F245" s="5"/>
      <c r="G245" s="5"/>
      <c r="H245" s="7"/>
      <c r="I245" s="5"/>
      <c r="J245" s="5"/>
      <c r="K245" s="5"/>
      <c r="L245" s="5"/>
    </row>
    <row r="246" spans="1:12" ht="225" customHeight="1" x14ac:dyDescent="0.25">
      <c r="A246" s="5" t="s">
        <v>12</v>
      </c>
      <c r="B246" s="5" t="s">
        <v>13</v>
      </c>
      <c r="C246" s="6" t="s">
        <v>270</v>
      </c>
      <c r="D246" s="6" t="s">
        <v>15</v>
      </c>
      <c r="E246" s="5"/>
      <c r="F246" s="5" t="s">
        <v>269</v>
      </c>
      <c r="G246" s="5" t="s">
        <v>266</v>
      </c>
      <c r="H246" s="7">
        <v>41796</v>
      </c>
      <c r="I246" s="5">
        <v>3</v>
      </c>
      <c r="J246" s="5" t="s">
        <v>46</v>
      </c>
      <c r="K246" s="5" t="s">
        <v>19</v>
      </c>
      <c r="L246" s="5" t="s">
        <v>259</v>
      </c>
    </row>
    <row r="247" spans="1:12" x14ac:dyDescent="0.25">
      <c r="A247" s="5"/>
      <c r="B247" s="5"/>
      <c r="C247" s="6"/>
      <c r="D247" s="6"/>
      <c r="E247" s="5"/>
      <c r="F247" s="5"/>
      <c r="G247" s="5"/>
      <c r="H247" s="7"/>
      <c r="I247" s="5"/>
      <c r="J247" s="5"/>
      <c r="K247" s="5"/>
      <c r="L247" s="5"/>
    </row>
    <row r="248" spans="1:12" ht="225" customHeight="1" x14ac:dyDescent="0.25">
      <c r="A248" s="5" t="s">
        <v>12</v>
      </c>
      <c r="B248" s="5" t="s">
        <v>20</v>
      </c>
      <c r="C248" s="6" t="s">
        <v>271</v>
      </c>
      <c r="D248" s="6" t="s">
        <v>15</v>
      </c>
      <c r="E248" s="5"/>
      <c r="F248" s="5" t="s">
        <v>272</v>
      </c>
      <c r="G248" s="5" t="s">
        <v>273</v>
      </c>
      <c r="H248" s="5">
        <f>-2 / 19</f>
        <v>-0.10526315789473684</v>
      </c>
      <c r="I248" s="5">
        <v>3</v>
      </c>
      <c r="J248" s="5" t="s">
        <v>46</v>
      </c>
      <c r="K248" s="5" t="s">
        <v>19</v>
      </c>
      <c r="L248" s="5" t="s">
        <v>216</v>
      </c>
    </row>
    <row r="249" spans="1:12" x14ac:dyDescent="0.25">
      <c r="A249" s="5"/>
      <c r="B249" s="5"/>
      <c r="C249" s="6"/>
      <c r="D249" s="6"/>
      <c r="E249" s="5"/>
      <c r="F249" s="5"/>
      <c r="G249" s="5"/>
      <c r="H249" s="5"/>
      <c r="I249" s="5"/>
      <c r="J249" s="5"/>
      <c r="K249" s="5"/>
      <c r="L249" s="5"/>
    </row>
    <row r="250" spans="1:12" ht="225" customHeight="1" x14ac:dyDescent="0.25">
      <c r="A250" s="5" t="s">
        <v>12</v>
      </c>
      <c r="B250" s="5" t="s">
        <v>20</v>
      </c>
      <c r="C250" s="6" t="s">
        <v>274</v>
      </c>
      <c r="D250" s="6" t="s">
        <v>15</v>
      </c>
      <c r="E250" s="5"/>
      <c r="F250" s="5" t="s">
        <v>272</v>
      </c>
      <c r="G250" s="5" t="s">
        <v>273</v>
      </c>
      <c r="H250" s="5">
        <f>-1 / 6</f>
        <v>-0.16666666666666666</v>
      </c>
      <c r="I250" s="5">
        <v>3</v>
      </c>
      <c r="J250" s="5" t="s">
        <v>46</v>
      </c>
      <c r="K250" s="5" t="s">
        <v>19</v>
      </c>
      <c r="L250" s="5" t="s">
        <v>216</v>
      </c>
    </row>
    <row r="251" spans="1:12" x14ac:dyDescent="0.25">
      <c r="A251" s="5"/>
      <c r="B251" s="5"/>
      <c r="C251" s="6"/>
      <c r="D251" s="6"/>
      <c r="E251" s="5"/>
      <c r="F251" s="5"/>
      <c r="G251" s="5"/>
      <c r="H251" s="5"/>
      <c r="I251" s="5"/>
      <c r="J251" s="5"/>
      <c r="K251" s="5"/>
      <c r="L251" s="5"/>
    </row>
    <row r="252" spans="1:12" ht="210" customHeight="1" x14ac:dyDescent="0.25">
      <c r="A252" s="5" t="s">
        <v>12</v>
      </c>
      <c r="B252" s="5" t="s">
        <v>20</v>
      </c>
      <c r="C252" s="6" t="s">
        <v>275</v>
      </c>
      <c r="D252" s="6" t="s">
        <v>15</v>
      </c>
      <c r="E252" s="5"/>
      <c r="F252" s="5" t="s">
        <v>276</v>
      </c>
      <c r="G252" s="5" t="s">
        <v>277</v>
      </c>
      <c r="H252" s="5">
        <f>-3 / 19</f>
        <v>-0.15789473684210525</v>
      </c>
      <c r="I252" s="5">
        <v>3</v>
      </c>
      <c r="J252" s="5" t="s">
        <v>46</v>
      </c>
      <c r="K252" s="5" t="s">
        <v>19</v>
      </c>
      <c r="L252" s="5" t="s">
        <v>216</v>
      </c>
    </row>
    <row r="253" spans="1:12" x14ac:dyDescent="0.25">
      <c r="A253" s="5"/>
      <c r="B253" s="5"/>
      <c r="C253" s="6"/>
      <c r="D253" s="6"/>
      <c r="E253" s="5"/>
      <c r="F253" s="5"/>
      <c r="G253" s="5"/>
      <c r="H253" s="5"/>
      <c r="I253" s="5"/>
      <c r="J253" s="5"/>
      <c r="K253" s="5"/>
      <c r="L253" s="5"/>
    </row>
    <row r="254" spans="1:12" ht="210" customHeight="1" x14ac:dyDescent="0.25">
      <c r="A254" s="5" t="s">
        <v>12</v>
      </c>
      <c r="B254" s="5" t="s">
        <v>20</v>
      </c>
      <c r="C254" s="6" t="s">
        <v>278</v>
      </c>
      <c r="D254" s="6" t="s">
        <v>15</v>
      </c>
      <c r="E254" s="5"/>
      <c r="F254" s="5" t="s">
        <v>276</v>
      </c>
      <c r="G254" s="5" t="s">
        <v>277</v>
      </c>
      <c r="H254" s="5" t="s">
        <v>191</v>
      </c>
      <c r="I254" s="5">
        <v>3</v>
      </c>
      <c r="J254" s="5" t="s">
        <v>46</v>
      </c>
      <c r="K254" s="5" t="s">
        <v>19</v>
      </c>
      <c r="L254" s="5" t="s">
        <v>216</v>
      </c>
    </row>
    <row r="255" spans="1:12" x14ac:dyDescent="0.25">
      <c r="A255" s="5"/>
      <c r="B255" s="5"/>
      <c r="C255" s="6"/>
      <c r="D255" s="6"/>
      <c r="E255" s="5"/>
      <c r="F255" s="5"/>
      <c r="G255" s="5"/>
      <c r="H255" s="5"/>
      <c r="I255" s="5"/>
      <c r="J255" s="5"/>
      <c r="K255" s="5"/>
      <c r="L255" s="5"/>
    </row>
    <row r="256" spans="1:12" ht="225" customHeight="1" x14ac:dyDescent="0.25">
      <c r="A256" s="5" t="s">
        <v>12</v>
      </c>
      <c r="B256" s="5" t="s">
        <v>20</v>
      </c>
      <c r="C256" s="6" t="s">
        <v>279</v>
      </c>
      <c r="D256" s="6" t="s">
        <v>15</v>
      </c>
      <c r="E256" s="5"/>
      <c r="F256" s="5" t="s">
        <v>280</v>
      </c>
      <c r="G256" s="5" t="s">
        <v>205</v>
      </c>
      <c r="H256" s="5">
        <f>-2 / 19</f>
        <v>-0.10526315789473684</v>
      </c>
      <c r="I256" s="5">
        <v>3</v>
      </c>
      <c r="J256" s="5" t="s">
        <v>46</v>
      </c>
      <c r="K256" s="5" t="s">
        <v>19</v>
      </c>
      <c r="L256" s="5" t="s">
        <v>281</v>
      </c>
    </row>
    <row r="257" spans="1:12" x14ac:dyDescent="0.25">
      <c r="A257" s="5"/>
      <c r="B257" s="5"/>
      <c r="C257" s="6"/>
      <c r="D257" s="6"/>
      <c r="E257" s="5"/>
      <c r="F257" s="5"/>
      <c r="G257" s="5"/>
      <c r="H257" s="5"/>
      <c r="I257" s="5"/>
      <c r="J257" s="5"/>
      <c r="K257" s="5"/>
      <c r="L257" s="5"/>
    </row>
    <row r="258" spans="1:12" ht="225" customHeight="1" x14ac:dyDescent="0.25">
      <c r="A258" s="5" t="s">
        <v>12</v>
      </c>
      <c r="B258" s="5" t="s">
        <v>20</v>
      </c>
      <c r="C258" s="6" t="s">
        <v>282</v>
      </c>
      <c r="D258" s="6" t="s">
        <v>15</v>
      </c>
      <c r="E258" s="5"/>
      <c r="F258" s="5" t="s">
        <v>280</v>
      </c>
      <c r="G258" s="5" t="s">
        <v>205</v>
      </c>
      <c r="H258" s="5" t="s">
        <v>92</v>
      </c>
      <c r="I258" s="5">
        <v>3</v>
      </c>
      <c r="J258" s="5" t="s">
        <v>46</v>
      </c>
      <c r="K258" s="5" t="s">
        <v>19</v>
      </c>
      <c r="L258" s="5" t="s">
        <v>281</v>
      </c>
    </row>
    <row r="259" spans="1:12" x14ac:dyDescent="0.25">
      <c r="A259" s="5"/>
      <c r="B259" s="5"/>
      <c r="C259" s="6"/>
      <c r="D259" s="6"/>
      <c r="E259" s="5"/>
      <c r="F259" s="5"/>
      <c r="G259" s="5"/>
      <c r="H259" s="5"/>
      <c r="I259" s="5"/>
      <c r="J259" s="5"/>
      <c r="K259" s="5"/>
      <c r="L259" s="5"/>
    </row>
    <row r="260" spans="1:12" ht="210" customHeight="1" x14ac:dyDescent="0.25">
      <c r="A260" s="5" t="s">
        <v>12</v>
      </c>
      <c r="B260" s="5" t="s">
        <v>20</v>
      </c>
      <c r="C260" s="6" t="s">
        <v>283</v>
      </c>
      <c r="D260" s="6" t="s">
        <v>15</v>
      </c>
      <c r="E260" s="5"/>
      <c r="F260" s="5" t="s">
        <v>284</v>
      </c>
      <c r="G260" s="5" t="s">
        <v>205</v>
      </c>
      <c r="H260" s="5" t="s">
        <v>220</v>
      </c>
      <c r="I260" s="5">
        <v>3</v>
      </c>
      <c r="J260" s="5" t="s">
        <v>46</v>
      </c>
      <c r="K260" s="5" t="s">
        <v>19</v>
      </c>
      <c r="L260" s="5" t="s">
        <v>281</v>
      </c>
    </row>
    <row r="261" spans="1:12" x14ac:dyDescent="0.25">
      <c r="A261" s="5"/>
      <c r="B261" s="5"/>
      <c r="C261" s="6"/>
      <c r="D261" s="6"/>
      <c r="E261" s="5"/>
      <c r="F261" s="5"/>
      <c r="G261" s="5"/>
      <c r="H261" s="5"/>
      <c r="I261" s="5"/>
      <c r="J261" s="5"/>
      <c r="K261" s="5"/>
      <c r="L261" s="5"/>
    </row>
    <row r="262" spans="1:12" ht="210" customHeight="1" x14ac:dyDescent="0.25">
      <c r="A262" s="5" t="s">
        <v>12</v>
      </c>
      <c r="B262" s="5" t="s">
        <v>13</v>
      </c>
      <c r="C262" s="6" t="s">
        <v>285</v>
      </c>
      <c r="D262" s="6" t="s">
        <v>15</v>
      </c>
      <c r="E262" s="5"/>
      <c r="F262" s="5" t="s">
        <v>284</v>
      </c>
      <c r="G262" s="5" t="s">
        <v>205</v>
      </c>
      <c r="H262" s="7">
        <v>41644</v>
      </c>
      <c r="I262" s="5">
        <v>3</v>
      </c>
      <c r="J262" s="5" t="s">
        <v>46</v>
      </c>
      <c r="K262" s="5" t="s">
        <v>19</v>
      </c>
      <c r="L262" s="5" t="s">
        <v>281</v>
      </c>
    </row>
    <row r="263" spans="1:12" x14ac:dyDescent="0.25">
      <c r="A263" s="5"/>
      <c r="B263" s="5"/>
      <c r="C263" s="6"/>
      <c r="D263" s="6"/>
      <c r="E263" s="5"/>
      <c r="F263" s="5"/>
      <c r="G263" s="5"/>
      <c r="H263" s="7"/>
      <c r="I263" s="5"/>
      <c r="J263" s="5"/>
      <c r="K263" s="5"/>
      <c r="L263" s="5"/>
    </row>
    <row r="264" spans="1:12" ht="225" customHeight="1" x14ac:dyDescent="0.25">
      <c r="A264" s="5" t="s">
        <v>12</v>
      </c>
      <c r="B264" s="5" t="s">
        <v>13</v>
      </c>
      <c r="C264" s="6" t="s">
        <v>286</v>
      </c>
      <c r="D264" s="6" t="s">
        <v>15</v>
      </c>
      <c r="E264" s="5"/>
      <c r="F264" s="5" t="s">
        <v>287</v>
      </c>
      <c r="G264" s="5" t="s">
        <v>150</v>
      </c>
      <c r="H264" s="7">
        <v>41663</v>
      </c>
      <c r="I264" s="5">
        <v>3</v>
      </c>
      <c r="J264" s="5" t="s">
        <v>46</v>
      </c>
      <c r="K264" s="5" t="s">
        <v>19</v>
      </c>
      <c r="L264" s="5" t="s">
        <v>288</v>
      </c>
    </row>
    <row r="265" spans="1:12" x14ac:dyDescent="0.25">
      <c r="A265" s="5"/>
      <c r="B265" s="5"/>
      <c r="C265" s="6"/>
      <c r="D265" s="6"/>
      <c r="E265" s="5"/>
      <c r="F265" s="5"/>
      <c r="G265" s="5"/>
      <c r="H265" s="7"/>
      <c r="I265" s="5"/>
      <c r="J265" s="5"/>
      <c r="K265" s="5"/>
      <c r="L265" s="5"/>
    </row>
    <row r="266" spans="1:12" ht="225" customHeight="1" x14ac:dyDescent="0.25">
      <c r="A266" s="5" t="s">
        <v>12</v>
      </c>
      <c r="B266" s="5" t="s">
        <v>20</v>
      </c>
      <c r="C266" s="6" t="s">
        <v>289</v>
      </c>
      <c r="D266" s="6" t="s">
        <v>15</v>
      </c>
      <c r="E266" s="5" t="s">
        <v>28</v>
      </c>
      <c r="F266" s="5" t="s">
        <v>287</v>
      </c>
      <c r="G266" s="5" t="s">
        <v>150</v>
      </c>
      <c r="H266" s="5" t="s">
        <v>22</v>
      </c>
      <c r="I266" s="5">
        <v>3</v>
      </c>
      <c r="J266" s="5" t="s">
        <v>145</v>
      </c>
      <c r="K266" s="5" t="s">
        <v>19</v>
      </c>
      <c r="L266" s="5" t="s">
        <v>288</v>
      </c>
    </row>
    <row r="267" spans="1:12" x14ac:dyDescent="0.25">
      <c r="A267" s="5"/>
      <c r="B267" s="5"/>
      <c r="C267" s="6"/>
      <c r="D267" s="6"/>
      <c r="E267" s="5"/>
      <c r="F267" s="5"/>
      <c r="G267" s="5"/>
      <c r="H267" s="5"/>
      <c r="I267" s="5"/>
      <c r="J267" s="5"/>
      <c r="K267" s="5"/>
      <c r="L267" s="5"/>
    </row>
    <row r="268" spans="1:12" ht="225" customHeight="1" x14ac:dyDescent="0.25">
      <c r="A268" s="5" t="s">
        <v>12</v>
      </c>
      <c r="B268" s="5" t="s">
        <v>13</v>
      </c>
      <c r="C268" s="6" t="s">
        <v>290</v>
      </c>
      <c r="D268" s="6" t="s">
        <v>15</v>
      </c>
      <c r="E268" s="5"/>
      <c r="F268" s="5" t="s">
        <v>291</v>
      </c>
      <c r="G268" s="5" t="s">
        <v>292</v>
      </c>
      <c r="H268" s="7">
        <v>41754</v>
      </c>
      <c r="I268" s="5">
        <v>3</v>
      </c>
      <c r="J268" s="5" t="s">
        <v>46</v>
      </c>
      <c r="K268" s="5" t="s">
        <v>19</v>
      </c>
      <c r="L268" s="5" t="s">
        <v>293</v>
      </c>
    </row>
    <row r="269" spans="1:12" x14ac:dyDescent="0.25">
      <c r="A269" s="5"/>
      <c r="B269" s="5"/>
      <c r="C269" s="6"/>
      <c r="D269" s="6"/>
      <c r="E269" s="5"/>
      <c r="F269" s="5"/>
      <c r="G269" s="5"/>
      <c r="H269" s="7"/>
      <c r="I269" s="5"/>
      <c r="J269" s="5"/>
      <c r="K269" s="5"/>
      <c r="L269" s="5"/>
    </row>
    <row r="270" spans="1:12" ht="225" customHeight="1" x14ac:dyDescent="0.25">
      <c r="A270" s="5" t="s">
        <v>12</v>
      </c>
      <c r="B270" s="5" t="s">
        <v>13</v>
      </c>
      <c r="C270" s="6" t="s">
        <v>294</v>
      </c>
      <c r="D270" s="6" t="s">
        <v>15</v>
      </c>
      <c r="E270" s="5"/>
      <c r="F270" s="5" t="s">
        <v>295</v>
      </c>
      <c r="G270" s="5" t="s">
        <v>150</v>
      </c>
      <c r="H270" s="5" t="s">
        <v>296</v>
      </c>
      <c r="I270" s="5">
        <v>3</v>
      </c>
      <c r="J270" s="5" t="s">
        <v>46</v>
      </c>
      <c r="K270" s="5" t="s">
        <v>19</v>
      </c>
      <c r="L270" s="5" t="s">
        <v>297</v>
      </c>
    </row>
    <row r="271" spans="1:12" x14ac:dyDescent="0.25">
      <c r="A271" s="5"/>
      <c r="B271" s="5"/>
      <c r="C271" s="6"/>
      <c r="D271" s="6"/>
      <c r="E271" s="5"/>
      <c r="F271" s="5"/>
      <c r="G271" s="5"/>
      <c r="H271" s="5"/>
      <c r="I271" s="5"/>
      <c r="J271" s="5"/>
      <c r="K271" s="5"/>
      <c r="L271" s="5"/>
    </row>
    <row r="272" spans="1:12" ht="225" customHeight="1" x14ac:dyDescent="0.25">
      <c r="A272" s="5" t="s">
        <v>12</v>
      </c>
      <c r="B272" s="5" t="s">
        <v>13</v>
      </c>
      <c r="C272" s="6" t="s">
        <v>298</v>
      </c>
      <c r="D272" s="6" t="s">
        <v>15</v>
      </c>
      <c r="E272" s="5"/>
      <c r="F272" s="5" t="s">
        <v>299</v>
      </c>
      <c r="G272" s="5" t="s">
        <v>292</v>
      </c>
      <c r="H272" s="7">
        <v>41937</v>
      </c>
      <c r="I272" s="5">
        <v>3</v>
      </c>
      <c r="J272" s="5" t="s">
        <v>46</v>
      </c>
      <c r="K272" s="5" t="s">
        <v>19</v>
      </c>
      <c r="L272" s="5" t="s">
        <v>293</v>
      </c>
    </row>
    <row r="273" spans="1:12" x14ac:dyDescent="0.25">
      <c r="A273" s="5"/>
      <c r="B273" s="5"/>
      <c r="C273" s="6"/>
      <c r="D273" s="6"/>
      <c r="E273" s="5"/>
      <c r="F273" s="5"/>
      <c r="G273" s="5"/>
      <c r="H273" s="7"/>
      <c r="I273" s="5"/>
      <c r="J273" s="5"/>
      <c r="K273" s="5"/>
      <c r="L273" s="5"/>
    </row>
    <row r="274" spans="1:12" ht="225" customHeight="1" x14ac:dyDescent="0.25">
      <c r="A274" s="5" t="s">
        <v>12</v>
      </c>
      <c r="B274" s="5" t="s">
        <v>13</v>
      </c>
      <c r="C274" s="6" t="s">
        <v>300</v>
      </c>
      <c r="D274" s="6" t="s">
        <v>15</v>
      </c>
      <c r="E274" s="5"/>
      <c r="F274" s="5" t="s">
        <v>301</v>
      </c>
      <c r="G274" s="5" t="s">
        <v>292</v>
      </c>
      <c r="H274" s="7">
        <v>41754</v>
      </c>
      <c r="I274" s="5">
        <v>3</v>
      </c>
      <c r="J274" s="5" t="s">
        <v>46</v>
      </c>
      <c r="K274" s="5" t="s">
        <v>19</v>
      </c>
      <c r="L274" s="5" t="s">
        <v>293</v>
      </c>
    </row>
    <row r="275" spans="1:12" x14ac:dyDescent="0.25">
      <c r="A275" s="5"/>
      <c r="B275" s="5"/>
      <c r="C275" s="6"/>
      <c r="D275" s="6"/>
      <c r="E275" s="5"/>
      <c r="F275" s="5"/>
      <c r="G275" s="5"/>
      <c r="H275" s="7"/>
      <c r="I275" s="5"/>
      <c r="J275" s="5"/>
      <c r="K275" s="5"/>
      <c r="L275" s="5"/>
    </row>
    <row r="276" spans="1:12" ht="210" customHeight="1" x14ac:dyDescent="0.25">
      <c r="A276" s="5" t="s">
        <v>12</v>
      </c>
      <c r="B276" s="5" t="s">
        <v>13</v>
      </c>
      <c r="C276" s="6" t="s">
        <v>302</v>
      </c>
      <c r="D276" s="6" t="s">
        <v>15</v>
      </c>
      <c r="E276" s="5"/>
      <c r="F276" s="5" t="s">
        <v>303</v>
      </c>
      <c r="G276" s="5" t="s">
        <v>236</v>
      </c>
      <c r="H276" s="7">
        <v>41695</v>
      </c>
      <c r="I276" s="5">
        <v>3</v>
      </c>
      <c r="J276" s="5" t="s">
        <v>46</v>
      </c>
      <c r="K276" s="5" t="s">
        <v>19</v>
      </c>
      <c r="L276" s="5" t="s">
        <v>304</v>
      </c>
    </row>
    <row r="277" spans="1:12" x14ac:dyDescent="0.25">
      <c r="A277" s="5"/>
      <c r="B277" s="5"/>
      <c r="C277" s="6"/>
      <c r="D277" s="6"/>
      <c r="E277" s="5"/>
      <c r="F277" s="5"/>
      <c r="G277" s="5"/>
      <c r="H277" s="7"/>
      <c r="I277" s="5"/>
      <c r="J277" s="5"/>
      <c r="K277" s="5"/>
      <c r="L277" s="5"/>
    </row>
    <row r="278" spans="1:12" ht="210" customHeight="1" x14ac:dyDescent="0.25">
      <c r="A278" s="5" t="s">
        <v>12</v>
      </c>
      <c r="B278" s="5" t="s">
        <v>13</v>
      </c>
      <c r="C278" s="6" t="s">
        <v>305</v>
      </c>
      <c r="D278" s="6" t="s">
        <v>15</v>
      </c>
      <c r="E278" s="5"/>
      <c r="F278" s="5" t="s">
        <v>306</v>
      </c>
      <c r="G278" s="5" t="s">
        <v>258</v>
      </c>
      <c r="H278" s="7">
        <v>41779</v>
      </c>
      <c r="I278" s="5">
        <v>3</v>
      </c>
      <c r="J278" s="5" t="s">
        <v>46</v>
      </c>
      <c r="K278" s="5" t="s">
        <v>19</v>
      </c>
      <c r="L278" s="5" t="s">
        <v>307</v>
      </c>
    </row>
    <row r="279" spans="1:12" x14ac:dyDescent="0.25">
      <c r="A279" s="5"/>
      <c r="B279" s="5"/>
      <c r="C279" s="6"/>
      <c r="D279" s="6"/>
      <c r="E279" s="5"/>
      <c r="F279" s="5"/>
      <c r="G279" s="5"/>
      <c r="H279" s="7"/>
      <c r="I279" s="5"/>
      <c r="J279" s="5"/>
      <c r="K279" s="5"/>
      <c r="L279" s="5"/>
    </row>
    <row r="280" spans="1:12" ht="225" customHeight="1" x14ac:dyDescent="0.25">
      <c r="A280" s="5" t="s">
        <v>12</v>
      </c>
      <c r="B280" s="5" t="s">
        <v>13</v>
      </c>
      <c r="C280" s="6" t="s">
        <v>308</v>
      </c>
      <c r="D280" s="6" t="s">
        <v>15</v>
      </c>
      <c r="E280" s="5"/>
      <c r="F280" s="5" t="s">
        <v>309</v>
      </c>
      <c r="G280" s="5" t="s">
        <v>266</v>
      </c>
      <c r="H280" s="7">
        <v>41784</v>
      </c>
      <c r="I280" s="5">
        <v>3</v>
      </c>
      <c r="J280" s="5" t="s">
        <v>46</v>
      </c>
      <c r="K280" s="5" t="s">
        <v>19</v>
      </c>
      <c r="L280" s="5" t="s">
        <v>307</v>
      </c>
    </row>
    <row r="281" spans="1:12" x14ac:dyDescent="0.25">
      <c r="A281" s="5"/>
      <c r="B281" s="5"/>
      <c r="C281" s="6"/>
      <c r="D281" s="6"/>
      <c r="E281" s="5"/>
      <c r="F281" s="5"/>
      <c r="G281" s="5"/>
      <c r="H281" s="7"/>
      <c r="I281" s="5"/>
      <c r="J281" s="5"/>
      <c r="K281" s="5"/>
      <c r="L281" s="5"/>
    </row>
    <row r="282" spans="1:12" ht="210" customHeight="1" x14ac:dyDescent="0.25">
      <c r="A282" s="5" t="s">
        <v>12</v>
      </c>
      <c r="B282" s="5" t="s">
        <v>20</v>
      </c>
      <c r="C282" s="6" t="s">
        <v>310</v>
      </c>
      <c r="D282" s="6" t="s">
        <v>15</v>
      </c>
      <c r="E282" s="5"/>
      <c r="F282" s="5" t="s">
        <v>311</v>
      </c>
      <c r="G282" s="5" t="s">
        <v>258</v>
      </c>
      <c r="H282" s="5">
        <f>-2 / 25</f>
        <v>-0.08</v>
      </c>
      <c r="I282" s="5">
        <v>3</v>
      </c>
      <c r="J282" s="5" t="s">
        <v>46</v>
      </c>
      <c r="K282" s="5" t="s">
        <v>19</v>
      </c>
      <c r="L282" s="5" t="s">
        <v>307</v>
      </c>
    </row>
    <row r="283" spans="1:12" x14ac:dyDescent="0.25">
      <c r="A283" s="5"/>
      <c r="B283" s="5"/>
      <c r="C283" s="6"/>
      <c r="D283" s="6"/>
      <c r="E283" s="5"/>
      <c r="F283" s="5"/>
      <c r="G283" s="5"/>
      <c r="H283" s="5"/>
      <c r="I283" s="5"/>
      <c r="J283" s="5"/>
      <c r="K283" s="5"/>
      <c r="L283" s="5"/>
    </row>
    <row r="284" spans="1:12" ht="210" customHeight="1" x14ac:dyDescent="0.25">
      <c r="A284" s="5" t="s">
        <v>12</v>
      </c>
      <c r="B284" s="5" t="s">
        <v>20</v>
      </c>
      <c r="C284" s="6" t="s">
        <v>312</v>
      </c>
      <c r="D284" s="6" t="s">
        <v>15</v>
      </c>
      <c r="E284" s="5"/>
      <c r="F284" s="5" t="s">
        <v>313</v>
      </c>
      <c r="G284" s="5" t="s">
        <v>241</v>
      </c>
      <c r="H284" s="5">
        <f>-3 / 22</f>
        <v>-0.13636363636363635</v>
      </c>
      <c r="I284" s="5">
        <v>3</v>
      </c>
      <c r="J284" s="5" t="s">
        <v>46</v>
      </c>
      <c r="K284" s="5" t="s">
        <v>19</v>
      </c>
      <c r="L284" s="5" t="s">
        <v>314</v>
      </c>
    </row>
    <row r="285" spans="1:12" x14ac:dyDescent="0.25">
      <c r="A285" s="5"/>
      <c r="B285" s="5"/>
      <c r="C285" s="6"/>
      <c r="D285" s="6"/>
      <c r="E285" s="5"/>
      <c r="F285" s="5"/>
      <c r="G285" s="5"/>
      <c r="H285" s="5"/>
      <c r="I285" s="5"/>
      <c r="J285" s="5"/>
      <c r="K285" s="5"/>
      <c r="L285" s="5"/>
    </row>
    <row r="286" spans="1:12" ht="225" customHeight="1" x14ac:dyDescent="0.25">
      <c r="A286" s="5" t="s">
        <v>12</v>
      </c>
      <c r="B286" s="5" t="s">
        <v>20</v>
      </c>
      <c r="C286" s="6" t="s">
        <v>315</v>
      </c>
      <c r="D286" s="6" t="s">
        <v>15</v>
      </c>
      <c r="E286" s="5"/>
      <c r="F286" s="5" t="s">
        <v>316</v>
      </c>
      <c r="G286" s="5" t="s">
        <v>273</v>
      </c>
      <c r="H286" s="5">
        <f>-1 / 19</f>
        <v>-5.2631578947368418E-2</v>
      </c>
      <c r="I286" s="5">
        <v>3</v>
      </c>
      <c r="J286" s="5" t="s">
        <v>46</v>
      </c>
      <c r="K286" s="5" t="s">
        <v>19</v>
      </c>
      <c r="L286" s="5" t="s">
        <v>216</v>
      </c>
    </row>
    <row r="287" spans="1:12" x14ac:dyDescent="0.25">
      <c r="A287" s="5"/>
      <c r="B287" s="5"/>
      <c r="C287" s="6"/>
      <c r="D287" s="6"/>
      <c r="E287" s="5"/>
      <c r="F287" s="5"/>
      <c r="G287" s="5"/>
      <c r="H287" s="5"/>
      <c r="I287" s="5"/>
      <c r="J287" s="5"/>
      <c r="K287" s="5"/>
      <c r="L287" s="5"/>
    </row>
    <row r="288" spans="1:12" ht="225" customHeight="1" x14ac:dyDescent="0.25">
      <c r="A288" s="5" t="s">
        <v>12</v>
      </c>
      <c r="B288" s="5" t="s">
        <v>20</v>
      </c>
      <c r="C288" s="6" t="s">
        <v>317</v>
      </c>
      <c r="D288" s="6" t="s">
        <v>15</v>
      </c>
      <c r="E288" s="5"/>
      <c r="F288" s="5" t="s">
        <v>316</v>
      </c>
      <c r="G288" s="5" t="s">
        <v>273</v>
      </c>
      <c r="H288" s="5" t="s">
        <v>191</v>
      </c>
      <c r="I288" s="5">
        <v>3</v>
      </c>
      <c r="J288" s="5" t="s">
        <v>46</v>
      </c>
      <c r="K288" s="5" t="s">
        <v>19</v>
      </c>
      <c r="L288" s="5" t="s">
        <v>216</v>
      </c>
    </row>
    <row r="289" spans="1:12" x14ac:dyDescent="0.25">
      <c r="A289" s="5"/>
      <c r="B289" s="5"/>
      <c r="C289" s="6"/>
      <c r="D289" s="6"/>
      <c r="E289" s="5"/>
      <c r="F289" s="5"/>
      <c r="G289" s="5"/>
      <c r="H289" s="5"/>
      <c r="I289" s="5"/>
      <c r="J289" s="5"/>
      <c r="K289" s="5"/>
      <c r="L289" s="5"/>
    </row>
    <row r="290" spans="1:12" ht="210" customHeight="1" x14ac:dyDescent="0.25">
      <c r="A290" s="5" t="s">
        <v>12</v>
      </c>
      <c r="B290" s="5" t="s">
        <v>13</v>
      </c>
      <c r="C290" s="6" t="s">
        <v>318</v>
      </c>
      <c r="D290" s="6" t="s">
        <v>15</v>
      </c>
      <c r="E290" s="5"/>
      <c r="F290" s="5" t="s">
        <v>319</v>
      </c>
      <c r="G290" s="5" t="s">
        <v>215</v>
      </c>
      <c r="H290" s="7">
        <v>41815</v>
      </c>
      <c r="I290" s="5">
        <v>3</v>
      </c>
      <c r="J290" s="5" t="s">
        <v>320</v>
      </c>
      <c r="K290" s="5" t="s">
        <v>19</v>
      </c>
      <c r="L290" s="5" t="s">
        <v>321</v>
      </c>
    </row>
    <row r="291" spans="1:12" x14ac:dyDescent="0.25">
      <c r="A291" s="5"/>
      <c r="B291" s="5"/>
      <c r="C291" s="6"/>
      <c r="D291" s="6"/>
      <c r="E291" s="5"/>
      <c r="F291" s="5"/>
      <c r="G291" s="5"/>
      <c r="H291" s="7"/>
      <c r="I291" s="5"/>
      <c r="J291" s="5"/>
      <c r="K291" s="5"/>
      <c r="L291" s="5"/>
    </row>
    <row r="292" spans="1:12" ht="210" customHeight="1" x14ac:dyDescent="0.25">
      <c r="A292" s="5" t="s">
        <v>12</v>
      </c>
      <c r="B292" s="5" t="s">
        <v>13</v>
      </c>
      <c r="C292" s="6" t="s">
        <v>322</v>
      </c>
      <c r="D292" s="6" t="s">
        <v>15</v>
      </c>
      <c r="E292" s="5"/>
      <c r="F292" s="5" t="s">
        <v>323</v>
      </c>
      <c r="G292" s="5" t="s">
        <v>118</v>
      </c>
      <c r="H292" s="7">
        <v>41967</v>
      </c>
      <c r="I292" s="5">
        <v>3</v>
      </c>
      <c r="J292" s="5" t="s">
        <v>46</v>
      </c>
      <c r="K292" s="5" t="s">
        <v>19</v>
      </c>
      <c r="L292" s="5" t="s">
        <v>321</v>
      </c>
    </row>
    <row r="293" spans="1:12" x14ac:dyDescent="0.25">
      <c r="A293" s="5"/>
      <c r="B293" s="5"/>
      <c r="C293" s="6"/>
      <c r="D293" s="6"/>
      <c r="E293" s="5"/>
      <c r="F293" s="5"/>
      <c r="G293" s="5"/>
      <c r="H293" s="7"/>
      <c r="I293" s="5"/>
      <c r="J293" s="5"/>
      <c r="K293" s="5"/>
      <c r="L293" s="5"/>
    </row>
    <row r="294" spans="1:12" x14ac:dyDescent="0.25">
      <c r="A294" s="2"/>
      <c r="B294" s="2"/>
      <c r="C294" s="3"/>
      <c r="D294" s="3"/>
      <c r="E294" s="2"/>
      <c r="F294" s="2"/>
      <c r="G294" s="2"/>
      <c r="H294" s="2"/>
      <c r="I294" s="2"/>
      <c r="J294" s="2"/>
      <c r="K294" s="2"/>
      <c r="L294" s="2"/>
    </row>
    <row r="295" spans="1:12" ht="195" customHeight="1" x14ac:dyDescent="0.25">
      <c r="A295" s="5" t="s">
        <v>12</v>
      </c>
      <c r="B295" s="5" t="s">
        <v>13</v>
      </c>
      <c r="C295" s="6" t="s">
        <v>324</v>
      </c>
      <c r="D295" s="6" t="s">
        <v>15</v>
      </c>
      <c r="E295" s="5"/>
      <c r="F295" s="5" t="s">
        <v>325</v>
      </c>
      <c r="G295" s="5" t="s">
        <v>122</v>
      </c>
      <c r="H295" s="7">
        <v>41658</v>
      </c>
      <c r="I295" s="5">
        <v>3</v>
      </c>
      <c r="J295" s="5" t="s">
        <v>326</v>
      </c>
      <c r="K295" s="5" t="s">
        <v>19</v>
      </c>
      <c r="L295" s="5" t="s">
        <v>314</v>
      </c>
    </row>
    <row r="296" spans="1:12" x14ac:dyDescent="0.25">
      <c r="A296" s="5"/>
      <c r="B296" s="5"/>
      <c r="C296" s="6"/>
      <c r="D296" s="6"/>
      <c r="E296" s="5"/>
      <c r="F296" s="5"/>
      <c r="G296" s="5"/>
      <c r="H296" s="7"/>
      <c r="I296" s="5"/>
      <c r="J296" s="5"/>
      <c r="K296" s="5"/>
      <c r="L296" s="5"/>
    </row>
    <row r="297" spans="1:12" ht="195" customHeight="1" x14ac:dyDescent="0.25">
      <c r="A297" s="5" t="s">
        <v>12</v>
      </c>
      <c r="B297" s="5" t="s">
        <v>13</v>
      </c>
      <c r="C297" s="6" t="s">
        <v>327</v>
      </c>
      <c r="D297" s="6" t="s">
        <v>15</v>
      </c>
      <c r="E297" s="5"/>
      <c r="F297" s="5" t="s">
        <v>325</v>
      </c>
      <c r="G297" s="5" t="s">
        <v>122</v>
      </c>
      <c r="H297" s="7">
        <v>41704</v>
      </c>
      <c r="I297" s="5">
        <v>3</v>
      </c>
      <c r="J297" s="5" t="s">
        <v>326</v>
      </c>
      <c r="K297" s="5" t="s">
        <v>19</v>
      </c>
      <c r="L297" s="5" t="s">
        <v>314</v>
      </c>
    </row>
    <row r="298" spans="1:12" x14ac:dyDescent="0.25">
      <c r="A298" s="5"/>
      <c r="B298" s="5"/>
      <c r="C298" s="6"/>
      <c r="D298" s="6"/>
      <c r="E298" s="5"/>
      <c r="F298" s="5"/>
      <c r="G298" s="5"/>
      <c r="H298" s="7"/>
      <c r="I298" s="5"/>
      <c r="J298" s="5"/>
      <c r="K298" s="5"/>
      <c r="L298" s="5"/>
    </row>
    <row r="299" spans="1:12" ht="225" customHeight="1" x14ac:dyDescent="0.25">
      <c r="A299" s="5" t="s">
        <v>12</v>
      </c>
      <c r="B299" s="5" t="s">
        <v>20</v>
      </c>
      <c r="C299" s="6" t="s">
        <v>328</v>
      </c>
      <c r="D299" s="6" t="s">
        <v>15</v>
      </c>
      <c r="E299" s="5"/>
      <c r="F299" s="5" t="s">
        <v>329</v>
      </c>
      <c r="G299" s="5" t="s">
        <v>122</v>
      </c>
      <c r="H299" s="5">
        <f>-1 / 19</f>
        <v>-5.2631578947368418E-2</v>
      </c>
      <c r="I299" s="5">
        <v>3</v>
      </c>
      <c r="J299" s="5" t="s">
        <v>326</v>
      </c>
      <c r="K299" s="5" t="s">
        <v>19</v>
      </c>
      <c r="L299" s="5" t="s">
        <v>314</v>
      </c>
    </row>
    <row r="300" spans="1:12" x14ac:dyDescent="0.25">
      <c r="A300" s="5"/>
      <c r="B300" s="5"/>
      <c r="C300" s="6"/>
      <c r="D300" s="6"/>
      <c r="E300" s="5"/>
      <c r="F300" s="5"/>
      <c r="G300" s="5"/>
      <c r="H300" s="5"/>
      <c r="I300" s="5"/>
      <c r="J300" s="5"/>
      <c r="K300" s="5"/>
      <c r="L300" s="5"/>
    </row>
    <row r="301" spans="1:12" ht="225" customHeight="1" x14ac:dyDescent="0.25">
      <c r="A301" s="5" t="s">
        <v>12</v>
      </c>
      <c r="B301" s="5" t="s">
        <v>13</v>
      </c>
      <c r="C301" s="6" t="s">
        <v>330</v>
      </c>
      <c r="D301" s="6" t="s">
        <v>15</v>
      </c>
      <c r="E301" s="5"/>
      <c r="F301" s="5" t="s">
        <v>329</v>
      </c>
      <c r="G301" s="5" t="s">
        <v>122</v>
      </c>
      <c r="H301" s="7">
        <v>41645</v>
      </c>
      <c r="I301" s="5">
        <v>3</v>
      </c>
      <c r="J301" s="5" t="s">
        <v>326</v>
      </c>
      <c r="K301" s="5" t="s">
        <v>19</v>
      </c>
      <c r="L301" s="5" t="s">
        <v>314</v>
      </c>
    </row>
    <row r="302" spans="1:12" x14ac:dyDescent="0.25">
      <c r="A302" s="5"/>
      <c r="B302" s="5"/>
      <c r="C302" s="6"/>
      <c r="D302" s="6"/>
      <c r="E302" s="5"/>
      <c r="F302" s="5"/>
      <c r="G302" s="5"/>
      <c r="H302" s="7"/>
      <c r="I302" s="5"/>
      <c r="J302" s="5"/>
      <c r="K302" s="5"/>
      <c r="L302" s="5"/>
    </row>
    <row r="303" spans="1:12" ht="195" customHeight="1" x14ac:dyDescent="0.25">
      <c r="A303" s="5" t="s">
        <v>12</v>
      </c>
      <c r="B303" s="5" t="s">
        <v>13</v>
      </c>
      <c r="C303" s="6" t="s">
        <v>331</v>
      </c>
      <c r="D303" s="6" t="s">
        <v>15</v>
      </c>
      <c r="E303" s="5"/>
      <c r="F303" s="5" t="s">
        <v>332</v>
      </c>
      <c r="G303" s="5" t="s">
        <v>215</v>
      </c>
      <c r="H303" s="7">
        <v>41715</v>
      </c>
      <c r="I303" s="5">
        <v>3</v>
      </c>
      <c r="J303" s="5" t="s">
        <v>326</v>
      </c>
      <c r="K303" s="5" t="s">
        <v>19</v>
      </c>
      <c r="L303" s="5" t="s">
        <v>314</v>
      </c>
    </row>
    <row r="304" spans="1:12" x14ac:dyDescent="0.25">
      <c r="A304" s="5"/>
      <c r="B304" s="5"/>
      <c r="C304" s="6"/>
      <c r="D304" s="6"/>
      <c r="E304" s="5"/>
      <c r="F304" s="5"/>
      <c r="G304" s="5"/>
      <c r="H304" s="7"/>
      <c r="I304" s="5"/>
      <c r="J304" s="5"/>
      <c r="K304" s="5"/>
      <c r="L304" s="5"/>
    </row>
    <row r="305" spans="1:15" ht="195" customHeight="1" x14ac:dyDescent="0.25">
      <c r="A305" s="5" t="s">
        <v>12</v>
      </c>
      <c r="B305" s="5" t="s">
        <v>13</v>
      </c>
      <c r="C305" s="6" t="s">
        <v>333</v>
      </c>
      <c r="D305" s="6" t="s">
        <v>15</v>
      </c>
      <c r="E305" s="5"/>
      <c r="F305" s="5" t="s">
        <v>332</v>
      </c>
      <c r="G305" s="5" t="s">
        <v>215</v>
      </c>
      <c r="H305" s="7">
        <v>41704</v>
      </c>
      <c r="I305" s="5">
        <v>3</v>
      </c>
      <c r="J305" s="5" t="s">
        <v>326</v>
      </c>
      <c r="K305" s="5" t="s">
        <v>19</v>
      </c>
      <c r="L305" s="5" t="s">
        <v>314</v>
      </c>
    </row>
    <row r="306" spans="1:15" x14ac:dyDescent="0.25">
      <c r="A306" s="5"/>
      <c r="B306" s="5"/>
      <c r="C306" s="6"/>
      <c r="D306" s="6"/>
      <c r="E306" s="5"/>
      <c r="F306" s="5"/>
      <c r="G306" s="5"/>
      <c r="H306" s="7"/>
      <c r="I306" s="5"/>
      <c r="J306" s="5"/>
      <c r="K306" s="5"/>
      <c r="L306" s="5"/>
    </row>
    <row r="307" spans="1:15" ht="195" customHeight="1" x14ac:dyDescent="0.25">
      <c r="A307" s="5" t="s">
        <v>12</v>
      </c>
      <c r="B307" s="5" t="s">
        <v>20</v>
      </c>
      <c r="C307" s="6" t="s">
        <v>334</v>
      </c>
      <c r="D307" s="6" t="s">
        <v>15</v>
      </c>
      <c r="E307" s="5" t="s">
        <v>28</v>
      </c>
      <c r="F307" s="5" t="s">
        <v>332</v>
      </c>
      <c r="G307" s="5" t="s">
        <v>215</v>
      </c>
      <c r="H307" s="5" t="s">
        <v>29</v>
      </c>
      <c r="I307" s="5">
        <v>3</v>
      </c>
      <c r="J307" s="5" t="s">
        <v>335</v>
      </c>
      <c r="K307" s="5" t="s">
        <v>19</v>
      </c>
      <c r="L307" s="5" t="s">
        <v>314</v>
      </c>
    </row>
    <row r="308" spans="1:15" x14ac:dyDescent="0.25">
      <c r="A308" s="5"/>
      <c r="B308" s="5"/>
      <c r="C308" s="6"/>
      <c r="D308" s="6"/>
      <c r="E308" s="5"/>
      <c r="F308" s="5"/>
      <c r="G308" s="5"/>
      <c r="H308" s="5"/>
      <c r="I308" s="5"/>
      <c r="J308" s="5"/>
      <c r="K308" s="5"/>
      <c r="L308" s="5"/>
    </row>
    <row r="309" spans="1:15" ht="195" customHeight="1" x14ac:dyDescent="0.25">
      <c r="A309" s="5" t="s">
        <v>12</v>
      </c>
      <c r="B309" s="5" t="s">
        <v>13</v>
      </c>
      <c r="C309" s="6" t="s">
        <v>336</v>
      </c>
      <c r="D309" s="6" t="s">
        <v>15</v>
      </c>
      <c r="E309" s="5"/>
      <c r="F309" s="5" t="s">
        <v>337</v>
      </c>
      <c r="G309" s="5" t="s">
        <v>266</v>
      </c>
      <c r="H309" s="7">
        <v>41810</v>
      </c>
      <c r="I309" s="5">
        <v>3</v>
      </c>
      <c r="J309" s="5" t="s">
        <v>46</v>
      </c>
      <c r="K309" s="5" t="s">
        <v>19</v>
      </c>
      <c r="L309" s="5" t="s">
        <v>338</v>
      </c>
      <c r="N309">
        <v>19</v>
      </c>
      <c r="O309">
        <v>29</v>
      </c>
    </row>
    <row r="310" spans="1:15" x14ac:dyDescent="0.25">
      <c r="A310" s="5"/>
      <c r="B310" s="5"/>
      <c r="C310" s="6"/>
      <c r="D310" s="6"/>
      <c r="E310" s="5"/>
      <c r="F310" s="5"/>
      <c r="G310" s="5"/>
      <c r="H310" s="7"/>
      <c r="I310" s="5"/>
      <c r="J310" s="5"/>
      <c r="K310" s="5"/>
      <c r="L310" s="5"/>
    </row>
    <row r="311" spans="1:15" ht="375" customHeight="1" x14ac:dyDescent="0.25">
      <c r="A311" s="5" t="s">
        <v>12</v>
      </c>
      <c r="B311" s="5" t="s">
        <v>13</v>
      </c>
      <c r="C311" s="6" t="s">
        <v>339</v>
      </c>
      <c r="D311" s="6" t="s">
        <v>15</v>
      </c>
      <c r="E311" s="5"/>
      <c r="F311" s="9" t="s">
        <v>340</v>
      </c>
      <c r="G311" s="5" t="s">
        <v>341</v>
      </c>
      <c r="H311" s="7">
        <v>41651</v>
      </c>
      <c r="I311" s="5">
        <v>4</v>
      </c>
      <c r="J311" s="5" t="s">
        <v>342</v>
      </c>
      <c r="K311" s="5" t="s">
        <v>19</v>
      </c>
      <c r="L311" s="5"/>
    </row>
    <row r="312" spans="1:15" x14ac:dyDescent="0.25">
      <c r="A312" s="5"/>
      <c r="B312" s="5"/>
      <c r="C312" s="6"/>
      <c r="D312" s="6"/>
      <c r="E312" s="5"/>
      <c r="F312" s="9"/>
      <c r="G312" s="5"/>
      <c r="H312" s="7"/>
      <c r="I312" s="5"/>
      <c r="J312" s="5"/>
      <c r="K312" s="5"/>
      <c r="L312" s="5"/>
    </row>
    <row r="313" spans="1:15" ht="375" customHeight="1" x14ac:dyDescent="0.25">
      <c r="A313" s="5" t="s">
        <v>12</v>
      </c>
      <c r="B313" s="5" t="s">
        <v>20</v>
      </c>
      <c r="C313" s="6" t="s">
        <v>343</v>
      </c>
      <c r="D313" s="6" t="s">
        <v>15</v>
      </c>
      <c r="E313" s="5"/>
      <c r="F313" s="5" t="s">
        <v>340</v>
      </c>
      <c r="G313" s="5" t="s">
        <v>341</v>
      </c>
      <c r="H313" s="5" t="s">
        <v>344</v>
      </c>
      <c r="I313" s="5">
        <v>4</v>
      </c>
      <c r="J313" s="5" t="s">
        <v>342</v>
      </c>
      <c r="K313" s="5" t="s">
        <v>19</v>
      </c>
      <c r="L313" s="5"/>
    </row>
    <row r="314" spans="1:15" x14ac:dyDescent="0.25">
      <c r="A314" s="5"/>
      <c r="B314" s="5"/>
      <c r="C314" s="6"/>
      <c r="D314" s="6"/>
      <c r="E314" s="5"/>
      <c r="F314" s="5"/>
      <c r="G314" s="5"/>
      <c r="H314" s="5"/>
      <c r="I314" s="5"/>
      <c r="J314" s="5"/>
      <c r="K314" s="5"/>
      <c r="L314" s="5"/>
    </row>
    <row r="315" spans="1:15" ht="409.6" customHeight="1" x14ac:dyDescent="0.25">
      <c r="A315" s="5" t="s">
        <v>12</v>
      </c>
      <c r="B315" s="5" t="s">
        <v>13</v>
      </c>
      <c r="C315" s="6" t="s">
        <v>345</v>
      </c>
      <c r="D315" s="6" t="s">
        <v>15</v>
      </c>
      <c r="E315" s="5"/>
      <c r="F315" s="5" t="s">
        <v>346</v>
      </c>
      <c r="G315" s="5" t="s">
        <v>347</v>
      </c>
      <c r="H315" s="7">
        <v>41651</v>
      </c>
      <c r="I315" s="5">
        <v>4</v>
      </c>
      <c r="J315" s="5" t="s">
        <v>342</v>
      </c>
      <c r="K315" s="5" t="s">
        <v>19</v>
      </c>
      <c r="L315" s="5"/>
    </row>
    <row r="316" spans="1:15" x14ac:dyDescent="0.25">
      <c r="A316" s="5"/>
      <c r="B316" s="5"/>
      <c r="C316" s="6"/>
      <c r="D316" s="6"/>
      <c r="E316" s="5"/>
      <c r="F316" s="5"/>
      <c r="G316" s="5"/>
      <c r="H316" s="7"/>
      <c r="I316" s="5"/>
      <c r="J316" s="5"/>
      <c r="K316" s="5"/>
      <c r="L316" s="5"/>
    </row>
    <row r="317" spans="1:15" ht="409.6" customHeight="1" x14ac:dyDescent="0.25">
      <c r="A317" s="5" t="s">
        <v>12</v>
      </c>
      <c r="B317" s="5" t="s">
        <v>20</v>
      </c>
      <c r="C317" s="6" t="s">
        <v>348</v>
      </c>
      <c r="D317" s="6" t="s">
        <v>15</v>
      </c>
      <c r="E317" s="5"/>
      <c r="F317" s="5" t="s">
        <v>346</v>
      </c>
      <c r="G317" s="5" t="s">
        <v>347</v>
      </c>
      <c r="H317" s="5" t="s">
        <v>344</v>
      </c>
      <c r="I317" s="5">
        <v>4</v>
      </c>
      <c r="J317" s="5" t="s">
        <v>342</v>
      </c>
      <c r="K317" s="5" t="s">
        <v>19</v>
      </c>
      <c r="L317" s="5"/>
    </row>
    <row r="318" spans="1:15" x14ac:dyDescent="0.25">
      <c r="A318" s="5"/>
      <c r="B318" s="5"/>
      <c r="C318" s="6"/>
      <c r="D318" s="6"/>
      <c r="E318" s="5"/>
      <c r="F318" s="5"/>
      <c r="G318" s="5"/>
      <c r="H318" s="5"/>
      <c r="I318" s="5"/>
      <c r="J318" s="5"/>
      <c r="K318" s="5"/>
      <c r="L318" s="5"/>
    </row>
    <row r="319" spans="1:15" ht="405" customHeight="1" x14ac:dyDescent="0.25">
      <c r="A319" s="5" t="s">
        <v>12</v>
      </c>
      <c r="B319" s="5" t="s">
        <v>20</v>
      </c>
      <c r="C319" s="6" t="s">
        <v>349</v>
      </c>
      <c r="D319" s="6" t="s">
        <v>15</v>
      </c>
      <c r="E319" s="5"/>
      <c r="F319" s="5" t="s">
        <v>350</v>
      </c>
      <c r="G319" s="5" t="s">
        <v>347</v>
      </c>
      <c r="H319" s="5">
        <f>-1 / 12</f>
        <v>-8.3333333333333329E-2</v>
      </c>
      <c r="I319" s="5">
        <v>4</v>
      </c>
      <c r="J319" s="5" t="s">
        <v>342</v>
      </c>
      <c r="K319" s="5" t="s">
        <v>19</v>
      </c>
      <c r="L319" s="5"/>
    </row>
    <row r="320" spans="1:15" x14ac:dyDescent="0.25">
      <c r="A320" s="5"/>
      <c r="B320" s="5"/>
      <c r="C320" s="6"/>
      <c r="D320" s="6"/>
      <c r="E320" s="5"/>
      <c r="F320" s="5"/>
      <c r="G320" s="5"/>
      <c r="H320" s="5"/>
      <c r="I320" s="5"/>
      <c r="J320" s="5"/>
      <c r="K320" s="5"/>
      <c r="L320" s="5"/>
    </row>
    <row r="321" spans="1:12" ht="405" customHeight="1" x14ac:dyDescent="0.25">
      <c r="A321" s="5" t="s">
        <v>12</v>
      </c>
      <c r="B321" s="5" t="s">
        <v>20</v>
      </c>
      <c r="C321" s="6" t="s">
        <v>351</v>
      </c>
      <c r="D321" s="6" t="s">
        <v>15</v>
      </c>
      <c r="E321" s="5"/>
      <c r="F321" s="5" t="s">
        <v>350</v>
      </c>
      <c r="G321" s="5" t="s">
        <v>347</v>
      </c>
      <c r="H321" s="5" t="s">
        <v>344</v>
      </c>
      <c r="I321" s="5">
        <v>4</v>
      </c>
      <c r="J321" s="5" t="s">
        <v>342</v>
      </c>
      <c r="K321" s="5" t="s">
        <v>19</v>
      </c>
      <c r="L321" s="5"/>
    </row>
    <row r="322" spans="1:12" x14ac:dyDescent="0.25">
      <c r="A322" s="5"/>
      <c r="B322" s="5"/>
      <c r="C322" s="6"/>
      <c r="D322" s="6"/>
      <c r="E322" s="5"/>
      <c r="F322" s="5"/>
      <c r="G322" s="5"/>
      <c r="H322" s="5"/>
      <c r="I322" s="5"/>
      <c r="J322" s="5"/>
      <c r="K322" s="5"/>
      <c r="L322" s="5"/>
    </row>
    <row r="323" spans="1:12" ht="375" customHeight="1" x14ac:dyDescent="0.25">
      <c r="A323" s="5" t="s">
        <v>12</v>
      </c>
      <c r="B323" s="5" t="s">
        <v>20</v>
      </c>
      <c r="C323" s="6" t="s">
        <v>352</v>
      </c>
      <c r="D323" s="6" t="s">
        <v>15</v>
      </c>
      <c r="E323" s="5"/>
      <c r="F323" s="5" t="s">
        <v>353</v>
      </c>
      <c r="G323" s="5" t="s">
        <v>354</v>
      </c>
      <c r="H323" s="5" t="s">
        <v>89</v>
      </c>
      <c r="I323" s="5">
        <v>4</v>
      </c>
      <c r="J323" s="5" t="s">
        <v>342</v>
      </c>
      <c r="K323" s="5" t="s">
        <v>19</v>
      </c>
      <c r="L323" s="5"/>
    </row>
    <row r="324" spans="1:12" x14ac:dyDescent="0.25">
      <c r="A324" s="5"/>
      <c r="B324" s="5"/>
      <c r="C324" s="6"/>
      <c r="D324" s="6"/>
      <c r="E324" s="5"/>
      <c r="F324" s="5"/>
      <c r="G324" s="5"/>
      <c r="H324" s="5"/>
      <c r="I324" s="5"/>
      <c r="J324" s="5"/>
      <c r="K324" s="5"/>
      <c r="L324" s="5"/>
    </row>
    <row r="325" spans="1:12" ht="375" customHeight="1" x14ac:dyDescent="0.25">
      <c r="A325" s="5" t="s">
        <v>12</v>
      </c>
      <c r="B325" s="5" t="s">
        <v>20</v>
      </c>
      <c r="C325" s="6" t="s">
        <v>355</v>
      </c>
      <c r="D325" s="6" t="s">
        <v>15</v>
      </c>
      <c r="E325" s="5"/>
      <c r="F325" s="5" t="s">
        <v>353</v>
      </c>
      <c r="G325" s="5" t="s">
        <v>354</v>
      </c>
      <c r="H325" s="5" t="s">
        <v>344</v>
      </c>
      <c r="I325" s="5">
        <v>4</v>
      </c>
      <c r="J325" s="5" t="s">
        <v>342</v>
      </c>
      <c r="K325" s="5" t="s">
        <v>19</v>
      </c>
      <c r="L325" s="5"/>
    </row>
    <row r="326" spans="1:12" x14ac:dyDescent="0.25">
      <c r="A326" s="5"/>
      <c r="B326" s="5"/>
      <c r="C326" s="6"/>
      <c r="D326" s="6"/>
      <c r="E326" s="5"/>
      <c r="F326" s="5"/>
      <c r="G326" s="5"/>
      <c r="H326" s="5"/>
      <c r="I326" s="5"/>
      <c r="J326" s="5"/>
      <c r="K326" s="5"/>
      <c r="L326" s="5"/>
    </row>
    <row r="327" spans="1:12" ht="375" customHeight="1" x14ac:dyDescent="0.25">
      <c r="A327" s="5" t="s">
        <v>12</v>
      </c>
      <c r="B327" s="5" t="s">
        <v>20</v>
      </c>
      <c r="C327" s="6" t="s">
        <v>356</v>
      </c>
      <c r="D327" s="6" t="s">
        <v>15</v>
      </c>
      <c r="E327" s="5"/>
      <c r="F327" s="5" t="s">
        <v>357</v>
      </c>
      <c r="G327" s="5" t="s">
        <v>354</v>
      </c>
      <c r="H327" s="5" t="s">
        <v>89</v>
      </c>
      <c r="I327" s="5">
        <v>4</v>
      </c>
      <c r="J327" s="5" t="s">
        <v>342</v>
      </c>
      <c r="K327" s="5" t="s">
        <v>19</v>
      </c>
      <c r="L327" s="5"/>
    </row>
    <row r="328" spans="1:12" x14ac:dyDescent="0.25">
      <c r="A328" s="5"/>
      <c r="B328" s="5"/>
      <c r="C328" s="6"/>
      <c r="D328" s="6"/>
      <c r="E328" s="5"/>
      <c r="F328" s="5"/>
      <c r="G328" s="5"/>
      <c r="H328" s="5"/>
      <c r="I328" s="5"/>
      <c r="J328" s="5"/>
      <c r="K328" s="5"/>
      <c r="L328" s="5"/>
    </row>
    <row r="329" spans="1:12" ht="375" customHeight="1" x14ac:dyDescent="0.25">
      <c r="A329" s="5" t="s">
        <v>12</v>
      </c>
      <c r="B329" s="5" t="s">
        <v>20</v>
      </c>
      <c r="C329" s="6" t="s">
        <v>358</v>
      </c>
      <c r="D329" s="6" t="s">
        <v>15</v>
      </c>
      <c r="E329" s="5"/>
      <c r="F329" s="5" t="s">
        <v>357</v>
      </c>
      <c r="G329" s="5" t="s">
        <v>354</v>
      </c>
      <c r="H329" s="5" t="s">
        <v>344</v>
      </c>
      <c r="I329" s="5">
        <v>4</v>
      </c>
      <c r="J329" s="5" t="s">
        <v>342</v>
      </c>
      <c r="K329" s="5" t="s">
        <v>19</v>
      </c>
      <c r="L329" s="5"/>
    </row>
    <row r="330" spans="1:12" x14ac:dyDescent="0.25">
      <c r="A330" s="5"/>
      <c r="B330" s="5"/>
      <c r="C330" s="6"/>
      <c r="D330" s="6"/>
      <c r="E330" s="5"/>
      <c r="F330" s="5"/>
      <c r="G330" s="5"/>
      <c r="H330" s="5"/>
      <c r="I330" s="5"/>
      <c r="J330" s="5"/>
      <c r="K330" s="5"/>
      <c r="L330" s="5"/>
    </row>
    <row r="331" spans="1:12" ht="390" customHeight="1" x14ac:dyDescent="0.25">
      <c r="A331" s="5" t="s">
        <v>12</v>
      </c>
      <c r="B331" s="5" t="s">
        <v>13</v>
      </c>
      <c r="C331" s="6" t="s">
        <v>359</v>
      </c>
      <c r="D331" s="6" t="s">
        <v>15</v>
      </c>
      <c r="E331" s="5"/>
      <c r="F331" s="5" t="s">
        <v>360</v>
      </c>
      <c r="G331" s="5" t="s">
        <v>361</v>
      </c>
      <c r="H331" s="7">
        <v>41651</v>
      </c>
      <c r="I331" s="5">
        <v>4</v>
      </c>
      <c r="J331" s="5" t="s">
        <v>342</v>
      </c>
      <c r="K331" s="5" t="s">
        <v>19</v>
      </c>
      <c r="L331" s="5"/>
    </row>
    <row r="332" spans="1:12" x14ac:dyDescent="0.25">
      <c r="A332" s="5"/>
      <c r="B332" s="5"/>
      <c r="C332" s="6"/>
      <c r="D332" s="6"/>
      <c r="E332" s="5"/>
      <c r="F332" s="5"/>
      <c r="G332" s="5"/>
      <c r="H332" s="7"/>
      <c r="I332" s="5"/>
      <c r="J332" s="5"/>
      <c r="K332" s="5"/>
      <c r="L332" s="5"/>
    </row>
    <row r="333" spans="1:12" ht="390" customHeight="1" x14ac:dyDescent="0.25">
      <c r="A333" s="5" t="s">
        <v>12</v>
      </c>
      <c r="B333" s="5" t="s">
        <v>20</v>
      </c>
      <c r="C333" s="6" t="s">
        <v>362</v>
      </c>
      <c r="D333" s="6" t="s">
        <v>15</v>
      </c>
      <c r="E333" s="5"/>
      <c r="F333" s="5" t="s">
        <v>360</v>
      </c>
      <c r="G333" s="5" t="s">
        <v>363</v>
      </c>
      <c r="H333" s="5" t="s">
        <v>344</v>
      </c>
      <c r="I333" s="5">
        <v>4</v>
      </c>
      <c r="J333" s="5" t="s">
        <v>342</v>
      </c>
      <c r="K333" s="5" t="s">
        <v>19</v>
      </c>
      <c r="L333" s="5"/>
    </row>
    <row r="334" spans="1:12" x14ac:dyDescent="0.25">
      <c r="A334" s="5"/>
      <c r="B334" s="5"/>
      <c r="C334" s="6"/>
      <c r="D334" s="6"/>
      <c r="E334" s="5"/>
      <c r="F334" s="5"/>
      <c r="G334" s="5"/>
      <c r="H334" s="5"/>
      <c r="I334" s="5"/>
      <c r="J334" s="5"/>
      <c r="K334" s="5"/>
      <c r="L334" s="5"/>
    </row>
    <row r="335" spans="1:12" ht="195" customHeight="1" x14ac:dyDescent="0.25">
      <c r="A335" s="5" t="s">
        <v>12</v>
      </c>
      <c r="B335" s="5" t="s">
        <v>13</v>
      </c>
      <c r="C335" s="6" t="s">
        <v>364</v>
      </c>
      <c r="D335" s="6" t="s">
        <v>15</v>
      </c>
      <c r="E335" s="5" t="s">
        <v>365</v>
      </c>
      <c r="F335" s="5" t="s">
        <v>366</v>
      </c>
      <c r="G335" s="5" t="s">
        <v>367</v>
      </c>
      <c r="H335" s="7">
        <v>41747</v>
      </c>
      <c r="I335" s="5">
        <v>4</v>
      </c>
      <c r="J335" s="5" t="s">
        <v>368</v>
      </c>
      <c r="K335" s="5" t="s">
        <v>19</v>
      </c>
      <c r="L335" s="5"/>
    </row>
    <row r="336" spans="1:12" x14ac:dyDescent="0.25">
      <c r="A336" s="5"/>
      <c r="B336" s="5"/>
      <c r="C336" s="6"/>
      <c r="D336" s="6"/>
      <c r="E336" s="5"/>
      <c r="F336" s="5"/>
      <c r="G336" s="5"/>
      <c r="H336" s="7"/>
      <c r="I336" s="5"/>
      <c r="J336" s="5"/>
      <c r="K336" s="5"/>
      <c r="L336" s="5"/>
    </row>
    <row r="337" spans="1:12" ht="375" customHeight="1" x14ac:dyDescent="0.25">
      <c r="A337" s="5" t="s">
        <v>12</v>
      </c>
      <c r="B337" s="5" t="s">
        <v>20</v>
      </c>
      <c r="C337" s="6" t="s">
        <v>369</v>
      </c>
      <c r="D337" s="6" t="s">
        <v>15</v>
      </c>
      <c r="E337" s="5"/>
      <c r="F337" s="5" t="s">
        <v>370</v>
      </c>
      <c r="G337" s="5" t="s">
        <v>371</v>
      </c>
      <c r="H337" s="5">
        <f>-3 / 3</f>
        <v>-1</v>
      </c>
      <c r="I337" s="5">
        <v>4</v>
      </c>
      <c r="J337" s="5" t="s">
        <v>342</v>
      </c>
      <c r="K337" s="5" t="s">
        <v>19</v>
      </c>
      <c r="L337" s="5"/>
    </row>
    <row r="338" spans="1:12" x14ac:dyDescent="0.25">
      <c r="A338" s="5"/>
      <c r="B338" s="5"/>
      <c r="C338" s="6"/>
      <c r="D338" s="6"/>
      <c r="E338" s="5"/>
      <c r="F338" s="5"/>
      <c r="G338" s="5"/>
      <c r="H338" s="5"/>
      <c r="I338" s="5"/>
      <c r="J338" s="5"/>
      <c r="K338" s="5"/>
      <c r="L338" s="5"/>
    </row>
    <row r="339" spans="1:12" ht="375" customHeight="1" x14ac:dyDescent="0.25">
      <c r="A339" s="5" t="s">
        <v>12</v>
      </c>
      <c r="B339" s="5" t="s">
        <v>20</v>
      </c>
      <c r="C339" s="6" t="s">
        <v>372</v>
      </c>
      <c r="D339" s="6" t="s">
        <v>15</v>
      </c>
      <c r="E339" s="5"/>
      <c r="F339" s="5" t="s">
        <v>370</v>
      </c>
      <c r="G339" s="5" t="s">
        <v>371</v>
      </c>
      <c r="H339" s="5" t="s">
        <v>135</v>
      </c>
      <c r="I339" s="5">
        <v>4</v>
      </c>
      <c r="J339" s="5" t="s">
        <v>342</v>
      </c>
      <c r="K339" s="5" t="s">
        <v>19</v>
      </c>
      <c r="L339" s="5"/>
    </row>
    <row r="340" spans="1:12" x14ac:dyDescent="0.25">
      <c r="A340" s="5"/>
      <c r="B340" s="5"/>
      <c r="C340" s="6"/>
      <c r="D340" s="6"/>
      <c r="E340" s="5"/>
      <c r="F340" s="5"/>
      <c r="G340" s="5"/>
      <c r="H340" s="5"/>
      <c r="I340" s="5"/>
      <c r="J340" s="5"/>
      <c r="K340" s="5"/>
      <c r="L340" s="5"/>
    </row>
    <row r="341" spans="1:12" ht="375" customHeight="1" x14ac:dyDescent="0.25">
      <c r="A341" s="5" t="s">
        <v>12</v>
      </c>
      <c r="B341" s="5" t="s">
        <v>20</v>
      </c>
      <c r="C341" s="6" t="s">
        <v>373</v>
      </c>
      <c r="D341" s="6" t="s">
        <v>15</v>
      </c>
      <c r="E341" s="5"/>
      <c r="F341" s="5" t="s">
        <v>374</v>
      </c>
      <c r="G341" s="5" t="s">
        <v>371</v>
      </c>
      <c r="H341" s="5">
        <f>-2 / 3</f>
        <v>-0.66666666666666663</v>
      </c>
      <c r="I341" s="5">
        <v>4</v>
      </c>
      <c r="J341" s="5" t="s">
        <v>342</v>
      </c>
      <c r="K341" s="5" t="s">
        <v>19</v>
      </c>
      <c r="L341" s="5"/>
    </row>
    <row r="342" spans="1:12" x14ac:dyDescent="0.25">
      <c r="A342" s="5"/>
      <c r="B342" s="5"/>
      <c r="C342" s="6"/>
      <c r="D342" s="6"/>
      <c r="E342" s="5"/>
      <c r="F342" s="5"/>
      <c r="G342" s="5"/>
      <c r="H342" s="5"/>
      <c r="I342" s="5"/>
      <c r="J342" s="5"/>
      <c r="K342" s="5"/>
      <c r="L342" s="5"/>
    </row>
    <row r="343" spans="1:12" ht="375" customHeight="1" x14ac:dyDescent="0.25">
      <c r="A343" s="5" t="s">
        <v>12</v>
      </c>
      <c r="B343" s="5" t="s">
        <v>20</v>
      </c>
      <c r="C343" s="6" t="s">
        <v>375</v>
      </c>
      <c r="D343" s="6" t="s">
        <v>15</v>
      </c>
      <c r="E343" s="5"/>
      <c r="F343" s="5" t="s">
        <v>374</v>
      </c>
      <c r="G343" s="5" t="s">
        <v>371</v>
      </c>
      <c r="H343" s="5">
        <f>-1 / 17</f>
        <v>-5.8823529411764705E-2</v>
      </c>
      <c r="I343" s="5">
        <v>4</v>
      </c>
      <c r="J343" s="5" t="s">
        <v>342</v>
      </c>
      <c r="K343" s="5" t="s">
        <v>19</v>
      </c>
      <c r="L343" s="5"/>
    </row>
    <row r="344" spans="1:12" x14ac:dyDescent="0.25">
      <c r="A344" s="5"/>
      <c r="B344" s="5"/>
      <c r="C344" s="6"/>
      <c r="D344" s="6"/>
      <c r="E344" s="5"/>
      <c r="F344" s="5"/>
      <c r="G344" s="5"/>
      <c r="H344" s="5"/>
      <c r="I344" s="5"/>
      <c r="J344" s="5"/>
      <c r="K344" s="5"/>
      <c r="L344" s="5"/>
    </row>
    <row r="345" spans="1:12" ht="405" customHeight="1" x14ac:dyDescent="0.25">
      <c r="A345" s="5" t="s">
        <v>12</v>
      </c>
      <c r="B345" s="5" t="s">
        <v>20</v>
      </c>
      <c r="C345" s="6" t="s">
        <v>376</v>
      </c>
      <c r="D345" s="6" t="s">
        <v>15</v>
      </c>
      <c r="E345" s="5"/>
      <c r="F345" s="5" t="s">
        <v>377</v>
      </c>
      <c r="G345" s="5" t="s">
        <v>378</v>
      </c>
      <c r="H345" s="5">
        <f>-2 / 3</f>
        <v>-0.66666666666666663</v>
      </c>
      <c r="I345" s="5">
        <v>4</v>
      </c>
      <c r="J345" s="5" t="s">
        <v>342</v>
      </c>
      <c r="K345" s="5" t="s">
        <v>19</v>
      </c>
      <c r="L345" s="5"/>
    </row>
    <row r="346" spans="1:12" x14ac:dyDescent="0.25">
      <c r="A346" s="5"/>
      <c r="B346" s="5"/>
      <c r="C346" s="6"/>
      <c r="D346" s="6"/>
      <c r="E346" s="5"/>
      <c r="F346" s="5"/>
      <c r="G346" s="5"/>
      <c r="H346" s="5"/>
      <c r="I346" s="5"/>
      <c r="J346" s="5"/>
      <c r="K346" s="5"/>
      <c r="L346" s="5"/>
    </row>
    <row r="347" spans="1:12" ht="405" customHeight="1" x14ac:dyDescent="0.25">
      <c r="A347" s="5" t="s">
        <v>12</v>
      </c>
      <c r="B347" s="5" t="s">
        <v>20</v>
      </c>
      <c r="C347" s="6" t="s">
        <v>379</v>
      </c>
      <c r="D347" s="6" t="s">
        <v>15</v>
      </c>
      <c r="E347" s="5"/>
      <c r="F347" s="5" t="s">
        <v>377</v>
      </c>
      <c r="G347" s="5" t="s">
        <v>378</v>
      </c>
      <c r="H347" s="5">
        <f>-2 / 17</f>
        <v>-0.11764705882352941</v>
      </c>
      <c r="I347" s="5">
        <v>4</v>
      </c>
      <c r="J347" s="5" t="s">
        <v>342</v>
      </c>
      <c r="K347" s="5" t="s">
        <v>19</v>
      </c>
      <c r="L347" s="5"/>
    </row>
    <row r="348" spans="1:12" x14ac:dyDescent="0.25">
      <c r="A348" s="5"/>
      <c r="B348" s="5"/>
      <c r="C348" s="6"/>
      <c r="D348" s="6"/>
      <c r="E348" s="5"/>
      <c r="F348" s="5"/>
      <c r="G348" s="5"/>
      <c r="H348" s="5"/>
      <c r="I348" s="5"/>
      <c r="J348" s="5"/>
      <c r="K348" s="5"/>
      <c r="L348" s="5"/>
    </row>
    <row r="349" spans="1:12" ht="390" customHeight="1" x14ac:dyDescent="0.25">
      <c r="A349" s="5" t="s">
        <v>12</v>
      </c>
      <c r="B349" s="5" t="s">
        <v>20</v>
      </c>
      <c r="C349" s="6" t="s">
        <v>380</v>
      </c>
      <c r="D349" s="6" t="s">
        <v>15</v>
      </c>
      <c r="E349" s="5"/>
      <c r="F349" s="5" t="s">
        <v>381</v>
      </c>
      <c r="G349" s="5" t="s">
        <v>382</v>
      </c>
      <c r="H349" s="5">
        <f>-1 / 3</f>
        <v>-0.33333333333333331</v>
      </c>
      <c r="I349" s="5">
        <v>4</v>
      </c>
      <c r="J349" s="5" t="s">
        <v>342</v>
      </c>
      <c r="K349" s="5" t="s">
        <v>19</v>
      </c>
      <c r="L349" s="5"/>
    </row>
    <row r="350" spans="1:12" x14ac:dyDescent="0.25">
      <c r="A350" s="5"/>
      <c r="B350" s="5"/>
      <c r="C350" s="6"/>
      <c r="D350" s="6"/>
      <c r="E350" s="5"/>
      <c r="F350" s="5"/>
      <c r="G350" s="5"/>
      <c r="H350" s="5"/>
      <c r="I350" s="5"/>
      <c r="J350" s="5"/>
      <c r="K350" s="5"/>
      <c r="L350" s="5"/>
    </row>
    <row r="351" spans="1:12" ht="390" customHeight="1" x14ac:dyDescent="0.25">
      <c r="A351" s="5" t="s">
        <v>12</v>
      </c>
      <c r="B351" s="5" t="s">
        <v>20</v>
      </c>
      <c r="C351" s="6" t="s">
        <v>383</v>
      </c>
      <c r="D351" s="6" t="s">
        <v>15</v>
      </c>
      <c r="E351" s="5"/>
      <c r="F351" s="5" t="s">
        <v>381</v>
      </c>
      <c r="G351" s="5" t="s">
        <v>382</v>
      </c>
      <c r="H351" s="5">
        <f>-4 / 17</f>
        <v>-0.23529411764705882</v>
      </c>
      <c r="I351" s="5">
        <v>4</v>
      </c>
      <c r="J351" s="5" t="s">
        <v>342</v>
      </c>
      <c r="K351" s="5" t="s">
        <v>19</v>
      </c>
      <c r="L351" s="5"/>
    </row>
    <row r="352" spans="1:12" x14ac:dyDescent="0.25">
      <c r="A352" s="5"/>
      <c r="B352" s="5"/>
      <c r="C352" s="6"/>
      <c r="D352" s="6"/>
      <c r="E352" s="5"/>
      <c r="F352" s="5"/>
      <c r="G352" s="5"/>
      <c r="H352" s="5"/>
      <c r="I352" s="5"/>
      <c r="J352" s="5"/>
      <c r="K352" s="5"/>
      <c r="L352" s="5"/>
    </row>
    <row r="353" spans="1:12" ht="390" customHeight="1" x14ac:dyDescent="0.25">
      <c r="A353" s="5" t="s">
        <v>12</v>
      </c>
      <c r="B353" s="5" t="s">
        <v>20</v>
      </c>
      <c r="C353" s="6" t="s">
        <v>384</v>
      </c>
      <c r="D353" s="6" t="s">
        <v>15</v>
      </c>
      <c r="E353" s="5"/>
      <c r="F353" s="5" t="s">
        <v>385</v>
      </c>
      <c r="G353" s="5" t="s">
        <v>386</v>
      </c>
      <c r="H353" s="5">
        <f>-1 / 3</f>
        <v>-0.33333333333333331</v>
      </c>
      <c r="I353" s="5">
        <v>4</v>
      </c>
      <c r="J353" s="5" t="s">
        <v>342</v>
      </c>
      <c r="K353" s="5" t="s">
        <v>19</v>
      </c>
      <c r="L353" s="5"/>
    </row>
    <row r="354" spans="1:12" x14ac:dyDescent="0.25">
      <c r="A354" s="5"/>
      <c r="B354" s="5"/>
      <c r="C354" s="6"/>
      <c r="D354" s="6"/>
      <c r="E354" s="5"/>
      <c r="F354" s="5"/>
      <c r="G354" s="5"/>
      <c r="H354" s="5"/>
      <c r="I354" s="5"/>
      <c r="J354" s="5"/>
      <c r="K354" s="5"/>
      <c r="L354" s="5"/>
    </row>
    <row r="355" spans="1:12" ht="390" customHeight="1" x14ac:dyDescent="0.25">
      <c r="A355" s="5" t="s">
        <v>12</v>
      </c>
      <c r="B355" s="5" t="s">
        <v>20</v>
      </c>
      <c r="C355" s="6" t="s">
        <v>387</v>
      </c>
      <c r="D355" s="6" t="s">
        <v>15</v>
      </c>
      <c r="E355" s="5"/>
      <c r="F355" s="5" t="s">
        <v>385</v>
      </c>
      <c r="G355" s="5" t="s">
        <v>386</v>
      </c>
      <c r="H355" s="5">
        <f>-1 / 17</f>
        <v>-5.8823529411764705E-2</v>
      </c>
      <c r="I355" s="5">
        <v>4</v>
      </c>
      <c r="J355" s="5" t="s">
        <v>342</v>
      </c>
      <c r="K355" s="5" t="s">
        <v>19</v>
      </c>
      <c r="L355" s="5"/>
    </row>
    <row r="356" spans="1:12" x14ac:dyDescent="0.25">
      <c r="A356" s="5"/>
      <c r="B356" s="5"/>
      <c r="C356" s="6"/>
      <c r="D356" s="6"/>
      <c r="E356" s="5"/>
      <c r="F356" s="5"/>
      <c r="G356" s="5"/>
      <c r="H356" s="5"/>
      <c r="I356" s="5"/>
      <c r="J356" s="5"/>
      <c r="K356" s="5"/>
      <c r="L356" s="5"/>
    </row>
    <row r="357" spans="1:12" ht="409.6" customHeight="1" x14ac:dyDescent="0.25">
      <c r="A357" s="5" t="s">
        <v>12</v>
      </c>
      <c r="B357" s="5" t="s">
        <v>20</v>
      </c>
      <c r="C357" s="6" t="s">
        <v>388</v>
      </c>
      <c r="D357" s="6" t="s">
        <v>15</v>
      </c>
      <c r="E357" s="5"/>
      <c r="F357" s="5" t="s">
        <v>389</v>
      </c>
      <c r="G357" s="5" t="s">
        <v>390</v>
      </c>
      <c r="H357" s="5">
        <f>-1 / 4</f>
        <v>-0.25</v>
      </c>
      <c r="I357" s="5">
        <v>4</v>
      </c>
      <c r="J357" s="5" t="s">
        <v>368</v>
      </c>
      <c r="K357" s="5" t="s">
        <v>19</v>
      </c>
      <c r="L357" s="5" t="s">
        <v>391</v>
      </c>
    </row>
    <row r="358" spans="1:12" x14ac:dyDescent="0.25">
      <c r="A358" s="5"/>
      <c r="B358" s="5"/>
      <c r="C358" s="6"/>
      <c r="D358" s="6"/>
      <c r="E358" s="5"/>
      <c r="F358" s="5"/>
      <c r="G358" s="5"/>
      <c r="H358" s="5"/>
      <c r="I358" s="5"/>
      <c r="J358" s="5"/>
      <c r="K358" s="5"/>
      <c r="L358" s="5"/>
    </row>
    <row r="359" spans="1:12" ht="409.6" customHeight="1" x14ac:dyDescent="0.25">
      <c r="A359" s="5" t="s">
        <v>12</v>
      </c>
      <c r="B359" s="5" t="s">
        <v>13</v>
      </c>
      <c r="C359" s="6" t="s">
        <v>392</v>
      </c>
      <c r="D359" s="6" t="s">
        <v>15</v>
      </c>
      <c r="E359" s="5"/>
      <c r="F359" s="5" t="s">
        <v>389</v>
      </c>
      <c r="G359" s="5" t="s">
        <v>390</v>
      </c>
      <c r="H359" s="7">
        <v>41737</v>
      </c>
      <c r="I359" s="5">
        <v>4</v>
      </c>
      <c r="J359" s="5" t="s">
        <v>368</v>
      </c>
      <c r="K359" s="5" t="s">
        <v>19</v>
      </c>
      <c r="L359" s="5" t="s">
        <v>391</v>
      </c>
    </row>
    <row r="360" spans="1:12" x14ac:dyDescent="0.25">
      <c r="A360" s="5"/>
      <c r="B360" s="5"/>
      <c r="C360" s="6"/>
      <c r="D360" s="6"/>
      <c r="E360" s="5"/>
      <c r="F360" s="5"/>
      <c r="G360" s="5"/>
      <c r="H360" s="7"/>
      <c r="I360" s="5"/>
      <c r="J360" s="5"/>
      <c r="K360" s="5"/>
      <c r="L360" s="5"/>
    </row>
    <row r="361" spans="1:12" ht="405" customHeight="1" x14ac:dyDescent="0.25">
      <c r="A361" s="5" t="s">
        <v>12</v>
      </c>
      <c r="B361" s="5" t="s">
        <v>13</v>
      </c>
      <c r="C361" s="6" t="s">
        <v>393</v>
      </c>
      <c r="D361" s="6" t="s">
        <v>15</v>
      </c>
      <c r="E361" s="5"/>
      <c r="F361" s="5" t="s">
        <v>394</v>
      </c>
      <c r="G361" s="5" t="s">
        <v>390</v>
      </c>
      <c r="H361" s="7">
        <v>41650</v>
      </c>
      <c r="I361" s="5">
        <v>4</v>
      </c>
      <c r="J361" s="5" t="s">
        <v>368</v>
      </c>
      <c r="K361" s="5" t="s">
        <v>19</v>
      </c>
      <c r="L361" s="5" t="s">
        <v>391</v>
      </c>
    </row>
    <row r="362" spans="1:12" x14ac:dyDescent="0.25">
      <c r="A362" s="5"/>
      <c r="B362" s="5"/>
      <c r="C362" s="6"/>
      <c r="D362" s="6"/>
      <c r="E362" s="5"/>
      <c r="F362" s="5"/>
      <c r="G362" s="5"/>
      <c r="H362" s="7"/>
      <c r="I362" s="5"/>
      <c r="J362" s="5"/>
      <c r="K362" s="5"/>
      <c r="L362" s="5"/>
    </row>
    <row r="363" spans="1:12" ht="405" customHeight="1" x14ac:dyDescent="0.25">
      <c r="A363" s="5" t="s">
        <v>12</v>
      </c>
      <c r="B363" s="5" t="s">
        <v>13</v>
      </c>
      <c r="C363" s="6" t="s">
        <v>395</v>
      </c>
      <c r="D363" s="6" t="s">
        <v>15</v>
      </c>
      <c r="E363" s="5"/>
      <c r="F363" s="5" t="s">
        <v>394</v>
      </c>
      <c r="G363" s="5" t="s">
        <v>390</v>
      </c>
      <c r="H363" s="7">
        <v>41647</v>
      </c>
      <c r="I363" s="5">
        <v>4</v>
      </c>
      <c r="J363" s="5" t="s">
        <v>368</v>
      </c>
      <c r="K363" s="5" t="s">
        <v>19</v>
      </c>
      <c r="L363" s="5" t="s">
        <v>391</v>
      </c>
    </row>
    <row r="364" spans="1:12" x14ac:dyDescent="0.25">
      <c r="A364" s="5"/>
      <c r="B364" s="5"/>
      <c r="C364" s="6"/>
      <c r="D364" s="6"/>
      <c r="E364" s="5"/>
      <c r="F364" s="5"/>
      <c r="G364" s="5"/>
      <c r="H364" s="7"/>
      <c r="I364" s="5"/>
      <c r="J364" s="5"/>
      <c r="K364" s="5"/>
      <c r="L364" s="5"/>
    </row>
    <row r="365" spans="1:12" ht="390" customHeight="1" x14ac:dyDescent="0.25">
      <c r="A365" s="5" t="s">
        <v>12</v>
      </c>
      <c r="B365" s="5" t="s">
        <v>20</v>
      </c>
      <c r="C365" s="6" t="s">
        <v>396</v>
      </c>
      <c r="D365" s="6" t="s">
        <v>15</v>
      </c>
      <c r="E365" s="5"/>
      <c r="F365" s="5" t="s">
        <v>397</v>
      </c>
      <c r="G365" s="5" t="s">
        <v>398</v>
      </c>
      <c r="H365" s="5">
        <f>-1 / 10</f>
        <v>-0.1</v>
      </c>
      <c r="I365" s="5">
        <v>4</v>
      </c>
      <c r="J365" s="5" t="s">
        <v>368</v>
      </c>
      <c r="K365" s="5" t="s">
        <v>19</v>
      </c>
      <c r="L365" s="5" t="s">
        <v>391</v>
      </c>
    </row>
    <row r="366" spans="1:12" x14ac:dyDescent="0.25">
      <c r="A366" s="5"/>
      <c r="B366" s="5"/>
      <c r="C366" s="6"/>
      <c r="D366" s="6"/>
      <c r="E366" s="5"/>
      <c r="F366" s="5"/>
      <c r="G366" s="5"/>
      <c r="H366" s="5"/>
      <c r="I366" s="5"/>
      <c r="J366" s="5"/>
      <c r="K366" s="5"/>
      <c r="L366" s="5"/>
    </row>
    <row r="367" spans="1:12" ht="390" customHeight="1" x14ac:dyDescent="0.25">
      <c r="A367" s="5" t="s">
        <v>12</v>
      </c>
      <c r="B367" s="5" t="s">
        <v>13</v>
      </c>
      <c r="C367" s="6" t="s">
        <v>399</v>
      </c>
      <c r="D367" s="6" t="s">
        <v>15</v>
      </c>
      <c r="E367" s="5"/>
      <c r="F367" s="5" t="s">
        <v>397</v>
      </c>
      <c r="G367" s="5" t="s">
        <v>398</v>
      </c>
      <c r="H367" s="7">
        <v>41678</v>
      </c>
      <c r="I367" s="5">
        <v>4</v>
      </c>
      <c r="J367" s="5" t="s">
        <v>368</v>
      </c>
      <c r="K367" s="5" t="s">
        <v>19</v>
      </c>
      <c r="L367" s="5" t="s">
        <v>391</v>
      </c>
    </row>
    <row r="368" spans="1:12" x14ac:dyDescent="0.25">
      <c r="A368" s="5"/>
      <c r="B368" s="5"/>
      <c r="C368" s="6"/>
      <c r="D368" s="6"/>
      <c r="E368" s="5"/>
      <c r="F368" s="5"/>
      <c r="G368" s="5"/>
      <c r="H368" s="7"/>
      <c r="I368" s="5"/>
      <c r="J368" s="5"/>
      <c r="K368" s="5"/>
      <c r="L368" s="5"/>
    </row>
    <row r="369" spans="1:12" ht="409.6" customHeight="1" x14ac:dyDescent="0.25">
      <c r="A369" s="5" t="s">
        <v>12</v>
      </c>
      <c r="B369" s="5" t="s">
        <v>20</v>
      </c>
      <c r="C369" s="6" t="s">
        <v>400</v>
      </c>
      <c r="D369" s="6" t="s">
        <v>15</v>
      </c>
      <c r="E369" s="5" t="s">
        <v>28</v>
      </c>
      <c r="F369" s="5" t="s">
        <v>389</v>
      </c>
      <c r="G369" s="5" t="s">
        <v>390</v>
      </c>
      <c r="H369" s="5" t="e">
        <f>-1 / 0</f>
        <v>#DIV/0!</v>
      </c>
      <c r="I369" s="5">
        <v>4</v>
      </c>
      <c r="J369" s="5" t="s">
        <v>401</v>
      </c>
      <c r="K369" s="5" t="s">
        <v>19</v>
      </c>
      <c r="L369" s="5" t="s">
        <v>391</v>
      </c>
    </row>
    <row r="370" spans="1:12" x14ac:dyDescent="0.25">
      <c r="A370" s="5"/>
      <c r="B370" s="5"/>
      <c r="C370" s="6"/>
      <c r="D370" s="6"/>
      <c r="E370" s="5"/>
      <c r="F370" s="5"/>
      <c r="G370" s="5"/>
      <c r="H370" s="5"/>
      <c r="I370" s="5"/>
      <c r="J370" s="5"/>
      <c r="K370" s="5"/>
      <c r="L370" s="5"/>
    </row>
    <row r="371" spans="1:12" ht="405" customHeight="1" x14ac:dyDescent="0.25">
      <c r="A371" s="5" t="s">
        <v>12</v>
      </c>
      <c r="B371" s="5" t="s">
        <v>13</v>
      </c>
      <c r="C371" s="6" t="s">
        <v>402</v>
      </c>
      <c r="D371" s="6" t="s">
        <v>15</v>
      </c>
      <c r="E371" s="5" t="s">
        <v>28</v>
      </c>
      <c r="F371" s="5" t="s">
        <v>394</v>
      </c>
      <c r="G371" s="5" t="s">
        <v>390</v>
      </c>
      <c r="H371" s="7">
        <v>41640</v>
      </c>
      <c r="I371" s="5">
        <v>4</v>
      </c>
      <c r="J371" s="5" t="s">
        <v>401</v>
      </c>
      <c r="K371" s="5" t="s">
        <v>19</v>
      </c>
      <c r="L371" s="5" t="s">
        <v>391</v>
      </c>
    </row>
    <row r="372" spans="1:12" x14ac:dyDescent="0.25">
      <c r="A372" s="5"/>
      <c r="B372" s="5"/>
      <c r="C372" s="6"/>
      <c r="D372" s="6"/>
      <c r="E372" s="5"/>
      <c r="F372" s="5"/>
      <c r="G372" s="5"/>
      <c r="H372" s="7"/>
      <c r="I372" s="5"/>
      <c r="J372" s="5"/>
      <c r="K372" s="5"/>
      <c r="L372" s="5"/>
    </row>
    <row r="373" spans="1:12" ht="390" customHeight="1" x14ac:dyDescent="0.25">
      <c r="A373" s="5" t="s">
        <v>12</v>
      </c>
      <c r="B373" s="5" t="s">
        <v>20</v>
      </c>
      <c r="C373" s="6" t="s">
        <v>403</v>
      </c>
      <c r="D373" s="6" t="s">
        <v>15</v>
      </c>
      <c r="E373" s="5"/>
      <c r="F373" s="5" t="s">
        <v>404</v>
      </c>
      <c r="G373" s="5" t="s">
        <v>405</v>
      </c>
      <c r="H373" s="5" t="s">
        <v>123</v>
      </c>
      <c r="I373" s="5">
        <v>4</v>
      </c>
      <c r="J373" s="5" t="s">
        <v>406</v>
      </c>
      <c r="K373" s="5" t="s">
        <v>19</v>
      </c>
      <c r="L373" s="5"/>
    </row>
    <row r="374" spans="1:12" x14ac:dyDescent="0.25">
      <c r="A374" s="5"/>
      <c r="B374" s="5"/>
      <c r="C374" s="6"/>
      <c r="D374" s="6"/>
      <c r="E374" s="5"/>
      <c r="F374" s="5"/>
      <c r="G374" s="5"/>
      <c r="H374" s="5"/>
      <c r="I374" s="5"/>
      <c r="J374" s="5"/>
      <c r="K374" s="5"/>
      <c r="L374" s="5"/>
    </row>
    <row r="375" spans="1:12" ht="390" customHeight="1" x14ac:dyDescent="0.25">
      <c r="A375" s="5" t="s">
        <v>12</v>
      </c>
      <c r="B375" s="5" t="s">
        <v>13</v>
      </c>
      <c r="C375" s="6" t="s">
        <v>407</v>
      </c>
      <c r="D375" s="6" t="s">
        <v>15</v>
      </c>
      <c r="E375" s="5"/>
      <c r="F375" s="5" t="s">
        <v>408</v>
      </c>
      <c r="G375" s="5" t="s">
        <v>405</v>
      </c>
      <c r="H375" s="7">
        <v>41659</v>
      </c>
      <c r="I375" s="5">
        <v>4</v>
      </c>
      <c r="J375" s="5" t="s">
        <v>406</v>
      </c>
      <c r="K375" s="5" t="s">
        <v>19</v>
      </c>
      <c r="L375" s="5"/>
    </row>
    <row r="376" spans="1:12" x14ac:dyDescent="0.25">
      <c r="A376" s="5"/>
      <c r="B376" s="5"/>
      <c r="C376" s="6"/>
      <c r="D376" s="6"/>
      <c r="E376" s="5"/>
      <c r="F376" s="5"/>
      <c r="G376" s="5"/>
      <c r="H376" s="7"/>
      <c r="I376" s="5"/>
      <c r="J376" s="5"/>
      <c r="K376" s="5"/>
      <c r="L376" s="5"/>
    </row>
    <row r="377" spans="1:12" ht="390" customHeight="1" x14ac:dyDescent="0.25">
      <c r="A377" s="5" t="s">
        <v>12</v>
      </c>
      <c r="B377" s="5" t="s">
        <v>20</v>
      </c>
      <c r="C377" s="6" t="s">
        <v>409</v>
      </c>
      <c r="D377" s="6" t="s">
        <v>15</v>
      </c>
      <c r="E377" s="5"/>
      <c r="F377" s="5" t="s">
        <v>410</v>
      </c>
      <c r="G377" s="5" t="s">
        <v>411</v>
      </c>
      <c r="H377" s="5" t="s">
        <v>123</v>
      </c>
      <c r="I377" s="5">
        <v>4</v>
      </c>
      <c r="J377" s="5" t="s">
        <v>406</v>
      </c>
      <c r="K377" s="5" t="s">
        <v>19</v>
      </c>
      <c r="L377" s="5"/>
    </row>
    <row r="378" spans="1:12" x14ac:dyDescent="0.25">
      <c r="A378" s="5"/>
      <c r="B378" s="5"/>
      <c r="C378" s="6"/>
      <c r="D378" s="6"/>
      <c r="E378" s="5"/>
      <c r="F378" s="5"/>
      <c r="G378" s="5"/>
      <c r="H378" s="5"/>
      <c r="I378" s="5"/>
      <c r="J378" s="5"/>
      <c r="K378" s="5"/>
      <c r="L378" s="5"/>
    </row>
    <row r="379" spans="1:12" ht="375" customHeight="1" x14ac:dyDescent="0.25">
      <c r="A379" s="5" t="s">
        <v>12</v>
      </c>
      <c r="B379" s="5" t="s">
        <v>13</v>
      </c>
      <c r="C379" s="6" t="s">
        <v>412</v>
      </c>
      <c r="D379" s="6" t="s">
        <v>15</v>
      </c>
      <c r="E379" s="5"/>
      <c r="F379" s="5" t="s">
        <v>413</v>
      </c>
      <c r="G379" s="5" t="s">
        <v>414</v>
      </c>
      <c r="H379" s="7">
        <v>41659</v>
      </c>
      <c r="I379" s="5">
        <v>4</v>
      </c>
      <c r="J379" s="5" t="s">
        <v>406</v>
      </c>
      <c r="K379" s="5" t="s">
        <v>19</v>
      </c>
      <c r="L379" s="5"/>
    </row>
    <row r="380" spans="1:12" x14ac:dyDescent="0.25">
      <c r="A380" s="5"/>
      <c r="B380" s="5"/>
      <c r="C380" s="6"/>
      <c r="D380" s="6"/>
      <c r="E380" s="5"/>
      <c r="F380" s="5"/>
      <c r="G380" s="5"/>
      <c r="H380" s="7"/>
      <c r="I380" s="5"/>
      <c r="J380" s="5"/>
      <c r="K380" s="5"/>
      <c r="L380" s="5"/>
    </row>
    <row r="381" spans="1:12" ht="375" customHeight="1" x14ac:dyDescent="0.25">
      <c r="A381" s="5" t="s">
        <v>12</v>
      </c>
      <c r="B381" s="5" t="s">
        <v>20</v>
      </c>
      <c r="C381" s="6" t="s">
        <v>415</v>
      </c>
      <c r="D381" s="6" t="s">
        <v>15</v>
      </c>
      <c r="E381" s="5"/>
      <c r="F381" s="5" t="s">
        <v>416</v>
      </c>
      <c r="G381" s="5" t="s">
        <v>414</v>
      </c>
      <c r="H381" s="5" t="s">
        <v>92</v>
      </c>
      <c r="I381" s="5">
        <v>4</v>
      </c>
      <c r="J381" s="5" t="s">
        <v>406</v>
      </c>
      <c r="K381" s="5" t="s">
        <v>19</v>
      </c>
      <c r="L381" s="5"/>
    </row>
    <row r="382" spans="1:12" x14ac:dyDescent="0.25">
      <c r="A382" s="5"/>
      <c r="B382" s="5"/>
      <c r="C382" s="6"/>
      <c r="D382" s="6"/>
      <c r="E382" s="5"/>
      <c r="F382" s="5"/>
      <c r="G382" s="5"/>
      <c r="H382" s="5"/>
      <c r="I382" s="5"/>
      <c r="J382" s="5"/>
      <c r="K382" s="5"/>
      <c r="L382" s="5"/>
    </row>
    <row r="383" spans="1:12" ht="375" customHeight="1" x14ac:dyDescent="0.25">
      <c r="A383" s="5" t="s">
        <v>12</v>
      </c>
      <c r="B383" s="5" t="s">
        <v>13</v>
      </c>
      <c r="C383" s="6" t="s">
        <v>417</v>
      </c>
      <c r="D383" s="6" t="s">
        <v>15</v>
      </c>
      <c r="E383" s="5"/>
      <c r="F383" s="5" t="s">
        <v>416</v>
      </c>
      <c r="G383" s="5" t="s">
        <v>414</v>
      </c>
      <c r="H383" s="7">
        <v>41656</v>
      </c>
      <c r="I383" s="5">
        <v>4</v>
      </c>
      <c r="J383" s="5" t="s">
        <v>406</v>
      </c>
      <c r="K383" s="5" t="s">
        <v>19</v>
      </c>
      <c r="L383" s="5"/>
    </row>
    <row r="384" spans="1:12" x14ac:dyDescent="0.25">
      <c r="A384" s="5"/>
      <c r="B384" s="5"/>
      <c r="C384" s="6"/>
      <c r="D384" s="6"/>
      <c r="E384" s="5"/>
      <c r="F384" s="5"/>
      <c r="G384" s="5"/>
      <c r="H384" s="7"/>
      <c r="I384" s="5"/>
      <c r="J384" s="5"/>
      <c r="K384" s="5"/>
      <c r="L384" s="5"/>
    </row>
    <row r="385" spans="1:15" ht="390" customHeight="1" x14ac:dyDescent="0.25">
      <c r="A385" s="5" t="s">
        <v>12</v>
      </c>
      <c r="B385" s="5" t="s">
        <v>20</v>
      </c>
      <c r="C385" s="6" t="s">
        <v>418</v>
      </c>
      <c r="D385" s="6" t="s">
        <v>15</v>
      </c>
      <c r="E385" s="5"/>
      <c r="F385" s="5" t="s">
        <v>419</v>
      </c>
      <c r="G385" s="5" t="s">
        <v>414</v>
      </c>
      <c r="H385" s="5">
        <f>-2 / 3</f>
        <v>-0.66666666666666663</v>
      </c>
      <c r="I385" s="5">
        <v>4</v>
      </c>
      <c r="J385" s="5" t="s">
        <v>406</v>
      </c>
      <c r="K385" s="5" t="s">
        <v>19</v>
      </c>
      <c r="L385" s="5"/>
    </row>
    <row r="386" spans="1:15" x14ac:dyDescent="0.25">
      <c r="A386" s="5"/>
      <c r="B386" s="5"/>
      <c r="C386" s="6"/>
      <c r="D386" s="6"/>
      <c r="E386" s="5"/>
      <c r="F386" s="5"/>
      <c r="G386" s="5"/>
      <c r="H386" s="5"/>
      <c r="I386" s="5"/>
      <c r="J386" s="5"/>
      <c r="K386" s="5"/>
      <c r="L386" s="5"/>
    </row>
    <row r="387" spans="1:15" ht="390" customHeight="1" x14ac:dyDescent="0.25">
      <c r="A387" s="5" t="s">
        <v>12</v>
      </c>
      <c r="B387" s="5" t="s">
        <v>20</v>
      </c>
      <c r="C387" s="6" t="s">
        <v>420</v>
      </c>
      <c r="D387" s="6" t="s">
        <v>15</v>
      </c>
      <c r="E387" s="5"/>
      <c r="F387" s="5" t="s">
        <v>419</v>
      </c>
      <c r="G387" s="5" t="s">
        <v>414</v>
      </c>
      <c r="H387" s="5" t="s">
        <v>135</v>
      </c>
      <c r="I387" s="5">
        <v>4</v>
      </c>
      <c r="J387" s="5" t="s">
        <v>406</v>
      </c>
      <c r="K387" s="5" t="s">
        <v>19</v>
      </c>
      <c r="L387" s="5"/>
    </row>
    <row r="388" spans="1:15" x14ac:dyDescent="0.25">
      <c r="A388" s="5"/>
      <c r="B388" s="5"/>
      <c r="C388" s="6"/>
      <c r="D388" s="6"/>
      <c r="E388" s="5"/>
      <c r="F388" s="5"/>
      <c r="G388" s="5"/>
      <c r="H388" s="5"/>
      <c r="I388" s="5"/>
      <c r="J388" s="5"/>
      <c r="K388" s="5"/>
      <c r="L388" s="5"/>
    </row>
    <row r="389" spans="1:15" ht="375" customHeight="1" x14ac:dyDescent="0.25">
      <c r="A389" s="5" t="s">
        <v>12</v>
      </c>
      <c r="B389" s="5" t="s">
        <v>13</v>
      </c>
      <c r="C389" s="6" t="s">
        <v>421</v>
      </c>
      <c r="D389" s="6" t="s">
        <v>15</v>
      </c>
      <c r="E389" s="5"/>
      <c r="F389" s="9" t="s">
        <v>422</v>
      </c>
      <c r="G389" s="5" t="s">
        <v>423</v>
      </c>
      <c r="H389" s="7">
        <v>41642</v>
      </c>
      <c r="I389" s="5">
        <v>4</v>
      </c>
      <c r="J389" s="5" t="s">
        <v>406</v>
      </c>
      <c r="K389" s="5" t="s">
        <v>19</v>
      </c>
      <c r="L389" s="5"/>
      <c r="N389" s="10">
        <v>18</v>
      </c>
      <c r="O389" s="10">
        <v>21</v>
      </c>
    </row>
    <row r="390" spans="1:15" x14ac:dyDescent="0.25">
      <c r="A390" s="5"/>
      <c r="B390" s="5"/>
      <c r="C390" s="6"/>
      <c r="D390" s="6"/>
      <c r="E390" s="5"/>
      <c r="F390" s="9"/>
      <c r="G390" s="5"/>
      <c r="H390" s="7"/>
      <c r="I390" s="5"/>
      <c r="J390" s="5"/>
      <c r="K390" s="5"/>
      <c r="L390" s="5"/>
    </row>
    <row r="391" spans="1:15" ht="375" customHeight="1" x14ac:dyDescent="0.25">
      <c r="A391" s="5" t="s">
        <v>12</v>
      </c>
      <c r="B391" s="5" t="s">
        <v>13</v>
      </c>
      <c r="C391" s="6" t="s">
        <v>424</v>
      </c>
      <c r="D391" s="6" t="s">
        <v>15</v>
      </c>
      <c r="E391" s="5"/>
      <c r="F391" s="9" t="s">
        <v>422</v>
      </c>
      <c r="G391" s="5" t="s">
        <v>423</v>
      </c>
      <c r="H391" s="7">
        <v>41687</v>
      </c>
      <c r="I391" s="5">
        <v>4</v>
      </c>
      <c r="J391" s="5" t="s">
        <v>406</v>
      </c>
      <c r="K391" s="5" t="s">
        <v>19</v>
      </c>
      <c r="L391" s="5"/>
    </row>
    <row r="392" spans="1:15" x14ac:dyDescent="0.25">
      <c r="A392" s="5"/>
      <c r="B392" s="5"/>
      <c r="C392" s="6"/>
      <c r="D392" s="6"/>
      <c r="E392" s="5"/>
      <c r="F392" s="9"/>
      <c r="G392" s="5"/>
      <c r="H392" s="7"/>
      <c r="I392" s="5"/>
      <c r="J392" s="5"/>
      <c r="K392" s="5"/>
      <c r="L392" s="5"/>
    </row>
    <row r="393" spans="1:15" ht="210" customHeight="1" x14ac:dyDescent="0.25">
      <c r="A393" s="5" t="s">
        <v>12</v>
      </c>
      <c r="B393" s="5" t="s">
        <v>20</v>
      </c>
      <c r="C393" s="6" t="s">
        <v>425</v>
      </c>
      <c r="D393" s="6" t="s">
        <v>15</v>
      </c>
      <c r="E393" s="5"/>
      <c r="F393" s="5" t="s">
        <v>426</v>
      </c>
      <c r="G393" s="5" t="s">
        <v>423</v>
      </c>
      <c r="H393" s="5" t="s">
        <v>89</v>
      </c>
      <c r="I393" s="5">
        <v>4</v>
      </c>
      <c r="J393" s="5" t="s">
        <v>406</v>
      </c>
      <c r="K393" s="5" t="s">
        <v>19</v>
      </c>
      <c r="L393" s="5"/>
    </row>
    <row r="394" spans="1:15" x14ac:dyDescent="0.25">
      <c r="A394" s="5"/>
      <c r="B394" s="5"/>
      <c r="C394" s="6"/>
      <c r="D394" s="6"/>
      <c r="E394" s="5"/>
      <c r="F394" s="5"/>
      <c r="G394" s="5"/>
      <c r="H394" s="5"/>
      <c r="I394" s="5"/>
      <c r="J394" s="5"/>
      <c r="K394" s="5"/>
      <c r="L394" s="5"/>
    </row>
    <row r="395" spans="1:15" ht="409.6" customHeight="1" x14ac:dyDescent="0.25">
      <c r="A395" s="5" t="s">
        <v>12</v>
      </c>
      <c r="B395" s="5" t="s">
        <v>13</v>
      </c>
      <c r="C395" s="6" t="s">
        <v>427</v>
      </c>
      <c r="D395" s="6" t="s">
        <v>15</v>
      </c>
      <c r="E395" s="5"/>
      <c r="F395" s="5" t="s">
        <v>428</v>
      </c>
      <c r="G395" s="5" t="s">
        <v>423</v>
      </c>
      <c r="H395" s="7">
        <v>41647</v>
      </c>
      <c r="I395" s="5">
        <v>4</v>
      </c>
      <c r="J395" s="5" t="s">
        <v>406</v>
      </c>
      <c r="K395" s="5" t="s">
        <v>19</v>
      </c>
      <c r="L395" s="5"/>
    </row>
    <row r="396" spans="1:15" x14ac:dyDescent="0.25">
      <c r="A396" s="5"/>
      <c r="B396" s="5"/>
      <c r="C396" s="6"/>
      <c r="D396" s="6"/>
      <c r="E396" s="5"/>
      <c r="F396" s="5"/>
      <c r="G396" s="5"/>
      <c r="H396" s="7"/>
      <c r="I396" s="5"/>
      <c r="J396" s="5"/>
      <c r="K396" s="5"/>
      <c r="L396" s="5"/>
    </row>
    <row r="397" spans="1:15" ht="405" customHeight="1" x14ac:dyDescent="0.25">
      <c r="A397" s="5" t="s">
        <v>12</v>
      </c>
      <c r="B397" s="5" t="s">
        <v>20</v>
      </c>
      <c r="C397" s="6" t="s">
        <v>429</v>
      </c>
      <c r="D397" s="6" t="s">
        <v>15</v>
      </c>
      <c r="E397" s="5"/>
      <c r="F397" s="5" t="s">
        <v>430</v>
      </c>
      <c r="G397" s="5" t="s">
        <v>431</v>
      </c>
      <c r="H397" s="5" t="s">
        <v>55</v>
      </c>
      <c r="I397" s="5">
        <v>4</v>
      </c>
      <c r="J397" s="5" t="s">
        <v>342</v>
      </c>
      <c r="K397" s="5" t="s">
        <v>19</v>
      </c>
      <c r="L397" s="5" t="s">
        <v>432</v>
      </c>
    </row>
    <row r="398" spans="1:15" x14ac:dyDescent="0.25">
      <c r="A398" s="5"/>
      <c r="B398" s="5"/>
      <c r="C398" s="6"/>
      <c r="D398" s="6"/>
      <c r="E398" s="5"/>
      <c r="F398" s="5"/>
      <c r="G398" s="5"/>
      <c r="H398" s="5"/>
      <c r="I398" s="5"/>
      <c r="J398" s="5"/>
      <c r="K398" s="5"/>
      <c r="L398" s="5"/>
    </row>
    <row r="399" spans="1:15" ht="405" customHeight="1" x14ac:dyDescent="0.25">
      <c r="A399" s="5" t="s">
        <v>12</v>
      </c>
      <c r="B399" s="5" t="s">
        <v>20</v>
      </c>
      <c r="C399" s="6" t="s">
        <v>433</v>
      </c>
      <c r="D399" s="6" t="s">
        <v>15</v>
      </c>
      <c r="E399" s="5"/>
      <c r="F399" s="5" t="s">
        <v>430</v>
      </c>
      <c r="G399" s="5" t="s">
        <v>431</v>
      </c>
      <c r="H399" s="5" t="s">
        <v>344</v>
      </c>
      <c r="I399" s="5">
        <v>4</v>
      </c>
      <c r="J399" s="5" t="s">
        <v>342</v>
      </c>
      <c r="K399" s="5" t="s">
        <v>19</v>
      </c>
      <c r="L399" s="5" t="s">
        <v>432</v>
      </c>
    </row>
    <row r="400" spans="1:15" x14ac:dyDescent="0.25">
      <c r="A400" s="5"/>
      <c r="B400" s="5"/>
      <c r="C400" s="6"/>
      <c r="D400" s="6"/>
      <c r="E400" s="5"/>
      <c r="F400" s="5"/>
      <c r="G400" s="5"/>
      <c r="H400" s="5"/>
      <c r="I400" s="5"/>
      <c r="J400" s="5"/>
      <c r="K400" s="5"/>
      <c r="L400" s="5"/>
    </row>
    <row r="401" spans="1:12" ht="360" customHeight="1" x14ac:dyDescent="0.25">
      <c r="A401" s="5" t="s">
        <v>12</v>
      </c>
      <c r="B401" s="5" t="s">
        <v>20</v>
      </c>
      <c r="C401" s="6" t="s">
        <v>434</v>
      </c>
      <c r="D401" s="6" t="s">
        <v>15</v>
      </c>
      <c r="E401" s="5"/>
      <c r="F401" s="5" t="s">
        <v>435</v>
      </c>
      <c r="G401" s="5" t="s">
        <v>431</v>
      </c>
      <c r="H401" s="5">
        <f>-1 / 10</f>
        <v>-0.1</v>
      </c>
      <c r="I401" s="5">
        <v>4</v>
      </c>
      <c r="J401" s="5" t="s">
        <v>342</v>
      </c>
      <c r="K401" s="5" t="s">
        <v>19</v>
      </c>
      <c r="L401" s="5" t="s">
        <v>432</v>
      </c>
    </row>
    <row r="402" spans="1:12" x14ac:dyDescent="0.25">
      <c r="A402" s="5"/>
      <c r="B402" s="5"/>
      <c r="C402" s="6"/>
      <c r="D402" s="6"/>
      <c r="E402" s="5"/>
      <c r="F402" s="5"/>
      <c r="G402" s="5"/>
      <c r="H402" s="5"/>
      <c r="I402" s="5"/>
      <c r="J402" s="5"/>
      <c r="K402" s="5"/>
      <c r="L402" s="5"/>
    </row>
    <row r="403" spans="1:12" ht="360" customHeight="1" x14ac:dyDescent="0.25">
      <c r="A403" s="5" t="s">
        <v>12</v>
      </c>
      <c r="B403" s="5" t="s">
        <v>13</v>
      </c>
      <c r="C403" s="6" t="s">
        <v>436</v>
      </c>
      <c r="D403" s="6" t="s">
        <v>15</v>
      </c>
      <c r="E403" s="5"/>
      <c r="F403" s="5" t="s">
        <v>435</v>
      </c>
      <c r="G403" s="5" t="s">
        <v>431</v>
      </c>
      <c r="H403" s="7">
        <v>41647</v>
      </c>
      <c r="I403" s="5">
        <v>4</v>
      </c>
      <c r="J403" s="5" t="s">
        <v>342</v>
      </c>
      <c r="K403" s="5" t="s">
        <v>19</v>
      </c>
      <c r="L403" s="5" t="s">
        <v>432</v>
      </c>
    </row>
    <row r="404" spans="1:12" x14ac:dyDescent="0.25">
      <c r="A404" s="5"/>
      <c r="B404" s="5"/>
      <c r="C404" s="6"/>
      <c r="D404" s="6"/>
      <c r="E404" s="5"/>
      <c r="F404" s="5"/>
      <c r="G404" s="5"/>
      <c r="H404" s="7"/>
      <c r="I404" s="5"/>
      <c r="J404" s="5"/>
      <c r="K404" s="5"/>
      <c r="L404" s="5"/>
    </row>
    <row r="405" spans="1:12" ht="210" customHeight="1" x14ac:dyDescent="0.25">
      <c r="A405" s="5" t="s">
        <v>12</v>
      </c>
      <c r="B405" s="5" t="s">
        <v>20</v>
      </c>
      <c r="C405" s="6" t="s">
        <v>437</v>
      </c>
      <c r="D405" s="6" t="s">
        <v>15</v>
      </c>
      <c r="E405" s="5"/>
      <c r="F405" s="5" t="s">
        <v>438</v>
      </c>
      <c r="G405" s="5" t="s">
        <v>439</v>
      </c>
      <c r="H405" s="5">
        <f>-5 / 15</f>
        <v>-0.33333333333333331</v>
      </c>
      <c r="I405" s="5">
        <v>3</v>
      </c>
      <c r="J405" s="5" t="s">
        <v>119</v>
      </c>
      <c r="K405" s="5" t="s">
        <v>19</v>
      </c>
      <c r="L405" s="5"/>
    </row>
    <row r="406" spans="1:12" x14ac:dyDescent="0.25">
      <c r="A406" s="5"/>
      <c r="B406" s="5"/>
      <c r="C406" s="6"/>
      <c r="D406" s="6"/>
      <c r="E406" s="5"/>
      <c r="F406" s="5"/>
      <c r="G406" s="5"/>
      <c r="H406" s="5"/>
      <c r="I406" s="5"/>
      <c r="J406" s="5"/>
      <c r="K406" s="5"/>
      <c r="L406" s="5"/>
    </row>
    <row r="407" spans="1:12" ht="210" customHeight="1" x14ac:dyDescent="0.25">
      <c r="A407" s="5" t="s">
        <v>12</v>
      </c>
      <c r="B407" s="5" t="s">
        <v>20</v>
      </c>
      <c r="C407" s="6" t="s">
        <v>440</v>
      </c>
      <c r="D407" s="6" t="s">
        <v>15</v>
      </c>
      <c r="E407" s="5"/>
      <c r="F407" s="5" t="s">
        <v>441</v>
      </c>
      <c r="G407" s="5" t="s">
        <v>442</v>
      </c>
      <c r="H407" s="5">
        <f>-3 / 15</f>
        <v>-0.2</v>
      </c>
      <c r="I407" s="5">
        <v>3</v>
      </c>
      <c r="J407" s="5" t="s">
        <v>119</v>
      </c>
      <c r="K407" s="5" t="s">
        <v>19</v>
      </c>
      <c r="L407" s="5"/>
    </row>
    <row r="408" spans="1:12" x14ac:dyDescent="0.25">
      <c r="A408" s="5"/>
      <c r="B408" s="5"/>
      <c r="C408" s="6"/>
      <c r="D408" s="6"/>
      <c r="E408" s="5"/>
      <c r="F408" s="5"/>
      <c r="G408" s="5"/>
      <c r="H408" s="5"/>
      <c r="I408" s="5"/>
      <c r="J408" s="5"/>
      <c r="K408" s="5"/>
      <c r="L408" s="5"/>
    </row>
    <row r="409" spans="1:12" ht="405" customHeight="1" x14ac:dyDescent="0.25">
      <c r="A409" s="5" t="s">
        <v>12</v>
      </c>
      <c r="B409" s="5" t="s">
        <v>20</v>
      </c>
      <c r="C409" s="6" t="s">
        <v>443</v>
      </c>
      <c r="D409" s="6" t="s">
        <v>15</v>
      </c>
      <c r="E409" s="5"/>
      <c r="F409" s="5" t="s">
        <v>444</v>
      </c>
      <c r="G409" s="5" t="s">
        <v>445</v>
      </c>
      <c r="H409" s="5">
        <f>-1 / 12</f>
        <v>-8.3333333333333329E-2</v>
      </c>
      <c r="I409" s="5">
        <v>4</v>
      </c>
      <c r="J409" s="5" t="s">
        <v>46</v>
      </c>
      <c r="K409" s="5" t="s">
        <v>19</v>
      </c>
      <c r="L409" s="5" t="s">
        <v>446</v>
      </c>
    </row>
    <row r="410" spans="1:12" x14ac:dyDescent="0.25">
      <c r="A410" s="5"/>
      <c r="B410" s="5"/>
      <c r="C410" s="6"/>
      <c r="D410" s="6"/>
      <c r="E410" s="5"/>
      <c r="F410" s="5"/>
      <c r="G410" s="5"/>
      <c r="H410" s="5"/>
      <c r="I410" s="5"/>
      <c r="J410" s="5"/>
      <c r="K410" s="5"/>
      <c r="L410" s="5"/>
    </row>
    <row r="411" spans="1:12" ht="405" customHeight="1" x14ac:dyDescent="0.25">
      <c r="A411" s="5" t="s">
        <v>12</v>
      </c>
      <c r="B411" s="5" t="s">
        <v>20</v>
      </c>
      <c r="C411" s="6" t="s">
        <v>447</v>
      </c>
      <c r="D411" s="6" t="s">
        <v>15</v>
      </c>
      <c r="E411" s="5"/>
      <c r="F411" s="5" t="s">
        <v>444</v>
      </c>
      <c r="G411" s="5" t="s">
        <v>445</v>
      </c>
      <c r="H411" s="5" t="s">
        <v>191</v>
      </c>
      <c r="I411" s="5">
        <v>4</v>
      </c>
      <c r="J411" s="5" t="s">
        <v>46</v>
      </c>
      <c r="K411" s="5" t="s">
        <v>19</v>
      </c>
      <c r="L411" s="5" t="s">
        <v>446</v>
      </c>
    </row>
    <row r="412" spans="1:12" x14ac:dyDescent="0.25">
      <c r="A412" s="5"/>
      <c r="B412" s="5"/>
      <c r="C412" s="6"/>
      <c r="D412" s="6"/>
      <c r="E412" s="5"/>
      <c r="F412" s="5"/>
      <c r="G412" s="5"/>
      <c r="H412" s="5"/>
      <c r="I412" s="5"/>
      <c r="J412" s="5"/>
      <c r="K412" s="5"/>
      <c r="L412" s="5"/>
    </row>
    <row r="413" spans="1:12" ht="405" customHeight="1" x14ac:dyDescent="0.25">
      <c r="A413" s="5" t="s">
        <v>12</v>
      </c>
      <c r="B413" s="5" t="s">
        <v>20</v>
      </c>
      <c r="C413" s="6" t="s">
        <v>448</v>
      </c>
      <c r="D413" s="6" t="s">
        <v>15</v>
      </c>
      <c r="E413" s="5"/>
      <c r="F413" s="5" t="s">
        <v>449</v>
      </c>
      <c r="G413" s="5" t="s">
        <v>445</v>
      </c>
      <c r="H413" s="5" t="s">
        <v>89</v>
      </c>
      <c r="I413" s="5">
        <v>4</v>
      </c>
      <c r="J413" s="5" t="s">
        <v>46</v>
      </c>
      <c r="K413" s="5" t="s">
        <v>19</v>
      </c>
      <c r="L413" s="5" t="s">
        <v>446</v>
      </c>
    </row>
    <row r="414" spans="1:12" x14ac:dyDescent="0.25">
      <c r="A414" s="5"/>
      <c r="B414" s="5"/>
      <c r="C414" s="6"/>
      <c r="D414" s="6"/>
      <c r="E414" s="5"/>
      <c r="F414" s="5"/>
      <c r="G414" s="5"/>
      <c r="H414" s="5"/>
      <c r="I414" s="5"/>
      <c r="J414" s="5"/>
      <c r="K414" s="5"/>
      <c r="L414" s="5"/>
    </row>
    <row r="415" spans="1:12" ht="405" customHeight="1" x14ac:dyDescent="0.25">
      <c r="A415" s="5" t="s">
        <v>12</v>
      </c>
      <c r="B415" s="5" t="s">
        <v>20</v>
      </c>
      <c r="C415" s="6" t="s">
        <v>450</v>
      </c>
      <c r="D415" s="6" t="s">
        <v>15</v>
      </c>
      <c r="E415" s="5"/>
      <c r="F415" s="5" t="s">
        <v>449</v>
      </c>
      <c r="G415" s="5" t="s">
        <v>445</v>
      </c>
      <c r="H415" s="5" t="s">
        <v>191</v>
      </c>
      <c r="I415" s="5">
        <v>4</v>
      </c>
      <c r="J415" s="5" t="s">
        <v>46</v>
      </c>
      <c r="K415" s="5" t="s">
        <v>19</v>
      </c>
      <c r="L415" s="5" t="s">
        <v>446</v>
      </c>
    </row>
    <row r="416" spans="1:12" x14ac:dyDescent="0.25">
      <c r="A416" s="5"/>
      <c r="B416" s="5"/>
      <c r="C416" s="6"/>
      <c r="D416" s="6"/>
      <c r="E416" s="5"/>
      <c r="F416" s="5"/>
      <c r="G416" s="5"/>
      <c r="H416" s="5"/>
      <c r="I416" s="5"/>
      <c r="J416" s="5"/>
      <c r="K416" s="5"/>
      <c r="L416" s="5"/>
    </row>
    <row r="417" spans="1:12" ht="390" customHeight="1" x14ac:dyDescent="0.25">
      <c r="A417" s="5" t="s">
        <v>12</v>
      </c>
      <c r="B417" s="5" t="s">
        <v>20</v>
      </c>
      <c r="C417" s="6" t="s">
        <v>451</v>
      </c>
      <c r="D417" s="6" t="s">
        <v>15</v>
      </c>
      <c r="E417" s="5"/>
      <c r="F417" s="5" t="s">
        <v>452</v>
      </c>
      <c r="G417" s="5" t="s">
        <v>371</v>
      </c>
      <c r="H417" s="5" t="s">
        <v>453</v>
      </c>
      <c r="I417" s="5">
        <v>4</v>
      </c>
      <c r="J417" s="5" t="s">
        <v>454</v>
      </c>
      <c r="K417" s="5" t="s">
        <v>19</v>
      </c>
      <c r="L417" s="5" t="s">
        <v>455</v>
      </c>
    </row>
    <row r="418" spans="1:12" x14ac:dyDescent="0.25">
      <c r="A418" s="5"/>
      <c r="B418" s="5"/>
      <c r="C418" s="6"/>
      <c r="D418" s="6"/>
      <c r="E418" s="5"/>
      <c r="F418" s="5"/>
      <c r="G418" s="5"/>
      <c r="H418" s="5"/>
      <c r="I418" s="5"/>
      <c r="J418" s="5"/>
      <c r="K418" s="5"/>
      <c r="L418" s="5"/>
    </row>
    <row r="419" spans="1:12" ht="390" customHeight="1" x14ac:dyDescent="0.25">
      <c r="A419" s="5" t="s">
        <v>12</v>
      </c>
      <c r="B419" s="5" t="s">
        <v>20</v>
      </c>
      <c r="C419" s="6" t="s">
        <v>456</v>
      </c>
      <c r="D419" s="6" t="s">
        <v>15</v>
      </c>
      <c r="E419" s="5"/>
      <c r="F419" s="5" t="s">
        <v>452</v>
      </c>
      <c r="G419" s="5" t="s">
        <v>371</v>
      </c>
      <c r="H419" s="5" t="s">
        <v>37</v>
      </c>
      <c r="I419" s="5">
        <v>4</v>
      </c>
      <c r="J419" s="5" t="s">
        <v>454</v>
      </c>
      <c r="K419" s="5" t="s">
        <v>19</v>
      </c>
      <c r="L419" s="5" t="s">
        <v>455</v>
      </c>
    </row>
    <row r="420" spans="1:12" x14ac:dyDescent="0.25">
      <c r="A420" s="5"/>
      <c r="B420" s="5"/>
      <c r="C420" s="6"/>
      <c r="D420" s="6"/>
      <c r="E420" s="5"/>
      <c r="F420" s="5"/>
      <c r="G420" s="5"/>
      <c r="H420" s="5"/>
      <c r="I420" s="5"/>
      <c r="J420" s="5"/>
      <c r="K420" s="5"/>
      <c r="L420" s="5"/>
    </row>
    <row r="421" spans="1:12" ht="375" customHeight="1" x14ac:dyDescent="0.25">
      <c r="A421" s="5" t="s">
        <v>12</v>
      </c>
      <c r="B421" s="5" t="s">
        <v>20</v>
      </c>
      <c r="C421" s="6" t="s">
        <v>457</v>
      </c>
      <c r="D421" s="6" t="s">
        <v>15</v>
      </c>
      <c r="E421" s="5"/>
      <c r="F421" s="5" t="s">
        <v>458</v>
      </c>
      <c r="G421" s="5" t="s">
        <v>382</v>
      </c>
      <c r="H421" s="5" t="s">
        <v>453</v>
      </c>
      <c r="I421" s="5">
        <v>4</v>
      </c>
      <c r="J421" s="5" t="s">
        <v>459</v>
      </c>
      <c r="K421" s="5" t="s">
        <v>19</v>
      </c>
      <c r="L421" s="5" t="s">
        <v>460</v>
      </c>
    </row>
    <row r="422" spans="1:12" x14ac:dyDescent="0.25">
      <c r="A422" s="5"/>
      <c r="B422" s="5"/>
      <c r="C422" s="6"/>
      <c r="D422" s="6"/>
      <c r="E422" s="5"/>
      <c r="F422" s="5"/>
      <c r="G422" s="5"/>
      <c r="H422" s="5"/>
      <c r="I422" s="5"/>
      <c r="J422" s="5"/>
      <c r="K422" s="5"/>
      <c r="L422" s="5"/>
    </row>
    <row r="423" spans="1:12" ht="375" customHeight="1" x14ac:dyDescent="0.25">
      <c r="A423" s="5" t="s">
        <v>12</v>
      </c>
      <c r="B423" s="5" t="s">
        <v>20</v>
      </c>
      <c r="C423" s="6" t="s">
        <v>461</v>
      </c>
      <c r="D423" s="6" t="s">
        <v>15</v>
      </c>
      <c r="E423" s="5"/>
      <c r="F423" s="5" t="s">
        <v>458</v>
      </c>
      <c r="G423" s="5" t="s">
        <v>382</v>
      </c>
      <c r="H423" s="5" t="s">
        <v>92</v>
      </c>
      <c r="I423" s="5">
        <v>4</v>
      </c>
      <c r="J423" s="5" t="s">
        <v>459</v>
      </c>
      <c r="K423" s="5" t="s">
        <v>19</v>
      </c>
      <c r="L423" s="5" t="s">
        <v>460</v>
      </c>
    </row>
    <row r="424" spans="1:12" x14ac:dyDescent="0.25">
      <c r="A424" s="5"/>
      <c r="B424" s="5"/>
      <c r="C424" s="6"/>
      <c r="D424" s="6"/>
      <c r="E424" s="5"/>
      <c r="F424" s="5"/>
      <c r="G424" s="5"/>
      <c r="H424" s="5"/>
      <c r="I424" s="5"/>
      <c r="J424" s="5"/>
      <c r="K424" s="5"/>
      <c r="L424" s="5"/>
    </row>
    <row r="425" spans="1:12" ht="375" customHeight="1" x14ac:dyDescent="0.25">
      <c r="A425" s="5" t="s">
        <v>12</v>
      </c>
      <c r="B425" s="5" t="s">
        <v>13</v>
      </c>
      <c r="C425" s="6" t="s">
        <v>462</v>
      </c>
      <c r="D425" s="6" t="s">
        <v>15</v>
      </c>
      <c r="E425" s="5"/>
      <c r="F425" s="5" t="s">
        <v>463</v>
      </c>
      <c r="G425" s="5" t="s">
        <v>382</v>
      </c>
      <c r="H425" s="7">
        <v>41685</v>
      </c>
      <c r="I425" s="5">
        <v>4</v>
      </c>
      <c r="J425" s="5" t="s">
        <v>459</v>
      </c>
      <c r="K425" s="5" t="s">
        <v>19</v>
      </c>
      <c r="L425" s="5" t="s">
        <v>460</v>
      </c>
    </row>
    <row r="426" spans="1:12" x14ac:dyDescent="0.25">
      <c r="A426" s="5"/>
      <c r="B426" s="5"/>
      <c r="C426" s="6"/>
      <c r="D426" s="6"/>
      <c r="E426" s="5"/>
      <c r="F426" s="5"/>
      <c r="G426" s="5"/>
      <c r="H426" s="7"/>
      <c r="I426" s="5"/>
      <c r="J426" s="5"/>
      <c r="K426" s="5"/>
      <c r="L426" s="5"/>
    </row>
    <row r="427" spans="1:12" ht="375" customHeight="1" x14ac:dyDescent="0.25">
      <c r="A427" s="5" t="s">
        <v>12</v>
      </c>
      <c r="B427" s="5" t="s">
        <v>13</v>
      </c>
      <c r="C427" s="6" t="s">
        <v>464</v>
      </c>
      <c r="D427" s="6" t="s">
        <v>15</v>
      </c>
      <c r="E427" s="5"/>
      <c r="F427" s="5" t="s">
        <v>463</v>
      </c>
      <c r="G427" s="5" t="s">
        <v>382</v>
      </c>
      <c r="H427" s="7">
        <v>41642</v>
      </c>
      <c r="I427" s="5">
        <v>4</v>
      </c>
      <c r="J427" s="5" t="s">
        <v>459</v>
      </c>
      <c r="K427" s="5" t="s">
        <v>19</v>
      </c>
      <c r="L427" s="5" t="s">
        <v>460</v>
      </c>
    </row>
    <row r="428" spans="1:12" x14ac:dyDescent="0.25">
      <c r="A428" s="5"/>
      <c r="B428" s="5"/>
      <c r="C428" s="6"/>
      <c r="D428" s="6"/>
      <c r="E428" s="5"/>
      <c r="F428" s="5"/>
      <c r="G428" s="5"/>
      <c r="H428" s="7"/>
      <c r="I428" s="5"/>
      <c r="J428" s="5"/>
      <c r="K428" s="5"/>
      <c r="L428" s="5"/>
    </row>
    <row r="429" spans="1:12" ht="405" customHeight="1" x14ac:dyDescent="0.25">
      <c r="A429" s="5" t="s">
        <v>12</v>
      </c>
      <c r="B429" s="5" t="s">
        <v>13</v>
      </c>
      <c r="C429" s="6" t="s">
        <v>465</v>
      </c>
      <c r="D429" s="6" t="s">
        <v>15</v>
      </c>
      <c r="E429" s="5"/>
      <c r="F429" s="5" t="s">
        <v>466</v>
      </c>
      <c r="G429" s="5" t="s">
        <v>467</v>
      </c>
      <c r="H429" s="7">
        <v>41654</v>
      </c>
      <c r="I429" s="5">
        <v>4</v>
      </c>
      <c r="J429" s="5" t="s">
        <v>459</v>
      </c>
      <c r="K429" s="5" t="s">
        <v>19</v>
      </c>
      <c r="L429" s="5" t="s">
        <v>460</v>
      </c>
    </row>
    <row r="430" spans="1:12" x14ac:dyDescent="0.25">
      <c r="A430" s="5"/>
      <c r="B430" s="5"/>
      <c r="C430" s="6"/>
      <c r="D430" s="6"/>
      <c r="E430" s="5"/>
      <c r="F430" s="5"/>
      <c r="G430" s="5"/>
      <c r="H430" s="7"/>
      <c r="I430" s="5"/>
      <c r="J430" s="5"/>
      <c r="K430" s="5"/>
      <c r="L430" s="5"/>
    </row>
    <row r="431" spans="1:12" ht="405" customHeight="1" x14ac:dyDescent="0.25">
      <c r="A431" s="5" t="s">
        <v>12</v>
      </c>
      <c r="B431" s="5" t="s">
        <v>13</v>
      </c>
      <c r="C431" s="6" t="s">
        <v>468</v>
      </c>
      <c r="D431" s="6" t="s">
        <v>15</v>
      </c>
      <c r="E431" s="5"/>
      <c r="F431" s="5" t="s">
        <v>466</v>
      </c>
      <c r="G431" s="5" t="s">
        <v>398</v>
      </c>
      <c r="H431" s="7">
        <v>41642</v>
      </c>
      <c r="I431" s="5">
        <v>4</v>
      </c>
      <c r="J431" s="5" t="s">
        <v>459</v>
      </c>
      <c r="K431" s="5" t="s">
        <v>19</v>
      </c>
      <c r="L431" s="5" t="s">
        <v>460</v>
      </c>
    </row>
    <row r="432" spans="1:12" x14ac:dyDescent="0.25">
      <c r="A432" s="5"/>
      <c r="B432" s="5"/>
      <c r="C432" s="6"/>
      <c r="D432" s="6"/>
      <c r="E432" s="5"/>
      <c r="F432" s="5"/>
      <c r="G432" s="5"/>
      <c r="H432" s="7"/>
      <c r="I432" s="5"/>
      <c r="J432" s="5"/>
      <c r="K432" s="5"/>
      <c r="L432" s="5"/>
    </row>
    <row r="433" spans="1:12" ht="375" customHeight="1" x14ac:dyDescent="0.25">
      <c r="A433" s="5" t="s">
        <v>12</v>
      </c>
      <c r="B433" s="5" t="s">
        <v>20</v>
      </c>
      <c r="C433" s="6" t="s">
        <v>469</v>
      </c>
      <c r="D433" s="6" t="s">
        <v>15</v>
      </c>
      <c r="E433" s="5" t="s">
        <v>28</v>
      </c>
      <c r="F433" s="5" t="s">
        <v>458</v>
      </c>
      <c r="G433" s="5" t="s">
        <v>382</v>
      </c>
      <c r="H433" s="5" t="s">
        <v>45</v>
      </c>
      <c r="I433" s="5">
        <v>4</v>
      </c>
      <c r="J433" s="5" t="s">
        <v>470</v>
      </c>
      <c r="K433" s="5" t="s">
        <v>19</v>
      </c>
      <c r="L433" s="5" t="s">
        <v>460</v>
      </c>
    </row>
    <row r="434" spans="1:12" x14ac:dyDescent="0.25">
      <c r="A434" s="5"/>
      <c r="B434" s="5"/>
      <c r="C434" s="6"/>
      <c r="D434" s="6"/>
      <c r="E434" s="5"/>
      <c r="F434" s="5"/>
      <c r="G434" s="5"/>
      <c r="H434" s="5"/>
      <c r="I434" s="5"/>
      <c r="J434" s="5"/>
      <c r="K434" s="5"/>
      <c r="L434" s="5"/>
    </row>
    <row r="435" spans="1:12" ht="409.6" customHeight="1" x14ac:dyDescent="0.25">
      <c r="A435" s="5" t="s">
        <v>12</v>
      </c>
      <c r="B435" s="5" t="s">
        <v>13</v>
      </c>
      <c r="C435" s="6" t="s">
        <v>471</v>
      </c>
      <c r="D435" s="6" t="s">
        <v>15</v>
      </c>
      <c r="E435" s="5"/>
      <c r="F435" s="5" t="s">
        <v>472</v>
      </c>
      <c r="G435" s="5" t="s">
        <v>473</v>
      </c>
      <c r="H435" s="7">
        <v>41654</v>
      </c>
      <c r="I435" s="5">
        <v>4</v>
      </c>
      <c r="J435" s="5" t="s">
        <v>406</v>
      </c>
      <c r="K435" s="5" t="s">
        <v>19</v>
      </c>
      <c r="L435" s="5" t="s">
        <v>474</v>
      </c>
    </row>
    <row r="436" spans="1:12" x14ac:dyDescent="0.25">
      <c r="A436" s="5"/>
      <c r="B436" s="5"/>
      <c r="C436" s="6"/>
      <c r="D436" s="6"/>
      <c r="E436" s="5"/>
      <c r="F436" s="5"/>
      <c r="G436" s="5"/>
      <c r="H436" s="7"/>
      <c r="I436" s="5"/>
      <c r="J436" s="5"/>
      <c r="K436" s="5"/>
      <c r="L436" s="5"/>
    </row>
    <row r="437" spans="1:12" ht="409.6" customHeight="1" x14ac:dyDescent="0.25">
      <c r="A437" s="5" t="s">
        <v>12</v>
      </c>
      <c r="B437" s="5" t="s">
        <v>13</v>
      </c>
      <c r="C437" s="6" t="s">
        <v>475</v>
      </c>
      <c r="D437" s="6" t="s">
        <v>15</v>
      </c>
      <c r="E437" s="5"/>
      <c r="F437" s="5" t="s">
        <v>472</v>
      </c>
      <c r="G437" s="5" t="s">
        <v>473</v>
      </c>
      <c r="H437" s="7">
        <v>41642</v>
      </c>
      <c r="I437" s="5">
        <v>4</v>
      </c>
      <c r="J437" s="5" t="s">
        <v>406</v>
      </c>
      <c r="K437" s="5" t="s">
        <v>19</v>
      </c>
      <c r="L437" s="5" t="s">
        <v>474</v>
      </c>
    </row>
    <row r="438" spans="1:12" x14ac:dyDescent="0.25">
      <c r="A438" s="5"/>
      <c r="B438" s="5"/>
      <c r="C438" s="6"/>
      <c r="D438" s="6"/>
      <c r="E438" s="5"/>
      <c r="F438" s="5"/>
      <c r="G438" s="5"/>
      <c r="H438" s="7"/>
      <c r="I438" s="5"/>
      <c r="J438" s="5"/>
      <c r="K438" s="5"/>
      <c r="L438" s="5"/>
    </row>
    <row r="439" spans="1:12" ht="409.6" customHeight="1" x14ac:dyDescent="0.25">
      <c r="A439" s="5" t="s">
        <v>12</v>
      </c>
      <c r="B439" s="5" t="s">
        <v>13</v>
      </c>
      <c r="C439" s="6" t="s">
        <v>476</v>
      </c>
      <c r="D439" s="6" t="s">
        <v>15</v>
      </c>
      <c r="E439" s="5"/>
      <c r="F439" s="5" t="s">
        <v>477</v>
      </c>
      <c r="G439" s="5" t="s">
        <v>478</v>
      </c>
      <c r="H439" s="7">
        <v>41654</v>
      </c>
      <c r="I439" s="5">
        <v>4</v>
      </c>
      <c r="J439" s="5" t="s">
        <v>406</v>
      </c>
      <c r="K439" s="5" t="s">
        <v>19</v>
      </c>
      <c r="L439" s="5" t="s">
        <v>474</v>
      </c>
    </row>
    <row r="440" spans="1:12" x14ac:dyDescent="0.25">
      <c r="A440" s="5"/>
      <c r="B440" s="5"/>
      <c r="C440" s="6"/>
      <c r="D440" s="6"/>
      <c r="E440" s="5"/>
      <c r="F440" s="5"/>
      <c r="G440" s="5"/>
      <c r="H440" s="7"/>
      <c r="I440" s="5"/>
      <c r="J440" s="5"/>
      <c r="K440" s="5"/>
      <c r="L440" s="5"/>
    </row>
    <row r="441" spans="1:12" ht="409.6" customHeight="1" x14ac:dyDescent="0.25">
      <c r="A441" s="5" t="s">
        <v>12</v>
      </c>
      <c r="B441" s="5" t="s">
        <v>20</v>
      </c>
      <c r="C441" s="6" t="s">
        <v>479</v>
      </c>
      <c r="D441" s="6" t="s">
        <v>15</v>
      </c>
      <c r="E441" s="5"/>
      <c r="F441" s="5" t="s">
        <v>477</v>
      </c>
      <c r="G441" s="5" t="s">
        <v>478</v>
      </c>
      <c r="H441" s="5" t="s">
        <v>92</v>
      </c>
      <c r="I441" s="5">
        <v>4</v>
      </c>
      <c r="J441" s="5" t="s">
        <v>406</v>
      </c>
      <c r="K441" s="5" t="s">
        <v>19</v>
      </c>
      <c r="L441" s="5" t="s">
        <v>474</v>
      </c>
    </row>
    <row r="442" spans="1:12" x14ac:dyDescent="0.25">
      <c r="A442" s="5"/>
      <c r="B442" s="5"/>
      <c r="C442" s="6"/>
      <c r="D442" s="6"/>
      <c r="E442" s="5"/>
      <c r="F442" s="5"/>
      <c r="G442" s="5"/>
      <c r="H442" s="5"/>
      <c r="I442" s="5"/>
      <c r="J442" s="5"/>
      <c r="K442" s="5"/>
      <c r="L442" s="5"/>
    </row>
    <row r="443" spans="1:12" ht="405" customHeight="1" x14ac:dyDescent="0.25">
      <c r="A443" s="5" t="s">
        <v>12</v>
      </c>
      <c r="B443" s="5" t="s">
        <v>13</v>
      </c>
      <c r="C443" s="6" t="s">
        <v>480</v>
      </c>
      <c r="D443" s="6" t="s">
        <v>15</v>
      </c>
      <c r="E443" s="5"/>
      <c r="F443" s="5" t="s">
        <v>481</v>
      </c>
      <c r="G443" s="5" t="s">
        <v>482</v>
      </c>
      <c r="H443" s="7">
        <v>41716</v>
      </c>
      <c r="I443" s="5">
        <v>4</v>
      </c>
      <c r="J443" s="5" t="s">
        <v>406</v>
      </c>
      <c r="K443" s="5" t="s">
        <v>19</v>
      </c>
      <c r="L443" s="5" t="s">
        <v>474</v>
      </c>
    </row>
    <row r="444" spans="1:12" x14ac:dyDescent="0.25">
      <c r="A444" s="5"/>
      <c r="B444" s="5"/>
      <c r="C444" s="6"/>
      <c r="D444" s="6"/>
      <c r="E444" s="5"/>
      <c r="F444" s="5"/>
      <c r="G444" s="5"/>
      <c r="H444" s="7"/>
      <c r="I444" s="5"/>
      <c r="J444" s="5"/>
      <c r="K444" s="5"/>
      <c r="L444" s="5"/>
    </row>
    <row r="445" spans="1:12" ht="180" customHeight="1" x14ac:dyDescent="0.25">
      <c r="A445" s="5" t="s">
        <v>12</v>
      </c>
      <c r="B445" s="5" t="s">
        <v>13</v>
      </c>
      <c r="C445" s="6" t="s">
        <v>483</v>
      </c>
      <c r="D445" s="6" t="s">
        <v>15</v>
      </c>
      <c r="E445" s="5"/>
      <c r="F445" s="5" t="s">
        <v>484</v>
      </c>
      <c r="G445" s="5" t="s">
        <v>367</v>
      </c>
      <c r="H445" s="7">
        <v>41867</v>
      </c>
      <c r="I445" s="5">
        <v>2</v>
      </c>
      <c r="J445" s="5" t="s">
        <v>46</v>
      </c>
      <c r="K445" s="5" t="s">
        <v>19</v>
      </c>
      <c r="L445" s="5" t="s">
        <v>485</v>
      </c>
    </row>
    <row r="446" spans="1:12" x14ac:dyDescent="0.25">
      <c r="A446" s="5"/>
      <c r="B446" s="5"/>
      <c r="C446" s="6"/>
      <c r="D446" s="6"/>
      <c r="E446" s="5"/>
      <c r="F446" s="5"/>
      <c r="G446" s="5"/>
      <c r="H446" s="7"/>
      <c r="I446" s="5"/>
      <c r="J446" s="5"/>
      <c r="K446" s="5"/>
      <c r="L446" s="5"/>
    </row>
    <row r="447" spans="1:12" ht="409.6" customHeight="1" x14ac:dyDescent="0.25">
      <c r="A447" s="5" t="s">
        <v>12</v>
      </c>
      <c r="B447" s="5" t="s">
        <v>13</v>
      </c>
      <c r="C447" s="6" t="s">
        <v>486</v>
      </c>
      <c r="D447" s="6" t="s">
        <v>15</v>
      </c>
      <c r="E447" s="5"/>
      <c r="F447" s="5" t="s">
        <v>487</v>
      </c>
      <c r="G447" s="5" t="s">
        <v>482</v>
      </c>
      <c r="H447" s="7">
        <v>41714</v>
      </c>
      <c r="I447" s="5">
        <v>4</v>
      </c>
      <c r="J447" s="5" t="s">
        <v>368</v>
      </c>
      <c r="K447" s="5" t="s">
        <v>19</v>
      </c>
      <c r="L447" s="5" t="s">
        <v>488</v>
      </c>
    </row>
    <row r="448" spans="1:12" x14ac:dyDescent="0.25">
      <c r="A448" s="5"/>
      <c r="B448" s="5"/>
      <c r="C448" s="6"/>
      <c r="D448" s="6"/>
      <c r="E448" s="5"/>
      <c r="F448" s="5"/>
      <c r="G448" s="5"/>
      <c r="H448" s="7"/>
      <c r="I448" s="5"/>
      <c r="J448" s="5"/>
      <c r="K448" s="5"/>
      <c r="L448" s="5"/>
    </row>
    <row r="449" spans="1:12" ht="409.6" customHeight="1" x14ac:dyDescent="0.25">
      <c r="A449" s="5" t="s">
        <v>12</v>
      </c>
      <c r="B449" s="5" t="s">
        <v>20</v>
      </c>
      <c r="C449" s="6" t="s">
        <v>489</v>
      </c>
      <c r="D449" s="6" t="s">
        <v>15</v>
      </c>
      <c r="E449" s="5"/>
      <c r="F449" s="5" t="s">
        <v>490</v>
      </c>
      <c r="G449" s="5" t="s">
        <v>482</v>
      </c>
      <c r="H449" s="5" t="s">
        <v>29</v>
      </c>
      <c r="I449" s="5">
        <v>4</v>
      </c>
      <c r="J449" s="5" t="s">
        <v>368</v>
      </c>
      <c r="K449" s="5" t="s">
        <v>19</v>
      </c>
      <c r="L449" s="5" t="s">
        <v>488</v>
      </c>
    </row>
    <row r="450" spans="1:12" x14ac:dyDescent="0.25">
      <c r="A450" s="5"/>
      <c r="B450" s="5"/>
      <c r="C450" s="6"/>
      <c r="D450" s="6"/>
      <c r="E450" s="5"/>
      <c r="F450" s="5"/>
      <c r="G450" s="5"/>
      <c r="H450" s="5"/>
      <c r="I450" s="5"/>
      <c r="J450" s="5"/>
      <c r="K450" s="5"/>
      <c r="L450" s="5"/>
    </row>
    <row r="451" spans="1:12" ht="409.6" customHeight="1" x14ac:dyDescent="0.25">
      <c r="A451" s="5" t="s">
        <v>12</v>
      </c>
      <c r="B451" s="5" t="s">
        <v>13</v>
      </c>
      <c r="C451" s="6" t="s">
        <v>491</v>
      </c>
      <c r="D451" s="6" t="s">
        <v>15</v>
      </c>
      <c r="E451" s="5"/>
      <c r="F451" s="5" t="s">
        <v>492</v>
      </c>
      <c r="G451" s="5" t="s">
        <v>482</v>
      </c>
      <c r="H451" s="7">
        <v>41687</v>
      </c>
      <c r="I451" s="5">
        <v>4</v>
      </c>
      <c r="J451" s="5" t="s">
        <v>368</v>
      </c>
      <c r="K451" s="5" t="s">
        <v>19</v>
      </c>
      <c r="L451" s="5" t="s">
        <v>488</v>
      </c>
    </row>
    <row r="452" spans="1:12" x14ac:dyDescent="0.25">
      <c r="A452" s="5"/>
      <c r="B452" s="5"/>
      <c r="C452" s="6"/>
      <c r="D452" s="6"/>
      <c r="E452" s="5"/>
      <c r="F452" s="5"/>
      <c r="G452" s="5"/>
      <c r="H452" s="7"/>
      <c r="I452" s="5"/>
      <c r="J452" s="5"/>
      <c r="K452" s="5"/>
      <c r="L452" s="5"/>
    </row>
    <row r="453" spans="1:12" ht="409.6" customHeight="1" x14ac:dyDescent="0.25">
      <c r="A453" s="5" t="s">
        <v>12</v>
      </c>
      <c r="B453" s="5" t="s">
        <v>20</v>
      </c>
      <c r="C453" s="6" t="s">
        <v>493</v>
      </c>
      <c r="D453" s="6" t="s">
        <v>15</v>
      </c>
      <c r="E453" s="5"/>
      <c r="F453" s="5" t="s">
        <v>494</v>
      </c>
      <c r="G453" s="5" t="s">
        <v>482</v>
      </c>
      <c r="H453" s="5" t="s">
        <v>22</v>
      </c>
      <c r="I453" s="5">
        <v>4</v>
      </c>
      <c r="J453" s="5" t="s">
        <v>368</v>
      </c>
      <c r="K453" s="5" t="s">
        <v>19</v>
      </c>
      <c r="L453" s="5" t="s">
        <v>488</v>
      </c>
    </row>
    <row r="454" spans="1:12" x14ac:dyDescent="0.25">
      <c r="A454" s="5"/>
      <c r="B454" s="5"/>
      <c r="C454" s="6"/>
      <c r="D454" s="6"/>
      <c r="E454" s="5"/>
      <c r="F454" s="5"/>
      <c r="G454" s="5"/>
      <c r="H454" s="5"/>
      <c r="I454" s="5"/>
      <c r="J454" s="5"/>
      <c r="K454" s="5"/>
      <c r="L454" s="5"/>
    </row>
    <row r="455" spans="1:12" ht="405" customHeight="1" x14ac:dyDescent="0.25">
      <c r="A455" s="5" t="s">
        <v>12</v>
      </c>
      <c r="B455" s="5" t="s">
        <v>13</v>
      </c>
      <c r="C455" s="6" t="s">
        <v>495</v>
      </c>
      <c r="D455" s="6" t="s">
        <v>15</v>
      </c>
      <c r="E455" s="5"/>
      <c r="F455" s="5" t="s">
        <v>496</v>
      </c>
      <c r="G455" s="5" t="s">
        <v>497</v>
      </c>
      <c r="H455" s="7">
        <v>41685</v>
      </c>
      <c r="I455" s="5">
        <v>4</v>
      </c>
      <c r="J455" s="5" t="s">
        <v>368</v>
      </c>
      <c r="K455" s="5" t="s">
        <v>19</v>
      </c>
      <c r="L455" s="5" t="s">
        <v>488</v>
      </c>
    </row>
    <row r="456" spans="1:12" x14ac:dyDescent="0.25">
      <c r="A456" s="5"/>
      <c r="B456" s="5"/>
      <c r="C456" s="6"/>
      <c r="D456" s="6"/>
      <c r="E456" s="5"/>
      <c r="F456" s="5"/>
      <c r="G456" s="5"/>
      <c r="H456" s="7"/>
      <c r="I456" s="5"/>
      <c r="J456" s="5"/>
      <c r="K456" s="5"/>
      <c r="L456" s="5"/>
    </row>
    <row r="457" spans="1:12" ht="405" customHeight="1" x14ac:dyDescent="0.25">
      <c r="A457" s="5" t="s">
        <v>12</v>
      </c>
      <c r="B457" s="5" t="s">
        <v>20</v>
      </c>
      <c r="C457" s="6" t="s">
        <v>498</v>
      </c>
      <c r="D457" s="6" t="s">
        <v>15</v>
      </c>
      <c r="E457" s="5"/>
      <c r="F457" s="5" t="s">
        <v>496</v>
      </c>
      <c r="G457" s="5" t="s">
        <v>497</v>
      </c>
      <c r="H457" s="5" t="s">
        <v>92</v>
      </c>
      <c r="I457" s="5">
        <v>4</v>
      </c>
      <c r="J457" s="5" t="s">
        <v>368</v>
      </c>
      <c r="K457" s="5" t="s">
        <v>19</v>
      </c>
      <c r="L457" s="5" t="s">
        <v>488</v>
      </c>
    </row>
    <row r="458" spans="1:12" x14ac:dyDescent="0.25">
      <c r="A458" s="5"/>
      <c r="B458" s="5"/>
      <c r="C458" s="6"/>
      <c r="D458" s="6"/>
      <c r="E458" s="5"/>
      <c r="F458" s="5"/>
      <c r="G458" s="5"/>
      <c r="H458" s="5"/>
      <c r="I458" s="5"/>
      <c r="J458" s="5"/>
      <c r="K458" s="5"/>
      <c r="L458" s="5"/>
    </row>
    <row r="459" spans="1:12" ht="195" customHeight="1" x14ac:dyDescent="0.25">
      <c r="A459" s="5" t="s">
        <v>12</v>
      </c>
      <c r="B459" s="5" t="s">
        <v>13</v>
      </c>
      <c r="C459" s="6" t="s">
        <v>499</v>
      </c>
      <c r="D459" s="6" t="s">
        <v>15</v>
      </c>
      <c r="E459" s="5"/>
      <c r="F459" s="5" t="s">
        <v>500</v>
      </c>
      <c r="G459" s="5" t="s">
        <v>386</v>
      </c>
      <c r="H459" s="7">
        <v>41655</v>
      </c>
      <c r="I459" s="5">
        <v>4</v>
      </c>
      <c r="J459" s="5" t="s">
        <v>406</v>
      </c>
      <c r="K459" s="5" t="s">
        <v>19</v>
      </c>
      <c r="L459" s="5" t="s">
        <v>501</v>
      </c>
    </row>
    <row r="460" spans="1:12" x14ac:dyDescent="0.25">
      <c r="A460" s="5"/>
      <c r="B460" s="5"/>
      <c r="C460" s="6"/>
      <c r="D460" s="6"/>
      <c r="E460" s="5"/>
      <c r="F460" s="5"/>
      <c r="G460" s="5"/>
      <c r="H460" s="7"/>
      <c r="I460" s="5"/>
      <c r="J460" s="5"/>
      <c r="K460" s="5"/>
      <c r="L460" s="5"/>
    </row>
    <row r="461" spans="1:12" ht="375" customHeight="1" x14ac:dyDescent="0.25">
      <c r="A461" s="5" t="s">
        <v>12</v>
      </c>
      <c r="B461" s="5" t="s">
        <v>20</v>
      </c>
      <c r="C461" s="6" t="s">
        <v>502</v>
      </c>
      <c r="D461" s="6" t="s">
        <v>15</v>
      </c>
      <c r="E461" s="5"/>
      <c r="F461" s="5" t="s">
        <v>503</v>
      </c>
      <c r="G461" s="5" t="s">
        <v>411</v>
      </c>
      <c r="H461" s="5">
        <f>-4 / 11</f>
        <v>-0.36363636363636365</v>
      </c>
      <c r="I461" s="5">
        <v>4</v>
      </c>
      <c r="J461" s="5" t="s">
        <v>406</v>
      </c>
      <c r="K461" s="5" t="s">
        <v>19</v>
      </c>
      <c r="L461" s="5" t="s">
        <v>504</v>
      </c>
    </row>
    <row r="462" spans="1:12" x14ac:dyDescent="0.25">
      <c r="A462" s="5"/>
      <c r="B462" s="5"/>
      <c r="C462" s="6"/>
      <c r="D462" s="6"/>
      <c r="E462" s="5"/>
      <c r="F462" s="5"/>
      <c r="G462" s="5"/>
      <c r="H462" s="5"/>
      <c r="I462" s="5"/>
      <c r="J462" s="5"/>
      <c r="K462" s="5"/>
      <c r="L462" s="5"/>
    </row>
    <row r="463" spans="1:12" ht="375" customHeight="1" x14ac:dyDescent="0.25">
      <c r="A463" s="5" t="s">
        <v>12</v>
      </c>
      <c r="B463" s="5" t="s">
        <v>20</v>
      </c>
      <c r="C463" s="6" t="s">
        <v>505</v>
      </c>
      <c r="D463" s="6" t="s">
        <v>15</v>
      </c>
      <c r="E463" s="5"/>
      <c r="F463" s="5" t="s">
        <v>506</v>
      </c>
      <c r="G463" s="5" t="s">
        <v>411</v>
      </c>
      <c r="H463" s="5" t="e">
        <f>-2 / 0</f>
        <v>#DIV/0!</v>
      </c>
      <c r="I463" s="5">
        <v>4</v>
      </c>
      <c r="J463" s="5" t="s">
        <v>406</v>
      </c>
      <c r="K463" s="5" t="s">
        <v>19</v>
      </c>
      <c r="L463" s="5" t="s">
        <v>504</v>
      </c>
    </row>
    <row r="464" spans="1:12" x14ac:dyDescent="0.25">
      <c r="A464" s="5"/>
      <c r="B464" s="5"/>
      <c r="C464" s="6"/>
      <c r="D464" s="6"/>
      <c r="E464" s="5"/>
      <c r="F464" s="5"/>
      <c r="G464" s="5"/>
      <c r="H464" s="5"/>
      <c r="I464" s="5"/>
      <c r="J464" s="5"/>
      <c r="K464" s="5"/>
      <c r="L464" s="5"/>
    </row>
    <row r="465" spans="1:12" ht="405" customHeight="1" x14ac:dyDescent="0.25">
      <c r="A465" s="5" t="s">
        <v>12</v>
      </c>
      <c r="B465" s="5" t="s">
        <v>13</v>
      </c>
      <c r="C465" s="6" t="s">
        <v>509</v>
      </c>
      <c r="D465" s="6" t="s">
        <v>15</v>
      </c>
      <c r="E465" s="5" t="s">
        <v>510</v>
      </c>
      <c r="F465" s="5" t="s">
        <v>511</v>
      </c>
      <c r="G465" s="5" t="s">
        <v>512</v>
      </c>
      <c r="H465" s="7">
        <v>41649</v>
      </c>
      <c r="I465" s="5">
        <v>4</v>
      </c>
      <c r="J465" s="5" t="s">
        <v>406</v>
      </c>
      <c r="K465" s="5" t="s">
        <v>19</v>
      </c>
      <c r="L465" s="5" t="s">
        <v>513</v>
      </c>
    </row>
    <row r="466" spans="1:12" x14ac:dyDescent="0.25">
      <c r="A466" s="5"/>
      <c r="B466" s="5"/>
      <c r="C466" s="6"/>
      <c r="D466" s="6"/>
      <c r="E466" s="5"/>
      <c r="F466" s="5"/>
      <c r="G466" s="5"/>
      <c r="H466" s="7"/>
      <c r="I466" s="5"/>
      <c r="J466" s="5"/>
      <c r="K466" s="5"/>
      <c r="L466" s="5"/>
    </row>
    <row r="467" spans="1:12" ht="405" customHeight="1" x14ac:dyDescent="0.25">
      <c r="A467" s="5" t="s">
        <v>12</v>
      </c>
      <c r="B467" s="5" t="s">
        <v>20</v>
      </c>
      <c r="C467" s="6" t="s">
        <v>514</v>
      </c>
      <c r="D467" s="6" t="s">
        <v>15</v>
      </c>
      <c r="E467" s="5" t="s">
        <v>515</v>
      </c>
      <c r="F467" s="5" t="s">
        <v>516</v>
      </c>
      <c r="G467" s="5" t="s">
        <v>512</v>
      </c>
      <c r="H467" s="5" t="s">
        <v>55</v>
      </c>
      <c r="I467" s="5">
        <v>4</v>
      </c>
      <c r="J467" s="5" t="s">
        <v>406</v>
      </c>
      <c r="K467" s="5" t="s">
        <v>19</v>
      </c>
      <c r="L467" s="5" t="s">
        <v>513</v>
      </c>
    </row>
    <row r="468" spans="1:12" x14ac:dyDescent="0.25">
      <c r="A468" s="5"/>
      <c r="B468" s="5"/>
      <c r="C468" s="6"/>
      <c r="D468" s="6"/>
      <c r="E468" s="5"/>
      <c r="F468" s="5"/>
      <c r="G468" s="5"/>
      <c r="H468" s="5"/>
      <c r="I468" s="5"/>
      <c r="J468" s="5"/>
      <c r="K468" s="5"/>
      <c r="L468" s="5"/>
    </row>
    <row r="469" spans="1:12" ht="225" customHeight="1" x14ac:dyDescent="0.25">
      <c r="A469" s="5" t="s">
        <v>12</v>
      </c>
      <c r="B469" s="5" t="s">
        <v>13</v>
      </c>
      <c r="C469" s="6" t="s">
        <v>517</v>
      </c>
      <c r="D469" s="6" t="s">
        <v>15</v>
      </c>
      <c r="E469" s="5"/>
      <c r="F469" s="5" t="s">
        <v>231</v>
      </c>
      <c r="G469" s="5" t="s">
        <v>518</v>
      </c>
      <c r="H469" s="5" t="s">
        <v>519</v>
      </c>
      <c r="I469" s="5">
        <v>4</v>
      </c>
      <c r="J469" s="5" t="s">
        <v>46</v>
      </c>
      <c r="K469" s="5" t="s">
        <v>19</v>
      </c>
      <c r="L469" s="5"/>
    </row>
    <row r="470" spans="1:12" x14ac:dyDescent="0.25">
      <c r="A470" s="5"/>
      <c r="B470" s="5"/>
      <c r="C470" s="6"/>
      <c r="D470" s="6"/>
      <c r="E470" s="5"/>
      <c r="F470" s="5"/>
      <c r="G470" s="5"/>
      <c r="H470" s="5"/>
      <c r="I470" s="5"/>
      <c r="J470" s="5"/>
      <c r="K470" s="5"/>
      <c r="L470" s="5"/>
    </row>
    <row r="471" spans="1:12" ht="225" customHeight="1" x14ac:dyDescent="0.25">
      <c r="A471" s="5" t="s">
        <v>12</v>
      </c>
      <c r="B471" s="5" t="s">
        <v>13</v>
      </c>
      <c r="C471" s="6" t="s">
        <v>520</v>
      </c>
      <c r="D471" s="6" t="s">
        <v>15</v>
      </c>
      <c r="E471" s="5"/>
      <c r="F471" s="5" t="s">
        <v>231</v>
      </c>
      <c r="G471" s="5" t="s">
        <v>518</v>
      </c>
      <c r="H471" s="7">
        <v>41830</v>
      </c>
      <c r="I471" s="5">
        <v>6</v>
      </c>
      <c r="J471" s="5" t="s">
        <v>521</v>
      </c>
      <c r="K471" s="5" t="s">
        <v>19</v>
      </c>
      <c r="L471" s="5"/>
    </row>
    <row r="472" spans="1:12" x14ac:dyDescent="0.25">
      <c r="A472" s="5"/>
      <c r="B472" s="5"/>
      <c r="C472" s="6"/>
      <c r="D472" s="6"/>
      <c r="E472" s="5"/>
      <c r="F472" s="5"/>
      <c r="G472" s="5"/>
      <c r="H472" s="7"/>
      <c r="I472" s="5"/>
      <c r="J472" s="5"/>
      <c r="K472" s="5"/>
      <c r="L472" s="5"/>
    </row>
    <row r="473" spans="1:12" ht="225" customHeight="1" x14ac:dyDescent="0.25">
      <c r="A473" s="5" t="s">
        <v>12</v>
      </c>
      <c r="B473" s="5" t="s">
        <v>13</v>
      </c>
      <c r="C473" s="6" t="s">
        <v>522</v>
      </c>
      <c r="D473" s="6" t="s">
        <v>15</v>
      </c>
      <c r="E473" s="5"/>
      <c r="F473" s="5" t="s">
        <v>231</v>
      </c>
      <c r="G473" s="5" t="s">
        <v>518</v>
      </c>
      <c r="H473" s="5" t="s">
        <v>523</v>
      </c>
      <c r="I473" s="5">
        <v>8</v>
      </c>
      <c r="J473" s="5" t="s">
        <v>521</v>
      </c>
      <c r="K473" s="5" t="s">
        <v>19</v>
      </c>
      <c r="L473" s="5"/>
    </row>
    <row r="474" spans="1:12" x14ac:dyDescent="0.25">
      <c r="A474" s="5"/>
      <c r="B474" s="5"/>
      <c r="C474" s="6"/>
      <c r="D474" s="6"/>
      <c r="E474" s="5"/>
      <c r="F474" s="5"/>
      <c r="G474" s="5"/>
      <c r="H474" s="5"/>
      <c r="I474" s="5"/>
      <c r="J474" s="5"/>
      <c r="K474" s="5"/>
      <c r="L474" s="5"/>
    </row>
    <row r="475" spans="1:12" ht="225" customHeight="1" x14ac:dyDescent="0.25">
      <c r="A475" s="5" t="s">
        <v>12</v>
      </c>
      <c r="B475" s="5" t="s">
        <v>20</v>
      </c>
      <c r="C475" s="6" t="s">
        <v>524</v>
      </c>
      <c r="D475" s="6" t="s">
        <v>15</v>
      </c>
      <c r="E475" s="5"/>
      <c r="F475" s="5" t="s">
        <v>231</v>
      </c>
      <c r="G475" s="5" t="s">
        <v>518</v>
      </c>
      <c r="H475" s="5" t="e">
        <f>-1 / 0</f>
        <v>#DIV/0!</v>
      </c>
      <c r="I475" s="5">
        <v>4</v>
      </c>
      <c r="J475" s="5" t="s">
        <v>46</v>
      </c>
      <c r="K475" s="5" t="s">
        <v>19</v>
      </c>
      <c r="L475" s="5"/>
    </row>
    <row r="476" spans="1:12" x14ac:dyDescent="0.25">
      <c r="A476" s="5"/>
      <c r="B476" s="5"/>
      <c r="C476" s="6"/>
      <c r="D476" s="6"/>
      <c r="E476" s="5"/>
      <c r="F476" s="5"/>
      <c r="G476" s="5"/>
      <c r="H476" s="5"/>
      <c r="I476" s="5"/>
      <c r="J476" s="5"/>
      <c r="K476" s="5"/>
      <c r="L476" s="5"/>
    </row>
    <row r="477" spans="1:12" ht="360" customHeight="1" x14ac:dyDescent="0.25">
      <c r="A477" s="5" t="s">
        <v>12</v>
      </c>
      <c r="B477" s="5" t="s">
        <v>20</v>
      </c>
      <c r="C477" s="6" t="s">
        <v>525</v>
      </c>
      <c r="D477" s="6" t="s">
        <v>15</v>
      </c>
      <c r="E477" s="5"/>
      <c r="F477" s="5" t="s">
        <v>526</v>
      </c>
      <c r="G477" s="5" t="s">
        <v>473</v>
      </c>
      <c r="H477" s="5">
        <f>-6 / 11</f>
        <v>-0.54545454545454541</v>
      </c>
      <c r="I477" s="5">
        <v>4</v>
      </c>
      <c r="J477" s="5" t="s">
        <v>406</v>
      </c>
      <c r="K477" s="5" t="s">
        <v>19</v>
      </c>
      <c r="L477" s="5" t="s">
        <v>527</v>
      </c>
    </row>
    <row r="478" spans="1:12" x14ac:dyDescent="0.25">
      <c r="A478" s="5"/>
      <c r="B478" s="5"/>
      <c r="C478" s="6"/>
      <c r="D478" s="6"/>
      <c r="E478" s="5"/>
      <c r="F478" s="5"/>
      <c r="G478" s="5"/>
      <c r="H478" s="5"/>
      <c r="I478" s="5"/>
      <c r="J478" s="5"/>
      <c r="K478" s="5"/>
      <c r="L478" s="5"/>
    </row>
    <row r="479" spans="1:12" ht="360" customHeight="1" x14ac:dyDescent="0.25">
      <c r="A479" s="5" t="s">
        <v>12</v>
      </c>
      <c r="B479" s="5" t="s">
        <v>20</v>
      </c>
      <c r="C479" s="6" t="s">
        <v>528</v>
      </c>
      <c r="D479" s="6" t="s">
        <v>15</v>
      </c>
      <c r="E479" s="5"/>
      <c r="F479" s="5" t="s">
        <v>526</v>
      </c>
      <c r="G479" s="5" t="s">
        <v>473</v>
      </c>
      <c r="H479" s="5" t="s">
        <v>45</v>
      </c>
      <c r="I479" s="5">
        <v>4</v>
      </c>
      <c r="J479" s="5" t="s">
        <v>406</v>
      </c>
      <c r="K479" s="5" t="s">
        <v>19</v>
      </c>
      <c r="L479" s="5" t="s">
        <v>527</v>
      </c>
    </row>
    <row r="480" spans="1:12" x14ac:dyDescent="0.25">
      <c r="A480" s="5"/>
      <c r="B480" s="5"/>
      <c r="C480" s="6"/>
      <c r="D480" s="6"/>
      <c r="E480" s="5"/>
      <c r="F480" s="5"/>
      <c r="G480" s="5"/>
      <c r="H480" s="5"/>
      <c r="I480" s="5"/>
      <c r="J480" s="5"/>
      <c r="K480" s="5"/>
      <c r="L480" s="5"/>
    </row>
    <row r="483" spans="1:12" ht="195" customHeight="1" x14ac:dyDescent="0.25">
      <c r="A483" s="5" t="s">
        <v>12</v>
      </c>
      <c r="B483" s="5" t="s">
        <v>20</v>
      </c>
      <c r="C483" s="6" t="s">
        <v>529</v>
      </c>
      <c r="D483" s="6" t="s">
        <v>15</v>
      </c>
      <c r="E483" s="5"/>
      <c r="F483" s="5" t="s">
        <v>530</v>
      </c>
      <c r="G483" s="5" t="s">
        <v>531</v>
      </c>
      <c r="H483" s="5" t="s">
        <v>135</v>
      </c>
      <c r="I483" s="5">
        <v>3</v>
      </c>
      <c r="J483" s="5" t="s">
        <v>532</v>
      </c>
      <c r="K483" s="5" t="s">
        <v>19</v>
      </c>
      <c r="L483" s="5"/>
    </row>
    <row r="484" spans="1:12" x14ac:dyDescent="0.25">
      <c r="A484" s="5"/>
      <c r="B484" s="5"/>
      <c r="C484" s="6"/>
      <c r="D484" s="6"/>
      <c r="E484" s="5"/>
      <c r="F484" s="5"/>
      <c r="G484" s="5"/>
      <c r="H484" s="5"/>
      <c r="I484" s="5"/>
      <c r="J484" s="5"/>
      <c r="K484" s="5"/>
      <c r="L484" s="5"/>
    </row>
    <row r="485" spans="1:12" ht="195" customHeight="1" x14ac:dyDescent="0.25">
      <c r="A485" s="5" t="s">
        <v>12</v>
      </c>
      <c r="B485" s="5" t="s">
        <v>13</v>
      </c>
      <c r="C485" s="6" t="s">
        <v>533</v>
      </c>
      <c r="D485" s="6" t="s">
        <v>15</v>
      </c>
      <c r="E485" s="5"/>
      <c r="F485" s="5" t="s">
        <v>530</v>
      </c>
      <c r="G485" s="5" t="s">
        <v>531</v>
      </c>
      <c r="H485" s="7">
        <v>41654</v>
      </c>
      <c r="I485" s="5">
        <v>3</v>
      </c>
      <c r="J485" s="5" t="s">
        <v>532</v>
      </c>
      <c r="K485" s="5" t="s">
        <v>19</v>
      </c>
      <c r="L485" s="5"/>
    </row>
    <row r="486" spans="1:12" x14ac:dyDescent="0.25">
      <c r="A486" s="5"/>
      <c r="B486" s="5"/>
      <c r="C486" s="6"/>
      <c r="D486" s="6"/>
      <c r="E486" s="5"/>
      <c r="F486" s="5"/>
      <c r="G486" s="5"/>
      <c r="H486" s="7"/>
      <c r="I486" s="5"/>
      <c r="J486" s="5"/>
      <c r="K486" s="5"/>
      <c r="L486" s="5"/>
    </row>
    <row r="487" spans="1:12" ht="195" customHeight="1" x14ac:dyDescent="0.25">
      <c r="A487" s="5" t="s">
        <v>12</v>
      </c>
      <c r="B487" s="5" t="s">
        <v>13</v>
      </c>
      <c r="C487" s="6" t="s">
        <v>534</v>
      </c>
      <c r="D487" s="6" t="s">
        <v>15</v>
      </c>
      <c r="E487" s="5"/>
      <c r="F487" s="5" t="s">
        <v>535</v>
      </c>
      <c r="G487" s="5" t="s">
        <v>531</v>
      </c>
      <c r="H487" s="7">
        <v>41656</v>
      </c>
      <c r="I487" s="5">
        <v>3</v>
      </c>
      <c r="J487" s="5" t="s">
        <v>532</v>
      </c>
      <c r="K487" s="5" t="s">
        <v>19</v>
      </c>
      <c r="L487" s="5"/>
    </row>
    <row r="488" spans="1:12" x14ac:dyDescent="0.25">
      <c r="A488" s="5"/>
      <c r="B488" s="5"/>
      <c r="C488" s="6"/>
      <c r="D488" s="6"/>
      <c r="E488" s="5"/>
      <c r="F488" s="5"/>
      <c r="G488" s="5"/>
      <c r="H488" s="7"/>
      <c r="I488" s="5"/>
      <c r="J488" s="5"/>
      <c r="K488" s="5"/>
      <c r="L488" s="5"/>
    </row>
    <row r="489" spans="1:12" ht="195" customHeight="1" x14ac:dyDescent="0.25">
      <c r="A489" s="5" t="s">
        <v>12</v>
      </c>
      <c r="B489" s="5" t="s">
        <v>20</v>
      </c>
      <c r="C489" s="6" t="s">
        <v>536</v>
      </c>
      <c r="D489" s="6" t="s">
        <v>15</v>
      </c>
      <c r="E489" s="5"/>
      <c r="F489" s="5" t="s">
        <v>535</v>
      </c>
      <c r="G489" s="5" t="s">
        <v>531</v>
      </c>
      <c r="H489" s="5" t="s">
        <v>537</v>
      </c>
      <c r="I489" s="5">
        <v>3</v>
      </c>
      <c r="J489" s="5" t="s">
        <v>532</v>
      </c>
      <c r="K489" s="5" t="s">
        <v>19</v>
      </c>
      <c r="L489" s="5"/>
    </row>
    <row r="490" spans="1:12" x14ac:dyDescent="0.25">
      <c r="A490" s="5"/>
      <c r="B490" s="5"/>
      <c r="C490" s="6"/>
      <c r="D490" s="6"/>
      <c r="E490" s="5"/>
      <c r="F490" s="5"/>
      <c r="G490" s="5"/>
      <c r="H490" s="5"/>
      <c r="I490" s="5"/>
      <c r="J490" s="5"/>
      <c r="K490" s="5"/>
      <c r="L490" s="5"/>
    </row>
    <row r="491" spans="1:12" ht="210" customHeight="1" x14ac:dyDescent="0.25">
      <c r="A491" s="5" t="s">
        <v>12</v>
      </c>
      <c r="B491" s="5" t="s">
        <v>20</v>
      </c>
      <c r="C491" s="6" t="s">
        <v>538</v>
      </c>
      <c r="D491" s="6" t="s">
        <v>15</v>
      </c>
      <c r="E491" s="5"/>
      <c r="F491" s="5" t="s">
        <v>539</v>
      </c>
      <c r="G491" s="5" t="s">
        <v>540</v>
      </c>
      <c r="H491" s="5">
        <f>-1 / 17</f>
        <v>-5.8823529411764705E-2</v>
      </c>
      <c r="I491" s="5">
        <v>3</v>
      </c>
      <c r="J491" s="5" t="s">
        <v>532</v>
      </c>
      <c r="K491" s="5" t="s">
        <v>19</v>
      </c>
      <c r="L491" s="5"/>
    </row>
    <row r="492" spans="1:12" x14ac:dyDescent="0.25">
      <c r="A492" s="5"/>
      <c r="B492" s="5"/>
      <c r="C492" s="6"/>
      <c r="D492" s="6"/>
      <c r="E492" s="5"/>
      <c r="F492" s="5"/>
      <c r="G492" s="5"/>
      <c r="H492" s="5"/>
      <c r="I492" s="5"/>
      <c r="J492" s="5"/>
      <c r="K492" s="5"/>
      <c r="L492" s="5"/>
    </row>
    <row r="493" spans="1:12" ht="210" customHeight="1" x14ac:dyDescent="0.25">
      <c r="A493" s="5" t="s">
        <v>12</v>
      </c>
      <c r="B493" s="5" t="s">
        <v>20</v>
      </c>
      <c r="C493" s="6" t="s">
        <v>541</v>
      </c>
      <c r="D493" s="6" t="s">
        <v>15</v>
      </c>
      <c r="E493" s="5"/>
      <c r="F493" s="5" t="s">
        <v>539</v>
      </c>
      <c r="G493" s="5" t="s">
        <v>540</v>
      </c>
      <c r="H493" s="5" t="s">
        <v>89</v>
      </c>
      <c r="I493" s="5">
        <v>3</v>
      </c>
      <c r="J493" s="5" t="s">
        <v>532</v>
      </c>
      <c r="K493" s="5" t="s">
        <v>19</v>
      </c>
      <c r="L493" s="5"/>
    </row>
    <row r="494" spans="1:12" x14ac:dyDescent="0.25">
      <c r="A494" s="5"/>
      <c r="B494" s="5"/>
      <c r="C494" s="6"/>
      <c r="D494" s="6"/>
      <c r="E494" s="5"/>
      <c r="F494" s="5"/>
      <c r="G494" s="5"/>
      <c r="H494" s="5"/>
      <c r="I494" s="5"/>
      <c r="J494" s="5"/>
      <c r="K494" s="5"/>
      <c r="L494" s="5"/>
    </row>
    <row r="495" spans="1:12" ht="210" customHeight="1" x14ac:dyDescent="0.25">
      <c r="A495" s="5" t="s">
        <v>12</v>
      </c>
      <c r="B495" s="5" t="s">
        <v>13</v>
      </c>
      <c r="C495" s="6" t="s">
        <v>542</v>
      </c>
      <c r="D495" s="6" t="s">
        <v>15</v>
      </c>
      <c r="E495" s="5"/>
      <c r="F495" s="5" t="s">
        <v>543</v>
      </c>
      <c r="G495" s="5" t="s">
        <v>540</v>
      </c>
      <c r="H495" s="7">
        <v>41746</v>
      </c>
      <c r="I495" s="5">
        <v>3</v>
      </c>
      <c r="J495" s="5" t="s">
        <v>532</v>
      </c>
      <c r="K495" s="5" t="s">
        <v>19</v>
      </c>
      <c r="L495" s="5"/>
    </row>
    <row r="496" spans="1:12" x14ac:dyDescent="0.25">
      <c r="A496" s="5"/>
      <c r="B496" s="5"/>
      <c r="C496" s="6"/>
      <c r="D496" s="6"/>
      <c r="E496" s="5"/>
      <c r="F496" s="5"/>
      <c r="G496" s="5"/>
      <c r="H496" s="7"/>
      <c r="I496" s="5"/>
      <c r="J496" s="5"/>
      <c r="K496" s="5"/>
      <c r="L496" s="5"/>
    </row>
    <row r="497" spans="1:15" ht="210" customHeight="1" x14ac:dyDescent="0.25">
      <c r="A497" s="5" t="s">
        <v>12</v>
      </c>
      <c r="B497" s="5" t="s">
        <v>13</v>
      </c>
      <c r="C497" s="6" t="s">
        <v>544</v>
      </c>
      <c r="D497" s="6" t="s">
        <v>15</v>
      </c>
      <c r="E497" s="5"/>
      <c r="F497" s="5" t="s">
        <v>543</v>
      </c>
      <c r="G497" s="5" t="s">
        <v>540</v>
      </c>
      <c r="H497" s="7">
        <v>41651</v>
      </c>
      <c r="I497" s="5">
        <v>3</v>
      </c>
      <c r="J497" s="5" t="s">
        <v>532</v>
      </c>
      <c r="K497" s="5" t="s">
        <v>19</v>
      </c>
      <c r="L497" s="5"/>
    </row>
    <row r="498" spans="1:15" x14ac:dyDescent="0.25">
      <c r="A498" s="5"/>
      <c r="B498" s="5"/>
      <c r="C498" s="6"/>
      <c r="D498" s="6"/>
      <c r="E498" s="5"/>
      <c r="F498" s="5"/>
      <c r="G498" s="5"/>
      <c r="H498" s="7"/>
      <c r="I498" s="5"/>
      <c r="J498" s="5"/>
      <c r="K498" s="5"/>
      <c r="L498" s="5"/>
    </row>
    <row r="499" spans="1:15" ht="210" customHeight="1" x14ac:dyDescent="0.25">
      <c r="A499" s="5" t="s">
        <v>12</v>
      </c>
      <c r="B499" s="5" t="s">
        <v>20</v>
      </c>
      <c r="C499" s="6" t="s">
        <v>545</v>
      </c>
      <c r="D499" s="6" t="s">
        <v>15</v>
      </c>
      <c r="E499" s="5"/>
      <c r="F499" s="5" t="s">
        <v>546</v>
      </c>
      <c r="G499" s="5" t="s">
        <v>540</v>
      </c>
      <c r="H499" s="5">
        <f>-1 / 19</f>
        <v>-5.2631578947368418E-2</v>
      </c>
      <c r="I499" s="5">
        <v>3</v>
      </c>
      <c r="J499" s="5" t="s">
        <v>532</v>
      </c>
      <c r="K499" s="5" t="s">
        <v>19</v>
      </c>
      <c r="L499" s="5"/>
    </row>
    <row r="500" spans="1:15" x14ac:dyDescent="0.25">
      <c r="A500" s="5"/>
      <c r="B500" s="5"/>
      <c r="C500" s="6"/>
      <c r="D500" s="6"/>
      <c r="E500" s="5"/>
      <c r="F500" s="5"/>
      <c r="G500" s="5"/>
      <c r="H500" s="5"/>
      <c r="I500" s="5"/>
      <c r="J500" s="5"/>
      <c r="K500" s="5"/>
      <c r="L500" s="5"/>
    </row>
    <row r="501" spans="1:15" ht="210" customHeight="1" x14ac:dyDescent="0.25">
      <c r="A501" s="5" t="s">
        <v>12</v>
      </c>
      <c r="B501" s="5" t="s">
        <v>13</v>
      </c>
      <c r="C501" s="6" t="s">
        <v>547</v>
      </c>
      <c r="D501" s="6" t="s">
        <v>15</v>
      </c>
      <c r="E501" s="5"/>
      <c r="F501" s="5" t="s">
        <v>546</v>
      </c>
      <c r="G501" s="5" t="s">
        <v>540</v>
      </c>
      <c r="H501" s="7">
        <v>41651</v>
      </c>
      <c r="I501" s="5">
        <v>3</v>
      </c>
      <c r="J501" s="5" t="s">
        <v>532</v>
      </c>
      <c r="K501" s="5" t="s">
        <v>19</v>
      </c>
      <c r="L501" s="5"/>
      <c r="N501">
        <v>20</v>
      </c>
      <c r="O501">
        <v>30</v>
      </c>
    </row>
    <row r="502" spans="1:15" x14ac:dyDescent="0.25">
      <c r="A502" s="5"/>
      <c r="B502" s="5"/>
      <c r="C502" s="6"/>
      <c r="D502" s="6"/>
      <c r="E502" s="5"/>
      <c r="F502" s="5"/>
      <c r="G502" s="5"/>
      <c r="H502" s="7"/>
      <c r="I502" s="5"/>
      <c r="J502" s="5"/>
      <c r="K502" s="5"/>
      <c r="L502" s="5"/>
    </row>
    <row r="503" spans="1:15" ht="210" customHeight="1" x14ac:dyDescent="0.25">
      <c r="A503" s="5" t="s">
        <v>12</v>
      </c>
      <c r="B503" s="5" t="s">
        <v>20</v>
      </c>
      <c r="C503" s="6" t="s">
        <v>548</v>
      </c>
      <c r="D503" s="6" t="s">
        <v>15</v>
      </c>
      <c r="E503" s="5" t="s">
        <v>28</v>
      </c>
      <c r="F503" s="5" t="s">
        <v>539</v>
      </c>
      <c r="G503" s="5" t="s">
        <v>540</v>
      </c>
      <c r="H503" s="5">
        <f>-1 / 3</f>
        <v>-0.33333333333333331</v>
      </c>
      <c r="I503" s="5">
        <v>3</v>
      </c>
      <c r="J503" s="5" t="s">
        <v>549</v>
      </c>
      <c r="K503" s="5" t="s">
        <v>19</v>
      </c>
      <c r="L503" s="5"/>
    </row>
    <row r="504" spans="1:15" x14ac:dyDescent="0.25">
      <c r="A504" s="5"/>
      <c r="B504" s="5"/>
      <c r="C504" s="6"/>
      <c r="D504" s="6"/>
      <c r="E504" s="5"/>
      <c r="F504" s="5"/>
      <c r="G504" s="5"/>
      <c r="H504" s="5"/>
      <c r="I504" s="5"/>
      <c r="J504" s="5"/>
      <c r="K504" s="5"/>
      <c r="L504" s="5"/>
    </row>
    <row r="505" spans="1:15" ht="210" customHeight="1" x14ac:dyDescent="0.25">
      <c r="A505" s="5" t="s">
        <v>12</v>
      </c>
      <c r="B505" s="5" t="s">
        <v>20</v>
      </c>
      <c r="C505" s="6" t="s">
        <v>550</v>
      </c>
      <c r="D505" s="6" t="s">
        <v>15</v>
      </c>
      <c r="E505" s="5" t="s">
        <v>551</v>
      </c>
      <c r="F505" s="5" t="s">
        <v>543</v>
      </c>
      <c r="G505" s="5" t="s">
        <v>540</v>
      </c>
      <c r="H505" s="5">
        <f>-2 / 3</f>
        <v>-0.66666666666666663</v>
      </c>
      <c r="I505" s="5">
        <v>3</v>
      </c>
      <c r="J505" s="5" t="s">
        <v>549</v>
      </c>
      <c r="K505" s="5" t="s">
        <v>19</v>
      </c>
      <c r="L505" s="5"/>
    </row>
    <row r="506" spans="1:15" x14ac:dyDescent="0.25">
      <c r="A506" s="5"/>
      <c r="B506" s="5"/>
      <c r="C506" s="6"/>
      <c r="D506" s="6"/>
      <c r="E506" s="5"/>
      <c r="F506" s="5"/>
      <c r="G506" s="5"/>
      <c r="H506" s="5"/>
      <c r="I506" s="5"/>
      <c r="J506" s="5"/>
      <c r="K506" s="5"/>
      <c r="L506" s="5"/>
    </row>
    <row r="507" spans="1:15" ht="210" customHeight="1" x14ac:dyDescent="0.25">
      <c r="A507" s="5" t="s">
        <v>12</v>
      </c>
      <c r="B507" s="5" t="s">
        <v>20</v>
      </c>
      <c r="C507" s="6" t="s">
        <v>552</v>
      </c>
      <c r="D507" s="6" t="s">
        <v>15</v>
      </c>
      <c r="E507" s="5" t="s">
        <v>28</v>
      </c>
      <c r="F507" s="5" t="s">
        <v>546</v>
      </c>
      <c r="G507" s="5" t="s">
        <v>540</v>
      </c>
      <c r="H507" s="5" t="s">
        <v>22</v>
      </c>
      <c r="I507" s="5">
        <v>3</v>
      </c>
      <c r="J507" s="5" t="s">
        <v>549</v>
      </c>
      <c r="K507" s="5" t="s">
        <v>19</v>
      </c>
      <c r="L507" s="5"/>
    </row>
    <row r="508" spans="1:15" x14ac:dyDescent="0.25">
      <c r="A508" s="5"/>
      <c r="B508" s="5"/>
      <c r="C508" s="6"/>
      <c r="D508" s="6"/>
      <c r="E508" s="5"/>
      <c r="F508" s="5"/>
      <c r="G508" s="5"/>
      <c r="H508" s="5"/>
      <c r="I508" s="5"/>
      <c r="J508" s="5"/>
      <c r="K508" s="5"/>
      <c r="L508" s="5"/>
    </row>
    <row r="509" spans="1:15" ht="210" customHeight="1" x14ac:dyDescent="0.25">
      <c r="A509" s="5" t="s">
        <v>12</v>
      </c>
      <c r="B509" s="5" t="s">
        <v>20</v>
      </c>
      <c r="C509" s="6" t="s">
        <v>553</v>
      </c>
      <c r="D509" s="6" t="s">
        <v>15</v>
      </c>
      <c r="E509" s="5"/>
      <c r="F509" s="5" t="s">
        <v>554</v>
      </c>
      <c r="G509" s="5" t="s">
        <v>555</v>
      </c>
      <c r="H509" s="5" t="s">
        <v>556</v>
      </c>
      <c r="I509" s="5">
        <v>3</v>
      </c>
      <c r="J509" s="5" t="s">
        <v>18</v>
      </c>
      <c r="K509" s="5" t="s">
        <v>19</v>
      </c>
      <c r="L509" s="5"/>
    </row>
    <row r="510" spans="1:15" x14ac:dyDescent="0.25">
      <c r="A510" s="5"/>
      <c r="B510" s="5"/>
      <c r="C510" s="6"/>
      <c r="D510" s="6"/>
      <c r="E510" s="5"/>
      <c r="F510" s="5"/>
      <c r="G510" s="5"/>
      <c r="H510" s="5"/>
      <c r="I510" s="5"/>
      <c r="J510" s="5"/>
      <c r="K510" s="5"/>
      <c r="L510" s="5"/>
    </row>
    <row r="511" spans="1:15" ht="210" customHeight="1" x14ac:dyDescent="0.25">
      <c r="A511" s="5" t="s">
        <v>12</v>
      </c>
      <c r="B511" s="5" t="s">
        <v>20</v>
      </c>
      <c r="C511" s="6" t="s">
        <v>557</v>
      </c>
      <c r="D511" s="6" t="s">
        <v>15</v>
      </c>
      <c r="E511" s="5"/>
      <c r="F511" s="5" t="s">
        <v>554</v>
      </c>
      <c r="G511" s="5" t="s">
        <v>555</v>
      </c>
      <c r="H511" s="5" t="s">
        <v>92</v>
      </c>
      <c r="I511" s="5">
        <v>3</v>
      </c>
      <c r="J511" s="5" t="s">
        <v>18</v>
      </c>
      <c r="K511" s="5" t="s">
        <v>19</v>
      </c>
      <c r="L511" s="5"/>
    </row>
    <row r="512" spans="1:15" x14ac:dyDescent="0.25">
      <c r="A512" s="5"/>
      <c r="B512" s="5"/>
      <c r="C512" s="6"/>
      <c r="D512" s="6"/>
      <c r="E512" s="5"/>
      <c r="F512" s="5"/>
      <c r="G512" s="5"/>
      <c r="H512" s="5"/>
      <c r="I512" s="5"/>
      <c r="J512" s="5"/>
      <c r="K512" s="5"/>
      <c r="L512" s="5"/>
    </row>
    <row r="513" spans="1:12" ht="195" customHeight="1" x14ac:dyDescent="0.25">
      <c r="A513" s="5" t="s">
        <v>12</v>
      </c>
      <c r="B513" s="5" t="s">
        <v>13</v>
      </c>
      <c r="C513" s="6" t="s">
        <v>558</v>
      </c>
      <c r="D513" s="6" t="s">
        <v>15</v>
      </c>
      <c r="E513" s="5"/>
      <c r="F513" s="5" t="s">
        <v>559</v>
      </c>
      <c r="G513" s="5" t="s">
        <v>560</v>
      </c>
      <c r="H513" s="7">
        <v>41809</v>
      </c>
      <c r="I513" s="5">
        <v>3</v>
      </c>
      <c r="J513" s="5" t="s">
        <v>561</v>
      </c>
      <c r="K513" s="5" t="s">
        <v>19</v>
      </c>
      <c r="L513" s="5"/>
    </row>
    <row r="514" spans="1:12" x14ac:dyDescent="0.25">
      <c r="A514" s="5"/>
      <c r="B514" s="5"/>
      <c r="C514" s="6"/>
      <c r="D514" s="6"/>
      <c r="E514" s="5"/>
      <c r="F514" s="5"/>
      <c r="G514" s="5"/>
      <c r="H514" s="7"/>
      <c r="I514" s="5"/>
      <c r="J514" s="5"/>
      <c r="K514" s="5"/>
      <c r="L514" s="5"/>
    </row>
    <row r="515" spans="1:12" ht="195" customHeight="1" x14ac:dyDescent="0.25">
      <c r="A515" s="5" t="s">
        <v>12</v>
      </c>
      <c r="B515" s="5" t="s">
        <v>20</v>
      </c>
      <c r="C515" s="6" t="s">
        <v>562</v>
      </c>
      <c r="D515" s="6" t="s">
        <v>15</v>
      </c>
      <c r="E515" s="5"/>
      <c r="F515" s="5" t="s">
        <v>559</v>
      </c>
      <c r="G515" s="5" t="s">
        <v>560</v>
      </c>
      <c r="H515" s="5" t="s">
        <v>89</v>
      </c>
      <c r="I515" s="5">
        <v>3</v>
      </c>
      <c r="J515" s="5" t="s">
        <v>561</v>
      </c>
      <c r="K515" s="5" t="s">
        <v>19</v>
      </c>
      <c r="L515" s="5"/>
    </row>
    <row r="516" spans="1:12" x14ac:dyDescent="0.25">
      <c r="A516" s="5"/>
      <c r="B516" s="5"/>
      <c r="C516" s="6"/>
      <c r="D516" s="6"/>
      <c r="E516" s="5"/>
      <c r="F516" s="5"/>
      <c r="G516" s="5"/>
      <c r="H516" s="5"/>
      <c r="I516" s="5"/>
      <c r="J516" s="5"/>
      <c r="K516" s="5"/>
      <c r="L516" s="5"/>
    </row>
    <row r="517" spans="1:12" ht="195" customHeight="1" x14ac:dyDescent="0.25">
      <c r="A517" s="5" t="s">
        <v>12</v>
      </c>
      <c r="B517" s="5" t="s">
        <v>20</v>
      </c>
      <c r="C517" s="6" t="s">
        <v>563</v>
      </c>
      <c r="D517" s="6" t="s">
        <v>15</v>
      </c>
      <c r="E517" s="5" t="s">
        <v>28</v>
      </c>
      <c r="F517" s="5" t="s">
        <v>559</v>
      </c>
      <c r="G517" s="5" t="s">
        <v>560</v>
      </c>
      <c r="H517" s="5" t="s">
        <v>22</v>
      </c>
      <c r="I517" s="5">
        <v>3</v>
      </c>
      <c r="J517" s="5" t="s">
        <v>564</v>
      </c>
      <c r="K517" s="5" t="s">
        <v>19</v>
      </c>
      <c r="L517" s="5"/>
    </row>
    <row r="518" spans="1:12" x14ac:dyDescent="0.25">
      <c r="A518" s="5"/>
      <c r="B518" s="5"/>
      <c r="C518" s="6"/>
      <c r="D518" s="6"/>
      <c r="E518" s="5"/>
      <c r="F518" s="5"/>
      <c r="G518" s="5"/>
      <c r="H518" s="5"/>
      <c r="I518" s="5"/>
      <c r="J518" s="5"/>
      <c r="K518" s="5"/>
      <c r="L518" s="5"/>
    </row>
    <row r="519" spans="1:12" ht="210" customHeight="1" x14ac:dyDescent="0.25">
      <c r="A519" s="5" t="s">
        <v>12</v>
      </c>
      <c r="B519" s="5" t="s">
        <v>13</v>
      </c>
      <c r="C519" s="6" t="s">
        <v>565</v>
      </c>
      <c r="D519" s="6" t="s">
        <v>15</v>
      </c>
      <c r="E519" s="5"/>
      <c r="F519" s="5" t="s">
        <v>566</v>
      </c>
      <c r="G519" s="5" t="s">
        <v>567</v>
      </c>
      <c r="H519" s="7">
        <v>41659</v>
      </c>
      <c r="I519" s="5">
        <v>3</v>
      </c>
      <c r="J519" s="5" t="s">
        <v>46</v>
      </c>
      <c r="K519" s="5" t="s">
        <v>19</v>
      </c>
      <c r="L519" s="5"/>
    </row>
    <row r="520" spans="1:12" x14ac:dyDescent="0.25">
      <c r="A520" s="5"/>
      <c r="B520" s="5"/>
      <c r="C520" s="6"/>
      <c r="D520" s="6"/>
      <c r="E520" s="5"/>
      <c r="F520" s="5"/>
      <c r="G520" s="5"/>
      <c r="H520" s="7"/>
      <c r="I520" s="5"/>
      <c r="J520" s="5"/>
      <c r="K520" s="5"/>
      <c r="L520" s="5"/>
    </row>
    <row r="521" spans="1:12" ht="210" customHeight="1" x14ac:dyDescent="0.25">
      <c r="A521" s="5" t="s">
        <v>12</v>
      </c>
      <c r="B521" s="5" t="s">
        <v>13</v>
      </c>
      <c r="C521" s="6" t="s">
        <v>568</v>
      </c>
      <c r="D521" s="6" t="s">
        <v>15</v>
      </c>
      <c r="E521" s="5"/>
      <c r="F521" s="5" t="s">
        <v>566</v>
      </c>
      <c r="G521" s="5" t="s">
        <v>567</v>
      </c>
      <c r="H521" s="7">
        <v>41863</v>
      </c>
      <c r="I521" s="5">
        <v>3</v>
      </c>
      <c r="J521" s="5" t="s">
        <v>46</v>
      </c>
      <c r="K521" s="5" t="s">
        <v>19</v>
      </c>
      <c r="L521" s="5"/>
    </row>
    <row r="522" spans="1:12" x14ac:dyDescent="0.25">
      <c r="A522" s="5"/>
      <c r="B522" s="5"/>
      <c r="C522" s="6"/>
      <c r="D522" s="6"/>
      <c r="E522" s="5"/>
      <c r="F522" s="5"/>
      <c r="G522" s="5"/>
      <c r="H522" s="7"/>
      <c r="I522" s="5"/>
      <c r="J522" s="5"/>
      <c r="K522" s="5"/>
      <c r="L522" s="5"/>
    </row>
    <row r="523" spans="1:12" ht="195" customHeight="1" x14ac:dyDescent="0.25">
      <c r="A523" s="5" t="s">
        <v>12</v>
      </c>
      <c r="B523" s="5" t="s">
        <v>13</v>
      </c>
      <c r="C523" s="6" t="s">
        <v>569</v>
      </c>
      <c r="D523" s="6" t="s">
        <v>15</v>
      </c>
      <c r="E523" s="5"/>
      <c r="F523" s="5" t="s">
        <v>570</v>
      </c>
      <c r="G523" s="5" t="s">
        <v>560</v>
      </c>
      <c r="H523" s="7">
        <v>41815</v>
      </c>
      <c r="I523" s="5">
        <v>3</v>
      </c>
      <c r="J523" s="5" t="s">
        <v>248</v>
      </c>
      <c r="K523" s="5" t="s">
        <v>19</v>
      </c>
      <c r="L523" s="5" t="s">
        <v>571</v>
      </c>
    </row>
    <row r="524" spans="1:12" x14ac:dyDescent="0.25">
      <c r="A524" s="5"/>
      <c r="B524" s="5"/>
      <c r="C524" s="6"/>
      <c r="D524" s="6"/>
      <c r="E524" s="5"/>
      <c r="F524" s="5"/>
      <c r="G524" s="5"/>
      <c r="H524" s="7"/>
      <c r="I524" s="5"/>
      <c r="J524" s="5"/>
      <c r="K524" s="5"/>
      <c r="L524" s="5"/>
    </row>
    <row r="525" spans="1:12" ht="210" customHeight="1" x14ac:dyDescent="0.25">
      <c r="A525" s="5" t="s">
        <v>12</v>
      </c>
      <c r="B525" s="5" t="s">
        <v>20</v>
      </c>
      <c r="C525" s="6" t="s">
        <v>572</v>
      </c>
      <c r="D525" s="6" t="s">
        <v>15</v>
      </c>
      <c r="E525" s="5"/>
      <c r="F525" s="5" t="s">
        <v>573</v>
      </c>
      <c r="G525" s="5" t="s">
        <v>560</v>
      </c>
      <c r="H525" s="5">
        <f>-1 / 20</f>
        <v>-0.05</v>
      </c>
      <c r="I525" s="5">
        <v>3</v>
      </c>
      <c r="J525" s="5" t="s">
        <v>248</v>
      </c>
      <c r="K525" s="5" t="s">
        <v>19</v>
      </c>
      <c r="L525" s="5" t="s">
        <v>571</v>
      </c>
    </row>
    <row r="526" spans="1:12" x14ac:dyDescent="0.25">
      <c r="A526" s="5"/>
      <c r="B526" s="5"/>
      <c r="C526" s="6"/>
      <c r="D526" s="6"/>
      <c r="E526" s="5"/>
      <c r="F526" s="5"/>
      <c r="G526" s="5"/>
      <c r="H526" s="5"/>
      <c r="I526" s="5"/>
      <c r="J526" s="5"/>
      <c r="K526" s="5"/>
      <c r="L526" s="5"/>
    </row>
    <row r="527" spans="1:12" ht="210" customHeight="1" x14ac:dyDescent="0.25">
      <c r="A527" s="5" t="s">
        <v>12</v>
      </c>
      <c r="B527" s="5" t="s">
        <v>20</v>
      </c>
      <c r="C527" s="6" t="s">
        <v>574</v>
      </c>
      <c r="D527" s="6" t="s">
        <v>15</v>
      </c>
      <c r="E527" s="5"/>
      <c r="F527" s="5" t="s">
        <v>573</v>
      </c>
      <c r="G527" s="5" t="s">
        <v>560</v>
      </c>
      <c r="H527" s="5" t="s">
        <v>92</v>
      </c>
      <c r="I527" s="5">
        <v>3</v>
      </c>
      <c r="J527" s="5" t="s">
        <v>248</v>
      </c>
      <c r="K527" s="5" t="s">
        <v>19</v>
      </c>
      <c r="L527" s="5" t="s">
        <v>571</v>
      </c>
    </row>
    <row r="528" spans="1:12" x14ac:dyDescent="0.25">
      <c r="A528" s="5"/>
      <c r="B528" s="5"/>
      <c r="C528" s="6"/>
      <c r="D528" s="6"/>
      <c r="E528" s="5"/>
      <c r="F528" s="5"/>
      <c r="G528" s="5"/>
      <c r="H528" s="5"/>
      <c r="I528" s="5"/>
      <c r="J528" s="5"/>
      <c r="K528" s="5"/>
      <c r="L528" s="5"/>
    </row>
    <row r="529" spans="1:12" ht="210" customHeight="1" x14ac:dyDescent="0.25">
      <c r="A529" s="5" t="s">
        <v>12</v>
      </c>
      <c r="B529" s="5" t="s">
        <v>13</v>
      </c>
      <c r="C529" s="6" t="s">
        <v>575</v>
      </c>
      <c r="D529" s="6" t="s">
        <v>15</v>
      </c>
      <c r="E529" s="5" t="s">
        <v>28</v>
      </c>
      <c r="F529" s="5" t="s">
        <v>573</v>
      </c>
      <c r="G529" s="5" t="s">
        <v>560</v>
      </c>
      <c r="H529" s="7">
        <v>41644</v>
      </c>
      <c r="I529" s="5">
        <v>3</v>
      </c>
      <c r="J529" s="5" t="s">
        <v>576</v>
      </c>
      <c r="K529" s="5" t="s">
        <v>19</v>
      </c>
      <c r="L529" s="5" t="s">
        <v>571</v>
      </c>
    </row>
    <row r="530" spans="1:12" x14ac:dyDescent="0.25">
      <c r="A530" s="5"/>
      <c r="B530" s="5"/>
      <c r="C530" s="6"/>
      <c r="D530" s="6"/>
      <c r="E530" s="5"/>
      <c r="F530" s="5"/>
      <c r="G530" s="5"/>
      <c r="H530" s="7"/>
      <c r="I530" s="5"/>
      <c r="J530" s="5"/>
      <c r="K530" s="5"/>
      <c r="L530" s="5"/>
    </row>
    <row r="531" spans="1:12" ht="390" customHeight="1" x14ac:dyDescent="0.25">
      <c r="A531" s="5" t="s">
        <v>12</v>
      </c>
      <c r="B531" s="5" t="s">
        <v>13</v>
      </c>
      <c r="C531" s="6" t="s">
        <v>577</v>
      </c>
      <c r="D531" s="6" t="s">
        <v>15</v>
      </c>
      <c r="E531" s="5"/>
      <c r="F531" s="5" t="s">
        <v>578</v>
      </c>
      <c r="G531" s="5" t="s">
        <v>579</v>
      </c>
      <c r="H531" s="8">
        <v>11933</v>
      </c>
      <c r="I531" s="5">
        <v>3</v>
      </c>
      <c r="J531" s="5" t="s">
        <v>46</v>
      </c>
      <c r="K531" s="5" t="s">
        <v>19</v>
      </c>
      <c r="L531" s="5" t="s">
        <v>580</v>
      </c>
    </row>
    <row r="532" spans="1:12" x14ac:dyDescent="0.25">
      <c r="A532" s="5"/>
      <c r="B532" s="5"/>
      <c r="C532" s="6"/>
      <c r="D532" s="6"/>
      <c r="E532" s="5"/>
      <c r="F532" s="5"/>
      <c r="G532" s="5"/>
      <c r="H532" s="8"/>
      <c r="I532" s="5"/>
      <c r="J532" s="5"/>
      <c r="K532" s="5"/>
      <c r="L532" s="5"/>
    </row>
    <row r="533" spans="1:12" ht="390" customHeight="1" x14ac:dyDescent="0.25">
      <c r="A533" s="5" t="s">
        <v>12</v>
      </c>
      <c r="B533" s="5" t="s">
        <v>20</v>
      </c>
      <c r="C533" s="6" t="s">
        <v>581</v>
      </c>
      <c r="D533" s="6" t="s">
        <v>15</v>
      </c>
      <c r="E533" s="5" t="s">
        <v>28</v>
      </c>
      <c r="F533" s="5" t="s">
        <v>578</v>
      </c>
      <c r="G533" s="5" t="s">
        <v>579</v>
      </c>
      <c r="H533" s="5" t="s">
        <v>507</v>
      </c>
      <c r="I533" s="5">
        <v>3</v>
      </c>
      <c r="J533" s="5" t="s">
        <v>145</v>
      </c>
      <c r="K533" s="5" t="s">
        <v>19</v>
      </c>
      <c r="L533" s="5" t="s">
        <v>580</v>
      </c>
    </row>
    <row r="534" spans="1:12" x14ac:dyDescent="0.25">
      <c r="A534" s="5"/>
      <c r="B534" s="5"/>
      <c r="C534" s="6"/>
      <c r="D534" s="6"/>
      <c r="E534" s="5"/>
      <c r="F534" s="5"/>
      <c r="G534" s="5"/>
      <c r="H534" s="5"/>
      <c r="I534" s="5"/>
      <c r="J534" s="5"/>
      <c r="K534" s="5"/>
      <c r="L534" s="5"/>
    </row>
    <row r="535" spans="1:12" ht="210" customHeight="1" x14ac:dyDescent="0.25">
      <c r="A535" s="5" t="s">
        <v>12</v>
      </c>
      <c r="B535" s="5" t="s">
        <v>20</v>
      </c>
      <c r="C535" s="6" t="s">
        <v>582</v>
      </c>
      <c r="D535" s="6" t="s">
        <v>15</v>
      </c>
      <c r="E535" s="5"/>
      <c r="F535" s="5" t="s">
        <v>583</v>
      </c>
      <c r="G535" s="5" t="s">
        <v>579</v>
      </c>
      <c r="H535" s="5" t="s">
        <v>584</v>
      </c>
      <c r="I535" s="5">
        <v>3</v>
      </c>
      <c r="J535" s="5" t="s">
        <v>46</v>
      </c>
      <c r="K535" s="5" t="s">
        <v>19</v>
      </c>
      <c r="L535" s="5"/>
    </row>
    <row r="536" spans="1:12" x14ac:dyDescent="0.25">
      <c r="A536" s="5"/>
      <c r="B536" s="5"/>
      <c r="C536" s="6"/>
      <c r="D536" s="6"/>
      <c r="E536" s="5"/>
      <c r="F536" s="5"/>
      <c r="G536" s="5"/>
      <c r="H536" s="5"/>
      <c r="I536" s="5"/>
      <c r="J536" s="5"/>
      <c r="K536" s="5"/>
      <c r="L536" s="5"/>
    </row>
    <row r="537" spans="1:12" ht="210" customHeight="1" x14ac:dyDescent="0.25">
      <c r="A537" s="5" t="s">
        <v>12</v>
      </c>
      <c r="B537" s="5" t="s">
        <v>13</v>
      </c>
      <c r="C537" s="6" t="s">
        <v>585</v>
      </c>
      <c r="D537" s="6" t="s">
        <v>15</v>
      </c>
      <c r="E537" s="5"/>
      <c r="F537" s="5" t="s">
        <v>583</v>
      </c>
      <c r="G537" s="5" t="s">
        <v>579</v>
      </c>
      <c r="H537" s="7">
        <v>41703</v>
      </c>
      <c r="I537" s="5">
        <v>3</v>
      </c>
      <c r="J537" s="5" t="s">
        <v>46</v>
      </c>
      <c r="K537" s="5" t="s">
        <v>19</v>
      </c>
      <c r="L537" s="5"/>
    </row>
    <row r="538" spans="1:12" x14ac:dyDescent="0.25">
      <c r="A538" s="5"/>
      <c r="B538" s="5"/>
      <c r="C538" s="6"/>
      <c r="D538" s="6"/>
      <c r="E538" s="5"/>
      <c r="F538" s="5"/>
      <c r="G538" s="5"/>
      <c r="H538" s="7"/>
      <c r="I538" s="5"/>
      <c r="J538" s="5"/>
      <c r="K538" s="5"/>
      <c r="L538" s="5"/>
    </row>
    <row r="539" spans="1:12" ht="210" customHeight="1" x14ac:dyDescent="0.25">
      <c r="A539" s="5" t="s">
        <v>12</v>
      </c>
      <c r="B539" s="5" t="s">
        <v>20</v>
      </c>
      <c r="C539" s="6" t="s">
        <v>586</v>
      </c>
      <c r="D539" s="6" t="s">
        <v>15</v>
      </c>
      <c r="E539" s="5"/>
      <c r="F539" s="5" t="s">
        <v>587</v>
      </c>
      <c r="G539" s="5" t="s">
        <v>588</v>
      </c>
      <c r="H539" s="5">
        <f>-3 / 29</f>
        <v>-0.10344827586206896</v>
      </c>
      <c r="I539" s="5">
        <v>3</v>
      </c>
      <c r="J539" s="5" t="s">
        <v>589</v>
      </c>
      <c r="K539" s="5" t="s">
        <v>19</v>
      </c>
      <c r="L539" s="5"/>
    </row>
    <row r="540" spans="1:12" x14ac:dyDescent="0.25">
      <c r="A540" s="5"/>
      <c r="B540" s="5"/>
      <c r="C540" s="6"/>
      <c r="D540" s="6"/>
      <c r="E540" s="5"/>
      <c r="F540" s="5"/>
      <c r="G540" s="5"/>
      <c r="H540" s="5"/>
      <c r="I540" s="5"/>
      <c r="J540" s="5"/>
      <c r="K540" s="5"/>
      <c r="L540" s="5"/>
    </row>
    <row r="541" spans="1:12" ht="195" customHeight="1" x14ac:dyDescent="0.25">
      <c r="A541" s="5" t="s">
        <v>12</v>
      </c>
      <c r="B541" s="5" t="s">
        <v>13</v>
      </c>
      <c r="C541" s="6" t="s">
        <v>590</v>
      </c>
      <c r="D541" s="6" t="s">
        <v>15</v>
      </c>
      <c r="E541" s="5"/>
      <c r="F541" s="5" t="s">
        <v>591</v>
      </c>
      <c r="G541" s="5" t="s">
        <v>588</v>
      </c>
      <c r="H541" s="7">
        <v>41668</v>
      </c>
      <c r="I541" s="5">
        <v>3</v>
      </c>
      <c r="J541" s="5" t="s">
        <v>589</v>
      </c>
      <c r="K541" s="5" t="s">
        <v>19</v>
      </c>
      <c r="L541" s="5"/>
    </row>
    <row r="542" spans="1:12" x14ac:dyDescent="0.25">
      <c r="A542" s="5"/>
      <c r="B542" s="5"/>
      <c r="C542" s="6"/>
      <c r="D542" s="6"/>
      <c r="E542" s="5"/>
      <c r="F542" s="5"/>
      <c r="G542" s="5"/>
      <c r="H542" s="7"/>
      <c r="I542" s="5"/>
      <c r="J542" s="5"/>
      <c r="K542" s="5"/>
      <c r="L542" s="5"/>
    </row>
    <row r="543" spans="1:12" ht="195" customHeight="1" x14ac:dyDescent="0.25">
      <c r="A543" s="5" t="s">
        <v>12</v>
      </c>
      <c r="B543" s="5" t="s">
        <v>20</v>
      </c>
      <c r="C543" s="6" t="s">
        <v>592</v>
      </c>
      <c r="D543" s="6" t="s">
        <v>15</v>
      </c>
      <c r="E543" s="5"/>
      <c r="F543" s="5" t="s">
        <v>591</v>
      </c>
      <c r="G543" s="5" t="s">
        <v>588</v>
      </c>
      <c r="H543" s="5" t="s">
        <v>92</v>
      </c>
      <c r="I543" s="5">
        <v>3</v>
      </c>
      <c r="J543" s="5" t="s">
        <v>589</v>
      </c>
      <c r="K543" s="5" t="s">
        <v>19</v>
      </c>
      <c r="L543" s="5"/>
    </row>
    <row r="544" spans="1:12" x14ac:dyDescent="0.25">
      <c r="A544" s="5"/>
      <c r="B544" s="5"/>
      <c r="C544" s="6"/>
      <c r="D544" s="6"/>
      <c r="E544" s="5"/>
      <c r="F544" s="5"/>
      <c r="G544" s="5"/>
      <c r="H544" s="5"/>
      <c r="I544" s="5"/>
      <c r="J544" s="5"/>
      <c r="K544" s="5"/>
      <c r="L544" s="5"/>
    </row>
    <row r="545" spans="1:15" ht="285" customHeight="1" x14ac:dyDescent="0.25">
      <c r="A545" s="5" t="s">
        <v>12</v>
      </c>
      <c r="B545" s="5" t="s">
        <v>13</v>
      </c>
      <c r="C545" s="6" t="s">
        <v>593</v>
      </c>
      <c r="D545" s="6" t="s">
        <v>15</v>
      </c>
      <c r="E545" s="5"/>
      <c r="F545" s="5" t="s">
        <v>594</v>
      </c>
      <c r="G545" s="5" t="s">
        <v>595</v>
      </c>
      <c r="H545" s="7">
        <v>41664</v>
      </c>
      <c r="I545" s="5">
        <v>3</v>
      </c>
      <c r="J545" s="5" t="s">
        <v>596</v>
      </c>
      <c r="K545" s="5" t="s">
        <v>19</v>
      </c>
      <c r="L545" s="5" t="s">
        <v>597</v>
      </c>
    </row>
    <row r="546" spans="1:15" x14ac:dyDescent="0.25">
      <c r="A546" s="5"/>
      <c r="B546" s="5"/>
      <c r="C546" s="6"/>
      <c r="D546" s="6"/>
      <c r="E546" s="5"/>
      <c r="F546" s="5"/>
      <c r="G546" s="5"/>
      <c r="H546" s="7"/>
      <c r="I546" s="5"/>
      <c r="J546" s="5"/>
      <c r="K546" s="5"/>
      <c r="L546" s="5"/>
    </row>
    <row r="547" spans="1:15" ht="285" customHeight="1" x14ac:dyDescent="0.25">
      <c r="A547" s="5" t="s">
        <v>12</v>
      </c>
      <c r="B547" s="5" t="s">
        <v>13</v>
      </c>
      <c r="C547" s="6" t="s">
        <v>598</v>
      </c>
      <c r="D547" s="6" t="s">
        <v>15</v>
      </c>
      <c r="E547" s="5"/>
      <c r="F547" s="5" t="s">
        <v>599</v>
      </c>
      <c r="G547" s="5" t="s">
        <v>595</v>
      </c>
      <c r="H547" s="5" t="s">
        <v>600</v>
      </c>
      <c r="I547" s="5">
        <v>3</v>
      </c>
      <c r="J547" s="5" t="s">
        <v>596</v>
      </c>
      <c r="K547" s="5" t="s">
        <v>19</v>
      </c>
      <c r="L547" s="5" t="s">
        <v>597</v>
      </c>
    </row>
    <row r="548" spans="1:15" x14ac:dyDescent="0.25">
      <c r="A548" s="5"/>
      <c r="B548" s="5"/>
      <c r="C548" s="6"/>
      <c r="D548" s="6"/>
      <c r="E548" s="5"/>
      <c r="F548" s="5"/>
      <c r="G548" s="5"/>
      <c r="H548" s="5"/>
      <c r="I548" s="5"/>
      <c r="J548" s="5"/>
      <c r="K548" s="5"/>
      <c r="L548" s="5"/>
    </row>
    <row r="549" spans="1:15" ht="180" customHeight="1" x14ac:dyDescent="0.25">
      <c r="A549" s="5" t="s">
        <v>12</v>
      </c>
      <c r="B549" s="5" t="s">
        <v>13</v>
      </c>
      <c r="C549" s="6" t="s">
        <v>601</v>
      </c>
      <c r="D549" s="6" t="s">
        <v>15</v>
      </c>
      <c r="E549" s="5"/>
      <c r="F549" s="5" t="s">
        <v>602</v>
      </c>
      <c r="G549" s="5" t="s">
        <v>588</v>
      </c>
      <c r="H549" s="7">
        <v>41963</v>
      </c>
      <c r="I549" s="5">
        <v>3</v>
      </c>
      <c r="J549" s="5" t="s">
        <v>603</v>
      </c>
      <c r="K549" s="5" t="s">
        <v>19</v>
      </c>
      <c r="L549" s="5" t="s">
        <v>604</v>
      </c>
    </row>
    <row r="550" spans="1:15" x14ac:dyDescent="0.25">
      <c r="A550" s="5"/>
      <c r="B550" s="5"/>
      <c r="C550" s="6"/>
      <c r="D550" s="6"/>
      <c r="E550" s="5"/>
      <c r="F550" s="5"/>
      <c r="G550" s="5"/>
      <c r="H550" s="7"/>
      <c r="I550" s="5"/>
      <c r="J550" s="5"/>
      <c r="K550" s="5"/>
      <c r="L550" s="5"/>
    </row>
    <row r="551" spans="1:15" ht="180" customHeight="1" x14ac:dyDescent="0.25">
      <c r="A551" s="5" t="s">
        <v>12</v>
      </c>
      <c r="B551" s="5" t="s">
        <v>20</v>
      </c>
      <c r="C551" s="6" t="s">
        <v>605</v>
      </c>
      <c r="D551" s="6" t="s">
        <v>15</v>
      </c>
      <c r="E551" s="5"/>
      <c r="F551" s="5" t="s">
        <v>606</v>
      </c>
      <c r="G551" s="5" t="s">
        <v>588</v>
      </c>
      <c r="H551" s="5" t="s">
        <v>607</v>
      </c>
      <c r="I551" s="5">
        <v>3</v>
      </c>
      <c r="J551" s="5" t="s">
        <v>603</v>
      </c>
      <c r="K551" s="5" t="s">
        <v>19</v>
      </c>
      <c r="L551" s="5" t="s">
        <v>604</v>
      </c>
      <c r="N551">
        <v>1</v>
      </c>
      <c r="O551">
        <v>23</v>
      </c>
    </row>
    <row r="552" spans="1:15" x14ac:dyDescent="0.25">
      <c r="A552" s="5"/>
      <c r="B552" s="5"/>
      <c r="C552" s="6"/>
      <c r="D552" s="6"/>
      <c r="E552" s="5"/>
      <c r="F552" s="5"/>
      <c r="G552" s="5"/>
      <c r="H552" s="5"/>
      <c r="I552" s="5"/>
      <c r="J552" s="5"/>
      <c r="K552" s="5"/>
      <c r="L552" s="5"/>
    </row>
    <row r="553" spans="1:15" ht="405" customHeight="1" x14ac:dyDescent="0.25">
      <c r="A553" s="5" t="s">
        <v>12</v>
      </c>
      <c r="B553" s="5" t="s">
        <v>13</v>
      </c>
      <c r="C553" s="6" t="s">
        <v>608</v>
      </c>
      <c r="D553" s="6" t="s">
        <v>15</v>
      </c>
      <c r="E553" s="5"/>
      <c r="F553" s="5" t="s">
        <v>609</v>
      </c>
      <c r="G553" s="5" t="s">
        <v>610</v>
      </c>
      <c r="H553" s="7">
        <v>41682</v>
      </c>
      <c r="I553" s="5">
        <v>4</v>
      </c>
      <c r="J553" s="5" t="s">
        <v>342</v>
      </c>
      <c r="K553" s="5" t="s">
        <v>19</v>
      </c>
      <c r="L553" s="5"/>
    </row>
    <row r="554" spans="1:15" x14ac:dyDescent="0.25">
      <c r="A554" s="5"/>
      <c r="B554" s="5"/>
      <c r="C554" s="6"/>
      <c r="D554" s="6"/>
      <c r="E554" s="5"/>
      <c r="F554" s="5"/>
      <c r="G554" s="5"/>
      <c r="H554" s="7"/>
      <c r="I554" s="5"/>
      <c r="J554" s="5"/>
      <c r="K554" s="5"/>
      <c r="L554" s="5"/>
    </row>
    <row r="555" spans="1:15" ht="405" customHeight="1" x14ac:dyDescent="0.25">
      <c r="A555" s="5" t="s">
        <v>12</v>
      </c>
      <c r="B555" s="5" t="s">
        <v>13</v>
      </c>
      <c r="C555" s="6" t="s">
        <v>611</v>
      </c>
      <c r="D555" s="6" t="s">
        <v>15</v>
      </c>
      <c r="E555" s="5"/>
      <c r="F555" s="5" t="s">
        <v>609</v>
      </c>
      <c r="G555" s="5" t="s">
        <v>610</v>
      </c>
      <c r="H555" s="7">
        <v>41767</v>
      </c>
      <c r="I555" s="5">
        <v>4</v>
      </c>
      <c r="J555" s="5" t="s">
        <v>342</v>
      </c>
      <c r="K555" s="5" t="s">
        <v>19</v>
      </c>
      <c r="L555" s="5"/>
    </row>
    <row r="556" spans="1:15" x14ac:dyDescent="0.25">
      <c r="A556" s="5"/>
      <c r="B556" s="5"/>
      <c r="C556" s="6"/>
      <c r="D556" s="6"/>
      <c r="E556" s="5"/>
      <c r="F556" s="5"/>
      <c r="G556" s="5"/>
      <c r="H556" s="7"/>
      <c r="I556" s="5"/>
      <c r="J556" s="5"/>
      <c r="K556" s="5"/>
      <c r="L556" s="5"/>
    </row>
    <row r="557" spans="1:15" ht="405" customHeight="1" x14ac:dyDescent="0.25">
      <c r="A557" s="5" t="s">
        <v>12</v>
      </c>
      <c r="B557" s="5" t="s">
        <v>20</v>
      </c>
      <c r="C557" s="6" t="s">
        <v>612</v>
      </c>
      <c r="D557" s="6" t="s">
        <v>15</v>
      </c>
      <c r="E557" s="5"/>
      <c r="F557" s="5" t="s">
        <v>613</v>
      </c>
      <c r="G557" s="5" t="s">
        <v>614</v>
      </c>
      <c r="H557" s="5">
        <f>-1 / 20</f>
        <v>-0.05</v>
      </c>
      <c r="I557" s="5">
        <v>5</v>
      </c>
      <c r="J557" s="5" t="s">
        <v>342</v>
      </c>
      <c r="K557" s="5" t="s">
        <v>19</v>
      </c>
      <c r="L557" s="5"/>
    </row>
    <row r="558" spans="1:15" x14ac:dyDescent="0.25">
      <c r="A558" s="5"/>
      <c r="B558" s="5"/>
      <c r="C558" s="6"/>
      <c r="D558" s="6"/>
      <c r="E558" s="5"/>
      <c r="F558" s="5"/>
      <c r="G558" s="5"/>
      <c r="H558" s="5"/>
      <c r="I558" s="5"/>
      <c r="J558" s="5"/>
      <c r="K558" s="5"/>
      <c r="L558" s="5"/>
    </row>
    <row r="559" spans="1:15" ht="409.6" customHeight="1" x14ac:dyDescent="0.25">
      <c r="A559" s="5" t="s">
        <v>12</v>
      </c>
      <c r="B559" s="5" t="s">
        <v>20</v>
      </c>
      <c r="C559" s="6" t="s">
        <v>615</v>
      </c>
      <c r="D559" s="6" t="s">
        <v>15</v>
      </c>
      <c r="E559" s="5"/>
      <c r="F559" s="5" t="s">
        <v>616</v>
      </c>
      <c r="G559" s="5" t="s">
        <v>614</v>
      </c>
      <c r="H559" s="5">
        <f>-1 / 20</f>
        <v>-0.05</v>
      </c>
      <c r="I559" s="5">
        <v>5</v>
      </c>
      <c r="J559" s="5" t="s">
        <v>342</v>
      </c>
      <c r="K559" s="5" t="s">
        <v>19</v>
      </c>
      <c r="L559" s="5"/>
    </row>
    <row r="560" spans="1:15" x14ac:dyDescent="0.25">
      <c r="A560" s="5"/>
      <c r="B560" s="5"/>
      <c r="C560" s="6"/>
      <c r="D560" s="6"/>
      <c r="E560" s="5"/>
      <c r="F560" s="5"/>
      <c r="G560" s="5"/>
      <c r="H560" s="5"/>
      <c r="I560" s="5"/>
      <c r="J560" s="5"/>
      <c r="K560" s="5"/>
      <c r="L560" s="5"/>
    </row>
    <row r="561" spans="1:12" ht="409.6" customHeight="1" x14ac:dyDescent="0.25">
      <c r="A561" s="5" t="s">
        <v>12</v>
      </c>
      <c r="B561" s="5" t="s">
        <v>20</v>
      </c>
      <c r="C561" s="6" t="s">
        <v>617</v>
      </c>
      <c r="D561" s="6" t="s">
        <v>15</v>
      </c>
      <c r="E561" s="5"/>
      <c r="F561" s="9" t="s">
        <v>618</v>
      </c>
      <c r="G561" s="5" t="s">
        <v>619</v>
      </c>
      <c r="H561" s="5">
        <f>-1 / 12</f>
        <v>-8.3333333333333329E-2</v>
      </c>
      <c r="I561" s="5">
        <v>5</v>
      </c>
      <c r="J561" s="5" t="s">
        <v>342</v>
      </c>
      <c r="K561" s="5" t="s">
        <v>19</v>
      </c>
      <c r="L561" s="5"/>
    </row>
    <row r="562" spans="1:12" x14ac:dyDescent="0.25">
      <c r="A562" s="5"/>
      <c r="B562" s="5"/>
      <c r="C562" s="6"/>
      <c r="D562" s="6"/>
      <c r="E562" s="5"/>
      <c r="F562" s="9"/>
      <c r="G562" s="5"/>
      <c r="H562" s="5"/>
      <c r="I562" s="5"/>
      <c r="J562" s="5"/>
      <c r="K562" s="5"/>
      <c r="L562" s="5"/>
    </row>
    <row r="563" spans="1:12" ht="409.6" customHeight="1" x14ac:dyDescent="0.25">
      <c r="A563" s="5" t="s">
        <v>12</v>
      </c>
      <c r="B563" s="5" t="s">
        <v>20</v>
      </c>
      <c r="C563" s="6" t="s">
        <v>620</v>
      </c>
      <c r="D563" s="6" t="s">
        <v>15</v>
      </c>
      <c r="E563" s="5"/>
      <c r="F563" s="9" t="s">
        <v>621</v>
      </c>
      <c r="G563" s="5" t="s">
        <v>622</v>
      </c>
      <c r="H563" s="5">
        <f>-3 / 12</f>
        <v>-0.25</v>
      </c>
      <c r="I563" s="5">
        <v>5</v>
      </c>
      <c r="J563" s="5" t="s">
        <v>342</v>
      </c>
      <c r="K563" s="5" t="s">
        <v>19</v>
      </c>
      <c r="L563" s="5"/>
    </row>
    <row r="564" spans="1:12" x14ac:dyDescent="0.25">
      <c r="A564" s="5"/>
      <c r="B564" s="5"/>
      <c r="C564" s="6"/>
      <c r="D564" s="6"/>
      <c r="E564" s="5"/>
      <c r="F564" s="9"/>
      <c r="G564" s="5"/>
      <c r="H564" s="5"/>
      <c r="I564" s="5"/>
      <c r="J564" s="5"/>
      <c r="K564" s="5"/>
      <c r="L564" s="5"/>
    </row>
    <row r="565" spans="1:12" ht="405" customHeight="1" x14ac:dyDescent="0.25">
      <c r="A565" s="5" t="s">
        <v>12</v>
      </c>
      <c r="B565" s="5" t="s">
        <v>13</v>
      </c>
      <c r="C565" s="6" t="s">
        <v>623</v>
      </c>
      <c r="D565" s="6" t="s">
        <v>15</v>
      </c>
      <c r="E565" s="5"/>
      <c r="F565" s="9" t="s">
        <v>624</v>
      </c>
      <c r="G565" s="5" t="s">
        <v>625</v>
      </c>
      <c r="H565" s="7">
        <v>41710</v>
      </c>
      <c r="I565" s="5">
        <v>5</v>
      </c>
      <c r="J565" s="5" t="s">
        <v>342</v>
      </c>
      <c r="K565" s="5" t="s">
        <v>19</v>
      </c>
      <c r="L565" s="5"/>
    </row>
    <row r="566" spans="1:12" x14ac:dyDescent="0.25">
      <c r="A566" s="5"/>
      <c r="B566" s="5"/>
      <c r="C566" s="6"/>
      <c r="D566" s="6"/>
      <c r="E566" s="5"/>
      <c r="F566" s="9"/>
      <c r="G566" s="5"/>
      <c r="H566" s="7"/>
      <c r="I566" s="5"/>
      <c r="J566" s="5"/>
      <c r="K566" s="5"/>
      <c r="L566" s="5"/>
    </row>
    <row r="567" spans="1:12" ht="405" customHeight="1" x14ac:dyDescent="0.25">
      <c r="A567" s="5" t="s">
        <v>12</v>
      </c>
      <c r="B567" s="5" t="s">
        <v>13</v>
      </c>
      <c r="C567" s="6" t="s">
        <v>626</v>
      </c>
      <c r="D567" s="6" t="s">
        <v>15</v>
      </c>
      <c r="E567" s="5"/>
      <c r="F567" s="9" t="s">
        <v>624</v>
      </c>
      <c r="G567" s="5" t="s">
        <v>625</v>
      </c>
      <c r="H567" s="7">
        <v>41706</v>
      </c>
      <c r="I567" s="5">
        <v>5</v>
      </c>
      <c r="J567" s="5" t="s">
        <v>342</v>
      </c>
      <c r="K567" s="5" t="s">
        <v>19</v>
      </c>
      <c r="L567" s="5"/>
    </row>
    <row r="568" spans="1:12" x14ac:dyDescent="0.25">
      <c r="A568" s="5"/>
      <c r="B568" s="5"/>
      <c r="C568" s="6"/>
      <c r="D568" s="6"/>
      <c r="E568" s="5"/>
      <c r="F568" s="9"/>
      <c r="G568" s="5"/>
      <c r="H568" s="7"/>
      <c r="I568" s="5"/>
      <c r="J568" s="5"/>
      <c r="K568" s="5"/>
      <c r="L568" s="5"/>
    </row>
    <row r="569" spans="1:12" ht="390" customHeight="1" x14ac:dyDescent="0.25">
      <c r="A569" s="5" t="s">
        <v>12</v>
      </c>
      <c r="B569" s="5" t="s">
        <v>20</v>
      </c>
      <c r="C569" s="6" t="s">
        <v>627</v>
      </c>
      <c r="D569" s="6" t="s">
        <v>15</v>
      </c>
      <c r="E569" s="5"/>
      <c r="F569" s="5" t="s">
        <v>628</v>
      </c>
      <c r="G569" s="5" t="s">
        <v>629</v>
      </c>
      <c r="H569" s="5">
        <f>-2 / 8</f>
        <v>-0.25</v>
      </c>
      <c r="I569" s="5">
        <v>4</v>
      </c>
      <c r="J569" s="5" t="s">
        <v>630</v>
      </c>
      <c r="K569" s="5" t="s">
        <v>19</v>
      </c>
      <c r="L569" s="5" t="s">
        <v>631</v>
      </c>
    </row>
    <row r="570" spans="1:12" x14ac:dyDescent="0.25">
      <c r="A570" s="5"/>
      <c r="B570" s="5"/>
      <c r="C570" s="6"/>
      <c r="D570" s="6"/>
      <c r="E570" s="5"/>
      <c r="F570" s="5"/>
      <c r="G570" s="5"/>
      <c r="H570" s="5"/>
      <c r="I570" s="5"/>
      <c r="J570" s="5"/>
      <c r="K570" s="5"/>
      <c r="L570" s="5"/>
    </row>
    <row r="571" spans="1:12" ht="390" customHeight="1" x14ac:dyDescent="0.25">
      <c r="A571" s="5" t="s">
        <v>12</v>
      </c>
      <c r="B571" s="5" t="s">
        <v>20</v>
      </c>
      <c r="C571" s="6" t="s">
        <v>632</v>
      </c>
      <c r="D571" s="6" t="s">
        <v>15</v>
      </c>
      <c r="E571" s="5"/>
      <c r="F571" s="5" t="s">
        <v>628</v>
      </c>
      <c r="G571" s="5" t="s">
        <v>629</v>
      </c>
      <c r="H571" s="5" t="s">
        <v>89</v>
      </c>
      <c r="I571" s="5">
        <v>4</v>
      </c>
      <c r="J571" s="5" t="s">
        <v>630</v>
      </c>
      <c r="K571" s="5" t="s">
        <v>19</v>
      </c>
      <c r="L571" s="5" t="s">
        <v>631</v>
      </c>
    </row>
    <row r="572" spans="1:12" x14ac:dyDescent="0.25">
      <c r="A572" s="5"/>
      <c r="B572" s="5"/>
      <c r="C572" s="6"/>
      <c r="D572" s="6"/>
      <c r="E572" s="5"/>
      <c r="F572" s="5"/>
      <c r="G572" s="5"/>
      <c r="H572" s="5"/>
      <c r="I572" s="5"/>
      <c r="J572" s="5"/>
      <c r="K572" s="5"/>
      <c r="L572" s="5"/>
    </row>
    <row r="573" spans="1:12" ht="390" customHeight="1" x14ac:dyDescent="0.25">
      <c r="A573" s="5" t="s">
        <v>12</v>
      </c>
      <c r="B573" s="5" t="s">
        <v>20</v>
      </c>
      <c r="C573" s="6" t="s">
        <v>633</v>
      </c>
      <c r="D573" s="6" t="s">
        <v>15</v>
      </c>
      <c r="E573" s="5"/>
      <c r="F573" s="5" t="s">
        <v>634</v>
      </c>
      <c r="G573" s="5" t="s">
        <v>635</v>
      </c>
      <c r="H573" s="5" t="s">
        <v>344</v>
      </c>
      <c r="I573" s="5">
        <v>4</v>
      </c>
      <c r="J573" s="5" t="s">
        <v>630</v>
      </c>
      <c r="K573" s="5" t="s">
        <v>19</v>
      </c>
      <c r="L573" s="5" t="s">
        <v>631</v>
      </c>
    </row>
    <row r="574" spans="1:12" x14ac:dyDescent="0.25">
      <c r="A574" s="5"/>
      <c r="B574" s="5"/>
      <c r="C574" s="6"/>
      <c r="D574" s="6"/>
      <c r="E574" s="5"/>
      <c r="F574" s="5"/>
      <c r="G574" s="5"/>
      <c r="H574" s="5"/>
      <c r="I574" s="5"/>
      <c r="J574" s="5"/>
      <c r="K574" s="5"/>
      <c r="L574" s="5"/>
    </row>
    <row r="575" spans="1:12" ht="390" customHeight="1" x14ac:dyDescent="0.25">
      <c r="A575" s="5" t="s">
        <v>12</v>
      </c>
      <c r="B575" s="5" t="s">
        <v>13</v>
      </c>
      <c r="C575" s="6" t="s">
        <v>636</v>
      </c>
      <c r="D575" s="6" t="s">
        <v>15</v>
      </c>
      <c r="E575" s="5"/>
      <c r="F575" s="5" t="s">
        <v>634</v>
      </c>
      <c r="G575" s="5" t="s">
        <v>635</v>
      </c>
      <c r="H575" s="7">
        <v>41651</v>
      </c>
      <c r="I575" s="5">
        <v>4</v>
      </c>
      <c r="J575" s="5" t="s">
        <v>630</v>
      </c>
      <c r="K575" s="5" t="s">
        <v>19</v>
      </c>
      <c r="L575" s="5" t="s">
        <v>631</v>
      </c>
    </row>
    <row r="576" spans="1:12" x14ac:dyDescent="0.25">
      <c r="A576" s="5"/>
      <c r="B576" s="5"/>
      <c r="C576" s="6"/>
      <c r="D576" s="6"/>
      <c r="E576" s="5"/>
      <c r="F576" s="5"/>
      <c r="G576" s="5"/>
      <c r="H576" s="7"/>
      <c r="I576" s="5"/>
      <c r="J576" s="5"/>
      <c r="K576" s="5"/>
      <c r="L576" s="5"/>
    </row>
    <row r="577" spans="1:12" ht="390" customHeight="1" x14ac:dyDescent="0.25">
      <c r="A577" s="5" t="s">
        <v>12</v>
      </c>
      <c r="B577" s="5" t="s">
        <v>13</v>
      </c>
      <c r="C577" s="6" t="s">
        <v>637</v>
      </c>
      <c r="D577" s="6" t="s">
        <v>15</v>
      </c>
      <c r="E577" s="5"/>
      <c r="F577" s="5" t="s">
        <v>638</v>
      </c>
      <c r="G577" s="5" t="s">
        <v>635</v>
      </c>
      <c r="H577" s="7">
        <v>41647</v>
      </c>
      <c r="I577" s="5">
        <v>4</v>
      </c>
      <c r="J577" s="5" t="s">
        <v>630</v>
      </c>
      <c r="K577" s="5" t="s">
        <v>19</v>
      </c>
      <c r="L577" s="5" t="s">
        <v>631</v>
      </c>
    </row>
    <row r="578" spans="1:12" x14ac:dyDescent="0.25">
      <c r="A578" s="5"/>
      <c r="B578" s="5"/>
      <c r="C578" s="6"/>
      <c r="D578" s="6"/>
      <c r="E578" s="5"/>
      <c r="F578" s="5"/>
      <c r="G578" s="5"/>
      <c r="H578" s="7"/>
      <c r="I578" s="5"/>
      <c r="J578" s="5"/>
      <c r="K578" s="5"/>
      <c r="L578" s="5"/>
    </row>
    <row r="579" spans="1:12" ht="390" customHeight="1" x14ac:dyDescent="0.25">
      <c r="A579" s="5" t="s">
        <v>12</v>
      </c>
      <c r="B579" s="5" t="s">
        <v>20</v>
      </c>
      <c r="C579" s="6" t="s">
        <v>639</v>
      </c>
      <c r="D579" s="6" t="s">
        <v>15</v>
      </c>
      <c r="E579" s="5"/>
      <c r="F579" s="5" t="s">
        <v>638</v>
      </c>
      <c r="G579" s="5" t="s">
        <v>635</v>
      </c>
      <c r="H579" s="5" t="s">
        <v>89</v>
      </c>
      <c r="I579" s="5">
        <v>4</v>
      </c>
      <c r="J579" s="5" t="s">
        <v>630</v>
      </c>
      <c r="K579" s="5" t="s">
        <v>19</v>
      </c>
      <c r="L579" s="5" t="s">
        <v>631</v>
      </c>
    </row>
    <row r="580" spans="1:12" x14ac:dyDescent="0.25">
      <c r="A580" s="5"/>
      <c r="B580" s="5"/>
      <c r="C580" s="6"/>
      <c r="D580" s="6"/>
      <c r="E580" s="5"/>
      <c r="F580" s="5"/>
      <c r="G580" s="5"/>
      <c r="H580" s="5"/>
      <c r="I580" s="5"/>
      <c r="J580" s="5"/>
      <c r="K580" s="5"/>
      <c r="L580" s="5"/>
    </row>
    <row r="581" spans="1:12" ht="405" customHeight="1" x14ac:dyDescent="0.25">
      <c r="A581" s="5" t="s">
        <v>12</v>
      </c>
      <c r="B581" s="5" t="s">
        <v>20</v>
      </c>
      <c r="C581" s="6" t="s">
        <v>640</v>
      </c>
      <c r="D581" s="6" t="s">
        <v>15</v>
      </c>
      <c r="E581" s="5"/>
      <c r="F581" s="5" t="s">
        <v>641</v>
      </c>
      <c r="G581" s="5" t="s">
        <v>642</v>
      </c>
      <c r="H581" s="5" t="s">
        <v>344</v>
      </c>
      <c r="I581" s="5">
        <v>4</v>
      </c>
      <c r="J581" s="5" t="s">
        <v>630</v>
      </c>
      <c r="K581" s="5" t="s">
        <v>19</v>
      </c>
      <c r="L581" s="5" t="s">
        <v>631</v>
      </c>
    </row>
    <row r="582" spans="1:12" x14ac:dyDescent="0.25">
      <c r="A582" s="5"/>
      <c r="B582" s="5"/>
      <c r="C582" s="6"/>
      <c r="D582" s="6"/>
      <c r="E582" s="5"/>
      <c r="F582" s="5"/>
      <c r="G582" s="5"/>
      <c r="H582" s="5"/>
      <c r="I582" s="5"/>
      <c r="J582" s="5"/>
      <c r="K582" s="5"/>
      <c r="L582" s="5"/>
    </row>
    <row r="583" spans="1:12" ht="405" customHeight="1" x14ac:dyDescent="0.25">
      <c r="A583" s="5" t="s">
        <v>12</v>
      </c>
      <c r="B583" s="5" t="s">
        <v>20</v>
      </c>
      <c r="C583" s="6" t="s">
        <v>643</v>
      </c>
      <c r="D583" s="6" t="s">
        <v>15</v>
      </c>
      <c r="E583" s="5"/>
      <c r="F583" s="5" t="s">
        <v>641</v>
      </c>
      <c r="G583" s="5" t="s">
        <v>642</v>
      </c>
      <c r="H583" s="5" t="s">
        <v>89</v>
      </c>
      <c r="I583" s="5">
        <v>4</v>
      </c>
      <c r="J583" s="5" t="s">
        <v>630</v>
      </c>
      <c r="K583" s="5" t="s">
        <v>19</v>
      </c>
      <c r="L583" s="5" t="s">
        <v>631</v>
      </c>
    </row>
    <row r="584" spans="1:12" x14ac:dyDescent="0.25">
      <c r="A584" s="5"/>
      <c r="B584" s="5"/>
      <c r="C584" s="6"/>
      <c r="D584" s="6"/>
      <c r="E584" s="5"/>
      <c r="F584" s="5"/>
      <c r="G584" s="5"/>
      <c r="H584" s="5"/>
      <c r="I584" s="5"/>
      <c r="J584" s="5"/>
      <c r="K584" s="5"/>
      <c r="L584" s="5"/>
    </row>
    <row r="585" spans="1:12" ht="409.6" customHeight="1" x14ac:dyDescent="0.25">
      <c r="A585" s="5" t="s">
        <v>12</v>
      </c>
      <c r="B585" s="5" t="s">
        <v>20</v>
      </c>
      <c r="C585" s="6" t="s">
        <v>644</v>
      </c>
      <c r="D585" s="6" t="s">
        <v>15</v>
      </c>
      <c r="E585" s="5"/>
      <c r="F585" s="5" t="s">
        <v>645</v>
      </c>
      <c r="G585" s="5" t="s">
        <v>646</v>
      </c>
      <c r="H585" s="5">
        <f>-1 / 8</f>
        <v>-0.125</v>
      </c>
      <c r="I585" s="5">
        <v>4</v>
      </c>
      <c r="J585" s="5" t="s">
        <v>630</v>
      </c>
      <c r="K585" s="5" t="s">
        <v>19</v>
      </c>
      <c r="L585" s="5" t="s">
        <v>631</v>
      </c>
    </row>
    <row r="586" spans="1:12" x14ac:dyDescent="0.25">
      <c r="A586" s="5"/>
      <c r="B586" s="5"/>
      <c r="C586" s="6"/>
      <c r="D586" s="6"/>
      <c r="E586" s="5"/>
      <c r="F586" s="5"/>
      <c r="G586" s="5"/>
      <c r="H586" s="5"/>
      <c r="I586" s="5"/>
      <c r="J586" s="5"/>
      <c r="K586" s="5"/>
      <c r="L586" s="5"/>
    </row>
    <row r="587" spans="1:12" ht="409.6" customHeight="1" x14ac:dyDescent="0.25">
      <c r="A587" s="5" t="s">
        <v>12</v>
      </c>
      <c r="B587" s="5" t="s">
        <v>20</v>
      </c>
      <c r="C587" s="6" t="s">
        <v>647</v>
      </c>
      <c r="D587" s="6" t="s">
        <v>15</v>
      </c>
      <c r="E587" s="5"/>
      <c r="F587" s="5" t="s">
        <v>645</v>
      </c>
      <c r="G587" s="5" t="s">
        <v>646</v>
      </c>
      <c r="H587" s="5" t="s">
        <v>89</v>
      </c>
      <c r="I587" s="5">
        <v>4</v>
      </c>
      <c r="J587" s="5" t="s">
        <v>630</v>
      </c>
      <c r="K587" s="5" t="s">
        <v>19</v>
      </c>
      <c r="L587" s="5" t="s">
        <v>631</v>
      </c>
    </row>
    <row r="588" spans="1:12" x14ac:dyDescent="0.25">
      <c r="A588" s="5"/>
      <c r="B588" s="5"/>
      <c r="C588" s="6"/>
      <c r="D588" s="6"/>
      <c r="E588" s="5"/>
      <c r="F588" s="5"/>
      <c r="G588" s="5"/>
      <c r="H588" s="5"/>
      <c r="I588" s="5"/>
      <c r="J588" s="5"/>
      <c r="K588" s="5"/>
      <c r="L588" s="5"/>
    </row>
    <row r="589" spans="1:12" ht="390" customHeight="1" x14ac:dyDescent="0.25">
      <c r="A589" s="5" t="s">
        <v>12</v>
      </c>
      <c r="B589" s="5" t="s">
        <v>13</v>
      </c>
      <c r="C589" s="6" t="s">
        <v>648</v>
      </c>
      <c r="D589" s="6" t="s">
        <v>15</v>
      </c>
      <c r="E589" s="5"/>
      <c r="F589" s="5" t="s">
        <v>649</v>
      </c>
      <c r="G589" s="5" t="s">
        <v>650</v>
      </c>
      <c r="H589" s="7">
        <v>41647</v>
      </c>
      <c r="I589" s="5">
        <v>4</v>
      </c>
      <c r="J589" s="5" t="s">
        <v>630</v>
      </c>
      <c r="K589" s="5" t="s">
        <v>19</v>
      </c>
      <c r="L589" s="5" t="s">
        <v>631</v>
      </c>
    </row>
    <row r="590" spans="1:12" x14ac:dyDescent="0.25">
      <c r="A590" s="5"/>
      <c r="B590" s="5"/>
      <c r="C590" s="6"/>
      <c r="D590" s="6"/>
      <c r="E590" s="5"/>
      <c r="F590" s="5"/>
      <c r="G590" s="5"/>
      <c r="H590" s="7"/>
      <c r="I590" s="5"/>
      <c r="J590" s="5"/>
      <c r="K590" s="5"/>
      <c r="L590" s="5"/>
    </row>
    <row r="591" spans="1:12" ht="390" customHeight="1" x14ac:dyDescent="0.25">
      <c r="A591" s="5" t="s">
        <v>12</v>
      </c>
      <c r="B591" s="5" t="s">
        <v>20</v>
      </c>
      <c r="C591" s="6" t="s">
        <v>651</v>
      </c>
      <c r="D591" s="6" t="s">
        <v>15</v>
      </c>
      <c r="E591" s="5"/>
      <c r="F591" s="5" t="s">
        <v>649</v>
      </c>
      <c r="G591" s="5" t="s">
        <v>650</v>
      </c>
      <c r="H591" s="5" t="s">
        <v>89</v>
      </c>
      <c r="I591" s="5">
        <v>4</v>
      </c>
      <c r="J591" s="5" t="s">
        <v>630</v>
      </c>
      <c r="K591" s="5" t="s">
        <v>19</v>
      </c>
      <c r="L591" s="5" t="s">
        <v>631</v>
      </c>
    </row>
    <row r="592" spans="1:12" x14ac:dyDescent="0.25">
      <c r="A592" s="5"/>
      <c r="B592" s="5"/>
      <c r="C592" s="6"/>
      <c r="D592" s="6"/>
      <c r="E592" s="5"/>
      <c r="F592" s="5"/>
      <c r="G592" s="5"/>
      <c r="H592" s="5"/>
      <c r="I592" s="5"/>
      <c r="J592" s="5"/>
      <c r="K592" s="5"/>
      <c r="L592" s="5"/>
    </row>
    <row r="593" spans="1:12" ht="375" customHeight="1" x14ac:dyDescent="0.25">
      <c r="A593" s="5" t="s">
        <v>12</v>
      </c>
      <c r="B593" s="5" t="s">
        <v>13</v>
      </c>
      <c r="C593" s="6" t="s">
        <v>652</v>
      </c>
      <c r="D593" s="6" t="s">
        <v>15</v>
      </c>
      <c r="E593" s="5"/>
      <c r="F593" s="5" t="s">
        <v>653</v>
      </c>
      <c r="G593" s="5" t="s">
        <v>654</v>
      </c>
      <c r="H593" s="7">
        <v>41678</v>
      </c>
      <c r="I593" s="5">
        <v>4</v>
      </c>
      <c r="J593" s="5" t="s">
        <v>630</v>
      </c>
      <c r="K593" s="5" t="s">
        <v>19</v>
      </c>
      <c r="L593" s="5" t="s">
        <v>631</v>
      </c>
    </row>
    <row r="594" spans="1:12" x14ac:dyDescent="0.25">
      <c r="A594" s="5"/>
      <c r="B594" s="5"/>
      <c r="C594" s="6"/>
      <c r="D594" s="6"/>
      <c r="E594" s="5"/>
      <c r="F594" s="5"/>
      <c r="G594" s="5"/>
      <c r="H594" s="7"/>
      <c r="I594" s="5"/>
      <c r="J594" s="5"/>
      <c r="K594" s="5"/>
      <c r="L594" s="5"/>
    </row>
    <row r="595" spans="1:12" ht="375" customHeight="1" x14ac:dyDescent="0.25">
      <c r="A595" s="5" t="s">
        <v>12</v>
      </c>
      <c r="B595" s="5" t="s">
        <v>20</v>
      </c>
      <c r="C595" s="6" t="s">
        <v>655</v>
      </c>
      <c r="D595" s="6" t="s">
        <v>15</v>
      </c>
      <c r="E595" s="5"/>
      <c r="F595" s="5" t="s">
        <v>653</v>
      </c>
      <c r="G595" s="5" t="s">
        <v>654</v>
      </c>
      <c r="H595" s="5" t="s">
        <v>89</v>
      </c>
      <c r="I595" s="5">
        <v>4</v>
      </c>
      <c r="J595" s="5" t="s">
        <v>630</v>
      </c>
      <c r="K595" s="5" t="s">
        <v>19</v>
      </c>
      <c r="L595" s="5" t="s">
        <v>631</v>
      </c>
    </row>
    <row r="596" spans="1:12" x14ac:dyDescent="0.25">
      <c r="A596" s="5"/>
      <c r="B596" s="5"/>
      <c r="C596" s="6"/>
      <c r="D596" s="6"/>
      <c r="E596" s="5"/>
      <c r="F596" s="5"/>
      <c r="G596" s="5"/>
      <c r="H596" s="5"/>
      <c r="I596" s="5"/>
      <c r="J596" s="5"/>
      <c r="K596" s="5"/>
      <c r="L596" s="5"/>
    </row>
    <row r="597" spans="1:12" ht="390" customHeight="1" x14ac:dyDescent="0.25">
      <c r="A597" s="5" t="s">
        <v>12</v>
      </c>
      <c r="B597" s="5" t="s">
        <v>13</v>
      </c>
      <c r="C597" s="6" t="s">
        <v>656</v>
      </c>
      <c r="D597" s="6" t="s">
        <v>15</v>
      </c>
      <c r="E597" s="5"/>
      <c r="F597" s="5" t="s">
        <v>657</v>
      </c>
      <c r="G597" s="5" t="s">
        <v>658</v>
      </c>
      <c r="H597" s="7">
        <v>41647</v>
      </c>
      <c r="I597" s="5">
        <v>4</v>
      </c>
      <c r="J597" s="5" t="s">
        <v>630</v>
      </c>
      <c r="K597" s="5" t="s">
        <v>19</v>
      </c>
      <c r="L597" s="5" t="s">
        <v>631</v>
      </c>
    </row>
    <row r="598" spans="1:12" x14ac:dyDescent="0.25">
      <c r="A598" s="5"/>
      <c r="B598" s="5"/>
      <c r="C598" s="6"/>
      <c r="D598" s="6"/>
      <c r="E598" s="5"/>
      <c r="F598" s="5"/>
      <c r="G598" s="5"/>
      <c r="H598" s="7"/>
      <c r="I598" s="5"/>
      <c r="J598" s="5"/>
      <c r="K598" s="5"/>
      <c r="L598" s="5"/>
    </row>
    <row r="599" spans="1:12" ht="390" customHeight="1" x14ac:dyDescent="0.25">
      <c r="A599" s="5" t="s">
        <v>12</v>
      </c>
      <c r="B599" s="5" t="s">
        <v>20</v>
      </c>
      <c r="C599" s="6" t="s">
        <v>659</v>
      </c>
      <c r="D599" s="6" t="s">
        <v>15</v>
      </c>
      <c r="E599" s="5"/>
      <c r="F599" s="5" t="s">
        <v>660</v>
      </c>
      <c r="G599" s="5" t="s">
        <v>661</v>
      </c>
      <c r="H599" s="5" t="s">
        <v>89</v>
      </c>
      <c r="I599" s="5">
        <v>4</v>
      </c>
      <c r="J599" s="5" t="s">
        <v>630</v>
      </c>
      <c r="K599" s="5" t="s">
        <v>19</v>
      </c>
      <c r="L599" s="5" t="s">
        <v>631</v>
      </c>
    </row>
    <row r="600" spans="1:12" x14ac:dyDescent="0.25">
      <c r="A600" s="5"/>
      <c r="B600" s="5"/>
      <c r="C600" s="6"/>
      <c r="D600" s="6"/>
      <c r="E600" s="5"/>
      <c r="F600" s="5"/>
      <c r="G600" s="5"/>
      <c r="H600" s="5"/>
      <c r="I600" s="5"/>
      <c r="J600" s="5"/>
      <c r="K600" s="5"/>
      <c r="L600" s="5"/>
    </row>
    <row r="601" spans="1:12" ht="409.6" customHeight="1" x14ac:dyDescent="0.25">
      <c r="A601" s="5" t="s">
        <v>12</v>
      </c>
      <c r="B601" s="5" t="s">
        <v>20</v>
      </c>
      <c r="C601" s="6" t="s">
        <v>662</v>
      </c>
      <c r="D601" s="6" t="s">
        <v>15</v>
      </c>
      <c r="E601" s="5"/>
      <c r="F601" s="5" t="s">
        <v>663</v>
      </c>
      <c r="G601" s="5" t="s">
        <v>664</v>
      </c>
      <c r="H601" s="5" t="s">
        <v>89</v>
      </c>
      <c r="I601" s="5">
        <v>4</v>
      </c>
      <c r="J601" s="5" t="s">
        <v>406</v>
      </c>
      <c r="K601" s="5" t="s">
        <v>19</v>
      </c>
      <c r="L601" s="5" t="s">
        <v>391</v>
      </c>
    </row>
    <row r="602" spans="1:12" x14ac:dyDescent="0.25">
      <c r="A602" s="5"/>
      <c r="B602" s="5"/>
      <c r="C602" s="6"/>
      <c r="D602" s="6"/>
      <c r="E602" s="5"/>
      <c r="F602" s="5"/>
      <c r="G602" s="5"/>
      <c r="H602" s="5"/>
      <c r="I602" s="5"/>
      <c r="J602" s="5"/>
      <c r="K602" s="5"/>
      <c r="L602" s="5"/>
    </row>
    <row r="603" spans="1:12" ht="409.6" customHeight="1" x14ac:dyDescent="0.25">
      <c r="A603" s="5" t="s">
        <v>12</v>
      </c>
      <c r="B603" s="5" t="s">
        <v>13</v>
      </c>
      <c r="C603" s="6" t="s">
        <v>665</v>
      </c>
      <c r="D603" s="6" t="s">
        <v>15</v>
      </c>
      <c r="E603" s="5"/>
      <c r="F603" s="5" t="s">
        <v>663</v>
      </c>
      <c r="G603" s="5" t="s">
        <v>664</v>
      </c>
      <c r="H603" s="7">
        <v>41678</v>
      </c>
      <c r="I603" s="5">
        <v>4</v>
      </c>
      <c r="J603" s="5" t="s">
        <v>406</v>
      </c>
      <c r="K603" s="5" t="s">
        <v>19</v>
      </c>
      <c r="L603" s="5" t="s">
        <v>391</v>
      </c>
    </row>
    <row r="604" spans="1:12" x14ac:dyDescent="0.25">
      <c r="A604" s="5"/>
      <c r="B604" s="5"/>
      <c r="C604" s="6"/>
      <c r="D604" s="6"/>
      <c r="E604" s="5"/>
      <c r="F604" s="5"/>
      <c r="G604" s="5"/>
      <c r="H604" s="7"/>
      <c r="I604" s="5"/>
      <c r="J604" s="5"/>
      <c r="K604" s="5"/>
      <c r="L604" s="5"/>
    </row>
    <row r="605" spans="1:12" ht="405" customHeight="1" x14ac:dyDescent="0.25">
      <c r="A605" s="5" t="s">
        <v>12</v>
      </c>
      <c r="B605" s="5" t="s">
        <v>13</v>
      </c>
      <c r="C605" s="6" t="s">
        <v>666</v>
      </c>
      <c r="D605" s="6" t="s">
        <v>15</v>
      </c>
      <c r="E605" s="5"/>
      <c r="F605" s="5" t="s">
        <v>667</v>
      </c>
      <c r="G605" s="5" t="s">
        <v>664</v>
      </c>
      <c r="H605" s="7">
        <v>41651</v>
      </c>
      <c r="I605" s="5">
        <v>4</v>
      </c>
      <c r="J605" s="5" t="s">
        <v>406</v>
      </c>
      <c r="K605" s="5" t="s">
        <v>19</v>
      </c>
      <c r="L605" s="5" t="s">
        <v>391</v>
      </c>
    </row>
    <row r="606" spans="1:12" x14ac:dyDescent="0.25">
      <c r="A606" s="5"/>
      <c r="B606" s="5"/>
      <c r="C606" s="6"/>
      <c r="D606" s="6"/>
      <c r="E606" s="5"/>
      <c r="F606" s="5"/>
      <c r="G606" s="5"/>
      <c r="H606" s="7"/>
      <c r="I606" s="5"/>
      <c r="J606" s="5"/>
      <c r="K606" s="5"/>
      <c r="L606" s="5"/>
    </row>
    <row r="607" spans="1:12" ht="405" customHeight="1" x14ac:dyDescent="0.25">
      <c r="A607" s="5" t="s">
        <v>12</v>
      </c>
      <c r="B607" s="5" t="s">
        <v>13</v>
      </c>
      <c r="C607" s="6" t="s">
        <v>668</v>
      </c>
      <c r="D607" s="6" t="s">
        <v>15</v>
      </c>
      <c r="E607" s="5"/>
      <c r="F607" s="5" t="s">
        <v>667</v>
      </c>
      <c r="G607" s="5" t="s">
        <v>664</v>
      </c>
      <c r="H607" s="7">
        <v>41767</v>
      </c>
      <c r="I607" s="5">
        <v>4</v>
      </c>
      <c r="J607" s="5" t="s">
        <v>406</v>
      </c>
      <c r="K607" s="5" t="s">
        <v>19</v>
      </c>
      <c r="L607" s="5" t="s">
        <v>391</v>
      </c>
    </row>
    <row r="608" spans="1:12" x14ac:dyDescent="0.25">
      <c r="A608" s="5"/>
      <c r="B608" s="5"/>
      <c r="C608" s="6"/>
      <c r="D608" s="6"/>
      <c r="E608" s="5"/>
      <c r="F608" s="5"/>
      <c r="G608" s="5"/>
      <c r="H608" s="7"/>
      <c r="I608" s="5"/>
      <c r="J608" s="5"/>
      <c r="K608" s="5"/>
      <c r="L608" s="5"/>
    </row>
    <row r="609" spans="1:12" ht="225" customHeight="1" x14ac:dyDescent="0.25">
      <c r="A609" s="5" t="s">
        <v>12</v>
      </c>
      <c r="B609" s="5" t="s">
        <v>13</v>
      </c>
      <c r="C609" s="6" t="s">
        <v>669</v>
      </c>
      <c r="D609" s="6" t="s">
        <v>15</v>
      </c>
      <c r="E609" s="5"/>
      <c r="F609" s="5" t="s">
        <v>670</v>
      </c>
      <c r="G609" s="5" t="s">
        <v>671</v>
      </c>
      <c r="H609" s="7">
        <v>41694</v>
      </c>
      <c r="I609" s="5">
        <v>3</v>
      </c>
      <c r="J609" s="5" t="s">
        <v>46</v>
      </c>
      <c r="K609" s="5" t="s">
        <v>19</v>
      </c>
      <c r="L609" s="5" t="s">
        <v>672</v>
      </c>
    </row>
    <row r="610" spans="1:12" x14ac:dyDescent="0.25">
      <c r="A610" s="5"/>
      <c r="B610" s="5"/>
      <c r="C610" s="6"/>
      <c r="D610" s="6"/>
      <c r="E610" s="5"/>
      <c r="F610" s="5"/>
      <c r="G610" s="5"/>
      <c r="H610" s="7"/>
      <c r="I610" s="5"/>
      <c r="J610" s="5"/>
      <c r="K610" s="5"/>
      <c r="L610" s="5"/>
    </row>
    <row r="611" spans="1:12" ht="225" customHeight="1" x14ac:dyDescent="0.25">
      <c r="A611" s="5" t="s">
        <v>12</v>
      </c>
      <c r="B611" s="5" t="s">
        <v>20</v>
      </c>
      <c r="C611" s="6" t="s">
        <v>673</v>
      </c>
      <c r="D611" s="6" t="s">
        <v>15</v>
      </c>
      <c r="E611" s="5"/>
      <c r="F611" s="5" t="s">
        <v>670</v>
      </c>
      <c r="G611" s="5" t="s">
        <v>671</v>
      </c>
      <c r="H611" s="5" t="s">
        <v>344</v>
      </c>
      <c r="I611" s="5">
        <v>3</v>
      </c>
      <c r="J611" s="5" t="s">
        <v>46</v>
      </c>
      <c r="K611" s="5" t="s">
        <v>19</v>
      </c>
      <c r="L611" s="5" t="s">
        <v>672</v>
      </c>
    </row>
    <row r="612" spans="1:12" x14ac:dyDescent="0.25">
      <c r="A612" s="5"/>
      <c r="B612" s="5"/>
      <c r="C612" s="6"/>
      <c r="D612" s="6"/>
      <c r="E612" s="5"/>
      <c r="F612" s="5"/>
      <c r="G612" s="5"/>
      <c r="H612" s="5"/>
      <c r="I612" s="5"/>
      <c r="J612" s="5"/>
      <c r="K612" s="5"/>
      <c r="L612" s="5"/>
    </row>
    <row r="613" spans="1:12" ht="225" customHeight="1" x14ac:dyDescent="0.25">
      <c r="A613" s="5" t="s">
        <v>12</v>
      </c>
      <c r="B613" s="5" t="s">
        <v>13</v>
      </c>
      <c r="C613" s="6" t="s">
        <v>674</v>
      </c>
      <c r="D613" s="6" t="s">
        <v>15</v>
      </c>
      <c r="E613" s="5"/>
      <c r="F613" s="5" t="s">
        <v>675</v>
      </c>
      <c r="G613" s="5" t="s">
        <v>676</v>
      </c>
      <c r="H613" s="7">
        <v>41663</v>
      </c>
      <c r="I613" s="5">
        <v>3</v>
      </c>
      <c r="J613" s="5" t="s">
        <v>46</v>
      </c>
      <c r="K613" s="5" t="s">
        <v>19</v>
      </c>
      <c r="L613" s="5" t="s">
        <v>672</v>
      </c>
    </row>
    <row r="614" spans="1:12" x14ac:dyDescent="0.25">
      <c r="A614" s="5"/>
      <c r="B614" s="5"/>
      <c r="C614" s="6"/>
      <c r="D614" s="6"/>
      <c r="E614" s="5"/>
      <c r="F614" s="5"/>
      <c r="G614" s="5"/>
      <c r="H614" s="7"/>
      <c r="I614" s="5"/>
      <c r="J614" s="5"/>
      <c r="K614" s="5"/>
      <c r="L614" s="5"/>
    </row>
    <row r="615" spans="1:12" ht="225" customHeight="1" x14ac:dyDescent="0.25">
      <c r="A615" s="5" t="s">
        <v>12</v>
      </c>
      <c r="B615" s="5" t="s">
        <v>20</v>
      </c>
      <c r="C615" s="6" t="s">
        <v>677</v>
      </c>
      <c r="D615" s="6" t="s">
        <v>15</v>
      </c>
      <c r="E615" s="5"/>
      <c r="F615" s="5" t="s">
        <v>675</v>
      </c>
      <c r="G615" s="5" t="s">
        <v>676</v>
      </c>
      <c r="H615" s="5" t="s">
        <v>344</v>
      </c>
      <c r="I615" s="5">
        <v>3</v>
      </c>
      <c r="J615" s="5" t="s">
        <v>46</v>
      </c>
      <c r="K615" s="5" t="s">
        <v>19</v>
      </c>
      <c r="L615" s="5" t="s">
        <v>672</v>
      </c>
    </row>
    <row r="616" spans="1:12" x14ac:dyDescent="0.25">
      <c r="A616" s="5"/>
      <c r="B616" s="5"/>
      <c r="C616" s="6"/>
      <c r="D616" s="6"/>
      <c r="E616" s="5"/>
      <c r="F616" s="5"/>
      <c r="G616" s="5"/>
      <c r="H616" s="5"/>
      <c r="I616" s="5"/>
      <c r="J616" s="5"/>
      <c r="K616" s="5"/>
      <c r="L616" s="5"/>
    </row>
    <row r="617" spans="1:12" ht="225" customHeight="1" x14ac:dyDescent="0.25">
      <c r="A617" s="5" t="s">
        <v>12</v>
      </c>
      <c r="B617" s="5" t="s">
        <v>20</v>
      </c>
      <c r="C617" s="6" t="s">
        <v>678</v>
      </c>
      <c r="D617" s="6" t="s">
        <v>15</v>
      </c>
      <c r="E617" s="5"/>
      <c r="F617" s="5" t="s">
        <v>679</v>
      </c>
      <c r="G617" s="5" t="s">
        <v>676</v>
      </c>
      <c r="H617" s="5">
        <f>-1 / 22</f>
        <v>-4.5454545454545456E-2</v>
      </c>
      <c r="I617" s="5">
        <v>3</v>
      </c>
      <c r="J617" s="5" t="s">
        <v>46</v>
      </c>
      <c r="K617" s="5" t="s">
        <v>19</v>
      </c>
      <c r="L617" s="5" t="s">
        <v>672</v>
      </c>
    </row>
    <row r="618" spans="1:12" x14ac:dyDescent="0.25">
      <c r="A618" s="5"/>
      <c r="B618" s="5"/>
      <c r="C618" s="6"/>
      <c r="D618" s="6"/>
      <c r="E618" s="5"/>
      <c r="F618" s="5"/>
      <c r="G618" s="5"/>
      <c r="H618" s="5"/>
      <c r="I618" s="5"/>
      <c r="J618" s="5"/>
      <c r="K618" s="5"/>
      <c r="L618" s="5"/>
    </row>
    <row r="619" spans="1:12" ht="225" customHeight="1" x14ac:dyDescent="0.25">
      <c r="A619" s="5" t="s">
        <v>12</v>
      </c>
      <c r="B619" s="5" t="s">
        <v>20</v>
      </c>
      <c r="C619" s="6" t="s">
        <v>680</v>
      </c>
      <c r="D619" s="6" t="s">
        <v>15</v>
      </c>
      <c r="E619" s="5"/>
      <c r="F619" s="5" t="s">
        <v>679</v>
      </c>
      <c r="G619" s="5" t="s">
        <v>676</v>
      </c>
      <c r="H619" s="5" t="s">
        <v>45</v>
      </c>
      <c r="I619" s="5">
        <v>3</v>
      </c>
      <c r="J619" s="5" t="s">
        <v>46</v>
      </c>
      <c r="K619" s="5" t="s">
        <v>19</v>
      </c>
      <c r="L619" s="5" t="s">
        <v>672</v>
      </c>
    </row>
    <row r="620" spans="1:12" x14ac:dyDescent="0.25">
      <c r="A620" s="5"/>
      <c r="B620" s="5"/>
      <c r="C620" s="6"/>
      <c r="D620" s="6"/>
      <c r="E620" s="5"/>
      <c r="F620" s="5"/>
      <c r="G620" s="5"/>
      <c r="H620" s="5"/>
      <c r="I620" s="5"/>
      <c r="J620" s="5"/>
      <c r="K620" s="5"/>
      <c r="L620" s="5"/>
    </row>
    <row r="621" spans="1:12" ht="210" customHeight="1" x14ac:dyDescent="0.25">
      <c r="A621" s="5" t="s">
        <v>12</v>
      </c>
      <c r="B621" s="5" t="s">
        <v>13</v>
      </c>
      <c r="C621" s="6" t="s">
        <v>681</v>
      </c>
      <c r="D621" s="6" t="s">
        <v>15</v>
      </c>
      <c r="E621" s="5"/>
      <c r="F621" s="5" t="s">
        <v>682</v>
      </c>
      <c r="G621" s="5" t="s">
        <v>683</v>
      </c>
      <c r="H621" s="7">
        <v>41694</v>
      </c>
      <c r="I621" s="5">
        <v>3</v>
      </c>
      <c r="J621" s="5" t="s">
        <v>46</v>
      </c>
      <c r="K621" s="5" t="s">
        <v>19</v>
      </c>
      <c r="L621" s="5" t="s">
        <v>672</v>
      </c>
    </row>
    <row r="622" spans="1:12" x14ac:dyDescent="0.25">
      <c r="A622" s="5"/>
      <c r="B622" s="5"/>
      <c r="C622" s="6"/>
      <c r="D622" s="6"/>
      <c r="E622" s="5"/>
      <c r="F622" s="5"/>
      <c r="G622" s="5"/>
      <c r="H622" s="7"/>
      <c r="I622" s="5"/>
      <c r="J622" s="5"/>
      <c r="K622" s="5"/>
      <c r="L622" s="5"/>
    </row>
    <row r="623" spans="1:12" ht="210" customHeight="1" x14ac:dyDescent="0.25">
      <c r="A623" s="5" t="s">
        <v>12</v>
      </c>
      <c r="B623" s="5" t="s">
        <v>20</v>
      </c>
      <c r="C623" s="6" t="s">
        <v>684</v>
      </c>
      <c r="D623" s="6" t="s">
        <v>15</v>
      </c>
      <c r="E623" s="5"/>
      <c r="F623" s="5" t="s">
        <v>682</v>
      </c>
      <c r="G623" s="5" t="s">
        <v>683</v>
      </c>
      <c r="H623" s="5" t="s">
        <v>344</v>
      </c>
      <c r="I623" s="5">
        <v>3</v>
      </c>
      <c r="J623" s="5" t="s">
        <v>46</v>
      </c>
      <c r="K623" s="5" t="s">
        <v>19</v>
      </c>
      <c r="L623" s="5" t="s">
        <v>672</v>
      </c>
    </row>
    <row r="624" spans="1:12" x14ac:dyDescent="0.25">
      <c r="A624" s="5"/>
      <c r="B624" s="5"/>
      <c r="C624" s="6"/>
      <c r="D624" s="6"/>
      <c r="E624" s="5"/>
      <c r="F624" s="5"/>
      <c r="G624" s="5"/>
      <c r="H624" s="5"/>
      <c r="I624" s="5"/>
      <c r="J624" s="5"/>
      <c r="K624" s="5"/>
      <c r="L624" s="5"/>
    </row>
    <row r="625" spans="1:12" ht="225" customHeight="1" x14ac:dyDescent="0.25">
      <c r="A625" s="5" t="s">
        <v>12</v>
      </c>
      <c r="B625" s="5" t="s">
        <v>13</v>
      </c>
      <c r="C625" s="6" t="s">
        <v>685</v>
      </c>
      <c r="D625" s="6" t="s">
        <v>15</v>
      </c>
      <c r="E625" s="5" t="s">
        <v>28</v>
      </c>
      <c r="F625" s="5" t="s">
        <v>679</v>
      </c>
      <c r="G625" s="5" t="s">
        <v>676</v>
      </c>
      <c r="H625" s="7">
        <v>41645</v>
      </c>
      <c r="I625" s="5">
        <v>3</v>
      </c>
      <c r="J625" s="5" t="s">
        <v>145</v>
      </c>
      <c r="K625" s="5" t="s">
        <v>19</v>
      </c>
      <c r="L625" s="5" t="s">
        <v>672</v>
      </c>
    </row>
    <row r="626" spans="1:12" x14ac:dyDescent="0.25">
      <c r="A626" s="5"/>
      <c r="B626" s="5"/>
      <c r="C626" s="6"/>
      <c r="D626" s="6"/>
      <c r="E626" s="5"/>
      <c r="F626" s="5"/>
      <c r="G626" s="5"/>
      <c r="H626" s="7"/>
      <c r="I626" s="5"/>
      <c r="J626" s="5"/>
      <c r="K626" s="5"/>
      <c r="L626" s="5"/>
    </row>
    <row r="627" spans="1:12" ht="180" customHeight="1" x14ac:dyDescent="0.25">
      <c r="A627" s="5" t="s">
        <v>12</v>
      </c>
      <c r="B627" s="5" t="s">
        <v>13</v>
      </c>
      <c r="C627" s="6" t="s">
        <v>686</v>
      </c>
      <c r="D627" s="6" t="s">
        <v>15</v>
      </c>
      <c r="E627" s="5"/>
      <c r="F627" s="5" t="s">
        <v>687</v>
      </c>
      <c r="G627" s="5" t="s">
        <v>683</v>
      </c>
      <c r="H627" s="7">
        <v>41744</v>
      </c>
      <c r="I627" s="5">
        <v>2</v>
      </c>
      <c r="J627" s="5" t="s">
        <v>406</v>
      </c>
      <c r="K627" s="5" t="s">
        <v>19</v>
      </c>
      <c r="L627" s="5" t="s">
        <v>688</v>
      </c>
    </row>
    <row r="628" spans="1:12" x14ac:dyDescent="0.25">
      <c r="A628" s="5"/>
      <c r="B628" s="5"/>
      <c r="C628" s="6"/>
      <c r="D628" s="6"/>
      <c r="E628" s="5"/>
      <c r="F628" s="5"/>
      <c r="G628" s="5"/>
      <c r="H628" s="7"/>
      <c r="I628" s="5"/>
      <c r="J628" s="5"/>
      <c r="K628" s="5"/>
      <c r="L628" s="5"/>
    </row>
    <row r="629" spans="1:12" ht="180" customHeight="1" x14ac:dyDescent="0.25">
      <c r="A629" s="5" t="s">
        <v>12</v>
      </c>
      <c r="B629" s="5" t="s">
        <v>13</v>
      </c>
      <c r="C629" s="6" t="s">
        <v>689</v>
      </c>
      <c r="D629" s="6" t="s">
        <v>15</v>
      </c>
      <c r="E629" s="5"/>
      <c r="F629" s="5" t="s">
        <v>687</v>
      </c>
      <c r="G629" s="5" t="s">
        <v>683</v>
      </c>
      <c r="H629" s="7">
        <v>41734</v>
      </c>
      <c r="I629" s="5">
        <v>2</v>
      </c>
      <c r="J629" s="5" t="s">
        <v>406</v>
      </c>
      <c r="K629" s="5" t="s">
        <v>19</v>
      </c>
      <c r="L629" s="5" t="s">
        <v>688</v>
      </c>
    </row>
    <row r="630" spans="1:12" x14ac:dyDescent="0.25">
      <c r="A630" s="5"/>
      <c r="B630" s="5"/>
      <c r="C630" s="6"/>
      <c r="D630" s="6"/>
      <c r="E630" s="5"/>
      <c r="F630" s="5"/>
      <c r="G630" s="5"/>
      <c r="H630" s="7"/>
      <c r="I630" s="5"/>
      <c r="J630" s="5"/>
      <c r="K630" s="5"/>
      <c r="L630" s="5"/>
    </row>
    <row r="631" spans="1:12" ht="165" customHeight="1" x14ac:dyDescent="0.25">
      <c r="A631" s="5" t="s">
        <v>12</v>
      </c>
      <c r="B631" s="5" t="s">
        <v>13</v>
      </c>
      <c r="C631" s="6" t="s">
        <v>690</v>
      </c>
      <c r="D631" s="6" t="s">
        <v>15</v>
      </c>
      <c r="E631" s="5"/>
      <c r="F631" s="5" t="s">
        <v>691</v>
      </c>
      <c r="G631" s="5" t="s">
        <v>692</v>
      </c>
      <c r="H631" s="7">
        <v>41654</v>
      </c>
      <c r="I631" s="5">
        <v>2</v>
      </c>
      <c r="J631" s="5" t="s">
        <v>406</v>
      </c>
      <c r="K631" s="5" t="s">
        <v>19</v>
      </c>
      <c r="L631" s="5" t="s">
        <v>688</v>
      </c>
    </row>
    <row r="632" spans="1:12" x14ac:dyDescent="0.25">
      <c r="A632" s="5"/>
      <c r="B632" s="5"/>
      <c r="C632" s="6"/>
      <c r="D632" s="6"/>
      <c r="E632" s="5"/>
      <c r="F632" s="5"/>
      <c r="G632" s="5"/>
      <c r="H632" s="7"/>
      <c r="I632" s="5"/>
      <c r="J632" s="5"/>
      <c r="K632" s="5"/>
      <c r="L632" s="5"/>
    </row>
    <row r="633" spans="1:12" ht="165" customHeight="1" x14ac:dyDescent="0.25">
      <c r="A633" s="5" t="s">
        <v>12</v>
      </c>
      <c r="B633" s="5" t="s">
        <v>20</v>
      </c>
      <c r="C633" s="6" t="s">
        <v>693</v>
      </c>
      <c r="D633" s="6" t="s">
        <v>15</v>
      </c>
      <c r="E633" s="5"/>
      <c r="F633" s="5" t="s">
        <v>691</v>
      </c>
      <c r="G633" s="5" t="s">
        <v>692</v>
      </c>
      <c r="H633" s="5" t="s">
        <v>37</v>
      </c>
      <c r="I633" s="5">
        <v>2</v>
      </c>
      <c r="J633" s="5" t="s">
        <v>406</v>
      </c>
      <c r="K633" s="5" t="s">
        <v>19</v>
      </c>
      <c r="L633" s="5" t="s">
        <v>688</v>
      </c>
    </row>
    <row r="634" spans="1:12" x14ac:dyDescent="0.25">
      <c r="A634" s="5"/>
      <c r="B634" s="5"/>
      <c r="C634" s="6"/>
      <c r="D634" s="6"/>
      <c r="E634" s="5"/>
      <c r="F634" s="5"/>
      <c r="G634" s="5"/>
      <c r="H634" s="5"/>
      <c r="I634" s="5"/>
      <c r="J634" s="5"/>
      <c r="K634" s="5"/>
      <c r="L634" s="5"/>
    </row>
    <row r="635" spans="1:12" ht="165" customHeight="1" x14ac:dyDescent="0.25">
      <c r="A635" s="5" t="s">
        <v>12</v>
      </c>
      <c r="B635" s="5" t="s">
        <v>13</v>
      </c>
      <c r="C635" s="6" t="s">
        <v>694</v>
      </c>
      <c r="D635" s="6" t="s">
        <v>15</v>
      </c>
      <c r="E635" s="5"/>
      <c r="F635" s="5" t="s">
        <v>695</v>
      </c>
      <c r="G635" s="5" t="s">
        <v>676</v>
      </c>
      <c r="H635" s="7">
        <v>41654</v>
      </c>
      <c r="I635" s="5">
        <v>2</v>
      </c>
      <c r="J635" s="5" t="s">
        <v>406</v>
      </c>
      <c r="K635" s="5" t="s">
        <v>19</v>
      </c>
      <c r="L635" s="5" t="s">
        <v>688</v>
      </c>
    </row>
    <row r="636" spans="1:12" x14ac:dyDescent="0.25">
      <c r="A636" s="5"/>
      <c r="B636" s="5"/>
      <c r="C636" s="6"/>
      <c r="D636" s="6"/>
      <c r="E636" s="5"/>
      <c r="F636" s="5"/>
      <c r="G636" s="5"/>
      <c r="H636" s="7"/>
      <c r="I636" s="5"/>
      <c r="J636" s="5"/>
      <c r="K636" s="5"/>
      <c r="L636" s="5"/>
    </row>
    <row r="637" spans="1:12" ht="165" customHeight="1" x14ac:dyDescent="0.25">
      <c r="A637" s="5" t="s">
        <v>12</v>
      </c>
      <c r="B637" s="5" t="s">
        <v>20</v>
      </c>
      <c r="C637" s="6" t="s">
        <v>696</v>
      </c>
      <c r="D637" s="6" t="s">
        <v>15</v>
      </c>
      <c r="E637" s="5"/>
      <c r="F637" s="5" t="s">
        <v>695</v>
      </c>
      <c r="G637" s="5" t="s">
        <v>676</v>
      </c>
      <c r="H637" s="5" t="s">
        <v>37</v>
      </c>
      <c r="I637" s="5">
        <v>2</v>
      </c>
      <c r="J637" s="5" t="s">
        <v>406</v>
      </c>
      <c r="K637" s="5" t="s">
        <v>19</v>
      </c>
      <c r="L637" s="5" t="s">
        <v>688</v>
      </c>
    </row>
    <row r="638" spans="1:12" x14ac:dyDescent="0.25">
      <c r="A638" s="5"/>
      <c r="B638" s="5"/>
      <c r="C638" s="6"/>
      <c r="D638" s="6"/>
      <c r="E638" s="5"/>
      <c r="F638" s="5"/>
      <c r="G638" s="5"/>
      <c r="H638" s="5"/>
      <c r="I638" s="5"/>
      <c r="J638" s="5"/>
      <c r="K638" s="5"/>
      <c r="L638" s="5"/>
    </row>
    <row r="639" spans="1:12" ht="165" customHeight="1" x14ac:dyDescent="0.25">
      <c r="A639" s="5" t="s">
        <v>12</v>
      </c>
      <c r="B639" s="5" t="s">
        <v>20</v>
      </c>
      <c r="C639" s="6" t="s">
        <v>697</v>
      </c>
      <c r="D639" s="6" t="s">
        <v>15</v>
      </c>
      <c r="E639" s="5"/>
      <c r="F639" s="5" t="s">
        <v>698</v>
      </c>
      <c r="G639" s="5" t="s">
        <v>671</v>
      </c>
      <c r="H639" s="5" t="s">
        <v>537</v>
      </c>
      <c r="I639" s="5">
        <v>2</v>
      </c>
      <c r="J639" s="5" t="s">
        <v>406</v>
      </c>
      <c r="K639" s="5" t="s">
        <v>19</v>
      </c>
      <c r="L639" s="5" t="s">
        <v>688</v>
      </c>
    </row>
    <row r="640" spans="1:12" x14ac:dyDescent="0.25">
      <c r="A640" s="5"/>
      <c r="B640" s="5"/>
      <c r="C640" s="6"/>
      <c r="D640" s="6"/>
      <c r="E640" s="5"/>
      <c r="F640" s="5"/>
      <c r="G640" s="5"/>
      <c r="H640" s="5"/>
      <c r="I640" s="5"/>
      <c r="J640" s="5"/>
      <c r="K640" s="5"/>
      <c r="L640" s="5"/>
    </row>
    <row r="641" spans="1:15" ht="165" customHeight="1" x14ac:dyDescent="0.25">
      <c r="A641" s="5" t="s">
        <v>12</v>
      </c>
      <c r="B641" s="5" t="s">
        <v>13</v>
      </c>
      <c r="C641" s="6" t="s">
        <v>699</v>
      </c>
      <c r="D641" s="6" t="s">
        <v>15</v>
      </c>
      <c r="E641" s="5"/>
      <c r="F641" s="5" t="s">
        <v>698</v>
      </c>
      <c r="G641" s="5" t="s">
        <v>671</v>
      </c>
      <c r="H641" s="7">
        <v>41675</v>
      </c>
      <c r="I641" s="5">
        <v>2</v>
      </c>
      <c r="J641" s="5" t="s">
        <v>406</v>
      </c>
      <c r="K641" s="5" t="s">
        <v>19</v>
      </c>
      <c r="L641" s="5" t="s">
        <v>688</v>
      </c>
      <c r="N641">
        <v>28</v>
      </c>
      <c r="O641">
        <v>9</v>
      </c>
    </row>
    <row r="642" spans="1:15" x14ac:dyDescent="0.25">
      <c r="A642" s="5"/>
      <c r="B642" s="5"/>
      <c r="C642" s="6"/>
      <c r="D642" s="6"/>
      <c r="E642" s="5"/>
      <c r="F642" s="5"/>
      <c r="G642" s="5"/>
      <c r="H642" s="7"/>
      <c r="I642" s="5"/>
      <c r="J642" s="5"/>
      <c r="K642" s="5"/>
      <c r="L642" s="5"/>
    </row>
    <row r="643" spans="1:15" ht="165" customHeight="1" x14ac:dyDescent="0.25">
      <c r="A643" s="5" t="s">
        <v>12</v>
      </c>
      <c r="B643" s="5" t="s">
        <v>20</v>
      </c>
      <c r="C643" s="6" t="s">
        <v>700</v>
      </c>
      <c r="D643" s="6" t="s">
        <v>15</v>
      </c>
      <c r="E643" s="5"/>
      <c r="F643" s="5" t="s">
        <v>701</v>
      </c>
      <c r="G643" s="5" t="s">
        <v>692</v>
      </c>
      <c r="H643" s="5" t="s">
        <v>537</v>
      </c>
      <c r="I643" s="5">
        <v>2</v>
      </c>
      <c r="J643" s="5" t="s">
        <v>406</v>
      </c>
      <c r="K643" s="5" t="s">
        <v>19</v>
      </c>
      <c r="L643" s="5" t="s">
        <v>688</v>
      </c>
    </row>
    <row r="644" spans="1:15" x14ac:dyDescent="0.25">
      <c r="A644" s="5"/>
      <c r="B644" s="5"/>
      <c r="C644" s="6"/>
      <c r="D644" s="6"/>
      <c r="E644" s="5"/>
      <c r="F644" s="5"/>
      <c r="G644" s="5"/>
      <c r="H644" s="5"/>
      <c r="I644" s="5"/>
      <c r="J644" s="5"/>
      <c r="K644" s="5"/>
      <c r="L644" s="5"/>
    </row>
    <row r="645" spans="1:15" ht="165" customHeight="1" x14ac:dyDescent="0.25">
      <c r="A645" s="5" t="s">
        <v>12</v>
      </c>
      <c r="B645" s="5" t="s">
        <v>20</v>
      </c>
      <c r="C645" s="6" t="s">
        <v>702</v>
      </c>
      <c r="D645" s="6" t="s">
        <v>15</v>
      </c>
      <c r="E645" s="5"/>
      <c r="F645" s="5" t="s">
        <v>701</v>
      </c>
      <c r="G645" s="5" t="s">
        <v>692</v>
      </c>
      <c r="H645" s="5" t="s">
        <v>37</v>
      </c>
      <c r="I645" s="5">
        <v>2</v>
      </c>
      <c r="J645" s="5" t="s">
        <v>406</v>
      </c>
      <c r="K645" s="5" t="s">
        <v>19</v>
      </c>
      <c r="L645" s="5" t="s">
        <v>688</v>
      </c>
      <c r="N645">
        <v>0</v>
      </c>
      <c r="O645">
        <v>0</v>
      </c>
    </row>
    <row r="646" spans="1:15" x14ac:dyDescent="0.25">
      <c r="A646" s="5"/>
      <c r="B646" s="5"/>
      <c r="C646" s="6"/>
      <c r="D646" s="6"/>
      <c r="E646" s="5"/>
      <c r="F646" s="5"/>
      <c r="G646" s="5"/>
      <c r="H646" s="5"/>
      <c r="I646" s="5"/>
      <c r="J646" s="5"/>
      <c r="K646" s="5"/>
      <c r="L646" s="5"/>
    </row>
    <row r="647" spans="1:15" ht="409.6" customHeight="1" x14ac:dyDescent="0.25">
      <c r="A647" s="5" t="s">
        <v>12</v>
      </c>
      <c r="B647" s="5" t="s">
        <v>13</v>
      </c>
      <c r="C647" s="6" t="s">
        <v>703</v>
      </c>
      <c r="D647" s="6" t="s">
        <v>15</v>
      </c>
      <c r="E647" s="5"/>
      <c r="F647" s="5" t="s">
        <v>704</v>
      </c>
      <c r="G647" s="5" t="s">
        <v>635</v>
      </c>
      <c r="H647" s="7">
        <v>41656</v>
      </c>
      <c r="I647" s="5">
        <v>4</v>
      </c>
      <c r="J647" s="5" t="s">
        <v>454</v>
      </c>
      <c r="K647" s="5" t="s">
        <v>19</v>
      </c>
      <c r="L647" s="5" t="s">
        <v>705</v>
      </c>
    </row>
    <row r="648" spans="1:15" x14ac:dyDescent="0.25">
      <c r="A648" s="5"/>
      <c r="B648" s="5"/>
      <c r="C648" s="6"/>
      <c r="D648" s="6"/>
      <c r="E648" s="5"/>
      <c r="F648" s="5"/>
      <c r="G648" s="5"/>
      <c r="H648" s="7"/>
      <c r="I648" s="5"/>
      <c r="J648" s="5"/>
      <c r="K648" s="5"/>
      <c r="L648" s="5"/>
    </row>
    <row r="649" spans="1:15" ht="409.6" customHeight="1" x14ac:dyDescent="0.25">
      <c r="A649" s="5" t="s">
        <v>12</v>
      </c>
      <c r="B649" s="5" t="s">
        <v>20</v>
      </c>
      <c r="C649" s="6" t="s">
        <v>706</v>
      </c>
      <c r="D649" s="6" t="s">
        <v>15</v>
      </c>
      <c r="E649" s="5"/>
      <c r="F649" s="5" t="s">
        <v>707</v>
      </c>
      <c r="G649" s="5" t="s">
        <v>635</v>
      </c>
      <c r="H649" s="5" t="s">
        <v>92</v>
      </c>
      <c r="I649" s="5">
        <v>4</v>
      </c>
      <c r="J649" s="5" t="s">
        <v>454</v>
      </c>
      <c r="K649" s="5" t="s">
        <v>19</v>
      </c>
      <c r="L649" s="5" t="s">
        <v>705</v>
      </c>
    </row>
    <row r="650" spans="1:15" x14ac:dyDescent="0.25">
      <c r="A650" s="5"/>
      <c r="B650" s="5"/>
      <c r="C650" s="6"/>
      <c r="D650" s="6"/>
      <c r="E650" s="5"/>
      <c r="F650" s="5"/>
      <c r="G650" s="5"/>
      <c r="H650" s="5"/>
      <c r="I650" s="5"/>
      <c r="J650" s="5"/>
      <c r="K650" s="5"/>
      <c r="L650" s="5"/>
    </row>
    <row r="651" spans="1:15" ht="409.6" customHeight="1" x14ac:dyDescent="0.25">
      <c r="A651" s="5" t="s">
        <v>12</v>
      </c>
      <c r="B651" s="5" t="s">
        <v>13</v>
      </c>
      <c r="C651" s="6" t="s">
        <v>708</v>
      </c>
      <c r="D651" s="6" t="s">
        <v>15</v>
      </c>
      <c r="E651" s="5"/>
      <c r="F651" s="5" t="s">
        <v>709</v>
      </c>
      <c r="G651" s="5" t="s">
        <v>629</v>
      </c>
      <c r="H651" s="7">
        <v>41654</v>
      </c>
      <c r="I651" s="5">
        <v>4</v>
      </c>
      <c r="J651" s="5" t="s">
        <v>46</v>
      </c>
      <c r="K651" s="5" t="s">
        <v>19</v>
      </c>
      <c r="L651" s="5" t="s">
        <v>710</v>
      </c>
    </row>
    <row r="652" spans="1:15" x14ac:dyDescent="0.25">
      <c r="A652" s="5"/>
      <c r="B652" s="5"/>
      <c r="C652" s="6"/>
      <c r="D652" s="6"/>
      <c r="E652" s="5"/>
      <c r="F652" s="5"/>
      <c r="G652" s="5"/>
      <c r="H652" s="7"/>
      <c r="I652" s="5"/>
      <c r="J652" s="5"/>
      <c r="K652" s="5"/>
      <c r="L652" s="5"/>
    </row>
    <row r="653" spans="1:15" ht="409.6" customHeight="1" x14ac:dyDescent="0.25">
      <c r="A653" s="5" t="s">
        <v>12</v>
      </c>
      <c r="B653" s="5" t="s">
        <v>13</v>
      </c>
      <c r="C653" s="6" t="s">
        <v>711</v>
      </c>
      <c r="D653" s="6" t="s">
        <v>15</v>
      </c>
      <c r="E653" s="5"/>
      <c r="F653" s="5" t="s">
        <v>709</v>
      </c>
      <c r="G653" s="5" t="s">
        <v>629</v>
      </c>
      <c r="H653" s="7">
        <v>41734</v>
      </c>
      <c r="I653" s="5">
        <v>4</v>
      </c>
      <c r="J653" s="5" t="s">
        <v>46</v>
      </c>
      <c r="K653" s="5" t="s">
        <v>19</v>
      </c>
      <c r="L653" s="5" t="s">
        <v>710</v>
      </c>
    </row>
    <row r="654" spans="1:15" x14ac:dyDescent="0.25">
      <c r="A654" s="5"/>
      <c r="B654" s="5"/>
      <c r="C654" s="6"/>
      <c r="D654" s="6"/>
      <c r="E654" s="5"/>
      <c r="F654" s="5"/>
      <c r="G654" s="5"/>
      <c r="H654" s="7"/>
      <c r="I654" s="5"/>
      <c r="J654" s="5"/>
      <c r="K654" s="5"/>
      <c r="L654" s="5"/>
    </row>
    <row r="655" spans="1:15" ht="405" customHeight="1" x14ac:dyDescent="0.25">
      <c r="A655" s="5" t="s">
        <v>12</v>
      </c>
      <c r="B655" s="5" t="s">
        <v>13</v>
      </c>
      <c r="C655" s="6" t="s">
        <v>712</v>
      </c>
      <c r="D655" s="6" t="s">
        <v>15</v>
      </c>
      <c r="E655" s="5"/>
      <c r="F655" s="5" t="s">
        <v>713</v>
      </c>
      <c r="G655" s="5" t="s">
        <v>714</v>
      </c>
      <c r="H655" s="7">
        <v>41659</v>
      </c>
      <c r="I655" s="5">
        <v>4</v>
      </c>
      <c r="J655" s="5" t="s">
        <v>46</v>
      </c>
      <c r="K655" s="5" t="s">
        <v>19</v>
      </c>
      <c r="L655" s="5" t="s">
        <v>710</v>
      </c>
    </row>
    <row r="656" spans="1:15" x14ac:dyDescent="0.25">
      <c r="A656" s="5"/>
      <c r="B656" s="5"/>
      <c r="C656" s="6"/>
      <c r="D656" s="6"/>
      <c r="E656" s="5"/>
      <c r="F656" s="5"/>
      <c r="G656" s="5"/>
      <c r="H656" s="7"/>
      <c r="I656" s="5"/>
      <c r="J656" s="5"/>
      <c r="K656" s="5"/>
      <c r="L656" s="5"/>
    </row>
    <row r="657" spans="1:12" ht="165" customHeight="1" x14ac:dyDescent="0.25">
      <c r="A657" s="5" t="s">
        <v>12</v>
      </c>
      <c r="B657" s="5" t="s">
        <v>20</v>
      </c>
      <c r="C657" s="6" t="s">
        <v>715</v>
      </c>
      <c r="D657" s="6" t="s">
        <v>15</v>
      </c>
      <c r="E657" s="5"/>
      <c r="F657" s="5" t="s">
        <v>716</v>
      </c>
      <c r="G657" s="5" t="s">
        <v>714</v>
      </c>
      <c r="H657" s="5" t="s">
        <v>537</v>
      </c>
      <c r="I657" s="5">
        <v>2</v>
      </c>
      <c r="J657" s="5" t="s">
        <v>406</v>
      </c>
      <c r="K657" s="5" t="s">
        <v>19</v>
      </c>
      <c r="L657" s="5"/>
    </row>
    <row r="658" spans="1:12" x14ac:dyDescent="0.25">
      <c r="A658" s="5"/>
      <c r="B658" s="5"/>
      <c r="C658" s="6"/>
      <c r="D658" s="6"/>
      <c r="E658" s="5"/>
      <c r="F658" s="5"/>
      <c r="G658" s="5"/>
      <c r="H658" s="5"/>
      <c r="I658" s="5"/>
      <c r="J658" s="5"/>
      <c r="K658" s="5"/>
      <c r="L658" s="5"/>
    </row>
    <row r="659" spans="1:12" ht="165" customHeight="1" x14ac:dyDescent="0.25">
      <c r="A659" s="5" t="s">
        <v>12</v>
      </c>
      <c r="B659" s="5" t="s">
        <v>20</v>
      </c>
      <c r="C659" s="6" t="s">
        <v>717</v>
      </c>
      <c r="D659" s="6" t="s">
        <v>15</v>
      </c>
      <c r="E659" s="5"/>
      <c r="F659" s="5" t="s">
        <v>718</v>
      </c>
      <c r="G659" s="5" t="s">
        <v>714</v>
      </c>
      <c r="H659" s="5" t="s">
        <v>37</v>
      </c>
      <c r="I659" s="5">
        <v>2</v>
      </c>
      <c r="J659" s="5" t="s">
        <v>406</v>
      </c>
      <c r="K659" s="5" t="s">
        <v>19</v>
      </c>
      <c r="L659" s="5"/>
    </row>
    <row r="660" spans="1:12" x14ac:dyDescent="0.25">
      <c r="A660" s="5"/>
      <c r="B660" s="5"/>
      <c r="C660" s="6"/>
      <c r="D660" s="6"/>
      <c r="E660" s="5"/>
      <c r="F660" s="5"/>
      <c r="G660" s="5"/>
      <c r="H660" s="5"/>
      <c r="I660" s="5"/>
      <c r="J660" s="5"/>
      <c r="K660" s="5"/>
      <c r="L660" s="5"/>
    </row>
    <row r="661" spans="1:12" ht="165" customHeight="1" x14ac:dyDescent="0.25">
      <c r="A661" s="5" t="s">
        <v>12</v>
      </c>
      <c r="B661" s="5" t="s">
        <v>13</v>
      </c>
      <c r="C661" s="6" t="s">
        <v>719</v>
      </c>
      <c r="D661" s="6" t="s">
        <v>15</v>
      </c>
      <c r="E661" s="5"/>
      <c r="F661" s="5" t="s">
        <v>720</v>
      </c>
      <c r="G661" s="5" t="s">
        <v>714</v>
      </c>
      <c r="H661" s="7">
        <v>41718</v>
      </c>
      <c r="I661" s="5">
        <v>2</v>
      </c>
      <c r="J661" s="5" t="s">
        <v>406</v>
      </c>
      <c r="K661" s="5" t="s">
        <v>19</v>
      </c>
      <c r="L661" s="5" t="s">
        <v>721</v>
      </c>
    </row>
    <row r="662" spans="1:12" x14ac:dyDescent="0.25">
      <c r="A662" s="5"/>
      <c r="B662" s="5"/>
      <c r="C662" s="6"/>
      <c r="D662" s="6"/>
      <c r="E662" s="5"/>
      <c r="F662" s="5"/>
      <c r="G662" s="5"/>
      <c r="H662" s="7"/>
      <c r="I662" s="5"/>
      <c r="J662" s="5"/>
      <c r="K662" s="5"/>
      <c r="L662" s="5"/>
    </row>
    <row r="663" spans="1:12" ht="210" customHeight="1" x14ac:dyDescent="0.25">
      <c r="A663" s="5" t="s">
        <v>12</v>
      </c>
      <c r="B663" s="5" t="s">
        <v>13</v>
      </c>
      <c r="C663" s="6" t="s">
        <v>722</v>
      </c>
      <c r="D663" s="6" t="s">
        <v>15</v>
      </c>
      <c r="E663" s="5" t="s">
        <v>723</v>
      </c>
      <c r="F663" s="5" t="s">
        <v>724</v>
      </c>
      <c r="G663" s="5" t="s">
        <v>661</v>
      </c>
      <c r="H663" s="7">
        <v>41689</v>
      </c>
      <c r="I663" s="5">
        <v>3</v>
      </c>
      <c r="J663" s="5" t="s">
        <v>46</v>
      </c>
      <c r="K663" s="5" t="s">
        <v>19</v>
      </c>
      <c r="L663" s="5" t="s">
        <v>725</v>
      </c>
    </row>
    <row r="664" spans="1:12" x14ac:dyDescent="0.25">
      <c r="A664" s="5"/>
      <c r="B664" s="5"/>
      <c r="C664" s="6"/>
      <c r="D664" s="6"/>
      <c r="E664" s="5"/>
      <c r="F664" s="5"/>
      <c r="G664" s="5"/>
      <c r="H664" s="7"/>
      <c r="I664" s="5"/>
      <c r="J664" s="5"/>
      <c r="K664" s="5"/>
      <c r="L664" s="5"/>
    </row>
    <row r="665" spans="1:12" ht="210" customHeight="1" x14ac:dyDescent="0.25">
      <c r="A665" s="5" t="s">
        <v>12</v>
      </c>
      <c r="B665" s="5" t="s">
        <v>13</v>
      </c>
      <c r="C665" s="6" t="s">
        <v>726</v>
      </c>
      <c r="D665" s="6" t="s">
        <v>15</v>
      </c>
      <c r="E665" s="5" t="s">
        <v>723</v>
      </c>
      <c r="F665" s="5" t="s">
        <v>724</v>
      </c>
      <c r="G665" s="5" t="s">
        <v>661</v>
      </c>
      <c r="H665" s="7">
        <v>41734</v>
      </c>
      <c r="I665" s="5">
        <v>3</v>
      </c>
      <c r="J665" s="5" t="s">
        <v>46</v>
      </c>
      <c r="K665" s="5" t="s">
        <v>19</v>
      </c>
      <c r="L665" s="5" t="s">
        <v>725</v>
      </c>
    </row>
    <row r="666" spans="1:12" x14ac:dyDescent="0.25">
      <c r="A666" s="5"/>
      <c r="B666" s="5"/>
      <c r="C666" s="6"/>
      <c r="D666" s="6"/>
      <c r="E666" s="5"/>
      <c r="F666" s="5"/>
      <c r="G666" s="5"/>
      <c r="H666" s="7"/>
      <c r="I666" s="5"/>
      <c r="J666" s="5"/>
      <c r="K666" s="5"/>
      <c r="L666" s="5"/>
    </row>
    <row r="667" spans="1:12" ht="210" customHeight="1" x14ac:dyDescent="0.25">
      <c r="A667" s="5" t="s">
        <v>12</v>
      </c>
      <c r="B667" s="5" t="s">
        <v>20</v>
      </c>
      <c r="C667" s="6" t="s">
        <v>727</v>
      </c>
      <c r="D667" s="6" t="s">
        <v>15</v>
      </c>
      <c r="E667" s="5"/>
      <c r="F667" s="5" t="s">
        <v>728</v>
      </c>
      <c r="G667" s="5" t="s">
        <v>671</v>
      </c>
      <c r="H667" s="5">
        <f>-1 / 19</f>
        <v>-5.2631578947368418E-2</v>
      </c>
      <c r="I667" s="5">
        <v>3</v>
      </c>
      <c r="J667" s="5" t="s">
        <v>46</v>
      </c>
      <c r="K667" s="5" t="s">
        <v>19</v>
      </c>
      <c r="L667" s="5" t="s">
        <v>729</v>
      </c>
    </row>
    <row r="668" spans="1:12" x14ac:dyDescent="0.25">
      <c r="A668" s="5"/>
      <c r="B668" s="5"/>
      <c r="C668" s="6"/>
      <c r="D668" s="6"/>
      <c r="E668" s="5"/>
      <c r="F668" s="5"/>
      <c r="G668" s="5"/>
      <c r="H668" s="5"/>
      <c r="I668" s="5"/>
      <c r="J668" s="5"/>
      <c r="K668" s="5"/>
      <c r="L668" s="5"/>
    </row>
    <row r="669" spans="1:12" ht="210" customHeight="1" x14ac:dyDescent="0.25">
      <c r="A669" s="5" t="s">
        <v>12</v>
      </c>
      <c r="B669" s="5" t="s">
        <v>20</v>
      </c>
      <c r="C669" s="6" t="s">
        <v>730</v>
      </c>
      <c r="D669" s="6" t="s">
        <v>15</v>
      </c>
      <c r="E669" s="5"/>
      <c r="F669" s="5" t="s">
        <v>728</v>
      </c>
      <c r="G669" s="5" t="s">
        <v>671</v>
      </c>
      <c r="H669" s="5" t="s">
        <v>37</v>
      </c>
      <c r="I669" s="5">
        <v>3</v>
      </c>
      <c r="J669" s="5" t="s">
        <v>46</v>
      </c>
      <c r="K669" s="5" t="s">
        <v>19</v>
      </c>
      <c r="L669" s="5" t="s">
        <v>729</v>
      </c>
    </row>
    <row r="670" spans="1:12" x14ac:dyDescent="0.25">
      <c r="A670" s="5"/>
      <c r="B670" s="5"/>
      <c r="C670" s="6"/>
      <c r="D670" s="6"/>
      <c r="E670" s="5"/>
      <c r="F670" s="5"/>
      <c r="G670" s="5"/>
      <c r="H670" s="5"/>
      <c r="I670" s="5"/>
      <c r="J670" s="5"/>
      <c r="K670" s="5"/>
      <c r="L670" s="5"/>
    </row>
    <row r="671" spans="1:12" ht="210" customHeight="1" x14ac:dyDescent="0.25">
      <c r="A671" s="5" t="s">
        <v>12</v>
      </c>
      <c r="B671" s="5" t="s">
        <v>20</v>
      </c>
      <c r="C671" s="6" t="s">
        <v>731</v>
      </c>
      <c r="D671" s="6" t="s">
        <v>15</v>
      </c>
      <c r="E671" s="5"/>
      <c r="F671" s="5" t="s">
        <v>732</v>
      </c>
      <c r="G671" s="5" t="s">
        <v>733</v>
      </c>
      <c r="H671" s="5" t="s">
        <v>55</v>
      </c>
      <c r="I671" s="5">
        <v>3</v>
      </c>
      <c r="J671" s="5" t="s">
        <v>46</v>
      </c>
      <c r="K671" s="5" t="s">
        <v>19</v>
      </c>
      <c r="L671" s="5" t="s">
        <v>734</v>
      </c>
    </row>
    <row r="672" spans="1:12" x14ac:dyDescent="0.25">
      <c r="A672" s="5"/>
      <c r="B672" s="5"/>
      <c r="C672" s="6"/>
      <c r="D672" s="6"/>
      <c r="E672" s="5"/>
      <c r="F672" s="5"/>
      <c r="G672" s="5"/>
      <c r="H672" s="5"/>
      <c r="I672" s="5"/>
      <c r="J672" s="5"/>
      <c r="K672" s="5"/>
      <c r="L672" s="5"/>
    </row>
    <row r="673" spans="1:15" ht="210" customHeight="1" x14ac:dyDescent="0.25">
      <c r="A673" s="5" t="s">
        <v>12</v>
      </c>
      <c r="B673" s="5" t="s">
        <v>13</v>
      </c>
      <c r="C673" s="6" t="s">
        <v>735</v>
      </c>
      <c r="D673" s="6" t="s">
        <v>15</v>
      </c>
      <c r="E673" s="5"/>
      <c r="F673" s="5" t="s">
        <v>732</v>
      </c>
      <c r="G673" s="5" t="s">
        <v>733</v>
      </c>
      <c r="H673" s="7">
        <v>41734</v>
      </c>
      <c r="I673" s="5">
        <v>3</v>
      </c>
      <c r="J673" s="5" t="s">
        <v>46</v>
      </c>
      <c r="K673" s="5" t="s">
        <v>19</v>
      </c>
      <c r="L673" s="5" t="s">
        <v>734</v>
      </c>
    </row>
    <row r="674" spans="1:15" x14ac:dyDescent="0.25">
      <c r="A674" s="5"/>
      <c r="B674" s="5"/>
      <c r="C674" s="6"/>
      <c r="D674" s="6"/>
      <c r="E674" s="5"/>
      <c r="F674" s="5"/>
      <c r="G674" s="5"/>
      <c r="H674" s="7"/>
      <c r="I674" s="5"/>
      <c r="J674" s="5"/>
      <c r="K674" s="5"/>
      <c r="L674" s="5"/>
    </row>
    <row r="675" spans="1:15" ht="405" customHeight="1" x14ac:dyDescent="0.25">
      <c r="A675" s="5" t="s">
        <v>12</v>
      </c>
      <c r="B675" s="5" t="s">
        <v>20</v>
      </c>
      <c r="C675" s="6" t="s">
        <v>736</v>
      </c>
      <c r="D675" s="6" t="s">
        <v>15</v>
      </c>
      <c r="E675" s="5" t="s">
        <v>737</v>
      </c>
      <c r="F675" s="5" t="s">
        <v>511</v>
      </c>
      <c r="G675" s="5" t="s">
        <v>512</v>
      </c>
      <c r="H675" s="5">
        <f>-1 / 8</f>
        <v>-0.125</v>
      </c>
      <c r="I675" s="5">
        <v>4</v>
      </c>
      <c r="J675" s="5" t="s">
        <v>406</v>
      </c>
      <c r="K675" s="5" t="s">
        <v>19</v>
      </c>
      <c r="L675" s="5" t="s">
        <v>738</v>
      </c>
    </row>
    <row r="676" spans="1:15" x14ac:dyDescent="0.25">
      <c r="A676" s="5"/>
      <c r="B676" s="5"/>
      <c r="C676" s="6"/>
      <c r="D676" s="6"/>
      <c r="E676" s="5"/>
      <c r="F676" s="5"/>
      <c r="G676" s="5"/>
      <c r="H676" s="5"/>
      <c r="I676" s="5"/>
      <c r="J676" s="5"/>
      <c r="K676" s="5"/>
      <c r="L676" s="5"/>
    </row>
    <row r="677" spans="1:15" ht="405" customHeight="1" x14ac:dyDescent="0.25">
      <c r="A677" s="5" t="s">
        <v>12</v>
      </c>
      <c r="B677" s="5" t="s">
        <v>20</v>
      </c>
      <c r="C677" s="6" t="s">
        <v>739</v>
      </c>
      <c r="D677" s="6" t="s">
        <v>15</v>
      </c>
      <c r="E677" s="5"/>
      <c r="F677" s="5" t="s">
        <v>511</v>
      </c>
      <c r="G677" s="5" t="s">
        <v>512</v>
      </c>
      <c r="H677" s="5" t="s">
        <v>29</v>
      </c>
      <c r="I677" s="5">
        <v>4</v>
      </c>
      <c r="J677" s="5" t="s">
        <v>406</v>
      </c>
      <c r="K677" s="5" t="s">
        <v>19</v>
      </c>
      <c r="L677" s="5" t="s">
        <v>738</v>
      </c>
    </row>
    <row r="678" spans="1:15" x14ac:dyDescent="0.25">
      <c r="A678" s="5"/>
      <c r="B678" s="5"/>
      <c r="C678" s="6"/>
      <c r="D678" s="6"/>
      <c r="E678" s="5"/>
      <c r="F678" s="5"/>
      <c r="G678" s="5"/>
      <c r="H678" s="5"/>
      <c r="I678" s="5"/>
      <c r="J678" s="5"/>
      <c r="K678" s="5"/>
      <c r="L678" s="5"/>
    </row>
    <row r="679" spans="1:15" ht="405" customHeight="1" x14ac:dyDescent="0.25">
      <c r="A679" s="5" t="s">
        <v>12</v>
      </c>
      <c r="B679" s="5" t="s">
        <v>13</v>
      </c>
      <c r="C679" s="6" t="s">
        <v>740</v>
      </c>
      <c r="D679" s="6" t="s">
        <v>15</v>
      </c>
      <c r="E679" s="5" t="s">
        <v>741</v>
      </c>
      <c r="F679" s="5" t="s">
        <v>516</v>
      </c>
      <c r="G679" s="5" t="s">
        <v>512</v>
      </c>
      <c r="H679" s="7">
        <v>41647</v>
      </c>
      <c r="I679" s="5">
        <v>4</v>
      </c>
      <c r="J679" s="5" t="s">
        <v>406</v>
      </c>
      <c r="K679" s="5" t="s">
        <v>19</v>
      </c>
      <c r="L679" s="5" t="s">
        <v>738</v>
      </c>
    </row>
    <row r="680" spans="1:15" x14ac:dyDescent="0.25">
      <c r="A680" s="5"/>
      <c r="B680" s="5"/>
      <c r="C680" s="6"/>
      <c r="D680" s="6"/>
      <c r="E680" s="5"/>
      <c r="F680" s="5"/>
      <c r="G680" s="5"/>
      <c r="H680" s="7"/>
      <c r="I680" s="5"/>
      <c r="J680" s="5"/>
      <c r="K680" s="5"/>
      <c r="L680" s="5"/>
    </row>
    <row r="681" spans="1:15" ht="405" customHeight="1" x14ac:dyDescent="0.25">
      <c r="A681" s="5" t="s">
        <v>12</v>
      </c>
      <c r="B681" s="5" t="s">
        <v>20</v>
      </c>
      <c r="C681" s="6" t="s">
        <v>742</v>
      </c>
      <c r="D681" s="6" t="s">
        <v>15</v>
      </c>
      <c r="E681" s="5"/>
      <c r="F681" s="5" t="s">
        <v>516</v>
      </c>
      <c r="G681" s="5" t="s">
        <v>512</v>
      </c>
      <c r="H681" s="5" t="s">
        <v>29</v>
      </c>
      <c r="I681" s="5">
        <v>4</v>
      </c>
      <c r="J681" s="5" t="s">
        <v>406</v>
      </c>
      <c r="K681" s="5" t="s">
        <v>19</v>
      </c>
      <c r="L681" s="5" t="s">
        <v>738</v>
      </c>
    </row>
    <row r="682" spans="1:15" x14ac:dyDescent="0.25">
      <c r="A682" s="5"/>
      <c r="B682" s="5"/>
      <c r="C682" s="6"/>
      <c r="D682" s="6"/>
      <c r="E682" s="5"/>
      <c r="F682" s="5"/>
      <c r="G682" s="5"/>
      <c r="H682" s="5"/>
      <c r="I682" s="5"/>
      <c r="J682" s="5"/>
      <c r="K682" s="5"/>
      <c r="L682" s="5"/>
    </row>
    <row r="683" spans="1:15" ht="195" customHeight="1" x14ac:dyDescent="0.25">
      <c r="A683" s="5" t="s">
        <v>12</v>
      </c>
      <c r="B683" s="5" t="s">
        <v>13</v>
      </c>
      <c r="C683" s="6" t="s">
        <v>743</v>
      </c>
      <c r="D683" s="6" t="s">
        <v>15</v>
      </c>
      <c r="E683" s="5"/>
      <c r="F683" s="5" t="s">
        <v>744</v>
      </c>
      <c r="G683" s="5" t="s">
        <v>518</v>
      </c>
      <c r="H683" s="7">
        <v>41830</v>
      </c>
      <c r="I683" s="5">
        <v>4</v>
      </c>
      <c r="J683" s="5" t="s">
        <v>46</v>
      </c>
      <c r="K683" s="5" t="s">
        <v>19</v>
      </c>
      <c r="L683" s="5"/>
    </row>
    <row r="684" spans="1:15" x14ac:dyDescent="0.25">
      <c r="A684" s="5"/>
      <c r="B684" s="5"/>
      <c r="C684" s="6"/>
      <c r="D684" s="6"/>
      <c r="E684" s="5"/>
      <c r="F684" s="5"/>
      <c r="G684" s="5"/>
      <c r="H684" s="7"/>
      <c r="I684" s="5"/>
      <c r="J684" s="5"/>
      <c r="K684" s="5"/>
      <c r="L684" s="5"/>
    </row>
    <row r="685" spans="1:15" ht="195" customHeight="1" x14ac:dyDescent="0.25">
      <c r="A685" s="5" t="s">
        <v>12</v>
      </c>
      <c r="B685" s="5" t="s">
        <v>13</v>
      </c>
      <c r="C685" s="6" t="s">
        <v>745</v>
      </c>
      <c r="D685" s="6" t="s">
        <v>15</v>
      </c>
      <c r="E685" s="5"/>
      <c r="F685" s="5" t="s">
        <v>746</v>
      </c>
      <c r="G685" s="5" t="s">
        <v>518</v>
      </c>
      <c r="H685" s="7">
        <v>41861</v>
      </c>
      <c r="I685" s="5">
        <v>4</v>
      </c>
      <c r="J685" s="5" t="s">
        <v>46</v>
      </c>
      <c r="K685" s="5" t="s">
        <v>19</v>
      </c>
      <c r="L685" s="5"/>
    </row>
    <row r="686" spans="1:15" x14ac:dyDescent="0.25">
      <c r="A686" s="5"/>
      <c r="B686" s="5"/>
      <c r="C686" s="6"/>
      <c r="D686" s="6"/>
      <c r="E686" s="5"/>
      <c r="F686" s="5"/>
      <c r="G686" s="5"/>
      <c r="H686" s="7"/>
      <c r="I686" s="5"/>
      <c r="J686" s="5"/>
      <c r="K686" s="5"/>
      <c r="L686" s="5"/>
      <c r="N686">
        <v>11</v>
      </c>
      <c r="O686">
        <v>6</v>
      </c>
    </row>
    <row r="687" spans="1:15" x14ac:dyDescent="0.25">
      <c r="A687" s="2"/>
      <c r="B687" s="2"/>
      <c r="C687" s="3"/>
      <c r="D687" s="3"/>
      <c r="E687" s="2"/>
      <c r="F687" s="2"/>
      <c r="G687" s="2"/>
      <c r="H687" s="2"/>
      <c r="I687" s="2"/>
      <c r="J687" s="2"/>
      <c r="K687" s="2"/>
      <c r="L687" s="2"/>
    </row>
    <row r="688" spans="1:15" x14ac:dyDescent="0.25">
      <c r="A688" s="2"/>
      <c r="B688" s="2"/>
      <c r="C688" s="3"/>
      <c r="D688" s="3"/>
      <c r="E688" s="2"/>
      <c r="F688" s="2"/>
      <c r="G688" s="2"/>
      <c r="H688" s="2"/>
      <c r="I688" s="2"/>
      <c r="J688" s="2"/>
      <c r="K688" s="2"/>
      <c r="L688" s="2"/>
    </row>
    <row r="689" spans="1:12" ht="225" customHeight="1" x14ac:dyDescent="0.25">
      <c r="A689" s="5" t="s">
        <v>12</v>
      </c>
      <c r="B689" s="5" t="s">
        <v>13</v>
      </c>
      <c r="C689" s="6" t="s">
        <v>747</v>
      </c>
      <c r="D689" s="6" t="s">
        <v>15</v>
      </c>
      <c r="E689" s="5"/>
      <c r="F689" s="5" t="s">
        <v>748</v>
      </c>
      <c r="G689" s="5" t="s">
        <v>749</v>
      </c>
      <c r="H689" s="7">
        <v>41682</v>
      </c>
      <c r="I689" s="5">
        <v>3</v>
      </c>
      <c r="J689" s="5" t="s">
        <v>46</v>
      </c>
      <c r="K689" s="5" t="s">
        <v>19</v>
      </c>
      <c r="L689" s="5"/>
    </row>
    <row r="690" spans="1:12" x14ac:dyDescent="0.25">
      <c r="A690" s="5"/>
      <c r="B690" s="5"/>
      <c r="C690" s="6"/>
      <c r="D690" s="6"/>
      <c r="E690" s="5"/>
      <c r="F690" s="5"/>
      <c r="G690" s="5"/>
      <c r="H690" s="7"/>
      <c r="I690" s="5"/>
      <c r="J690" s="5"/>
      <c r="K690" s="5"/>
      <c r="L690" s="5"/>
    </row>
    <row r="691" spans="1:12" ht="225" customHeight="1" x14ac:dyDescent="0.25">
      <c r="A691" s="5" t="s">
        <v>12</v>
      </c>
      <c r="B691" s="5" t="s">
        <v>13</v>
      </c>
      <c r="C691" s="6" t="s">
        <v>750</v>
      </c>
      <c r="D691" s="6" t="s">
        <v>15</v>
      </c>
      <c r="E691" s="5"/>
      <c r="F691" s="5" t="s">
        <v>748</v>
      </c>
      <c r="G691" s="5" t="s">
        <v>749</v>
      </c>
      <c r="H691" s="7">
        <v>41690</v>
      </c>
      <c r="I691" s="5">
        <v>3</v>
      </c>
      <c r="J691" s="5" t="s">
        <v>46</v>
      </c>
      <c r="K691" s="5" t="s">
        <v>19</v>
      </c>
      <c r="L691" s="5"/>
    </row>
    <row r="692" spans="1:12" x14ac:dyDescent="0.25">
      <c r="A692" s="5"/>
      <c r="B692" s="5"/>
      <c r="C692" s="6"/>
      <c r="D692" s="6"/>
      <c r="E692" s="5"/>
      <c r="F692" s="5"/>
      <c r="G692" s="5"/>
      <c r="H692" s="7"/>
      <c r="I692" s="5"/>
      <c r="J692" s="5"/>
      <c r="K692" s="5"/>
      <c r="L692" s="5"/>
    </row>
    <row r="693" spans="1:12" ht="225" customHeight="1" x14ac:dyDescent="0.25">
      <c r="A693" s="5" t="s">
        <v>12</v>
      </c>
      <c r="B693" s="5" t="s">
        <v>13</v>
      </c>
      <c r="C693" s="6" t="s">
        <v>751</v>
      </c>
      <c r="D693" s="6" t="s">
        <v>15</v>
      </c>
      <c r="E693" s="5"/>
      <c r="F693" s="5" t="s">
        <v>752</v>
      </c>
      <c r="G693" s="5" t="s">
        <v>749</v>
      </c>
      <c r="H693" s="7">
        <v>41682</v>
      </c>
      <c r="I693" s="5">
        <v>3</v>
      </c>
      <c r="J693" s="5" t="s">
        <v>46</v>
      </c>
      <c r="K693" s="5" t="s">
        <v>19</v>
      </c>
      <c r="L693" s="5"/>
    </row>
    <row r="694" spans="1:12" x14ac:dyDescent="0.25">
      <c r="A694" s="5"/>
      <c r="B694" s="5"/>
      <c r="C694" s="6"/>
      <c r="D694" s="6"/>
      <c r="E694" s="5"/>
      <c r="F694" s="5"/>
      <c r="G694" s="5"/>
      <c r="H694" s="7"/>
      <c r="I694" s="5"/>
      <c r="J694" s="5"/>
      <c r="K694" s="5"/>
      <c r="L694" s="5"/>
    </row>
    <row r="695" spans="1:12" ht="225" customHeight="1" x14ac:dyDescent="0.25">
      <c r="A695" s="5" t="s">
        <v>12</v>
      </c>
      <c r="B695" s="5" t="s">
        <v>20</v>
      </c>
      <c r="C695" s="6" t="s">
        <v>753</v>
      </c>
      <c r="D695" s="6" t="s">
        <v>15</v>
      </c>
      <c r="E695" s="5"/>
      <c r="F695" s="5" t="s">
        <v>752</v>
      </c>
      <c r="G695" s="5" t="s">
        <v>749</v>
      </c>
      <c r="H695" s="5" t="s">
        <v>123</v>
      </c>
      <c r="I695" s="5">
        <v>3</v>
      </c>
      <c r="J695" s="5" t="s">
        <v>46</v>
      </c>
      <c r="K695" s="5" t="s">
        <v>19</v>
      </c>
      <c r="L695" s="5"/>
    </row>
    <row r="696" spans="1:12" x14ac:dyDescent="0.25">
      <c r="A696" s="5"/>
      <c r="B696" s="5"/>
      <c r="C696" s="6"/>
      <c r="D696" s="6"/>
      <c r="E696" s="5"/>
      <c r="F696" s="5"/>
      <c r="G696" s="5"/>
      <c r="H696" s="5"/>
      <c r="I696" s="5"/>
      <c r="J696" s="5"/>
      <c r="K696" s="5"/>
      <c r="L696" s="5"/>
    </row>
    <row r="697" spans="1:12" ht="210" customHeight="1" x14ac:dyDescent="0.25">
      <c r="A697" s="5" t="s">
        <v>12</v>
      </c>
      <c r="B697" s="5" t="s">
        <v>20</v>
      </c>
      <c r="C697" s="6" t="s">
        <v>754</v>
      </c>
      <c r="D697" s="6" t="s">
        <v>15</v>
      </c>
      <c r="E697" s="5"/>
      <c r="F697" s="5" t="s">
        <v>755</v>
      </c>
      <c r="G697" s="5" t="s">
        <v>756</v>
      </c>
      <c r="H697" s="5" t="s">
        <v>89</v>
      </c>
      <c r="I697" s="5">
        <v>3</v>
      </c>
      <c r="J697" s="5" t="s">
        <v>46</v>
      </c>
      <c r="K697" s="5" t="s">
        <v>19</v>
      </c>
      <c r="L697" s="5"/>
    </row>
    <row r="698" spans="1:12" x14ac:dyDescent="0.25">
      <c r="A698" s="5"/>
      <c r="B698" s="5"/>
      <c r="C698" s="6"/>
      <c r="D698" s="6"/>
      <c r="E698" s="5"/>
      <c r="F698" s="5"/>
      <c r="G698" s="5"/>
      <c r="H698" s="5"/>
      <c r="I698" s="5"/>
      <c r="J698" s="5"/>
      <c r="K698" s="5"/>
      <c r="L698" s="5"/>
    </row>
    <row r="699" spans="1:12" ht="210" customHeight="1" x14ac:dyDescent="0.25">
      <c r="A699" s="5" t="s">
        <v>12</v>
      </c>
      <c r="B699" s="5" t="s">
        <v>13</v>
      </c>
      <c r="C699" s="6" t="s">
        <v>757</v>
      </c>
      <c r="D699" s="6" t="s">
        <v>15</v>
      </c>
      <c r="E699" s="5"/>
      <c r="F699" s="5" t="s">
        <v>755</v>
      </c>
      <c r="G699" s="5" t="s">
        <v>756</v>
      </c>
      <c r="H699" s="7">
        <v>41690</v>
      </c>
      <c r="I699" s="5">
        <v>3</v>
      </c>
      <c r="J699" s="5" t="s">
        <v>46</v>
      </c>
      <c r="K699" s="5" t="s">
        <v>19</v>
      </c>
      <c r="L699" s="5"/>
    </row>
    <row r="700" spans="1:12" x14ac:dyDescent="0.25">
      <c r="A700" s="5"/>
      <c r="B700" s="5"/>
      <c r="C700" s="6"/>
      <c r="D700" s="6"/>
      <c r="E700" s="5"/>
      <c r="F700" s="5"/>
      <c r="G700" s="5"/>
      <c r="H700" s="7"/>
      <c r="I700" s="5"/>
      <c r="J700" s="5"/>
      <c r="K700" s="5"/>
      <c r="L700" s="5"/>
    </row>
    <row r="701" spans="1:12" ht="210" customHeight="1" x14ac:dyDescent="0.25">
      <c r="A701" s="5" t="s">
        <v>12</v>
      </c>
      <c r="B701" s="5" t="s">
        <v>13</v>
      </c>
      <c r="C701" s="6" t="s">
        <v>758</v>
      </c>
      <c r="D701" s="6" t="s">
        <v>15</v>
      </c>
      <c r="E701" s="5"/>
      <c r="F701" s="5" t="s">
        <v>759</v>
      </c>
      <c r="G701" s="5" t="s">
        <v>760</v>
      </c>
      <c r="H701" s="8">
        <v>11689</v>
      </c>
      <c r="I701" s="5">
        <v>3</v>
      </c>
      <c r="J701" s="5" t="s">
        <v>46</v>
      </c>
      <c r="K701" s="5" t="s">
        <v>19</v>
      </c>
      <c r="L701" s="5"/>
    </row>
    <row r="702" spans="1:12" x14ac:dyDescent="0.25">
      <c r="A702" s="5"/>
      <c r="B702" s="5"/>
      <c r="C702" s="6"/>
      <c r="D702" s="6"/>
      <c r="E702" s="5"/>
      <c r="F702" s="5"/>
      <c r="G702" s="5"/>
      <c r="H702" s="8"/>
      <c r="I702" s="5"/>
      <c r="J702" s="5"/>
      <c r="K702" s="5"/>
      <c r="L702" s="5"/>
    </row>
    <row r="703" spans="1:12" ht="225" customHeight="1" x14ac:dyDescent="0.25">
      <c r="A703" s="5" t="s">
        <v>12</v>
      </c>
      <c r="B703" s="5" t="s">
        <v>20</v>
      </c>
      <c r="C703" s="6" t="s">
        <v>761</v>
      </c>
      <c r="D703" s="6" t="s">
        <v>15</v>
      </c>
      <c r="E703" s="5"/>
      <c r="F703" s="5" t="s">
        <v>762</v>
      </c>
      <c r="G703" s="5" t="s">
        <v>763</v>
      </c>
      <c r="H703" s="5" t="s">
        <v>51</v>
      </c>
      <c r="I703" s="5">
        <v>3</v>
      </c>
      <c r="J703" s="5" t="s">
        <v>46</v>
      </c>
      <c r="K703" s="5" t="s">
        <v>19</v>
      </c>
      <c r="L703" s="5" t="s">
        <v>764</v>
      </c>
    </row>
    <row r="704" spans="1:12" x14ac:dyDescent="0.25">
      <c r="A704" s="5"/>
      <c r="B704" s="5"/>
      <c r="C704" s="6"/>
      <c r="D704" s="6"/>
      <c r="E704" s="5"/>
      <c r="F704" s="5"/>
      <c r="G704" s="5"/>
      <c r="H704" s="5"/>
      <c r="I704" s="5"/>
      <c r="J704" s="5"/>
      <c r="K704" s="5"/>
      <c r="L704" s="5"/>
    </row>
    <row r="705" spans="1:12" ht="225" customHeight="1" x14ac:dyDescent="0.25">
      <c r="A705" s="5" t="s">
        <v>12</v>
      </c>
      <c r="B705" s="5" t="s">
        <v>20</v>
      </c>
      <c r="C705" s="6" t="s">
        <v>765</v>
      </c>
      <c r="D705" s="6" t="s">
        <v>15</v>
      </c>
      <c r="E705" s="5"/>
      <c r="F705" s="5" t="s">
        <v>762</v>
      </c>
      <c r="G705" s="5" t="s">
        <v>763</v>
      </c>
      <c r="H705" s="5" t="s">
        <v>55</v>
      </c>
      <c r="I705" s="5">
        <v>3</v>
      </c>
      <c r="J705" s="5" t="s">
        <v>46</v>
      </c>
      <c r="K705" s="5" t="s">
        <v>19</v>
      </c>
      <c r="L705" s="5" t="s">
        <v>764</v>
      </c>
    </row>
    <row r="706" spans="1:12" x14ac:dyDescent="0.25">
      <c r="A706" s="5"/>
      <c r="B706" s="5"/>
      <c r="C706" s="6"/>
      <c r="D706" s="6"/>
      <c r="E706" s="5"/>
      <c r="F706" s="5"/>
      <c r="G706" s="5"/>
      <c r="H706" s="5"/>
      <c r="I706" s="5"/>
      <c r="J706" s="5"/>
      <c r="K706" s="5"/>
      <c r="L706" s="5"/>
    </row>
    <row r="707" spans="1:12" ht="225" customHeight="1" x14ac:dyDescent="0.25">
      <c r="A707" s="5" t="s">
        <v>12</v>
      </c>
      <c r="B707" s="5" t="s">
        <v>20</v>
      </c>
      <c r="C707" s="6" t="s">
        <v>766</v>
      </c>
      <c r="D707" s="6" t="s">
        <v>15</v>
      </c>
      <c r="E707" s="5"/>
      <c r="F707" s="5" t="s">
        <v>767</v>
      </c>
      <c r="G707" s="5" t="s">
        <v>763</v>
      </c>
      <c r="H707" s="5" t="s">
        <v>51</v>
      </c>
      <c r="I707" s="5">
        <v>3</v>
      </c>
      <c r="J707" s="5" t="s">
        <v>46</v>
      </c>
      <c r="K707" s="5" t="s">
        <v>19</v>
      </c>
      <c r="L707" s="5" t="s">
        <v>764</v>
      </c>
    </row>
    <row r="708" spans="1:12" x14ac:dyDescent="0.25">
      <c r="A708" s="5"/>
      <c r="B708" s="5"/>
      <c r="C708" s="6"/>
      <c r="D708" s="6"/>
      <c r="E708" s="5"/>
      <c r="F708" s="5"/>
      <c r="G708" s="5"/>
      <c r="H708" s="5"/>
      <c r="I708" s="5"/>
      <c r="J708" s="5"/>
      <c r="K708" s="5"/>
      <c r="L708" s="5"/>
    </row>
    <row r="709" spans="1:12" ht="225" customHeight="1" x14ac:dyDescent="0.25">
      <c r="A709" s="5" t="s">
        <v>12</v>
      </c>
      <c r="B709" s="5" t="s">
        <v>20</v>
      </c>
      <c r="C709" s="6" t="s">
        <v>768</v>
      </c>
      <c r="D709" s="6" t="s">
        <v>15</v>
      </c>
      <c r="E709" s="5"/>
      <c r="F709" s="5" t="s">
        <v>767</v>
      </c>
      <c r="G709" s="5" t="s">
        <v>763</v>
      </c>
      <c r="H709" s="5" t="s">
        <v>55</v>
      </c>
      <c r="I709" s="5">
        <v>3</v>
      </c>
      <c r="J709" s="5" t="s">
        <v>46</v>
      </c>
      <c r="K709" s="5" t="s">
        <v>19</v>
      </c>
      <c r="L709" s="5" t="s">
        <v>764</v>
      </c>
    </row>
    <row r="710" spans="1:12" x14ac:dyDescent="0.25">
      <c r="A710" s="5"/>
      <c r="B710" s="5"/>
      <c r="C710" s="6"/>
      <c r="D710" s="6"/>
      <c r="E710" s="5"/>
      <c r="F710" s="5"/>
      <c r="G710" s="5"/>
      <c r="H710" s="5"/>
      <c r="I710" s="5"/>
      <c r="J710" s="5"/>
      <c r="K710" s="5"/>
      <c r="L710" s="5"/>
    </row>
    <row r="711" spans="1:12" ht="210" customHeight="1" x14ac:dyDescent="0.25">
      <c r="A711" s="5" t="s">
        <v>12</v>
      </c>
      <c r="B711" s="5" t="s">
        <v>20</v>
      </c>
      <c r="C711" s="6" t="s">
        <v>769</v>
      </c>
      <c r="D711" s="6" t="s">
        <v>15</v>
      </c>
      <c r="E711" s="5"/>
      <c r="F711" s="5" t="s">
        <v>770</v>
      </c>
      <c r="G711" s="5" t="s">
        <v>771</v>
      </c>
      <c r="H711" s="5">
        <f>-1 / 17</f>
        <v>-5.8823529411764705E-2</v>
      </c>
      <c r="I711" s="5">
        <v>3</v>
      </c>
      <c r="J711" s="5" t="s">
        <v>46</v>
      </c>
      <c r="K711" s="5" t="s">
        <v>19</v>
      </c>
      <c r="L711" s="5" t="s">
        <v>764</v>
      </c>
    </row>
    <row r="712" spans="1:12" x14ac:dyDescent="0.25">
      <c r="A712" s="5"/>
      <c r="B712" s="5"/>
      <c r="C712" s="6"/>
      <c r="D712" s="6"/>
      <c r="E712" s="5"/>
      <c r="F712" s="5"/>
      <c r="G712" s="5"/>
      <c r="H712" s="5"/>
      <c r="I712" s="5"/>
      <c r="J712" s="5"/>
      <c r="K712" s="5"/>
      <c r="L712" s="5"/>
    </row>
    <row r="713" spans="1:12" ht="210" customHeight="1" x14ac:dyDescent="0.25">
      <c r="A713" s="5" t="s">
        <v>12</v>
      </c>
      <c r="B713" s="5" t="s">
        <v>13</v>
      </c>
      <c r="C713" s="6" t="s">
        <v>772</v>
      </c>
      <c r="D713" s="6" t="s">
        <v>15</v>
      </c>
      <c r="E713" s="5"/>
      <c r="F713" s="5" t="s">
        <v>770</v>
      </c>
      <c r="G713" s="5" t="s">
        <v>771</v>
      </c>
      <c r="H713" s="7">
        <v>41685</v>
      </c>
      <c r="I713" s="5">
        <v>3</v>
      </c>
      <c r="J713" s="5" t="s">
        <v>46</v>
      </c>
      <c r="K713" s="5" t="s">
        <v>19</v>
      </c>
      <c r="L713" s="5" t="s">
        <v>764</v>
      </c>
    </row>
    <row r="714" spans="1:12" x14ac:dyDescent="0.25">
      <c r="A714" s="5"/>
      <c r="B714" s="5"/>
      <c r="C714" s="6"/>
      <c r="D714" s="6"/>
      <c r="E714" s="5"/>
      <c r="F714" s="5"/>
      <c r="G714" s="5"/>
      <c r="H714" s="7"/>
      <c r="I714" s="5"/>
      <c r="J714" s="5"/>
      <c r="K714" s="5"/>
      <c r="L714" s="5"/>
    </row>
    <row r="715" spans="1:12" ht="210" customHeight="1" x14ac:dyDescent="0.25">
      <c r="A715" s="5" t="s">
        <v>12</v>
      </c>
      <c r="B715" s="5" t="s">
        <v>20</v>
      </c>
      <c r="C715" s="6" t="s">
        <v>773</v>
      </c>
      <c r="D715" s="6" t="s">
        <v>15</v>
      </c>
      <c r="E715" s="5"/>
      <c r="F715" s="5" t="s">
        <v>774</v>
      </c>
      <c r="G715" s="5" t="s">
        <v>771</v>
      </c>
      <c r="H715" s="5">
        <f>-1 / 17</f>
        <v>-5.8823529411764705E-2</v>
      </c>
      <c r="I715" s="5">
        <v>3</v>
      </c>
      <c r="J715" s="5" t="s">
        <v>46</v>
      </c>
      <c r="K715" s="5" t="s">
        <v>19</v>
      </c>
      <c r="L715" s="5" t="s">
        <v>764</v>
      </c>
    </row>
    <row r="716" spans="1:12" x14ac:dyDescent="0.25">
      <c r="A716" s="5"/>
      <c r="B716" s="5"/>
      <c r="C716" s="6"/>
      <c r="D716" s="6"/>
      <c r="E716" s="5"/>
      <c r="F716" s="5"/>
      <c r="G716" s="5"/>
      <c r="H716" s="5"/>
      <c r="I716" s="5"/>
      <c r="J716" s="5"/>
      <c r="K716" s="5"/>
      <c r="L716" s="5"/>
    </row>
    <row r="717" spans="1:12" ht="210" customHeight="1" x14ac:dyDescent="0.25">
      <c r="A717" s="5" t="s">
        <v>12</v>
      </c>
      <c r="B717" s="5" t="s">
        <v>13</v>
      </c>
      <c r="C717" s="6" t="s">
        <v>775</v>
      </c>
      <c r="D717" s="6" t="s">
        <v>15</v>
      </c>
      <c r="E717" s="5"/>
      <c r="F717" s="5" t="s">
        <v>774</v>
      </c>
      <c r="G717" s="5" t="s">
        <v>771</v>
      </c>
      <c r="H717" s="7">
        <v>41654</v>
      </c>
      <c r="I717" s="5">
        <v>3</v>
      </c>
      <c r="J717" s="5" t="s">
        <v>46</v>
      </c>
      <c r="K717" s="5" t="s">
        <v>19</v>
      </c>
      <c r="L717" s="5" t="s">
        <v>764</v>
      </c>
    </row>
    <row r="718" spans="1:12" x14ac:dyDescent="0.25">
      <c r="A718" s="5"/>
      <c r="B718" s="5"/>
      <c r="C718" s="6"/>
      <c r="D718" s="6"/>
      <c r="E718" s="5"/>
      <c r="F718" s="5"/>
      <c r="G718" s="5"/>
      <c r="H718" s="7"/>
      <c r="I718" s="5"/>
      <c r="J718" s="5"/>
      <c r="K718" s="5"/>
      <c r="L718" s="5"/>
    </row>
    <row r="719" spans="1:12" ht="225" customHeight="1" x14ac:dyDescent="0.25">
      <c r="A719" s="5" t="s">
        <v>12</v>
      </c>
      <c r="B719" s="5" t="s">
        <v>13</v>
      </c>
      <c r="C719" s="6" t="s">
        <v>776</v>
      </c>
      <c r="D719" s="6" t="s">
        <v>15</v>
      </c>
      <c r="E719" s="5"/>
      <c r="F719" s="5" t="s">
        <v>777</v>
      </c>
      <c r="G719" s="5" t="s">
        <v>778</v>
      </c>
      <c r="H719" s="7">
        <v>41661</v>
      </c>
      <c r="I719" s="5">
        <v>3</v>
      </c>
      <c r="J719" s="5" t="s">
        <v>46</v>
      </c>
      <c r="K719" s="5" t="s">
        <v>19</v>
      </c>
      <c r="L719" s="5" t="s">
        <v>764</v>
      </c>
    </row>
    <row r="720" spans="1:12" x14ac:dyDescent="0.25">
      <c r="A720" s="5"/>
      <c r="B720" s="5"/>
      <c r="C720" s="6"/>
      <c r="D720" s="6"/>
      <c r="E720" s="5"/>
      <c r="F720" s="5"/>
      <c r="G720" s="5"/>
      <c r="H720" s="7"/>
      <c r="I720" s="5"/>
      <c r="J720" s="5"/>
      <c r="K720" s="5"/>
      <c r="L720" s="5"/>
    </row>
    <row r="721" spans="1:12" ht="225" customHeight="1" x14ac:dyDescent="0.25">
      <c r="A721" s="5" t="s">
        <v>12</v>
      </c>
      <c r="B721" s="5" t="s">
        <v>20</v>
      </c>
      <c r="C721" s="6" t="s">
        <v>779</v>
      </c>
      <c r="D721" s="6" t="s">
        <v>15</v>
      </c>
      <c r="E721" s="5"/>
      <c r="F721" s="5" t="s">
        <v>777</v>
      </c>
      <c r="G721" s="5" t="s">
        <v>778</v>
      </c>
      <c r="H721" s="5" t="s">
        <v>55</v>
      </c>
      <c r="I721" s="5">
        <v>3</v>
      </c>
      <c r="J721" s="5" t="s">
        <v>46</v>
      </c>
      <c r="K721" s="5" t="s">
        <v>19</v>
      </c>
      <c r="L721" s="5" t="s">
        <v>764</v>
      </c>
    </row>
    <row r="722" spans="1:12" x14ac:dyDescent="0.25">
      <c r="A722" s="5"/>
      <c r="B722" s="5"/>
      <c r="C722" s="6"/>
      <c r="D722" s="6"/>
      <c r="E722" s="5"/>
      <c r="F722" s="5"/>
      <c r="G722" s="5"/>
      <c r="H722" s="5"/>
      <c r="I722" s="5"/>
      <c r="J722" s="5"/>
      <c r="K722" s="5"/>
      <c r="L722" s="5"/>
    </row>
    <row r="723" spans="1:12" ht="225" customHeight="1" x14ac:dyDescent="0.25">
      <c r="A723" s="5" t="s">
        <v>12</v>
      </c>
      <c r="B723" s="5" t="s">
        <v>13</v>
      </c>
      <c r="C723" s="6" t="s">
        <v>780</v>
      </c>
      <c r="D723" s="6" t="s">
        <v>15</v>
      </c>
      <c r="E723" s="5"/>
      <c r="F723" s="5" t="s">
        <v>781</v>
      </c>
      <c r="G723" s="5" t="s">
        <v>778</v>
      </c>
      <c r="H723" s="7">
        <v>41661</v>
      </c>
      <c r="I723" s="5">
        <v>3</v>
      </c>
      <c r="J723" s="5" t="s">
        <v>46</v>
      </c>
      <c r="K723" s="5" t="s">
        <v>19</v>
      </c>
      <c r="L723" s="5" t="s">
        <v>764</v>
      </c>
    </row>
    <row r="724" spans="1:12" x14ac:dyDescent="0.25">
      <c r="A724" s="5"/>
      <c r="B724" s="5"/>
      <c r="C724" s="6"/>
      <c r="D724" s="6"/>
      <c r="E724" s="5"/>
      <c r="F724" s="5"/>
      <c r="G724" s="5"/>
      <c r="H724" s="7"/>
      <c r="I724" s="5"/>
      <c r="J724" s="5"/>
      <c r="K724" s="5"/>
      <c r="L724" s="5"/>
    </row>
    <row r="725" spans="1:12" ht="225" customHeight="1" x14ac:dyDescent="0.25">
      <c r="A725" s="5" t="s">
        <v>12</v>
      </c>
      <c r="B725" s="5" t="s">
        <v>13</v>
      </c>
      <c r="C725" s="6" t="s">
        <v>782</v>
      </c>
      <c r="D725" s="6" t="s">
        <v>15</v>
      </c>
      <c r="E725" s="5"/>
      <c r="F725" s="5" t="s">
        <v>781</v>
      </c>
      <c r="G725" s="5" t="s">
        <v>778</v>
      </c>
      <c r="H725" s="7">
        <v>41649</v>
      </c>
      <c r="I725" s="5">
        <v>3</v>
      </c>
      <c r="J725" s="5" t="s">
        <v>46</v>
      </c>
      <c r="K725" s="5" t="s">
        <v>19</v>
      </c>
      <c r="L725" s="5" t="s">
        <v>764</v>
      </c>
    </row>
    <row r="726" spans="1:12" x14ac:dyDescent="0.25">
      <c r="A726" s="5"/>
      <c r="B726" s="5"/>
      <c r="C726" s="6"/>
      <c r="D726" s="6"/>
      <c r="E726" s="5"/>
      <c r="F726" s="5"/>
      <c r="G726" s="5"/>
      <c r="H726" s="7"/>
      <c r="I726" s="5"/>
      <c r="J726" s="5"/>
      <c r="K726" s="5"/>
      <c r="L726" s="5"/>
    </row>
    <row r="727" spans="1:12" ht="210" customHeight="1" x14ac:dyDescent="0.25">
      <c r="A727" s="5" t="s">
        <v>12</v>
      </c>
      <c r="B727" s="5" t="s">
        <v>13</v>
      </c>
      <c r="C727" s="6" t="s">
        <v>783</v>
      </c>
      <c r="D727" s="6" t="s">
        <v>15</v>
      </c>
      <c r="E727" s="5"/>
      <c r="F727" s="5" t="s">
        <v>784</v>
      </c>
      <c r="G727" s="5" t="s">
        <v>785</v>
      </c>
      <c r="H727" s="7">
        <v>41656</v>
      </c>
      <c r="I727" s="5">
        <v>3</v>
      </c>
      <c r="J727" s="5" t="s">
        <v>46</v>
      </c>
      <c r="K727" s="5" t="s">
        <v>19</v>
      </c>
      <c r="L727" s="5" t="s">
        <v>764</v>
      </c>
    </row>
    <row r="728" spans="1:12" x14ac:dyDescent="0.25">
      <c r="A728" s="5"/>
      <c r="B728" s="5"/>
      <c r="C728" s="6"/>
      <c r="D728" s="6"/>
      <c r="E728" s="5"/>
      <c r="F728" s="5"/>
      <c r="G728" s="5"/>
      <c r="H728" s="7"/>
      <c r="I728" s="5"/>
      <c r="J728" s="5"/>
      <c r="K728" s="5"/>
      <c r="L728" s="5"/>
    </row>
    <row r="729" spans="1:12" ht="210" customHeight="1" x14ac:dyDescent="0.25">
      <c r="A729" s="5" t="s">
        <v>12</v>
      </c>
      <c r="B729" s="5" t="s">
        <v>20</v>
      </c>
      <c r="C729" s="6" t="s">
        <v>786</v>
      </c>
      <c r="D729" s="6" t="s">
        <v>15</v>
      </c>
      <c r="E729" s="5"/>
      <c r="F729" s="5" t="s">
        <v>784</v>
      </c>
      <c r="G729" s="5" t="s">
        <v>785</v>
      </c>
      <c r="H729" s="5" t="s">
        <v>537</v>
      </c>
      <c r="I729" s="5">
        <v>3</v>
      </c>
      <c r="J729" s="5" t="s">
        <v>46</v>
      </c>
      <c r="K729" s="5" t="s">
        <v>19</v>
      </c>
      <c r="L729" s="5" t="s">
        <v>764</v>
      </c>
    </row>
    <row r="730" spans="1:12" x14ac:dyDescent="0.25">
      <c r="A730" s="5"/>
      <c r="B730" s="5"/>
      <c r="C730" s="6"/>
      <c r="D730" s="6"/>
      <c r="E730" s="5"/>
      <c r="F730" s="5"/>
      <c r="G730" s="5"/>
      <c r="H730" s="5"/>
      <c r="I730" s="5"/>
      <c r="J730" s="5"/>
      <c r="K730" s="5"/>
      <c r="L730" s="5"/>
    </row>
    <row r="731" spans="1:12" ht="210" customHeight="1" x14ac:dyDescent="0.25">
      <c r="A731" s="5" t="s">
        <v>12</v>
      </c>
      <c r="B731" s="5" t="s">
        <v>13</v>
      </c>
      <c r="C731" s="6" t="s">
        <v>787</v>
      </c>
      <c r="D731" s="6" t="s">
        <v>15</v>
      </c>
      <c r="E731" s="5"/>
      <c r="F731" s="5" t="s">
        <v>788</v>
      </c>
      <c r="G731" s="5" t="s">
        <v>785</v>
      </c>
      <c r="H731" s="7">
        <v>41656</v>
      </c>
      <c r="I731" s="5">
        <v>3</v>
      </c>
      <c r="J731" s="5" t="s">
        <v>46</v>
      </c>
      <c r="K731" s="5" t="s">
        <v>19</v>
      </c>
      <c r="L731" s="5" t="s">
        <v>764</v>
      </c>
    </row>
    <row r="732" spans="1:12" x14ac:dyDescent="0.25">
      <c r="A732" s="5"/>
      <c r="B732" s="5"/>
      <c r="C732" s="6"/>
      <c r="D732" s="6"/>
      <c r="E732" s="5"/>
      <c r="F732" s="5"/>
      <c r="G732" s="5"/>
      <c r="H732" s="7"/>
      <c r="I732" s="5"/>
      <c r="J732" s="5"/>
      <c r="K732" s="5"/>
      <c r="L732" s="5"/>
    </row>
    <row r="733" spans="1:12" ht="210" customHeight="1" x14ac:dyDescent="0.25">
      <c r="A733" s="5" t="s">
        <v>12</v>
      </c>
      <c r="B733" s="5" t="s">
        <v>20</v>
      </c>
      <c r="C733" s="6" t="s">
        <v>789</v>
      </c>
      <c r="D733" s="6" t="s">
        <v>15</v>
      </c>
      <c r="E733" s="5"/>
      <c r="F733" s="5" t="s">
        <v>788</v>
      </c>
      <c r="G733" s="5" t="s">
        <v>785</v>
      </c>
      <c r="H733" s="5" t="s">
        <v>537</v>
      </c>
      <c r="I733" s="5">
        <v>3</v>
      </c>
      <c r="J733" s="5" t="s">
        <v>46</v>
      </c>
      <c r="K733" s="5" t="s">
        <v>19</v>
      </c>
      <c r="L733" s="5" t="s">
        <v>764</v>
      </c>
    </row>
    <row r="734" spans="1:12" x14ac:dyDescent="0.25">
      <c r="A734" s="5"/>
      <c r="B734" s="5"/>
      <c r="C734" s="6"/>
      <c r="D734" s="6"/>
      <c r="E734" s="5"/>
      <c r="F734" s="5"/>
      <c r="G734" s="5"/>
      <c r="H734" s="5"/>
      <c r="I734" s="5"/>
      <c r="J734" s="5"/>
      <c r="K734" s="5"/>
      <c r="L734" s="5"/>
    </row>
    <row r="735" spans="1:12" ht="210" customHeight="1" x14ac:dyDescent="0.25">
      <c r="A735" s="5" t="s">
        <v>12</v>
      </c>
      <c r="B735" s="5" t="s">
        <v>13</v>
      </c>
      <c r="C735" s="6" t="s">
        <v>790</v>
      </c>
      <c r="D735" s="6" t="s">
        <v>15</v>
      </c>
      <c r="E735" s="5"/>
      <c r="F735" s="5" t="s">
        <v>791</v>
      </c>
      <c r="G735" s="5" t="s">
        <v>785</v>
      </c>
      <c r="H735" s="7">
        <v>41664</v>
      </c>
      <c r="I735" s="5">
        <v>3</v>
      </c>
      <c r="J735" s="5" t="s">
        <v>46</v>
      </c>
      <c r="K735" s="5" t="s">
        <v>19</v>
      </c>
      <c r="L735" s="5" t="s">
        <v>792</v>
      </c>
    </row>
    <row r="736" spans="1:12" x14ac:dyDescent="0.25">
      <c r="A736" s="5"/>
      <c r="B736" s="5"/>
      <c r="C736" s="6"/>
      <c r="D736" s="6"/>
      <c r="E736" s="5"/>
      <c r="F736" s="5"/>
      <c r="G736" s="5"/>
      <c r="H736" s="7"/>
      <c r="I736" s="5"/>
      <c r="J736" s="5"/>
      <c r="K736" s="5"/>
      <c r="L736" s="5"/>
    </row>
    <row r="737" spans="1:12" ht="210" customHeight="1" x14ac:dyDescent="0.25">
      <c r="A737" s="5" t="s">
        <v>12</v>
      </c>
      <c r="B737" s="5" t="s">
        <v>13</v>
      </c>
      <c r="C737" s="6" t="s">
        <v>793</v>
      </c>
      <c r="D737" s="6" t="s">
        <v>15</v>
      </c>
      <c r="E737" s="5"/>
      <c r="F737" s="5" t="s">
        <v>794</v>
      </c>
      <c r="G737" s="5" t="s">
        <v>785</v>
      </c>
      <c r="H737" s="5" t="s">
        <v>795</v>
      </c>
      <c r="I737" s="5">
        <v>3</v>
      </c>
      <c r="J737" s="5" t="s">
        <v>46</v>
      </c>
      <c r="K737" s="5" t="s">
        <v>19</v>
      </c>
      <c r="L737" s="5" t="s">
        <v>792</v>
      </c>
    </row>
    <row r="738" spans="1:12" x14ac:dyDescent="0.25">
      <c r="A738" s="5"/>
      <c r="B738" s="5"/>
      <c r="C738" s="6"/>
      <c r="D738" s="6"/>
      <c r="E738" s="5"/>
      <c r="F738" s="5"/>
      <c r="G738" s="5"/>
      <c r="H738" s="5"/>
      <c r="I738" s="5"/>
      <c r="J738" s="5"/>
      <c r="K738" s="5"/>
      <c r="L738" s="5"/>
    </row>
    <row r="739" spans="1:12" ht="210" customHeight="1" x14ac:dyDescent="0.25">
      <c r="A739" s="5" t="s">
        <v>12</v>
      </c>
      <c r="B739" s="5" t="s">
        <v>13</v>
      </c>
      <c r="C739" s="6" t="s">
        <v>796</v>
      </c>
      <c r="D739" s="6" t="s">
        <v>15</v>
      </c>
      <c r="E739" s="5"/>
      <c r="F739" s="5" t="s">
        <v>797</v>
      </c>
      <c r="G739" s="5" t="s">
        <v>756</v>
      </c>
      <c r="H739" s="7">
        <v>41695</v>
      </c>
      <c r="I739" s="5">
        <v>3</v>
      </c>
      <c r="J739" s="5" t="s">
        <v>46</v>
      </c>
      <c r="K739" s="5" t="s">
        <v>19</v>
      </c>
      <c r="L739" s="5"/>
    </row>
    <row r="740" spans="1:12" x14ac:dyDescent="0.25">
      <c r="A740" s="5"/>
      <c r="B740" s="5"/>
      <c r="C740" s="6"/>
      <c r="D740" s="6"/>
      <c r="E740" s="5"/>
      <c r="F740" s="5"/>
      <c r="G740" s="5"/>
      <c r="H740" s="7"/>
      <c r="I740" s="5"/>
      <c r="J740" s="5"/>
      <c r="K740" s="5"/>
      <c r="L740" s="5"/>
    </row>
    <row r="741" spans="1:12" ht="225" customHeight="1" x14ac:dyDescent="0.25">
      <c r="A741" s="5" t="s">
        <v>12</v>
      </c>
      <c r="B741" s="5" t="s">
        <v>13</v>
      </c>
      <c r="C741" s="6" t="s">
        <v>798</v>
      </c>
      <c r="D741" s="6" t="s">
        <v>15</v>
      </c>
      <c r="E741" s="5"/>
      <c r="F741" s="5" t="s">
        <v>799</v>
      </c>
      <c r="G741" s="5" t="s">
        <v>763</v>
      </c>
      <c r="H741" s="7">
        <v>41842</v>
      </c>
      <c r="I741" s="5">
        <v>3</v>
      </c>
      <c r="J741" s="5" t="s">
        <v>46</v>
      </c>
      <c r="K741" s="5" t="s">
        <v>19</v>
      </c>
      <c r="L741" s="5" t="s">
        <v>800</v>
      </c>
    </row>
    <row r="742" spans="1:12" x14ac:dyDescent="0.25">
      <c r="A742" s="5"/>
      <c r="B742" s="5"/>
      <c r="C742" s="6"/>
      <c r="D742" s="6"/>
      <c r="E742" s="5"/>
      <c r="F742" s="5"/>
      <c r="G742" s="5"/>
      <c r="H742" s="7"/>
      <c r="I742" s="5"/>
      <c r="J742" s="5"/>
      <c r="K742" s="5"/>
      <c r="L742" s="5"/>
    </row>
    <row r="743" spans="1:12" ht="225" customHeight="1" x14ac:dyDescent="0.25">
      <c r="A743" s="5" t="s">
        <v>12</v>
      </c>
      <c r="B743" s="5" t="s">
        <v>13</v>
      </c>
      <c r="C743" s="6" t="s">
        <v>801</v>
      </c>
      <c r="D743" s="6" t="s">
        <v>15</v>
      </c>
      <c r="E743" s="5"/>
      <c r="F743" s="5" t="s">
        <v>799</v>
      </c>
      <c r="G743" s="5" t="s">
        <v>763</v>
      </c>
      <c r="H743" s="7">
        <v>41701</v>
      </c>
      <c r="I743" s="5">
        <v>3</v>
      </c>
      <c r="J743" s="5" t="s">
        <v>46</v>
      </c>
      <c r="K743" s="5" t="s">
        <v>19</v>
      </c>
      <c r="L743" s="5" t="s">
        <v>800</v>
      </c>
    </row>
    <row r="744" spans="1:12" x14ac:dyDescent="0.25">
      <c r="A744" s="5"/>
      <c r="B744" s="5"/>
      <c r="C744" s="6"/>
      <c r="D744" s="6"/>
      <c r="E744" s="5"/>
      <c r="F744" s="5"/>
      <c r="G744" s="5"/>
      <c r="H744" s="7"/>
      <c r="I744" s="5"/>
      <c r="J744" s="5"/>
      <c r="K744" s="5"/>
      <c r="L744" s="5"/>
    </row>
    <row r="745" spans="1:12" ht="225" customHeight="1" x14ac:dyDescent="0.25">
      <c r="A745" s="5" t="s">
        <v>12</v>
      </c>
      <c r="B745" s="5" t="s">
        <v>13</v>
      </c>
      <c r="C745" s="6" t="s">
        <v>802</v>
      </c>
      <c r="D745" s="6" t="s">
        <v>15</v>
      </c>
      <c r="E745" s="5"/>
      <c r="F745" s="5" t="s">
        <v>803</v>
      </c>
      <c r="G745" s="5" t="s">
        <v>763</v>
      </c>
      <c r="H745" s="7">
        <v>41904</v>
      </c>
      <c r="I745" s="5">
        <v>3</v>
      </c>
      <c r="J745" s="5" t="s">
        <v>46</v>
      </c>
      <c r="K745" s="5" t="s">
        <v>19</v>
      </c>
      <c r="L745" s="5" t="s">
        <v>800</v>
      </c>
    </row>
    <row r="746" spans="1:12" x14ac:dyDescent="0.25">
      <c r="A746" s="5"/>
      <c r="B746" s="5"/>
      <c r="C746" s="6"/>
      <c r="D746" s="6"/>
      <c r="E746" s="5"/>
      <c r="F746" s="5"/>
      <c r="G746" s="5"/>
      <c r="H746" s="7"/>
      <c r="I746" s="5"/>
      <c r="J746" s="5"/>
      <c r="K746" s="5"/>
      <c r="L746" s="5"/>
    </row>
    <row r="747" spans="1:12" ht="225" customHeight="1" x14ac:dyDescent="0.25">
      <c r="A747" s="5" t="s">
        <v>12</v>
      </c>
      <c r="B747" s="5" t="s">
        <v>13</v>
      </c>
      <c r="C747" s="6" t="s">
        <v>804</v>
      </c>
      <c r="D747" s="6" t="s">
        <v>15</v>
      </c>
      <c r="E747" s="5"/>
      <c r="F747" s="5" t="s">
        <v>803</v>
      </c>
      <c r="G747" s="5" t="s">
        <v>763</v>
      </c>
      <c r="H747" s="7">
        <v>41673</v>
      </c>
      <c r="I747" s="5">
        <v>3</v>
      </c>
      <c r="J747" s="5" t="s">
        <v>46</v>
      </c>
      <c r="K747" s="5" t="s">
        <v>19</v>
      </c>
      <c r="L747" s="5" t="s">
        <v>800</v>
      </c>
    </row>
    <row r="748" spans="1:12" x14ac:dyDescent="0.25">
      <c r="A748" s="5"/>
      <c r="B748" s="5"/>
      <c r="C748" s="6"/>
      <c r="D748" s="6"/>
      <c r="E748" s="5"/>
      <c r="F748" s="5"/>
      <c r="G748" s="5"/>
      <c r="H748" s="7"/>
      <c r="I748" s="5"/>
      <c r="J748" s="5"/>
      <c r="K748" s="5"/>
      <c r="L748" s="5"/>
    </row>
    <row r="749" spans="1:12" ht="195" customHeight="1" x14ac:dyDescent="0.25">
      <c r="A749" s="5" t="s">
        <v>12</v>
      </c>
      <c r="B749" s="5" t="s">
        <v>13</v>
      </c>
      <c r="C749" s="6" t="s">
        <v>805</v>
      </c>
      <c r="D749" s="6" t="s">
        <v>15</v>
      </c>
      <c r="E749" s="5"/>
      <c r="F749" s="5" t="s">
        <v>806</v>
      </c>
      <c r="G749" s="5" t="s">
        <v>807</v>
      </c>
      <c r="H749" s="7">
        <v>41695</v>
      </c>
      <c r="I749" s="5">
        <v>3</v>
      </c>
      <c r="J749" s="5" t="s">
        <v>46</v>
      </c>
      <c r="K749" s="5" t="s">
        <v>19</v>
      </c>
      <c r="L749" s="5" t="s">
        <v>808</v>
      </c>
    </row>
    <row r="750" spans="1:12" x14ac:dyDescent="0.25">
      <c r="A750" s="5"/>
      <c r="B750" s="5"/>
      <c r="C750" s="6"/>
      <c r="D750" s="6"/>
      <c r="E750" s="5"/>
      <c r="F750" s="5"/>
      <c r="G750" s="5"/>
      <c r="H750" s="7"/>
      <c r="I750" s="5"/>
      <c r="J750" s="5"/>
      <c r="K750" s="5"/>
      <c r="L750" s="5"/>
    </row>
    <row r="751" spans="1:12" ht="210" customHeight="1" x14ac:dyDescent="0.25">
      <c r="A751" s="5" t="s">
        <v>12</v>
      </c>
      <c r="B751" s="5" t="s">
        <v>13</v>
      </c>
      <c r="C751" s="6" t="s">
        <v>809</v>
      </c>
      <c r="D751" s="6" t="s">
        <v>15</v>
      </c>
      <c r="E751" s="5"/>
      <c r="F751" s="5" t="s">
        <v>810</v>
      </c>
      <c r="G751" s="5" t="s">
        <v>807</v>
      </c>
      <c r="H751" s="5" t="s">
        <v>296</v>
      </c>
      <c r="I751" s="5">
        <v>3</v>
      </c>
      <c r="J751" s="5" t="s">
        <v>46</v>
      </c>
      <c r="K751" s="5" t="s">
        <v>19</v>
      </c>
      <c r="L751" s="5" t="s">
        <v>808</v>
      </c>
    </row>
    <row r="752" spans="1:12" x14ac:dyDescent="0.25">
      <c r="A752" s="5"/>
      <c r="B752" s="5"/>
      <c r="C752" s="6"/>
      <c r="D752" s="6"/>
      <c r="E752" s="5"/>
      <c r="F752" s="5"/>
      <c r="G752" s="5"/>
      <c r="H752" s="5"/>
      <c r="I752" s="5"/>
      <c r="J752" s="5"/>
      <c r="K752" s="5"/>
      <c r="L752" s="5"/>
    </row>
    <row r="753" spans="1:12" ht="225" customHeight="1" x14ac:dyDescent="0.25">
      <c r="A753" s="5" t="s">
        <v>12</v>
      </c>
      <c r="B753" s="5" t="s">
        <v>20</v>
      </c>
      <c r="C753" s="6" t="s">
        <v>811</v>
      </c>
      <c r="D753" s="6" t="s">
        <v>15</v>
      </c>
      <c r="E753" s="5"/>
      <c r="F753" s="5" t="s">
        <v>812</v>
      </c>
      <c r="G753" s="5" t="s">
        <v>760</v>
      </c>
      <c r="H753" s="5">
        <f>-7 / 20</f>
        <v>-0.35</v>
      </c>
      <c r="I753" s="5">
        <v>3</v>
      </c>
      <c r="J753" s="5" t="s">
        <v>46</v>
      </c>
      <c r="K753" s="5" t="s">
        <v>19</v>
      </c>
      <c r="L753" s="5"/>
    </row>
    <row r="754" spans="1:12" x14ac:dyDescent="0.25">
      <c r="A754" s="5"/>
      <c r="B754" s="5"/>
      <c r="C754" s="6"/>
      <c r="D754" s="6"/>
      <c r="E754" s="5"/>
      <c r="F754" s="5"/>
      <c r="G754" s="5"/>
      <c r="H754" s="5"/>
      <c r="I754" s="5"/>
      <c r="J754" s="5"/>
      <c r="K754" s="5"/>
      <c r="L754" s="5"/>
    </row>
    <row r="755" spans="1:12" ht="225" customHeight="1" x14ac:dyDescent="0.25">
      <c r="A755" s="5" t="s">
        <v>12</v>
      </c>
      <c r="B755" s="5" t="s">
        <v>20</v>
      </c>
      <c r="C755" s="6" t="s">
        <v>813</v>
      </c>
      <c r="D755" s="6" t="s">
        <v>15</v>
      </c>
      <c r="E755" s="5"/>
      <c r="F755" s="5" t="s">
        <v>814</v>
      </c>
      <c r="G755" s="5" t="s">
        <v>807</v>
      </c>
      <c r="H755" s="5" t="s">
        <v>123</v>
      </c>
      <c r="I755" s="5">
        <v>3</v>
      </c>
      <c r="J755" s="5" t="s">
        <v>815</v>
      </c>
      <c r="K755" s="5" t="s">
        <v>19</v>
      </c>
      <c r="L755" s="5" t="s">
        <v>764</v>
      </c>
    </row>
    <row r="756" spans="1:12" x14ac:dyDescent="0.25">
      <c r="A756" s="5"/>
      <c r="B756" s="5"/>
      <c r="C756" s="6"/>
      <c r="D756" s="6"/>
      <c r="E756" s="5"/>
      <c r="F756" s="5"/>
      <c r="G756" s="5"/>
      <c r="H756" s="5"/>
      <c r="I756" s="5"/>
      <c r="J756" s="5"/>
      <c r="K756" s="5"/>
      <c r="L756" s="5"/>
    </row>
    <row r="757" spans="1:12" ht="225" customHeight="1" x14ac:dyDescent="0.25">
      <c r="A757" s="5" t="s">
        <v>12</v>
      </c>
      <c r="B757" s="5" t="s">
        <v>20</v>
      </c>
      <c r="C757" s="6" t="s">
        <v>816</v>
      </c>
      <c r="D757" s="6" t="s">
        <v>15</v>
      </c>
      <c r="E757" s="5"/>
      <c r="F757" s="5" t="s">
        <v>817</v>
      </c>
      <c r="G757" s="5" t="s">
        <v>749</v>
      </c>
      <c r="H757" s="5">
        <f>-4 / 25</f>
        <v>-0.16</v>
      </c>
      <c r="I757" s="5">
        <v>3</v>
      </c>
      <c r="J757" s="5" t="s">
        <v>46</v>
      </c>
      <c r="K757" s="5" t="s">
        <v>19</v>
      </c>
      <c r="L757" s="5"/>
    </row>
    <row r="758" spans="1:12" x14ac:dyDescent="0.25">
      <c r="A758" s="5"/>
      <c r="B758" s="5"/>
      <c r="C758" s="6"/>
      <c r="D758" s="6"/>
      <c r="E758" s="5"/>
      <c r="F758" s="5"/>
      <c r="G758" s="5"/>
      <c r="H758" s="5"/>
      <c r="I758" s="5"/>
      <c r="J758" s="5"/>
      <c r="K758" s="5"/>
      <c r="L758" s="5"/>
    </row>
    <row r="759" spans="1:12" ht="225" customHeight="1" x14ac:dyDescent="0.25">
      <c r="A759" s="5" t="s">
        <v>12</v>
      </c>
      <c r="B759" s="5" t="s">
        <v>13</v>
      </c>
      <c r="C759" s="6" t="s">
        <v>818</v>
      </c>
      <c r="D759" s="6" t="s">
        <v>15</v>
      </c>
      <c r="E759" s="5"/>
      <c r="F759" s="5" t="s">
        <v>819</v>
      </c>
      <c r="G759" s="5" t="s">
        <v>749</v>
      </c>
      <c r="H759" s="7">
        <v>41784</v>
      </c>
      <c r="I759" s="5">
        <v>3</v>
      </c>
      <c r="J759" s="5" t="s">
        <v>46</v>
      </c>
      <c r="K759" s="5" t="s">
        <v>19</v>
      </c>
      <c r="L759" s="5"/>
    </row>
    <row r="760" spans="1:12" x14ac:dyDescent="0.25">
      <c r="A760" s="5"/>
      <c r="B760" s="5"/>
      <c r="C760" s="6"/>
      <c r="D760" s="6"/>
      <c r="E760" s="5"/>
      <c r="F760" s="5"/>
      <c r="G760" s="5"/>
      <c r="H760" s="7"/>
      <c r="I760" s="5"/>
      <c r="J760" s="5"/>
      <c r="K760" s="5"/>
      <c r="L760" s="5"/>
    </row>
    <row r="761" spans="1:12" ht="225" customHeight="1" x14ac:dyDescent="0.25">
      <c r="A761" s="5" t="s">
        <v>12</v>
      </c>
      <c r="B761" s="5" t="s">
        <v>20</v>
      </c>
      <c r="C761" s="6" t="s">
        <v>820</v>
      </c>
      <c r="D761" s="6" t="s">
        <v>15</v>
      </c>
      <c r="E761" s="5"/>
      <c r="F761" s="5" t="s">
        <v>821</v>
      </c>
      <c r="G761" s="5" t="s">
        <v>778</v>
      </c>
      <c r="H761" s="5" t="s">
        <v>607</v>
      </c>
      <c r="I761" s="5">
        <v>3</v>
      </c>
      <c r="J761" s="5" t="s">
        <v>46</v>
      </c>
      <c r="K761" s="5" t="s">
        <v>19</v>
      </c>
      <c r="L761" s="5"/>
    </row>
    <row r="762" spans="1:12" x14ac:dyDescent="0.25">
      <c r="A762" s="5"/>
      <c r="B762" s="5"/>
      <c r="C762" s="6"/>
      <c r="D762" s="6"/>
      <c r="E762" s="5"/>
      <c r="F762" s="5"/>
      <c r="G762" s="5"/>
      <c r="H762" s="5"/>
      <c r="I762" s="5"/>
      <c r="J762" s="5"/>
      <c r="K762" s="5"/>
      <c r="L762" s="5"/>
    </row>
    <row r="763" spans="1:12" ht="225" customHeight="1" x14ac:dyDescent="0.25">
      <c r="A763" s="5" t="s">
        <v>12</v>
      </c>
      <c r="B763" s="5" t="s">
        <v>20</v>
      </c>
      <c r="C763" s="6" t="s">
        <v>822</v>
      </c>
      <c r="D763" s="6" t="s">
        <v>15</v>
      </c>
      <c r="E763" s="5"/>
      <c r="F763" s="5" t="s">
        <v>823</v>
      </c>
      <c r="G763" s="5" t="s">
        <v>778</v>
      </c>
      <c r="H763" s="5" t="s">
        <v>607</v>
      </c>
      <c r="I763" s="5">
        <v>3</v>
      </c>
      <c r="J763" s="5" t="s">
        <v>46</v>
      </c>
      <c r="K763" s="5" t="s">
        <v>19</v>
      </c>
      <c r="L763" s="5"/>
    </row>
    <row r="764" spans="1:12" x14ac:dyDescent="0.25">
      <c r="A764" s="5"/>
      <c r="B764" s="5"/>
      <c r="C764" s="6"/>
      <c r="D764" s="6"/>
      <c r="E764" s="5"/>
      <c r="F764" s="5"/>
      <c r="G764" s="5"/>
      <c r="H764" s="5"/>
      <c r="I764" s="5"/>
      <c r="J764" s="5"/>
      <c r="K764" s="5"/>
      <c r="L764" s="5"/>
    </row>
    <row r="765" spans="1:12" ht="210" customHeight="1" x14ac:dyDescent="0.25">
      <c r="A765" s="5" t="s">
        <v>12</v>
      </c>
      <c r="B765" s="5" t="s">
        <v>13</v>
      </c>
      <c r="C765" s="6" t="s">
        <v>824</v>
      </c>
      <c r="D765" s="6" t="s">
        <v>15</v>
      </c>
      <c r="E765" s="5"/>
      <c r="F765" s="5" t="s">
        <v>825</v>
      </c>
      <c r="G765" s="5" t="s">
        <v>826</v>
      </c>
      <c r="H765" s="7">
        <v>41723</v>
      </c>
      <c r="I765" s="5">
        <v>3</v>
      </c>
      <c r="J765" s="5" t="s">
        <v>46</v>
      </c>
      <c r="K765" s="5" t="s">
        <v>19</v>
      </c>
      <c r="L765" s="5"/>
    </row>
    <row r="766" spans="1:12" x14ac:dyDescent="0.25">
      <c r="A766" s="5"/>
      <c r="B766" s="5"/>
      <c r="C766" s="6"/>
      <c r="D766" s="6"/>
      <c r="E766" s="5"/>
      <c r="F766" s="5"/>
      <c r="G766" s="5"/>
      <c r="H766" s="7"/>
      <c r="I766" s="5"/>
      <c r="J766" s="5"/>
      <c r="K766" s="5"/>
      <c r="L766" s="5"/>
    </row>
    <row r="767" spans="1:12" ht="210" customHeight="1" x14ac:dyDescent="0.25">
      <c r="A767" s="5" t="s">
        <v>12</v>
      </c>
      <c r="B767" s="5" t="s">
        <v>13</v>
      </c>
      <c r="C767" s="6" t="s">
        <v>827</v>
      </c>
      <c r="D767" s="6" t="s">
        <v>15</v>
      </c>
      <c r="E767" s="5"/>
      <c r="F767" s="5" t="s">
        <v>828</v>
      </c>
      <c r="G767" s="5" t="s">
        <v>771</v>
      </c>
      <c r="H767" s="7">
        <v>41664</v>
      </c>
      <c r="I767" s="5">
        <v>3</v>
      </c>
      <c r="J767" s="5" t="s">
        <v>46</v>
      </c>
      <c r="K767" s="5" t="s">
        <v>19</v>
      </c>
      <c r="L767" s="5"/>
    </row>
    <row r="768" spans="1:12" x14ac:dyDescent="0.25">
      <c r="A768" s="5"/>
      <c r="B768" s="5"/>
      <c r="C768" s="6"/>
      <c r="D768" s="6"/>
      <c r="E768" s="5"/>
      <c r="F768" s="5"/>
      <c r="G768" s="5"/>
      <c r="H768" s="7"/>
      <c r="I768" s="5"/>
      <c r="J768" s="5"/>
      <c r="K768" s="5"/>
      <c r="L768" s="5"/>
    </row>
    <row r="769" spans="1:12" ht="225" customHeight="1" x14ac:dyDescent="0.25">
      <c r="A769" s="5" t="s">
        <v>12</v>
      </c>
      <c r="B769" s="5" t="s">
        <v>13</v>
      </c>
      <c r="C769" s="6" t="s">
        <v>829</v>
      </c>
      <c r="D769" s="6" t="s">
        <v>15</v>
      </c>
      <c r="E769" s="5"/>
      <c r="F769" s="5" t="s">
        <v>830</v>
      </c>
      <c r="G769" s="5" t="s">
        <v>831</v>
      </c>
      <c r="H769" s="7">
        <v>41810</v>
      </c>
      <c r="I769" s="5">
        <v>3</v>
      </c>
      <c r="J769" s="5" t="s">
        <v>832</v>
      </c>
      <c r="K769" s="5" t="s">
        <v>19</v>
      </c>
      <c r="L769" s="5"/>
    </row>
    <row r="770" spans="1:12" x14ac:dyDescent="0.25">
      <c r="A770" s="5"/>
      <c r="B770" s="5"/>
      <c r="C770" s="6"/>
      <c r="D770" s="6"/>
      <c r="E770" s="5"/>
      <c r="F770" s="5"/>
      <c r="G770" s="5"/>
      <c r="H770" s="7"/>
      <c r="I770" s="5"/>
      <c r="J770" s="5"/>
      <c r="K770" s="5"/>
      <c r="L770" s="5"/>
    </row>
    <row r="771" spans="1:12" ht="225" customHeight="1" x14ac:dyDescent="0.25">
      <c r="A771" s="5" t="s">
        <v>12</v>
      </c>
      <c r="B771" s="5" t="s">
        <v>13</v>
      </c>
      <c r="C771" s="6" t="s">
        <v>833</v>
      </c>
      <c r="D771" s="6" t="s">
        <v>15</v>
      </c>
      <c r="E771" s="5"/>
      <c r="F771" s="5" t="s">
        <v>830</v>
      </c>
      <c r="G771" s="5" t="s">
        <v>831</v>
      </c>
      <c r="H771" s="7">
        <v>41955</v>
      </c>
      <c r="I771" s="5">
        <v>3</v>
      </c>
      <c r="J771" s="5" t="s">
        <v>832</v>
      </c>
      <c r="K771" s="5" t="s">
        <v>19</v>
      </c>
      <c r="L771" s="5"/>
    </row>
    <row r="772" spans="1:12" x14ac:dyDescent="0.25">
      <c r="A772" s="5"/>
      <c r="B772" s="5"/>
      <c r="C772" s="6"/>
      <c r="D772" s="6"/>
      <c r="E772" s="5"/>
      <c r="F772" s="5"/>
      <c r="G772" s="5"/>
      <c r="H772" s="7"/>
      <c r="I772" s="5"/>
      <c r="J772" s="5"/>
      <c r="K772" s="5"/>
      <c r="L772" s="5"/>
    </row>
    <row r="773" spans="1:12" ht="225" customHeight="1" x14ac:dyDescent="0.25">
      <c r="A773" s="5" t="s">
        <v>12</v>
      </c>
      <c r="B773" s="5" t="s">
        <v>13</v>
      </c>
      <c r="C773" s="6" t="s">
        <v>834</v>
      </c>
      <c r="D773" s="6" t="s">
        <v>15</v>
      </c>
      <c r="E773" s="5"/>
      <c r="F773" s="5" t="s">
        <v>835</v>
      </c>
      <c r="G773" s="5" t="s">
        <v>836</v>
      </c>
      <c r="H773" s="7">
        <v>41690</v>
      </c>
      <c r="I773" s="5">
        <v>3</v>
      </c>
      <c r="J773" s="5" t="s">
        <v>832</v>
      </c>
      <c r="K773" s="5" t="s">
        <v>19</v>
      </c>
      <c r="L773" s="5"/>
    </row>
    <row r="774" spans="1:12" x14ac:dyDescent="0.25">
      <c r="A774" s="5"/>
      <c r="B774" s="5"/>
      <c r="C774" s="6"/>
      <c r="D774" s="6"/>
      <c r="E774" s="5"/>
      <c r="F774" s="5"/>
      <c r="G774" s="5"/>
      <c r="H774" s="7"/>
      <c r="I774" s="5"/>
      <c r="J774" s="5"/>
      <c r="K774" s="5"/>
      <c r="L774" s="5"/>
    </row>
    <row r="775" spans="1:12" ht="225" customHeight="1" x14ac:dyDescent="0.25">
      <c r="A775" s="5" t="s">
        <v>12</v>
      </c>
      <c r="B775" s="5" t="s">
        <v>13</v>
      </c>
      <c r="C775" s="6" t="s">
        <v>837</v>
      </c>
      <c r="D775" s="6" t="s">
        <v>15</v>
      </c>
      <c r="E775" s="5"/>
      <c r="F775" s="5" t="s">
        <v>835</v>
      </c>
      <c r="G775" s="5" t="s">
        <v>836</v>
      </c>
      <c r="H775" s="7">
        <v>41682</v>
      </c>
      <c r="I775" s="5">
        <v>3</v>
      </c>
      <c r="J775" s="5" t="s">
        <v>832</v>
      </c>
      <c r="K775" s="5" t="s">
        <v>19</v>
      </c>
      <c r="L775" s="5"/>
    </row>
    <row r="776" spans="1:12" x14ac:dyDescent="0.25">
      <c r="A776" s="5"/>
      <c r="B776" s="5"/>
      <c r="C776" s="6"/>
      <c r="D776" s="6"/>
      <c r="E776" s="5"/>
      <c r="F776" s="5"/>
      <c r="G776" s="5"/>
      <c r="H776" s="7"/>
      <c r="I776" s="5"/>
      <c r="J776" s="5"/>
      <c r="K776" s="5"/>
      <c r="L776" s="5"/>
    </row>
    <row r="777" spans="1:12" ht="225" customHeight="1" x14ac:dyDescent="0.25">
      <c r="A777" s="5" t="s">
        <v>12</v>
      </c>
      <c r="B777" s="5" t="s">
        <v>13</v>
      </c>
      <c r="C777" s="6" t="s">
        <v>838</v>
      </c>
      <c r="D777" s="6" t="s">
        <v>15</v>
      </c>
      <c r="E777" s="5"/>
      <c r="F777" s="5" t="s">
        <v>839</v>
      </c>
      <c r="G777" s="5" t="s">
        <v>840</v>
      </c>
      <c r="H777" s="7">
        <v>41655</v>
      </c>
      <c r="I777" s="5">
        <v>3</v>
      </c>
      <c r="J777" s="5" t="s">
        <v>832</v>
      </c>
      <c r="K777" s="5" t="s">
        <v>19</v>
      </c>
      <c r="L777" s="5"/>
    </row>
    <row r="778" spans="1:12" x14ac:dyDescent="0.25">
      <c r="A778" s="5"/>
      <c r="B778" s="5"/>
      <c r="C778" s="6"/>
      <c r="D778" s="6"/>
      <c r="E778" s="5"/>
      <c r="F778" s="5"/>
      <c r="G778" s="5"/>
      <c r="H778" s="7"/>
      <c r="I778" s="5"/>
      <c r="J778" s="5"/>
      <c r="K778" s="5"/>
      <c r="L778" s="5"/>
    </row>
    <row r="779" spans="1:12" ht="225" customHeight="1" x14ac:dyDescent="0.25">
      <c r="A779" s="5" t="s">
        <v>12</v>
      </c>
      <c r="B779" s="5" t="s">
        <v>13</v>
      </c>
      <c r="C779" s="6" t="s">
        <v>841</v>
      </c>
      <c r="D779" s="6" t="s">
        <v>15</v>
      </c>
      <c r="E779" s="5"/>
      <c r="F779" s="5" t="s">
        <v>839</v>
      </c>
      <c r="G779" s="5" t="s">
        <v>840</v>
      </c>
      <c r="H779" s="7">
        <v>41802</v>
      </c>
      <c r="I779" s="5">
        <v>3</v>
      </c>
      <c r="J779" s="5" t="s">
        <v>832</v>
      </c>
      <c r="K779" s="5" t="s">
        <v>19</v>
      </c>
      <c r="L779" s="5"/>
    </row>
    <row r="780" spans="1:12" x14ac:dyDescent="0.25">
      <c r="A780" s="5"/>
      <c r="B780" s="5"/>
      <c r="C780" s="6"/>
      <c r="D780" s="6"/>
      <c r="E780" s="5"/>
      <c r="F780" s="5"/>
      <c r="G780" s="5"/>
      <c r="H780" s="7"/>
      <c r="I780" s="5"/>
      <c r="J780" s="5"/>
      <c r="K780" s="5"/>
      <c r="L780" s="5"/>
    </row>
    <row r="781" spans="1:12" ht="225" customHeight="1" x14ac:dyDescent="0.25">
      <c r="A781" s="5" t="s">
        <v>12</v>
      </c>
      <c r="B781" s="5" t="s">
        <v>20</v>
      </c>
      <c r="C781" s="6" t="s">
        <v>842</v>
      </c>
      <c r="D781" s="6" t="s">
        <v>15</v>
      </c>
      <c r="E781" s="5"/>
      <c r="F781" s="5" t="s">
        <v>843</v>
      </c>
      <c r="G781" s="5" t="s">
        <v>836</v>
      </c>
      <c r="H781" s="5" t="s">
        <v>123</v>
      </c>
      <c r="I781" s="5">
        <v>3</v>
      </c>
      <c r="J781" s="5" t="s">
        <v>832</v>
      </c>
      <c r="K781" s="5" t="s">
        <v>19</v>
      </c>
      <c r="L781" s="5"/>
    </row>
    <row r="782" spans="1:12" x14ac:dyDescent="0.25">
      <c r="A782" s="5"/>
      <c r="B782" s="5"/>
      <c r="C782" s="6"/>
      <c r="D782" s="6"/>
      <c r="E782" s="5"/>
      <c r="F782" s="5"/>
      <c r="G782" s="5"/>
      <c r="H782" s="5"/>
      <c r="I782" s="5"/>
      <c r="J782" s="5"/>
      <c r="K782" s="5"/>
      <c r="L782" s="5"/>
    </row>
    <row r="783" spans="1:12" ht="225" customHeight="1" x14ac:dyDescent="0.25">
      <c r="A783" s="5" t="s">
        <v>12</v>
      </c>
      <c r="B783" s="5" t="s">
        <v>20</v>
      </c>
      <c r="C783" s="6" t="s">
        <v>844</v>
      </c>
      <c r="D783" s="6" t="s">
        <v>15</v>
      </c>
      <c r="E783" s="5"/>
      <c r="F783" s="5" t="s">
        <v>843</v>
      </c>
      <c r="G783" s="5" t="s">
        <v>836</v>
      </c>
      <c r="H783" s="5" t="s">
        <v>89</v>
      </c>
      <c r="I783" s="5">
        <v>3</v>
      </c>
      <c r="J783" s="5" t="s">
        <v>832</v>
      </c>
      <c r="K783" s="5" t="s">
        <v>19</v>
      </c>
      <c r="L783" s="5"/>
    </row>
    <row r="784" spans="1:12" x14ac:dyDescent="0.25">
      <c r="A784" s="5"/>
      <c r="B784" s="5"/>
      <c r="C784" s="6"/>
      <c r="D784" s="6"/>
      <c r="E784" s="5"/>
      <c r="F784" s="5"/>
      <c r="G784" s="5"/>
      <c r="H784" s="5"/>
      <c r="I784" s="5"/>
      <c r="J784" s="5"/>
      <c r="K784" s="5"/>
      <c r="L784" s="5"/>
    </row>
    <row r="785" spans="1:12" ht="210" customHeight="1" x14ac:dyDescent="0.25">
      <c r="A785" s="5" t="s">
        <v>12</v>
      </c>
      <c r="B785" s="5" t="s">
        <v>13</v>
      </c>
      <c r="C785" s="6" t="s">
        <v>845</v>
      </c>
      <c r="D785" s="6" t="s">
        <v>15</v>
      </c>
      <c r="E785" s="5"/>
      <c r="F785" s="5" t="s">
        <v>846</v>
      </c>
      <c r="G785" s="5" t="s">
        <v>847</v>
      </c>
      <c r="H785" s="7">
        <v>41659</v>
      </c>
      <c r="I785" s="5">
        <v>3</v>
      </c>
      <c r="J785" s="5" t="s">
        <v>832</v>
      </c>
      <c r="K785" s="5" t="s">
        <v>19</v>
      </c>
      <c r="L785" s="5"/>
    </row>
    <row r="786" spans="1:12" x14ac:dyDescent="0.25">
      <c r="A786" s="5"/>
      <c r="B786" s="5"/>
      <c r="C786" s="6"/>
      <c r="D786" s="6"/>
      <c r="E786" s="5"/>
      <c r="F786" s="5"/>
      <c r="G786" s="5"/>
      <c r="H786" s="7"/>
      <c r="I786" s="5"/>
      <c r="J786" s="5"/>
      <c r="K786" s="5"/>
      <c r="L786" s="5"/>
    </row>
    <row r="787" spans="1:12" ht="210" customHeight="1" x14ac:dyDescent="0.25">
      <c r="A787" s="5" t="s">
        <v>12</v>
      </c>
      <c r="B787" s="5" t="s">
        <v>20</v>
      </c>
      <c r="C787" s="6" t="s">
        <v>848</v>
      </c>
      <c r="D787" s="6" t="s">
        <v>15</v>
      </c>
      <c r="E787" s="5"/>
      <c r="F787" s="5" t="s">
        <v>846</v>
      </c>
      <c r="G787" s="5" t="s">
        <v>847</v>
      </c>
      <c r="H787" s="5" t="s">
        <v>89</v>
      </c>
      <c r="I787" s="5">
        <v>3</v>
      </c>
      <c r="J787" s="5" t="s">
        <v>832</v>
      </c>
      <c r="K787" s="5" t="s">
        <v>19</v>
      </c>
      <c r="L787" s="5"/>
    </row>
    <row r="788" spans="1:12" x14ac:dyDescent="0.25">
      <c r="A788" s="5"/>
      <c r="B788" s="5"/>
      <c r="C788" s="6"/>
      <c r="D788" s="6"/>
      <c r="E788" s="5"/>
      <c r="F788" s="5"/>
      <c r="G788" s="5"/>
      <c r="H788" s="5"/>
      <c r="I788" s="5"/>
      <c r="J788" s="5"/>
      <c r="K788" s="5"/>
      <c r="L788" s="5"/>
    </row>
    <row r="789" spans="1:12" ht="210" customHeight="1" x14ac:dyDescent="0.25">
      <c r="A789" s="5" t="s">
        <v>12</v>
      </c>
      <c r="B789" s="5" t="s">
        <v>13</v>
      </c>
      <c r="C789" s="6" t="s">
        <v>849</v>
      </c>
      <c r="D789" s="6" t="s">
        <v>15</v>
      </c>
      <c r="E789" s="5"/>
      <c r="F789" s="5" t="s">
        <v>850</v>
      </c>
      <c r="G789" s="5" t="s">
        <v>831</v>
      </c>
      <c r="H789" s="7">
        <v>41779</v>
      </c>
      <c r="I789" s="5">
        <v>3</v>
      </c>
      <c r="J789" s="5" t="s">
        <v>832</v>
      </c>
      <c r="K789" s="5" t="s">
        <v>19</v>
      </c>
      <c r="L789" s="5"/>
    </row>
    <row r="790" spans="1:12" x14ac:dyDescent="0.25">
      <c r="A790" s="5"/>
      <c r="B790" s="5"/>
      <c r="C790" s="6"/>
      <c r="D790" s="6"/>
      <c r="E790" s="5"/>
      <c r="F790" s="5"/>
      <c r="G790" s="5"/>
      <c r="H790" s="7"/>
      <c r="I790" s="5"/>
      <c r="J790" s="5"/>
      <c r="K790" s="5"/>
      <c r="L790" s="5"/>
    </row>
    <row r="791" spans="1:12" ht="210" customHeight="1" x14ac:dyDescent="0.25">
      <c r="A791" s="5" t="s">
        <v>12</v>
      </c>
      <c r="B791" s="5" t="s">
        <v>13</v>
      </c>
      <c r="C791" s="6" t="s">
        <v>851</v>
      </c>
      <c r="D791" s="6" t="s">
        <v>15</v>
      </c>
      <c r="E791" s="5"/>
      <c r="F791" s="5" t="s">
        <v>850</v>
      </c>
      <c r="G791" s="5" t="s">
        <v>831</v>
      </c>
      <c r="H791" s="7">
        <v>41802</v>
      </c>
      <c r="I791" s="5">
        <v>3</v>
      </c>
      <c r="J791" s="5" t="s">
        <v>832</v>
      </c>
      <c r="K791" s="5" t="s">
        <v>19</v>
      </c>
      <c r="L791" s="5"/>
    </row>
    <row r="792" spans="1:12" x14ac:dyDescent="0.25">
      <c r="A792" s="5"/>
      <c r="B792" s="5"/>
      <c r="C792" s="6"/>
      <c r="D792" s="6"/>
      <c r="E792" s="5"/>
      <c r="F792" s="5"/>
      <c r="G792" s="5"/>
      <c r="H792" s="7"/>
      <c r="I792" s="5"/>
      <c r="J792" s="5"/>
      <c r="K792" s="5"/>
      <c r="L792" s="5"/>
    </row>
    <row r="793" spans="1:12" ht="225" customHeight="1" x14ac:dyDescent="0.25">
      <c r="A793" s="5" t="s">
        <v>12</v>
      </c>
      <c r="B793" s="5" t="s">
        <v>13</v>
      </c>
      <c r="C793" s="6" t="s">
        <v>852</v>
      </c>
      <c r="D793" s="6" t="s">
        <v>15</v>
      </c>
      <c r="E793" s="5"/>
      <c r="F793" s="5" t="s">
        <v>853</v>
      </c>
      <c r="G793" s="5" t="s">
        <v>854</v>
      </c>
      <c r="H793" s="7">
        <v>41810</v>
      </c>
      <c r="I793" s="5">
        <v>3</v>
      </c>
      <c r="J793" s="5" t="s">
        <v>832</v>
      </c>
      <c r="K793" s="5" t="s">
        <v>19</v>
      </c>
      <c r="L793" s="5"/>
    </row>
    <row r="794" spans="1:12" x14ac:dyDescent="0.25">
      <c r="A794" s="5"/>
      <c r="B794" s="5"/>
      <c r="C794" s="6"/>
      <c r="D794" s="6"/>
      <c r="E794" s="5"/>
      <c r="F794" s="5"/>
      <c r="G794" s="5"/>
      <c r="H794" s="7"/>
      <c r="I794" s="5"/>
      <c r="J794" s="5"/>
      <c r="K794" s="5"/>
      <c r="L794" s="5"/>
    </row>
    <row r="795" spans="1:12" ht="225" customHeight="1" x14ac:dyDescent="0.25">
      <c r="A795" s="5" t="s">
        <v>12</v>
      </c>
      <c r="B795" s="5" t="s">
        <v>13</v>
      </c>
      <c r="C795" s="6" t="s">
        <v>855</v>
      </c>
      <c r="D795" s="6" t="s">
        <v>15</v>
      </c>
      <c r="E795" s="5"/>
      <c r="F795" s="5" t="s">
        <v>853</v>
      </c>
      <c r="G795" s="5" t="s">
        <v>854</v>
      </c>
      <c r="H795" s="7">
        <v>41741</v>
      </c>
      <c r="I795" s="5">
        <v>3</v>
      </c>
      <c r="J795" s="5" t="s">
        <v>832</v>
      </c>
      <c r="K795" s="5" t="s">
        <v>19</v>
      </c>
      <c r="L795" s="5"/>
    </row>
    <row r="796" spans="1:12" x14ac:dyDescent="0.25">
      <c r="A796" s="5"/>
      <c r="B796" s="5"/>
      <c r="C796" s="6"/>
      <c r="D796" s="6"/>
      <c r="E796" s="5"/>
      <c r="F796" s="5"/>
      <c r="G796" s="5"/>
      <c r="H796" s="7"/>
      <c r="I796" s="5"/>
      <c r="J796" s="5"/>
      <c r="K796" s="5"/>
      <c r="L796" s="5"/>
    </row>
    <row r="797" spans="1:12" ht="225" customHeight="1" x14ac:dyDescent="0.25">
      <c r="A797" s="5" t="s">
        <v>12</v>
      </c>
      <c r="B797" s="5" t="s">
        <v>13</v>
      </c>
      <c r="C797" s="6" t="s">
        <v>856</v>
      </c>
      <c r="D797" s="6" t="s">
        <v>15</v>
      </c>
      <c r="E797" s="5"/>
      <c r="F797" s="5" t="s">
        <v>857</v>
      </c>
      <c r="G797" s="5" t="s">
        <v>858</v>
      </c>
      <c r="H797" s="7">
        <v>41749</v>
      </c>
      <c r="I797" s="5">
        <v>3</v>
      </c>
      <c r="J797" s="5" t="s">
        <v>832</v>
      </c>
      <c r="K797" s="5" t="s">
        <v>19</v>
      </c>
      <c r="L797" s="5"/>
    </row>
    <row r="798" spans="1:12" x14ac:dyDescent="0.25">
      <c r="A798" s="5"/>
      <c r="B798" s="5"/>
      <c r="C798" s="6"/>
      <c r="D798" s="6"/>
      <c r="E798" s="5"/>
      <c r="F798" s="5"/>
      <c r="G798" s="5"/>
      <c r="H798" s="7"/>
      <c r="I798" s="5"/>
      <c r="J798" s="5"/>
      <c r="K798" s="5"/>
      <c r="L798" s="5"/>
    </row>
    <row r="799" spans="1:12" ht="225" customHeight="1" x14ac:dyDescent="0.25">
      <c r="A799" s="5" t="s">
        <v>12</v>
      </c>
      <c r="B799" s="5" t="s">
        <v>13</v>
      </c>
      <c r="C799" s="6" t="s">
        <v>859</v>
      </c>
      <c r="D799" s="6" t="s">
        <v>15</v>
      </c>
      <c r="E799" s="5"/>
      <c r="F799" s="5" t="s">
        <v>857</v>
      </c>
      <c r="G799" s="5" t="s">
        <v>858</v>
      </c>
      <c r="H799" s="7">
        <v>41894</v>
      </c>
      <c r="I799" s="5">
        <v>3</v>
      </c>
      <c r="J799" s="5" t="s">
        <v>832</v>
      </c>
      <c r="K799" s="5" t="s">
        <v>19</v>
      </c>
      <c r="L799" s="5"/>
    </row>
    <row r="800" spans="1:12" x14ac:dyDescent="0.25">
      <c r="A800" s="5"/>
      <c r="B800" s="5"/>
      <c r="C800" s="6"/>
      <c r="D800" s="6"/>
      <c r="E800" s="5"/>
      <c r="F800" s="5"/>
      <c r="G800" s="5"/>
      <c r="H800" s="7"/>
      <c r="I800" s="5"/>
      <c r="J800" s="5"/>
      <c r="K800" s="5"/>
      <c r="L800" s="5"/>
    </row>
    <row r="801" spans="1:15" ht="225" customHeight="1" x14ac:dyDescent="0.25">
      <c r="A801" s="5" t="s">
        <v>12</v>
      </c>
      <c r="B801" s="5" t="s">
        <v>20</v>
      </c>
      <c r="C801" s="6" t="s">
        <v>860</v>
      </c>
      <c r="D801" s="6" t="s">
        <v>15</v>
      </c>
      <c r="E801" s="5" t="s">
        <v>28</v>
      </c>
      <c r="F801" s="5" t="s">
        <v>839</v>
      </c>
      <c r="G801" s="5" t="s">
        <v>840</v>
      </c>
      <c r="H801" s="5" t="s">
        <v>45</v>
      </c>
      <c r="I801" s="5">
        <v>3</v>
      </c>
      <c r="J801" s="5" t="s">
        <v>861</v>
      </c>
      <c r="K801" s="5" t="s">
        <v>19</v>
      </c>
      <c r="L801" s="5"/>
      <c r="N801">
        <v>30</v>
      </c>
      <c r="O801">
        <v>27</v>
      </c>
    </row>
    <row r="802" spans="1:15" x14ac:dyDescent="0.25">
      <c r="A802" s="5"/>
      <c r="B802" s="5"/>
      <c r="C802" s="6"/>
      <c r="D802" s="6"/>
      <c r="E802" s="5"/>
      <c r="F802" s="5"/>
      <c r="G802" s="5"/>
      <c r="H802" s="5"/>
      <c r="I802" s="5"/>
      <c r="J802" s="5"/>
      <c r="K802" s="5"/>
      <c r="L802" s="5"/>
    </row>
    <row r="803" spans="1:15" ht="225" customHeight="1" x14ac:dyDescent="0.25">
      <c r="A803" s="5" t="s">
        <v>12</v>
      </c>
      <c r="B803" s="5" t="s">
        <v>20</v>
      </c>
      <c r="C803" s="6" t="s">
        <v>862</v>
      </c>
      <c r="D803" s="6" t="s">
        <v>15</v>
      </c>
      <c r="E803" s="5" t="s">
        <v>230</v>
      </c>
      <c r="F803" s="5" t="s">
        <v>231</v>
      </c>
      <c r="G803" s="5" t="s">
        <v>831</v>
      </c>
      <c r="H803" s="5" t="s">
        <v>123</v>
      </c>
      <c r="I803" s="5">
        <v>3</v>
      </c>
      <c r="J803" s="5" t="s">
        <v>863</v>
      </c>
      <c r="K803" s="5" t="s">
        <v>19</v>
      </c>
      <c r="L803" s="5"/>
    </row>
    <row r="804" spans="1:15" x14ac:dyDescent="0.25">
      <c r="A804" s="5"/>
      <c r="B804" s="5"/>
      <c r="C804" s="6"/>
      <c r="D804" s="6"/>
      <c r="E804" s="5"/>
      <c r="F804" s="5"/>
      <c r="G804" s="5"/>
      <c r="H804" s="5"/>
      <c r="I804" s="5"/>
      <c r="J804" s="5"/>
      <c r="K804" s="5"/>
      <c r="L804" s="5"/>
    </row>
    <row r="805" spans="1:15" ht="225" customHeight="1" x14ac:dyDescent="0.25">
      <c r="A805" s="5" t="s">
        <v>12</v>
      </c>
      <c r="B805" s="5" t="s">
        <v>20</v>
      </c>
      <c r="C805" s="6" t="s">
        <v>864</v>
      </c>
      <c r="D805" s="6" t="s">
        <v>15</v>
      </c>
      <c r="E805" s="5" t="s">
        <v>230</v>
      </c>
      <c r="F805" s="5" t="s">
        <v>231</v>
      </c>
      <c r="G805" s="5" t="s">
        <v>858</v>
      </c>
      <c r="H805" s="5" t="s">
        <v>123</v>
      </c>
      <c r="I805" s="5">
        <v>3</v>
      </c>
      <c r="J805" s="5" t="s">
        <v>863</v>
      </c>
      <c r="K805" s="5" t="s">
        <v>19</v>
      </c>
      <c r="L805" s="5"/>
    </row>
    <row r="806" spans="1:15" x14ac:dyDescent="0.25">
      <c r="A806" s="5"/>
      <c r="B806" s="5"/>
      <c r="C806" s="6"/>
      <c r="D806" s="6"/>
      <c r="E806" s="5"/>
      <c r="F806" s="5"/>
      <c r="G806" s="5"/>
      <c r="H806" s="5"/>
      <c r="I806" s="5"/>
      <c r="J806" s="5"/>
      <c r="K806" s="5"/>
      <c r="L806" s="5"/>
    </row>
    <row r="807" spans="1:15" ht="210" customHeight="1" x14ac:dyDescent="0.25">
      <c r="A807" s="5" t="s">
        <v>12</v>
      </c>
      <c r="B807" s="5" t="s">
        <v>20</v>
      </c>
      <c r="C807" s="6" t="s">
        <v>865</v>
      </c>
      <c r="D807" s="6" t="s">
        <v>15</v>
      </c>
      <c r="E807" s="5"/>
      <c r="F807" s="5" t="s">
        <v>866</v>
      </c>
      <c r="G807" s="5" t="s">
        <v>867</v>
      </c>
      <c r="H807" s="5">
        <f>-1 / 15</f>
        <v>-6.6666666666666666E-2</v>
      </c>
      <c r="I807" s="5">
        <v>3</v>
      </c>
      <c r="J807" s="5" t="s">
        <v>46</v>
      </c>
      <c r="K807" s="5" t="s">
        <v>19</v>
      </c>
      <c r="L807" s="5" t="s">
        <v>868</v>
      </c>
    </row>
    <row r="808" spans="1:15" x14ac:dyDescent="0.25">
      <c r="A808" s="5"/>
      <c r="B808" s="5"/>
      <c r="C808" s="6"/>
      <c r="D808" s="6"/>
      <c r="E808" s="5"/>
      <c r="F808" s="5"/>
      <c r="G808" s="5"/>
      <c r="H808" s="5"/>
      <c r="I808" s="5"/>
      <c r="J808" s="5"/>
      <c r="K808" s="5"/>
      <c r="L808" s="5"/>
    </row>
    <row r="809" spans="1:15" ht="210" customHeight="1" x14ac:dyDescent="0.25">
      <c r="A809" s="5" t="s">
        <v>12</v>
      </c>
      <c r="B809" s="5" t="s">
        <v>20</v>
      </c>
      <c r="C809" s="6" t="s">
        <v>869</v>
      </c>
      <c r="D809" s="6" t="s">
        <v>15</v>
      </c>
      <c r="E809" s="5"/>
      <c r="F809" s="5" t="s">
        <v>866</v>
      </c>
      <c r="G809" s="5" t="s">
        <v>867</v>
      </c>
      <c r="H809" s="5" t="s">
        <v>37</v>
      </c>
      <c r="I809" s="5">
        <v>3</v>
      </c>
      <c r="J809" s="5" t="s">
        <v>46</v>
      </c>
      <c r="K809" s="5" t="s">
        <v>19</v>
      </c>
      <c r="L809" s="5" t="s">
        <v>868</v>
      </c>
    </row>
    <row r="810" spans="1:15" x14ac:dyDescent="0.25">
      <c r="A810" s="5"/>
      <c r="B810" s="5"/>
      <c r="C810" s="6"/>
      <c r="D810" s="6"/>
      <c r="E810" s="5"/>
      <c r="F810" s="5"/>
      <c r="G810" s="5"/>
      <c r="H810" s="5"/>
      <c r="I810" s="5"/>
      <c r="J810" s="5"/>
      <c r="K810" s="5"/>
      <c r="L810" s="5"/>
    </row>
    <row r="811" spans="1:15" ht="210" customHeight="1" x14ac:dyDescent="0.25">
      <c r="A811" s="5" t="s">
        <v>12</v>
      </c>
      <c r="B811" s="5" t="s">
        <v>13</v>
      </c>
      <c r="C811" s="6" t="s">
        <v>870</v>
      </c>
      <c r="D811" s="6" t="s">
        <v>15</v>
      </c>
      <c r="E811" s="5"/>
      <c r="F811" s="5" t="s">
        <v>871</v>
      </c>
      <c r="G811" s="5" t="s">
        <v>836</v>
      </c>
      <c r="H811" s="7">
        <v>41655</v>
      </c>
      <c r="I811" s="5">
        <v>3</v>
      </c>
      <c r="J811" s="5" t="s">
        <v>46</v>
      </c>
      <c r="K811" s="5" t="s">
        <v>19</v>
      </c>
      <c r="L811" s="5"/>
    </row>
    <row r="812" spans="1:15" x14ac:dyDescent="0.25">
      <c r="A812" s="5"/>
      <c r="B812" s="5"/>
      <c r="C812" s="6"/>
      <c r="D812" s="6"/>
      <c r="E812" s="5"/>
      <c r="F812" s="5"/>
      <c r="G812" s="5"/>
      <c r="H812" s="7"/>
      <c r="I812" s="5"/>
      <c r="J812" s="5"/>
      <c r="K812" s="5"/>
      <c r="L812" s="5"/>
    </row>
    <row r="813" spans="1:15" ht="210" customHeight="1" x14ac:dyDescent="0.25">
      <c r="A813" s="5" t="s">
        <v>12</v>
      </c>
      <c r="B813" s="5" t="s">
        <v>13</v>
      </c>
      <c r="C813" s="6" t="s">
        <v>872</v>
      </c>
      <c r="D813" s="6" t="s">
        <v>15</v>
      </c>
      <c r="E813" s="5"/>
      <c r="F813" s="5" t="s">
        <v>871</v>
      </c>
      <c r="G813" s="5" t="s">
        <v>836</v>
      </c>
      <c r="H813" s="7">
        <v>41674</v>
      </c>
      <c r="I813" s="5">
        <v>3</v>
      </c>
      <c r="J813" s="5" t="s">
        <v>46</v>
      </c>
      <c r="K813" s="5" t="s">
        <v>19</v>
      </c>
      <c r="L813" s="5"/>
    </row>
    <row r="814" spans="1:15" x14ac:dyDescent="0.25">
      <c r="A814" s="5"/>
      <c r="B814" s="5"/>
      <c r="C814" s="6"/>
      <c r="D814" s="6"/>
      <c r="E814" s="5"/>
      <c r="F814" s="5"/>
      <c r="G814" s="5"/>
      <c r="H814" s="7"/>
      <c r="I814" s="5"/>
      <c r="J814" s="5"/>
      <c r="K814" s="5"/>
      <c r="L814" s="5"/>
    </row>
    <row r="815" spans="1:15" ht="210" customHeight="1" x14ac:dyDescent="0.25">
      <c r="A815" s="5" t="s">
        <v>12</v>
      </c>
      <c r="B815" s="5" t="s">
        <v>20</v>
      </c>
      <c r="C815" s="6" t="s">
        <v>873</v>
      </c>
      <c r="D815" s="6" t="s">
        <v>15</v>
      </c>
      <c r="E815" s="5"/>
      <c r="F815" s="5" t="s">
        <v>874</v>
      </c>
      <c r="G815" s="5" t="s">
        <v>875</v>
      </c>
      <c r="H815" s="5">
        <f>-3 / 12</f>
        <v>-0.25</v>
      </c>
      <c r="I815" s="5">
        <v>3</v>
      </c>
      <c r="J815" s="5" t="s">
        <v>18</v>
      </c>
      <c r="K815" s="5" t="s">
        <v>19</v>
      </c>
      <c r="L815" s="5"/>
    </row>
    <row r="816" spans="1:15" x14ac:dyDescent="0.25">
      <c r="A816" s="5"/>
      <c r="B816" s="5"/>
      <c r="C816" s="6"/>
      <c r="D816" s="6"/>
      <c r="E816" s="5"/>
      <c r="F816" s="5"/>
      <c r="G816" s="5"/>
      <c r="H816" s="5"/>
      <c r="I816" s="5"/>
      <c r="J816" s="5"/>
      <c r="K816" s="5"/>
      <c r="L816" s="5"/>
    </row>
    <row r="817" spans="1:12" ht="210" customHeight="1" x14ac:dyDescent="0.25">
      <c r="A817" s="5" t="s">
        <v>12</v>
      </c>
      <c r="B817" s="5" t="s">
        <v>13</v>
      </c>
      <c r="C817" s="6" t="s">
        <v>876</v>
      </c>
      <c r="D817" s="6" t="s">
        <v>15</v>
      </c>
      <c r="E817" s="5"/>
      <c r="F817" s="5" t="s">
        <v>874</v>
      </c>
      <c r="G817" s="5" t="s">
        <v>875</v>
      </c>
      <c r="H817" s="7">
        <v>41647</v>
      </c>
      <c r="I817" s="5">
        <v>3</v>
      </c>
      <c r="J817" s="5" t="s">
        <v>18</v>
      </c>
      <c r="K817" s="5" t="s">
        <v>19</v>
      </c>
      <c r="L817" s="5"/>
    </row>
    <row r="818" spans="1:12" x14ac:dyDescent="0.25">
      <c r="A818" s="5"/>
      <c r="B818" s="5"/>
      <c r="C818" s="6"/>
      <c r="D818" s="6"/>
      <c r="E818" s="5"/>
      <c r="F818" s="5"/>
      <c r="G818" s="5"/>
      <c r="H818" s="7"/>
      <c r="I818" s="5"/>
      <c r="J818" s="5"/>
      <c r="K818" s="5"/>
      <c r="L818" s="5"/>
    </row>
    <row r="819" spans="1:12" ht="210" customHeight="1" x14ac:dyDescent="0.25">
      <c r="A819" s="5" t="s">
        <v>12</v>
      </c>
      <c r="B819" s="5" t="s">
        <v>20</v>
      </c>
      <c r="C819" s="6" t="s">
        <v>877</v>
      </c>
      <c r="D819" s="6" t="s">
        <v>15</v>
      </c>
      <c r="E819" s="5"/>
      <c r="F819" s="5" t="s">
        <v>878</v>
      </c>
      <c r="G819" s="5" t="s">
        <v>840</v>
      </c>
      <c r="H819" s="5" t="s">
        <v>89</v>
      </c>
      <c r="I819" s="5">
        <v>3</v>
      </c>
      <c r="J819" s="5" t="s">
        <v>18</v>
      </c>
      <c r="K819" s="5" t="s">
        <v>19</v>
      </c>
      <c r="L819" s="5"/>
    </row>
    <row r="820" spans="1:12" x14ac:dyDescent="0.25">
      <c r="A820" s="5"/>
      <c r="B820" s="5"/>
      <c r="C820" s="6"/>
      <c r="D820" s="6"/>
      <c r="E820" s="5"/>
      <c r="F820" s="5"/>
      <c r="G820" s="5"/>
      <c r="H820" s="5"/>
      <c r="I820" s="5"/>
      <c r="J820" s="5"/>
      <c r="K820" s="5"/>
      <c r="L820" s="5"/>
    </row>
    <row r="821" spans="1:12" ht="210" customHeight="1" x14ac:dyDescent="0.25">
      <c r="A821" s="5" t="s">
        <v>12</v>
      </c>
      <c r="B821" s="5" t="s">
        <v>13</v>
      </c>
      <c r="C821" s="6" t="s">
        <v>879</v>
      </c>
      <c r="D821" s="6" t="s">
        <v>15</v>
      </c>
      <c r="E821" s="5"/>
      <c r="F821" s="5" t="s">
        <v>878</v>
      </c>
      <c r="G821" s="5" t="s">
        <v>840</v>
      </c>
      <c r="H821" s="7">
        <v>41678</v>
      </c>
      <c r="I821" s="5">
        <v>3</v>
      </c>
      <c r="J821" s="5" t="s">
        <v>18</v>
      </c>
      <c r="K821" s="5" t="s">
        <v>19</v>
      </c>
      <c r="L821" s="5"/>
    </row>
    <row r="822" spans="1:12" x14ac:dyDescent="0.25">
      <c r="A822" s="5"/>
      <c r="B822" s="5"/>
      <c r="C822" s="6"/>
      <c r="D822" s="6"/>
      <c r="E822" s="5"/>
      <c r="F822" s="5"/>
      <c r="G822" s="5"/>
      <c r="H822" s="7"/>
      <c r="I822" s="5"/>
      <c r="J822" s="5"/>
      <c r="K822" s="5"/>
      <c r="L822" s="5"/>
    </row>
    <row r="823" spans="1:12" ht="225" customHeight="1" x14ac:dyDescent="0.25">
      <c r="A823" s="5" t="s">
        <v>12</v>
      </c>
      <c r="B823" s="5" t="s">
        <v>20</v>
      </c>
      <c r="C823" s="6" t="s">
        <v>880</v>
      </c>
      <c r="D823" s="6" t="s">
        <v>15</v>
      </c>
      <c r="E823" s="5"/>
      <c r="F823" s="5" t="s">
        <v>881</v>
      </c>
      <c r="G823" s="5" t="s">
        <v>882</v>
      </c>
      <c r="H823" s="5" t="s">
        <v>89</v>
      </c>
      <c r="I823" s="5">
        <v>3</v>
      </c>
      <c r="J823" s="5" t="s">
        <v>18</v>
      </c>
      <c r="K823" s="5" t="s">
        <v>19</v>
      </c>
      <c r="L823" s="5"/>
    </row>
    <row r="824" spans="1:12" x14ac:dyDescent="0.25">
      <c r="A824" s="5"/>
      <c r="B824" s="5"/>
      <c r="C824" s="6"/>
      <c r="D824" s="6"/>
      <c r="E824" s="5"/>
      <c r="F824" s="5"/>
      <c r="G824" s="5"/>
      <c r="H824" s="5"/>
      <c r="I824" s="5"/>
      <c r="J824" s="5"/>
      <c r="K824" s="5"/>
      <c r="L824" s="5"/>
    </row>
    <row r="825" spans="1:12" ht="225" customHeight="1" x14ac:dyDescent="0.25">
      <c r="A825" s="5" t="s">
        <v>12</v>
      </c>
      <c r="B825" s="5" t="s">
        <v>13</v>
      </c>
      <c r="C825" s="6" t="s">
        <v>883</v>
      </c>
      <c r="D825" s="6" t="s">
        <v>15</v>
      </c>
      <c r="E825" s="5"/>
      <c r="F825" s="5" t="s">
        <v>881</v>
      </c>
      <c r="G825" s="5" t="s">
        <v>882</v>
      </c>
      <c r="H825" s="7">
        <v>41647</v>
      </c>
      <c r="I825" s="5">
        <v>3</v>
      </c>
      <c r="J825" s="5" t="s">
        <v>18</v>
      </c>
      <c r="K825" s="5" t="s">
        <v>19</v>
      </c>
      <c r="L825" s="5"/>
    </row>
    <row r="826" spans="1:12" x14ac:dyDescent="0.25">
      <c r="A826" s="5"/>
      <c r="B826" s="5"/>
      <c r="C826" s="6"/>
      <c r="D826" s="6"/>
      <c r="E826" s="5"/>
      <c r="F826" s="5"/>
      <c r="G826" s="5"/>
      <c r="H826" s="7"/>
      <c r="I826" s="5"/>
      <c r="J826" s="5"/>
      <c r="K826" s="5"/>
      <c r="L826" s="5"/>
    </row>
    <row r="827" spans="1:12" ht="210" customHeight="1" x14ac:dyDescent="0.25">
      <c r="A827" s="5" t="s">
        <v>12</v>
      </c>
      <c r="B827" s="5" t="s">
        <v>13</v>
      </c>
      <c r="C827" s="6" t="s">
        <v>884</v>
      </c>
      <c r="D827" s="6" t="s">
        <v>15</v>
      </c>
      <c r="E827" s="5"/>
      <c r="F827" s="5" t="s">
        <v>885</v>
      </c>
      <c r="G827" s="5" t="s">
        <v>886</v>
      </c>
      <c r="H827" s="7">
        <v>41713</v>
      </c>
      <c r="I827" s="5">
        <v>3</v>
      </c>
      <c r="J827" s="5" t="s">
        <v>35</v>
      </c>
      <c r="K827" s="5" t="s">
        <v>19</v>
      </c>
      <c r="L827" s="5"/>
    </row>
    <row r="828" spans="1:12" x14ac:dyDescent="0.25">
      <c r="A828" s="5"/>
      <c r="B828" s="5"/>
      <c r="C828" s="6"/>
      <c r="D828" s="6"/>
      <c r="E828" s="5"/>
      <c r="F828" s="5"/>
      <c r="G828" s="5"/>
      <c r="H828" s="7"/>
      <c r="I828" s="5"/>
      <c r="J828" s="5"/>
      <c r="K828" s="5"/>
      <c r="L828" s="5"/>
    </row>
    <row r="829" spans="1:12" ht="210" customHeight="1" x14ac:dyDescent="0.25">
      <c r="A829" s="5" t="s">
        <v>12</v>
      </c>
      <c r="B829" s="5" t="s">
        <v>20</v>
      </c>
      <c r="C829" s="6" t="s">
        <v>887</v>
      </c>
      <c r="D829" s="6" t="s">
        <v>15</v>
      </c>
      <c r="E829" s="5"/>
      <c r="F829" s="5" t="s">
        <v>885</v>
      </c>
      <c r="G829" s="5" t="s">
        <v>886</v>
      </c>
      <c r="H829" s="5" t="s">
        <v>37</v>
      </c>
      <c r="I829" s="5">
        <v>3</v>
      </c>
      <c r="J829" s="5" t="s">
        <v>35</v>
      </c>
      <c r="K829" s="5" t="s">
        <v>19</v>
      </c>
      <c r="L829" s="5"/>
    </row>
    <row r="830" spans="1:12" x14ac:dyDescent="0.25">
      <c r="A830" s="5"/>
      <c r="B830" s="5"/>
      <c r="C830" s="6"/>
      <c r="D830" s="6"/>
      <c r="E830" s="5"/>
      <c r="F830" s="5"/>
      <c r="G830" s="5"/>
      <c r="H830" s="5"/>
      <c r="I830" s="5"/>
      <c r="J830" s="5"/>
      <c r="K830" s="5"/>
      <c r="L830" s="5"/>
    </row>
    <row r="831" spans="1:12" ht="195" customHeight="1" x14ac:dyDescent="0.25">
      <c r="A831" s="5" t="s">
        <v>12</v>
      </c>
      <c r="B831" s="5" t="s">
        <v>13</v>
      </c>
      <c r="C831" s="6" t="s">
        <v>888</v>
      </c>
      <c r="D831" s="6" t="s">
        <v>15</v>
      </c>
      <c r="E831" s="5"/>
      <c r="F831" s="5" t="s">
        <v>889</v>
      </c>
      <c r="G831" s="5" t="s">
        <v>886</v>
      </c>
      <c r="H831" s="7">
        <v>41685</v>
      </c>
      <c r="I831" s="5">
        <v>3</v>
      </c>
      <c r="J831" s="5" t="s">
        <v>35</v>
      </c>
      <c r="K831" s="5" t="s">
        <v>19</v>
      </c>
      <c r="L831" s="5"/>
    </row>
    <row r="832" spans="1:12" x14ac:dyDescent="0.25">
      <c r="A832" s="5"/>
      <c r="B832" s="5"/>
      <c r="C832" s="6"/>
      <c r="D832" s="6"/>
      <c r="E832" s="5"/>
      <c r="F832" s="5"/>
      <c r="G832" s="5"/>
      <c r="H832" s="7"/>
      <c r="I832" s="5"/>
      <c r="J832" s="5"/>
      <c r="K832" s="5"/>
      <c r="L832" s="5"/>
    </row>
    <row r="833" spans="1:12" ht="195" customHeight="1" x14ac:dyDescent="0.25">
      <c r="A833" s="5" t="s">
        <v>12</v>
      </c>
      <c r="B833" s="5" t="s">
        <v>13</v>
      </c>
      <c r="C833" s="6" t="s">
        <v>890</v>
      </c>
      <c r="D833" s="6" t="s">
        <v>15</v>
      </c>
      <c r="E833" s="5"/>
      <c r="F833" s="5" t="s">
        <v>889</v>
      </c>
      <c r="G833" s="5" t="s">
        <v>886</v>
      </c>
      <c r="H833" s="7">
        <v>41644</v>
      </c>
      <c r="I833" s="5">
        <v>3</v>
      </c>
      <c r="J833" s="5" t="s">
        <v>35</v>
      </c>
      <c r="K833" s="5" t="s">
        <v>19</v>
      </c>
      <c r="L833" s="5"/>
    </row>
    <row r="834" spans="1:12" x14ac:dyDescent="0.25">
      <c r="A834" s="5"/>
      <c r="B834" s="5"/>
      <c r="C834" s="6"/>
      <c r="D834" s="6"/>
      <c r="E834" s="5"/>
      <c r="F834" s="5"/>
      <c r="G834" s="5"/>
      <c r="H834" s="7"/>
      <c r="I834" s="5"/>
      <c r="J834" s="5"/>
      <c r="K834" s="5"/>
      <c r="L834" s="5"/>
    </row>
    <row r="835" spans="1:12" ht="195" customHeight="1" x14ac:dyDescent="0.25">
      <c r="A835" s="5" t="s">
        <v>12</v>
      </c>
      <c r="B835" s="5" t="s">
        <v>20</v>
      </c>
      <c r="C835" s="6" t="s">
        <v>891</v>
      </c>
      <c r="D835" s="6" t="s">
        <v>15</v>
      </c>
      <c r="E835" s="5"/>
      <c r="F835" s="5" t="s">
        <v>892</v>
      </c>
      <c r="G835" s="5" t="s">
        <v>893</v>
      </c>
      <c r="H835" s="5">
        <f>-1 / 10</f>
        <v>-0.1</v>
      </c>
      <c r="I835" s="5">
        <v>3</v>
      </c>
      <c r="J835" s="5" t="s">
        <v>35</v>
      </c>
      <c r="K835" s="5" t="s">
        <v>19</v>
      </c>
      <c r="L835" s="5"/>
    </row>
    <row r="836" spans="1:12" x14ac:dyDescent="0.25">
      <c r="A836" s="5"/>
      <c r="B836" s="5"/>
      <c r="C836" s="6"/>
      <c r="D836" s="6"/>
      <c r="E836" s="5"/>
      <c r="F836" s="5"/>
      <c r="G836" s="5"/>
      <c r="H836" s="5"/>
      <c r="I836" s="5"/>
      <c r="J836" s="5"/>
      <c r="K836" s="5"/>
      <c r="L836" s="5"/>
    </row>
    <row r="837" spans="1:12" ht="195" customHeight="1" x14ac:dyDescent="0.25">
      <c r="A837" s="5" t="s">
        <v>12</v>
      </c>
      <c r="B837" s="5" t="s">
        <v>20</v>
      </c>
      <c r="C837" s="6" t="s">
        <v>894</v>
      </c>
      <c r="D837" s="6" t="s">
        <v>15</v>
      </c>
      <c r="E837" s="5"/>
      <c r="F837" s="5" t="s">
        <v>892</v>
      </c>
      <c r="G837" s="5" t="s">
        <v>893</v>
      </c>
      <c r="H837" s="5" t="s">
        <v>37</v>
      </c>
      <c r="I837" s="5">
        <v>3</v>
      </c>
      <c r="J837" s="5" t="s">
        <v>35</v>
      </c>
      <c r="K837" s="5" t="s">
        <v>19</v>
      </c>
      <c r="L837" s="5"/>
    </row>
    <row r="838" spans="1:12" x14ac:dyDescent="0.25">
      <c r="A838" s="5"/>
      <c r="B838" s="5"/>
      <c r="C838" s="6"/>
      <c r="D838" s="6"/>
      <c r="E838" s="5"/>
      <c r="F838" s="5"/>
      <c r="G838" s="5"/>
      <c r="H838" s="5"/>
      <c r="I838" s="5"/>
      <c r="J838" s="5"/>
      <c r="K838" s="5"/>
      <c r="L838" s="5"/>
    </row>
    <row r="839" spans="1:12" ht="210" customHeight="1" x14ac:dyDescent="0.25">
      <c r="A839" s="5" t="s">
        <v>12</v>
      </c>
      <c r="B839" s="5" t="s">
        <v>20</v>
      </c>
      <c r="C839" s="6" t="s">
        <v>895</v>
      </c>
      <c r="D839" s="6" t="s">
        <v>15</v>
      </c>
      <c r="E839" s="5"/>
      <c r="F839" s="5" t="s">
        <v>896</v>
      </c>
      <c r="G839" s="5" t="s">
        <v>44</v>
      </c>
      <c r="H839" s="5" t="s">
        <v>537</v>
      </c>
      <c r="I839" s="5">
        <v>3</v>
      </c>
      <c r="J839" s="5" t="s">
        <v>46</v>
      </c>
      <c r="K839" s="5" t="s">
        <v>19</v>
      </c>
      <c r="L839" s="5"/>
    </row>
    <row r="840" spans="1:12" x14ac:dyDescent="0.25">
      <c r="A840" s="5"/>
      <c r="B840" s="5"/>
      <c r="C840" s="6"/>
      <c r="D840" s="6"/>
      <c r="E840" s="5"/>
      <c r="F840" s="5"/>
      <c r="G840" s="5"/>
      <c r="H840" s="5"/>
      <c r="I840" s="5"/>
      <c r="J840" s="5"/>
      <c r="K840" s="5"/>
      <c r="L840" s="5"/>
    </row>
    <row r="841" spans="1:12" ht="210" customHeight="1" x14ac:dyDescent="0.25">
      <c r="A841" s="5" t="s">
        <v>12</v>
      </c>
      <c r="B841" s="5" t="s">
        <v>13</v>
      </c>
      <c r="C841" s="6" t="s">
        <v>897</v>
      </c>
      <c r="D841" s="6" t="s">
        <v>15</v>
      </c>
      <c r="E841" s="5"/>
      <c r="F841" s="5" t="s">
        <v>896</v>
      </c>
      <c r="G841" s="5" t="s">
        <v>44</v>
      </c>
      <c r="H841" s="7">
        <v>41644</v>
      </c>
      <c r="I841" s="5">
        <v>3</v>
      </c>
      <c r="J841" s="5" t="s">
        <v>46</v>
      </c>
      <c r="K841" s="5" t="s">
        <v>19</v>
      </c>
      <c r="L841" s="5"/>
    </row>
    <row r="842" spans="1:12" x14ac:dyDescent="0.25">
      <c r="A842" s="5"/>
      <c r="B842" s="5"/>
      <c r="C842" s="6"/>
      <c r="D842" s="6"/>
      <c r="E842" s="5"/>
      <c r="F842" s="5"/>
      <c r="G842" s="5"/>
      <c r="H842" s="7"/>
      <c r="I842" s="5"/>
      <c r="J842" s="5"/>
      <c r="K842" s="5"/>
      <c r="L842" s="5"/>
    </row>
    <row r="843" spans="1:12" ht="195" customHeight="1" x14ac:dyDescent="0.25">
      <c r="A843" s="5" t="s">
        <v>12</v>
      </c>
      <c r="B843" s="5" t="s">
        <v>20</v>
      </c>
      <c r="C843" s="6" t="s">
        <v>898</v>
      </c>
      <c r="D843" s="6" t="s">
        <v>15</v>
      </c>
      <c r="E843" s="5"/>
      <c r="F843" s="5" t="s">
        <v>899</v>
      </c>
      <c r="G843" s="5" t="s">
        <v>44</v>
      </c>
      <c r="H843" s="5" t="s">
        <v>537</v>
      </c>
      <c r="I843" s="5">
        <v>3</v>
      </c>
      <c r="J843" s="5" t="s">
        <v>46</v>
      </c>
      <c r="K843" s="5" t="s">
        <v>19</v>
      </c>
      <c r="L843" s="5"/>
    </row>
    <row r="844" spans="1:12" x14ac:dyDescent="0.25">
      <c r="A844" s="5"/>
      <c r="B844" s="5"/>
      <c r="C844" s="6"/>
      <c r="D844" s="6"/>
      <c r="E844" s="5"/>
      <c r="F844" s="5"/>
      <c r="G844" s="5"/>
      <c r="H844" s="5"/>
      <c r="I844" s="5"/>
      <c r="J844" s="5"/>
      <c r="K844" s="5"/>
      <c r="L844" s="5"/>
    </row>
    <row r="845" spans="1:12" ht="195" customHeight="1" x14ac:dyDescent="0.25">
      <c r="A845" s="5" t="s">
        <v>12</v>
      </c>
      <c r="B845" s="5" t="s">
        <v>13</v>
      </c>
      <c r="C845" s="6" t="s">
        <v>900</v>
      </c>
      <c r="D845" s="6" t="s">
        <v>15</v>
      </c>
      <c r="E845" s="5"/>
      <c r="F845" s="5" t="s">
        <v>899</v>
      </c>
      <c r="G845" s="5" t="s">
        <v>44</v>
      </c>
      <c r="H845" s="7">
        <v>41644</v>
      </c>
      <c r="I845" s="5">
        <v>3</v>
      </c>
      <c r="J845" s="5" t="s">
        <v>46</v>
      </c>
      <c r="K845" s="5" t="s">
        <v>19</v>
      </c>
      <c r="L845" s="5"/>
    </row>
    <row r="846" spans="1:12" x14ac:dyDescent="0.25">
      <c r="A846" s="5"/>
      <c r="B846" s="5"/>
      <c r="C846" s="6"/>
      <c r="D846" s="6"/>
      <c r="E846" s="5"/>
      <c r="F846" s="5"/>
      <c r="G846" s="5"/>
      <c r="H846" s="7"/>
      <c r="I846" s="5"/>
      <c r="J846" s="5"/>
      <c r="K846" s="5"/>
      <c r="L846" s="5"/>
    </row>
    <row r="847" spans="1:12" ht="210" customHeight="1" x14ac:dyDescent="0.25">
      <c r="A847" s="5" t="s">
        <v>12</v>
      </c>
      <c r="B847" s="5" t="s">
        <v>13</v>
      </c>
      <c r="C847" s="6" t="s">
        <v>901</v>
      </c>
      <c r="D847" s="6" t="s">
        <v>15</v>
      </c>
      <c r="E847" s="5"/>
      <c r="F847" s="5" t="s">
        <v>902</v>
      </c>
      <c r="G847" s="5" t="s">
        <v>903</v>
      </c>
      <c r="H847" s="7">
        <v>41942</v>
      </c>
      <c r="I847" s="5">
        <v>3</v>
      </c>
      <c r="J847" s="5" t="s">
        <v>46</v>
      </c>
      <c r="K847" s="5" t="s">
        <v>19</v>
      </c>
      <c r="L847" s="5"/>
    </row>
    <row r="848" spans="1:12" x14ac:dyDescent="0.25">
      <c r="A848" s="5"/>
      <c r="B848" s="5"/>
      <c r="C848" s="6"/>
      <c r="D848" s="6"/>
      <c r="E848" s="5"/>
      <c r="F848" s="5"/>
      <c r="G848" s="5"/>
      <c r="H848" s="7"/>
      <c r="I848" s="5"/>
      <c r="J848" s="5"/>
      <c r="K848" s="5"/>
      <c r="L848" s="5"/>
    </row>
    <row r="849" spans="1:12" ht="210" customHeight="1" x14ac:dyDescent="0.25">
      <c r="A849" s="5" t="s">
        <v>12</v>
      </c>
      <c r="B849" s="5" t="s">
        <v>13</v>
      </c>
      <c r="C849" s="6" t="s">
        <v>904</v>
      </c>
      <c r="D849" s="6" t="s">
        <v>15</v>
      </c>
      <c r="E849" s="5"/>
      <c r="F849" s="5" t="s">
        <v>902</v>
      </c>
      <c r="G849" s="5" t="s">
        <v>903</v>
      </c>
      <c r="H849" s="7">
        <v>41672</v>
      </c>
      <c r="I849" s="5">
        <v>3</v>
      </c>
      <c r="J849" s="5" t="s">
        <v>46</v>
      </c>
      <c r="K849" s="5" t="s">
        <v>19</v>
      </c>
      <c r="L849" s="5"/>
    </row>
    <row r="850" spans="1:12" x14ac:dyDescent="0.25">
      <c r="A850" s="5"/>
      <c r="B850" s="5"/>
      <c r="C850" s="6"/>
      <c r="D850" s="6"/>
      <c r="E850" s="5"/>
      <c r="F850" s="5"/>
      <c r="G850" s="5"/>
      <c r="H850" s="7"/>
      <c r="I850" s="5"/>
      <c r="J850" s="5"/>
      <c r="K850" s="5"/>
      <c r="L850" s="5"/>
    </row>
    <row r="851" spans="1:12" ht="210" customHeight="1" x14ac:dyDescent="0.25">
      <c r="A851" s="5" t="s">
        <v>12</v>
      </c>
      <c r="B851" s="5" t="s">
        <v>13</v>
      </c>
      <c r="C851" s="6" t="s">
        <v>905</v>
      </c>
      <c r="D851" s="6" t="s">
        <v>15</v>
      </c>
      <c r="E851" s="5"/>
      <c r="F851" s="5" t="s">
        <v>906</v>
      </c>
      <c r="G851" s="5" t="s">
        <v>836</v>
      </c>
      <c r="H851" s="7">
        <v>41690</v>
      </c>
      <c r="I851" s="5">
        <v>3</v>
      </c>
      <c r="J851" s="5" t="s">
        <v>46</v>
      </c>
      <c r="K851" s="5" t="s">
        <v>19</v>
      </c>
      <c r="L851" s="5"/>
    </row>
    <row r="852" spans="1:12" x14ac:dyDescent="0.25">
      <c r="A852" s="5"/>
      <c r="B852" s="5"/>
      <c r="C852" s="6"/>
      <c r="D852" s="6"/>
      <c r="E852" s="5"/>
      <c r="F852" s="5"/>
      <c r="G852" s="5"/>
      <c r="H852" s="7"/>
      <c r="I852" s="5"/>
      <c r="J852" s="5"/>
      <c r="K852" s="5"/>
      <c r="L852" s="5"/>
    </row>
    <row r="853" spans="1:12" ht="210" customHeight="1" x14ac:dyDescent="0.25">
      <c r="A853" s="5" t="s">
        <v>12</v>
      </c>
      <c r="B853" s="5" t="s">
        <v>20</v>
      </c>
      <c r="C853" s="6" t="s">
        <v>907</v>
      </c>
      <c r="D853" s="6" t="s">
        <v>15</v>
      </c>
      <c r="E853" s="5"/>
      <c r="F853" s="5" t="s">
        <v>906</v>
      </c>
      <c r="G853" s="5" t="s">
        <v>836</v>
      </c>
      <c r="H853" s="5" t="s">
        <v>29</v>
      </c>
      <c r="I853" s="5">
        <v>3</v>
      </c>
      <c r="J853" s="5" t="s">
        <v>46</v>
      </c>
      <c r="K853" s="5" t="s">
        <v>19</v>
      </c>
      <c r="L853" s="5"/>
    </row>
    <row r="854" spans="1:12" x14ac:dyDescent="0.25">
      <c r="A854" s="5"/>
      <c r="B854" s="5"/>
      <c r="C854" s="6"/>
      <c r="D854" s="6"/>
      <c r="E854" s="5"/>
      <c r="F854" s="5"/>
      <c r="G854" s="5"/>
      <c r="H854" s="5"/>
      <c r="I854" s="5"/>
      <c r="J854" s="5"/>
      <c r="K854" s="5"/>
      <c r="L854" s="5"/>
    </row>
    <row r="855" spans="1:12" ht="210" customHeight="1" x14ac:dyDescent="0.25">
      <c r="A855" s="5" t="s">
        <v>12</v>
      </c>
      <c r="B855" s="5" t="s">
        <v>13</v>
      </c>
      <c r="C855" s="6" t="s">
        <v>908</v>
      </c>
      <c r="D855" s="6" t="s">
        <v>15</v>
      </c>
      <c r="E855" s="5"/>
      <c r="F855" s="5" t="s">
        <v>909</v>
      </c>
      <c r="G855" s="5" t="s">
        <v>882</v>
      </c>
      <c r="H855" s="5" t="s">
        <v>910</v>
      </c>
      <c r="I855" s="5">
        <v>3</v>
      </c>
      <c r="J855" s="5" t="s">
        <v>46</v>
      </c>
      <c r="K855" s="5" t="s">
        <v>19</v>
      </c>
      <c r="L855" s="5"/>
    </row>
    <row r="856" spans="1:12" x14ac:dyDescent="0.25">
      <c r="A856" s="5"/>
      <c r="B856" s="5"/>
      <c r="C856" s="6"/>
      <c r="D856" s="6"/>
      <c r="E856" s="5"/>
      <c r="F856" s="5"/>
      <c r="G856" s="5"/>
      <c r="H856" s="5"/>
      <c r="I856" s="5"/>
      <c r="J856" s="5"/>
      <c r="K856" s="5"/>
      <c r="L856" s="5"/>
    </row>
    <row r="857" spans="1:12" ht="210" customHeight="1" x14ac:dyDescent="0.25">
      <c r="A857" s="5" t="s">
        <v>12</v>
      </c>
      <c r="B857" s="5" t="s">
        <v>13</v>
      </c>
      <c r="C857" s="6" t="s">
        <v>911</v>
      </c>
      <c r="D857" s="6" t="s">
        <v>15</v>
      </c>
      <c r="E857" s="5"/>
      <c r="F857" s="5" t="s">
        <v>909</v>
      </c>
      <c r="G857" s="5" t="s">
        <v>882</v>
      </c>
      <c r="H857" s="7">
        <v>41828</v>
      </c>
      <c r="I857" s="5">
        <v>3</v>
      </c>
      <c r="J857" s="5" t="s">
        <v>46</v>
      </c>
      <c r="K857" s="5" t="s">
        <v>19</v>
      </c>
      <c r="L857" s="5"/>
    </row>
    <row r="858" spans="1:12" x14ac:dyDescent="0.25">
      <c r="A858" s="5"/>
      <c r="B858" s="5"/>
      <c r="C858" s="6"/>
      <c r="D858" s="6"/>
      <c r="E858" s="5"/>
      <c r="F858" s="5"/>
      <c r="G858" s="5"/>
      <c r="H858" s="7"/>
      <c r="I858" s="5"/>
      <c r="J858" s="5"/>
      <c r="K858" s="5"/>
      <c r="L858" s="5"/>
    </row>
    <row r="859" spans="1:12" ht="210" customHeight="1" x14ac:dyDescent="0.25">
      <c r="A859" s="5" t="s">
        <v>12</v>
      </c>
      <c r="B859" s="5" t="s">
        <v>13</v>
      </c>
      <c r="C859" s="6" t="s">
        <v>912</v>
      </c>
      <c r="D859" s="6" t="s">
        <v>15</v>
      </c>
      <c r="E859" s="5"/>
      <c r="F859" s="5" t="s">
        <v>913</v>
      </c>
      <c r="G859" s="5" t="s">
        <v>831</v>
      </c>
      <c r="H859" s="7">
        <v>41690</v>
      </c>
      <c r="I859" s="5">
        <v>3</v>
      </c>
      <c r="J859" s="5" t="s">
        <v>320</v>
      </c>
      <c r="K859" s="5" t="s">
        <v>19</v>
      </c>
      <c r="L859" s="5" t="s">
        <v>90</v>
      </c>
    </row>
    <row r="860" spans="1:12" x14ac:dyDescent="0.25">
      <c r="A860" s="5"/>
      <c r="B860" s="5"/>
      <c r="C860" s="6"/>
      <c r="D860" s="6"/>
      <c r="E860" s="5"/>
      <c r="F860" s="5"/>
      <c r="G860" s="5"/>
      <c r="H860" s="7"/>
      <c r="I860" s="5"/>
      <c r="J860" s="5"/>
      <c r="K860" s="5"/>
      <c r="L860" s="5"/>
    </row>
    <row r="861" spans="1:12" ht="210" customHeight="1" x14ac:dyDescent="0.25">
      <c r="A861" s="5" t="s">
        <v>12</v>
      </c>
      <c r="B861" s="5" t="s">
        <v>20</v>
      </c>
      <c r="C861" s="6" t="s">
        <v>914</v>
      </c>
      <c r="D861" s="6" t="s">
        <v>15</v>
      </c>
      <c r="E861" s="5"/>
      <c r="F861" s="5" t="s">
        <v>43</v>
      </c>
      <c r="G861" s="5" t="s">
        <v>44</v>
      </c>
      <c r="H861" s="5" t="s">
        <v>915</v>
      </c>
      <c r="I861" s="5">
        <v>3</v>
      </c>
      <c r="J861" s="5" t="s">
        <v>46</v>
      </c>
      <c r="K861" s="5" t="s">
        <v>19</v>
      </c>
      <c r="L861" s="5"/>
    </row>
    <row r="862" spans="1:12" x14ac:dyDescent="0.25">
      <c r="A862" s="5"/>
      <c r="B862" s="5"/>
      <c r="C862" s="6"/>
      <c r="D862" s="6"/>
      <c r="E862" s="5"/>
      <c r="F862" s="5"/>
      <c r="G862" s="5"/>
      <c r="H862" s="5"/>
      <c r="I862" s="5"/>
      <c r="J862" s="5"/>
      <c r="K862" s="5"/>
      <c r="L862" s="5"/>
    </row>
    <row r="863" spans="1:12" ht="405" customHeight="1" x14ac:dyDescent="0.25">
      <c r="A863" s="5" t="s">
        <v>12</v>
      </c>
      <c r="B863" s="5" t="s">
        <v>20</v>
      </c>
      <c r="C863" s="6" t="s">
        <v>916</v>
      </c>
      <c r="D863" s="6" t="s">
        <v>15</v>
      </c>
      <c r="E863" s="5"/>
      <c r="F863" s="5" t="s">
        <v>917</v>
      </c>
      <c r="G863" s="5" t="s">
        <v>840</v>
      </c>
      <c r="H863" s="5" t="s">
        <v>607</v>
      </c>
      <c r="I863" s="5">
        <v>3</v>
      </c>
      <c r="J863" s="5" t="s">
        <v>46</v>
      </c>
      <c r="K863" s="5" t="s">
        <v>19</v>
      </c>
      <c r="L863" s="5"/>
    </row>
    <row r="864" spans="1:12" x14ac:dyDescent="0.25">
      <c r="A864" s="5"/>
      <c r="B864" s="5"/>
      <c r="C864" s="6"/>
      <c r="D864" s="6"/>
      <c r="E864" s="5"/>
      <c r="F864" s="5"/>
      <c r="G864" s="5"/>
      <c r="H864" s="5"/>
      <c r="I864" s="5"/>
      <c r="J864" s="5"/>
      <c r="K864" s="5"/>
      <c r="L864" s="5"/>
    </row>
    <row r="865" spans="1:15" ht="210" customHeight="1" x14ac:dyDescent="0.25">
      <c r="A865" s="5" t="s">
        <v>12</v>
      </c>
      <c r="B865" s="5" t="s">
        <v>20</v>
      </c>
      <c r="C865" s="6" t="s">
        <v>918</v>
      </c>
      <c r="D865" s="6" t="s">
        <v>15</v>
      </c>
      <c r="E865" s="5"/>
      <c r="F865" s="5" t="s">
        <v>919</v>
      </c>
      <c r="G865" s="5" t="s">
        <v>920</v>
      </c>
      <c r="H865" s="5">
        <f>-1 / 27</f>
        <v>-3.7037037037037035E-2</v>
      </c>
      <c r="I865" s="5">
        <v>3</v>
      </c>
      <c r="J865" s="5" t="s">
        <v>52</v>
      </c>
      <c r="K865" s="5" t="s">
        <v>19</v>
      </c>
      <c r="L865" s="5"/>
      <c r="N865">
        <v>1</v>
      </c>
      <c r="O865">
        <v>30</v>
      </c>
    </row>
    <row r="866" spans="1:15" x14ac:dyDescent="0.25">
      <c r="A866" s="5"/>
      <c r="B866" s="5"/>
      <c r="C866" s="6"/>
      <c r="D866" s="6"/>
      <c r="E866" s="5"/>
      <c r="F866" s="5"/>
      <c r="G866" s="5"/>
      <c r="H866" s="5"/>
      <c r="I866" s="5"/>
      <c r="J866" s="5"/>
      <c r="K866" s="5"/>
      <c r="L866" s="5"/>
    </row>
    <row r="867" spans="1:15" ht="210" customHeight="1" x14ac:dyDescent="0.25">
      <c r="A867" s="5" t="s">
        <v>12</v>
      </c>
      <c r="B867" s="5" t="s">
        <v>20</v>
      </c>
      <c r="C867" s="6" t="s">
        <v>921</v>
      </c>
      <c r="D867" s="6" t="s">
        <v>15</v>
      </c>
      <c r="E867" s="5"/>
      <c r="F867" s="5" t="s">
        <v>919</v>
      </c>
      <c r="G867" s="5" t="s">
        <v>920</v>
      </c>
      <c r="H867" s="5" t="s">
        <v>37</v>
      </c>
      <c r="I867" s="5">
        <v>3</v>
      </c>
      <c r="J867" s="5" t="s">
        <v>52</v>
      </c>
      <c r="K867" s="5" t="s">
        <v>19</v>
      </c>
      <c r="L867" s="5"/>
    </row>
    <row r="868" spans="1:15" x14ac:dyDescent="0.25">
      <c r="A868" s="5"/>
      <c r="B868" s="5"/>
      <c r="C868" s="6"/>
      <c r="D868" s="6"/>
      <c r="E868" s="5"/>
      <c r="F868" s="5"/>
      <c r="G868" s="5"/>
      <c r="H868" s="5"/>
      <c r="I868" s="5"/>
      <c r="J868" s="5"/>
      <c r="K868" s="5"/>
      <c r="L868" s="5"/>
    </row>
    <row r="869" spans="1:15" ht="210" customHeight="1" x14ac:dyDescent="0.25">
      <c r="A869" s="5" t="s">
        <v>12</v>
      </c>
      <c r="B869" s="5" t="s">
        <v>20</v>
      </c>
      <c r="C869" s="6" t="s">
        <v>922</v>
      </c>
      <c r="D869" s="6" t="s">
        <v>15</v>
      </c>
      <c r="E869" s="5"/>
      <c r="F869" s="5" t="s">
        <v>923</v>
      </c>
      <c r="G869" s="5" t="s">
        <v>920</v>
      </c>
      <c r="H869" s="5">
        <f>-4 / 26</f>
        <v>-0.15384615384615385</v>
      </c>
      <c r="I869" s="5">
        <v>3</v>
      </c>
      <c r="J869" s="5" t="s">
        <v>52</v>
      </c>
      <c r="K869" s="5" t="s">
        <v>19</v>
      </c>
      <c r="L869" s="5"/>
    </row>
    <row r="870" spans="1:15" x14ac:dyDescent="0.25">
      <c r="A870" s="5"/>
      <c r="B870" s="5"/>
      <c r="C870" s="6"/>
      <c r="D870" s="6"/>
      <c r="E870" s="5"/>
      <c r="F870" s="5"/>
      <c r="G870" s="5"/>
      <c r="H870" s="5"/>
      <c r="I870" s="5"/>
      <c r="J870" s="5"/>
      <c r="K870" s="5"/>
      <c r="L870" s="5"/>
    </row>
    <row r="871" spans="1:15" ht="210" customHeight="1" x14ac:dyDescent="0.25">
      <c r="A871" s="5" t="s">
        <v>12</v>
      </c>
      <c r="B871" s="5" t="s">
        <v>20</v>
      </c>
      <c r="C871" s="6" t="s">
        <v>924</v>
      </c>
      <c r="D871" s="6" t="s">
        <v>15</v>
      </c>
      <c r="E871" s="5"/>
      <c r="F871" s="5" t="s">
        <v>923</v>
      </c>
      <c r="G871" s="5" t="s">
        <v>920</v>
      </c>
      <c r="H871" s="5" t="s">
        <v>37</v>
      </c>
      <c r="I871" s="5">
        <v>3</v>
      </c>
      <c r="J871" s="5" t="s">
        <v>52</v>
      </c>
      <c r="K871" s="5" t="s">
        <v>19</v>
      </c>
      <c r="L871" s="5"/>
    </row>
    <row r="872" spans="1:15" x14ac:dyDescent="0.25">
      <c r="A872" s="5"/>
      <c r="B872" s="5"/>
      <c r="C872" s="6"/>
      <c r="D872" s="6"/>
      <c r="E872" s="5"/>
      <c r="F872" s="5"/>
      <c r="G872" s="5"/>
      <c r="H872" s="5"/>
      <c r="I872" s="5"/>
      <c r="J872" s="5"/>
      <c r="K872" s="5"/>
      <c r="L872" s="5"/>
    </row>
    <row r="873" spans="1:15" ht="210" customHeight="1" x14ac:dyDescent="0.25">
      <c r="A873" s="5" t="s">
        <v>12</v>
      </c>
      <c r="B873" s="5" t="s">
        <v>20</v>
      </c>
      <c r="C873" s="6" t="s">
        <v>925</v>
      </c>
      <c r="D873" s="6" t="s">
        <v>15</v>
      </c>
      <c r="E873" s="5"/>
      <c r="F873" s="5" t="s">
        <v>923</v>
      </c>
      <c r="G873" s="5" t="s">
        <v>920</v>
      </c>
      <c r="H873" s="5" t="s">
        <v>22</v>
      </c>
      <c r="I873" s="5">
        <v>3</v>
      </c>
      <c r="J873" s="5" t="s">
        <v>926</v>
      </c>
      <c r="K873" s="5" t="s">
        <v>19</v>
      </c>
      <c r="L873" s="5"/>
    </row>
    <row r="874" spans="1:15" x14ac:dyDescent="0.25">
      <c r="A874" s="5"/>
      <c r="B874" s="5"/>
      <c r="C874" s="6"/>
      <c r="D874" s="6"/>
      <c r="E874" s="5"/>
      <c r="F874" s="5"/>
      <c r="G874" s="5"/>
      <c r="H874" s="5"/>
      <c r="I874" s="5"/>
      <c r="J874" s="5"/>
      <c r="K874" s="5"/>
      <c r="L874" s="5"/>
    </row>
    <row r="875" spans="1:15" ht="195" customHeight="1" x14ac:dyDescent="0.25">
      <c r="A875" s="5" t="s">
        <v>12</v>
      </c>
      <c r="B875" s="5" t="s">
        <v>13</v>
      </c>
      <c r="C875" s="6" t="s">
        <v>927</v>
      </c>
      <c r="D875" s="6" t="s">
        <v>15</v>
      </c>
      <c r="E875" s="5"/>
      <c r="F875" s="5" t="s">
        <v>928</v>
      </c>
      <c r="G875" s="5" t="s">
        <v>847</v>
      </c>
      <c r="H875" s="7">
        <v>41651</v>
      </c>
      <c r="I875" s="5">
        <v>3</v>
      </c>
      <c r="J875" s="5" t="s">
        <v>35</v>
      </c>
      <c r="K875" s="5" t="s">
        <v>19</v>
      </c>
      <c r="L875" s="5"/>
    </row>
    <row r="876" spans="1:15" x14ac:dyDescent="0.25">
      <c r="A876" s="5"/>
      <c r="B876" s="5"/>
      <c r="C876" s="6"/>
      <c r="D876" s="6"/>
      <c r="E876" s="5"/>
      <c r="F876" s="5"/>
      <c r="G876" s="5"/>
      <c r="H876" s="7"/>
      <c r="I876" s="5"/>
      <c r="J876" s="5"/>
      <c r="K876" s="5"/>
      <c r="L876" s="5"/>
    </row>
    <row r="877" spans="1:15" ht="195" customHeight="1" x14ac:dyDescent="0.25">
      <c r="A877" s="5" t="s">
        <v>12</v>
      </c>
      <c r="B877" s="5" t="s">
        <v>13</v>
      </c>
      <c r="C877" s="6" t="s">
        <v>929</v>
      </c>
      <c r="D877" s="6" t="s">
        <v>15</v>
      </c>
      <c r="E877" s="5"/>
      <c r="F877" s="5" t="s">
        <v>928</v>
      </c>
      <c r="G877" s="5" t="s">
        <v>847</v>
      </c>
      <c r="H877" s="7">
        <v>41678</v>
      </c>
      <c r="I877" s="5">
        <v>3</v>
      </c>
      <c r="J877" s="5" t="s">
        <v>35</v>
      </c>
      <c r="K877" s="5" t="s">
        <v>19</v>
      </c>
      <c r="L877" s="5"/>
    </row>
    <row r="878" spans="1:15" x14ac:dyDescent="0.25">
      <c r="A878" s="5"/>
      <c r="B878" s="5"/>
      <c r="C878" s="6"/>
      <c r="D878" s="6"/>
      <c r="E878" s="5"/>
      <c r="F878" s="5"/>
      <c r="G878" s="5"/>
      <c r="H878" s="7"/>
      <c r="I878" s="5"/>
      <c r="J878" s="5"/>
      <c r="K878" s="5"/>
      <c r="L878" s="5"/>
    </row>
    <row r="879" spans="1:15" ht="210" customHeight="1" x14ac:dyDescent="0.25">
      <c r="A879" s="5" t="s">
        <v>12</v>
      </c>
      <c r="B879" s="5" t="s">
        <v>20</v>
      </c>
      <c r="C879" s="6" t="s">
        <v>930</v>
      </c>
      <c r="D879" s="6" t="s">
        <v>15</v>
      </c>
      <c r="E879" s="5"/>
      <c r="F879" s="5" t="s">
        <v>931</v>
      </c>
      <c r="G879" s="5" t="s">
        <v>932</v>
      </c>
      <c r="H879" s="5" t="s">
        <v>89</v>
      </c>
      <c r="I879" s="5">
        <v>3</v>
      </c>
      <c r="J879" s="5" t="s">
        <v>35</v>
      </c>
      <c r="K879" s="5" t="s">
        <v>19</v>
      </c>
      <c r="L879" s="5"/>
    </row>
    <row r="880" spans="1:15" x14ac:dyDescent="0.25">
      <c r="A880" s="5"/>
      <c r="B880" s="5"/>
      <c r="C880" s="6"/>
      <c r="D880" s="6"/>
      <c r="E880" s="5"/>
      <c r="F880" s="5"/>
      <c r="G880" s="5"/>
      <c r="H880" s="5"/>
      <c r="I880" s="5"/>
      <c r="J880" s="5"/>
      <c r="K880" s="5"/>
      <c r="L880" s="5"/>
    </row>
    <row r="881" spans="1:12" ht="210" customHeight="1" x14ac:dyDescent="0.25">
      <c r="A881" s="5" t="s">
        <v>12</v>
      </c>
      <c r="B881" s="5" t="s">
        <v>20</v>
      </c>
      <c r="C881" s="6" t="s">
        <v>933</v>
      </c>
      <c r="D881" s="6" t="s">
        <v>15</v>
      </c>
      <c r="E881" s="5"/>
      <c r="F881" s="5" t="s">
        <v>931</v>
      </c>
      <c r="G881" s="5" t="s">
        <v>932</v>
      </c>
      <c r="H881" s="5" t="s">
        <v>344</v>
      </c>
      <c r="I881" s="5">
        <v>3</v>
      </c>
      <c r="J881" s="5" t="s">
        <v>35</v>
      </c>
      <c r="K881" s="5" t="s">
        <v>19</v>
      </c>
      <c r="L881" s="5"/>
    </row>
    <row r="882" spans="1:12" x14ac:dyDescent="0.25">
      <c r="A882" s="5"/>
      <c r="B882" s="5"/>
      <c r="C882" s="6"/>
      <c r="D882" s="6"/>
      <c r="E882" s="5"/>
      <c r="F882" s="5"/>
      <c r="G882" s="5"/>
      <c r="H882" s="5"/>
      <c r="I882" s="5"/>
      <c r="J882" s="5"/>
      <c r="K882" s="5"/>
      <c r="L882" s="5"/>
    </row>
    <row r="883" spans="1:12" ht="195" customHeight="1" x14ac:dyDescent="0.25">
      <c r="A883" s="5" t="s">
        <v>12</v>
      </c>
      <c r="B883" s="5" t="s">
        <v>20</v>
      </c>
      <c r="C883" s="6" t="s">
        <v>934</v>
      </c>
      <c r="D883" s="6" t="s">
        <v>15</v>
      </c>
      <c r="E883" s="5"/>
      <c r="F883" s="5" t="s">
        <v>935</v>
      </c>
      <c r="G883" s="5" t="s">
        <v>847</v>
      </c>
      <c r="H883" s="5">
        <f>-2 / 15</f>
        <v>-0.13333333333333333</v>
      </c>
      <c r="I883" s="5">
        <v>3</v>
      </c>
      <c r="J883" s="5" t="s">
        <v>35</v>
      </c>
      <c r="K883" s="5" t="s">
        <v>19</v>
      </c>
      <c r="L883" s="5"/>
    </row>
    <row r="884" spans="1:12" x14ac:dyDescent="0.25">
      <c r="A884" s="5"/>
      <c r="B884" s="5"/>
      <c r="C884" s="6"/>
      <c r="D884" s="6"/>
      <c r="E884" s="5"/>
      <c r="F884" s="5"/>
      <c r="G884" s="5"/>
      <c r="H884" s="5"/>
      <c r="I884" s="5"/>
      <c r="J884" s="5"/>
      <c r="K884" s="5"/>
      <c r="L884" s="5"/>
    </row>
    <row r="885" spans="1:12" ht="195" customHeight="1" x14ac:dyDescent="0.25">
      <c r="A885" s="5" t="s">
        <v>12</v>
      </c>
      <c r="B885" s="5" t="s">
        <v>13</v>
      </c>
      <c r="C885" s="6" t="s">
        <v>936</v>
      </c>
      <c r="D885" s="6" t="s">
        <v>15</v>
      </c>
      <c r="E885" s="5"/>
      <c r="F885" s="5" t="s">
        <v>935</v>
      </c>
      <c r="G885" s="5" t="s">
        <v>847</v>
      </c>
      <c r="H885" s="7">
        <v>41644</v>
      </c>
      <c r="I885" s="5">
        <v>3</v>
      </c>
      <c r="J885" s="5" t="s">
        <v>35</v>
      </c>
      <c r="K885" s="5" t="s">
        <v>19</v>
      </c>
      <c r="L885" s="5"/>
    </row>
    <row r="886" spans="1:12" x14ac:dyDescent="0.25">
      <c r="A886" s="5"/>
      <c r="B886" s="5"/>
      <c r="C886" s="6"/>
      <c r="D886" s="6"/>
      <c r="E886" s="5"/>
      <c r="F886" s="5"/>
      <c r="G886" s="5"/>
      <c r="H886" s="7"/>
      <c r="I886" s="5"/>
      <c r="J886" s="5"/>
      <c r="K886" s="5"/>
      <c r="L886" s="5"/>
    </row>
    <row r="887" spans="1:12" ht="195" customHeight="1" x14ac:dyDescent="0.25">
      <c r="A887" s="5" t="s">
        <v>12</v>
      </c>
      <c r="B887" s="5" t="s">
        <v>13</v>
      </c>
      <c r="C887" s="6" t="s">
        <v>937</v>
      </c>
      <c r="D887" s="6" t="s">
        <v>15</v>
      </c>
      <c r="E887" s="5"/>
      <c r="F887" s="5" t="s">
        <v>938</v>
      </c>
      <c r="G887" s="5" t="s">
        <v>939</v>
      </c>
      <c r="H887" s="7">
        <v>41654</v>
      </c>
      <c r="I887" s="5">
        <v>3</v>
      </c>
      <c r="J887" s="5" t="s">
        <v>35</v>
      </c>
      <c r="K887" s="5" t="s">
        <v>19</v>
      </c>
      <c r="L887" s="5"/>
    </row>
    <row r="888" spans="1:12" x14ac:dyDescent="0.25">
      <c r="A888" s="5"/>
      <c r="B888" s="5"/>
      <c r="C888" s="6"/>
      <c r="D888" s="6"/>
      <c r="E888" s="5"/>
      <c r="F888" s="5"/>
      <c r="G888" s="5"/>
      <c r="H888" s="7"/>
      <c r="I888" s="5"/>
      <c r="J888" s="5"/>
      <c r="K888" s="5"/>
      <c r="L888" s="5"/>
    </row>
    <row r="889" spans="1:12" ht="195" customHeight="1" x14ac:dyDescent="0.25">
      <c r="A889" s="5" t="s">
        <v>12</v>
      </c>
      <c r="B889" s="5" t="s">
        <v>13</v>
      </c>
      <c r="C889" s="6" t="s">
        <v>940</v>
      </c>
      <c r="D889" s="6" t="s">
        <v>15</v>
      </c>
      <c r="E889" s="5"/>
      <c r="F889" s="5" t="s">
        <v>938</v>
      </c>
      <c r="G889" s="5" t="s">
        <v>939</v>
      </c>
      <c r="H889" s="7">
        <v>41644</v>
      </c>
      <c r="I889" s="5">
        <v>3</v>
      </c>
      <c r="J889" s="5" t="s">
        <v>35</v>
      </c>
      <c r="K889" s="5" t="s">
        <v>19</v>
      </c>
      <c r="L889" s="5"/>
    </row>
    <row r="890" spans="1:12" x14ac:dyDescent="0.25">
      <c r="A890" s="5"/>
      <c r="B890" s="5"/>
      <c r="C890" s="6"/>
      <c r="D890" s="6"/>
      <c r="E890" s="5"/>
      <c r="F890" s="5"/>
      <c r="G890" s="5"/>
      <c r="H890" s="7"/>
      <c r="I890" s="5"/>
      <c r="J890" s="5"/>
      <c r="K890" s="5"/>
      <c r="L890" s="5"/>
    </row>
    <row r="891" spans="1:12" ht="195" customHeight="1" x14ac:dyDescent="0.25">
      <c r="A891" s="5" t="s">
        <v>12</v>
      </c>
      <c r="B891" s="5" t="s">
        <v>20</v>
      </c>
      <c r="C891" s="6" t="s">
        <v>941</v>
      </c>
      <c r="D891" s="6" t="s">
        <v>15</v>
      </c>
      <c r="E891" s="5"/>
      <c r="F891" s="5" t="s">
        <v>942</v>
      </c>
      <c r="G891" s="5" t="s">
        <v>939</v>
      </c>
      <c r="H891" s="5" t="s">
        <v>537</v>
      </c>
      <c r="I891" s="5">
        <v>3</v>
      </c>
      <c r="J891" s="5" t="s">
        <v>35</v>
      </c>
      <c r="K891" s="5" t="s">
        <v>19</v>
      </c>
      <c r="L891" s="5"/>
    </row>
    <row r="892" spans="1:12" x14ac:dyDescent="0.25">
      <c r="A892" s="5"/>
      <c r="B892" s="5"/>
      <c r="C892" s="6"/>
      <c r="D892" s="6"/>
      <c r="E892" s="5"/>
      <c r="F892" s="5"/>
      <c r="G892" s="5"/>
      <c r="H892" s="5"/>
      <c r="I892" s="5"/>
      <c r="J892" s="5"/>
      <c r="K892" s="5"/>
      <c r="L892" s="5"/>
    </row>
    <row r="893" spans="1:12" ht="195" customHeight="1" x14ac:dyDescent="0.25">
      <c r="A893" s="5" t="s">
        <v>12</v>
      </c>
      <c r="B893" s="5" t="s">
        <v>20</v>
      </c>
      <c r="C893" s="6" t="s">
        <v>943</v>
      </c>
      <c r="D893" s="6" t="s">
        <v>15</v>
      </c>
      <c r="E893" s="5"/>
      <c r="F893" s="5" t="s">
        <v>942</v>
      </c>
      <c r="G893" s="5" t="s">
        <v>939</v>
      </c>
      <c r="H893" s="5" t="s">
        <v>37</v>
      </c>
      <c r="I893" s="5">
        <v>3</v>
      </c>
      <c r="J893" s="5" t="s">
        <v>35</v>
      </c>
      <c r="K893" s="5" t="s">
        <v>19</v>
      </c>
      <c r="L893" s="5"/>
    </row>
    <row r="894" spans="1:12" x14ac:dyDescent="0.25">
      <c r="A894" s="5"/>
      <c r="B894" s="5"/>
      <c r="C894" s="6"/>
      <c r="D894" s="6"/>
      <c r="E894" s="5"/>
      <c r="F894" s="5"/>
      <c r="G894" s="5"/>
      <c r="H894" s="5"/>
      <c r="I894" s="5"/>
      <c r="J894" s="5"/>
      <c r="K894" s="5"/>
      <c r="L894" s="5"/>
    </row>
    <row r="895" spans="1:12" ht="225" customHeight="1" x14ac:dyDescent="0.25">
      <c r="A895" s="5" t="s">
        <v>12</v>
      </c>
      <c r="B895" s="5" t="s">
        <v>13</v>
      </c>
      <c r="C895" s="6" t="s">
        <v>944</v>
      </c>
      <c r="D895" s="6" t="s">
        <v>15</v>
      </c>
      <c r="E895" s="5"/>
      <c r="F895" s="5" t="s">
        <v>945</v>
      </c>
      <c r="G895" s="5" t="s">
        <v>867</v>
      </c>
      <c r="H895" s="7">
        <v>41649</v>
      </c>
      <c r="I895" s="5">
        <v>3</v>
      </c>
      <c r="J895" s="5" t="s">
        <v>46</v>
      </c>
      <c r="K895" s="5" t="s">
        <v>19</v>
      </c>
      <c r="L895" s="5" t="s">
        <v>90</v>
      </c>
    </row>
    <row r="896" spans="1:12" x14ac:dyDescent="0.25">
      <c r="A896" s="5"/>
      <c r="B896" s="5"/>
      <c r="C896" s="6"/>
      <c r="D896" s="6"/>
      <c r="E896" s="5"/>
      <c r="F896" s="5"/>
      <c r="G896" s="5"/>
      <c r="H896" s="7"/>
      <c r="I896" s="5"/>
      <c r="J896" s="5"/>
      <c r="K896" s="5"/>
      <c r="L896" s="5"/>
    </row>
    <row r="897" spans="1:12" ht="225" customHeight="1" x14ac:dyDescent="0.25">
      <c r="A897" s="5" t="s">
        <v>12</v>
      </c>
      <c r="B897" s="5" t="s">
        <v>13</v>
      </c>
      <c r="C897" s="6" t="s">
        <v>946</v>
      </c>
      <c r="D897" s="6" t="s">
        <v>15</v>
      </c>
      <c r="E897" s="5"/>
      <c r="F897" s="5" t="s">
        <v>947</v>
      </c>
      <c r="G897" s="5" t="s">
        <v>867</v>
      </c>
      <c r="H897" s="7">
        <v>41647</v>
      </c>
      <c r="I897" s="5">
        <v>3</v>
      </c>
      <c r="J897" s="5" t="s">
        <v>46</v>
      </c>
      <c r="K897" s="5" t="s">
        <v>19</v>
      </c>
      <c r="L897" s="5" t="s">
        <v>948</v>
      </c>
    </row>
    <row r="898" spans="1:12" x14ac:dyDescent="0.25">
      <c r="A898" s="5"/>
      <c r="B898" s="5"/>
      <c r="C898" s="6"/>
      <c r="D898" s="6"/>
      <c r="E898" s="5"/>
      <c r="F898" s="5"/>
      <c r="G898" s="5"/>
      <c r="H898" s="7"/>
      <c r="I898" s="5"/>
      <c r="J898" s="5"/>
      <c r="K898" s="5"/>
      <c r="L898" s="5"/>
    </row>
    <row r="899" spans="1:12" ht="225" customHeight="1" x14ac:dyDescent="0.25">
      <c r="A899" s="5" t="s">
        <v>12</v>
      </c>
      <c r="B899" s="5" t="s">
        <v>20</v>
      </c>
      <c r="C899" s="6" t="s">
        <v>949</v>
      </c>
      <c r="D899" s="6" t="s">
        <v>15</v>
      </c>
      <c r="E899" s="5"/>
      <c r="F899" s="5" t="s">
        <v>947</v>
      </c>
      <c r="G899" s="5" t="s">
        <v>867</v>
      </c>
      <c r="H899" s="5" t="s">
        <v>29</v>
      </c>
      <c r="I899" s="5">
        <v>3</v>
      </c>
      <c r="J899" s="5" t="s">
        <v>46</v>
      </c>
      <c r="K899" s="5" t="s">
        <v>19</v>
      </c>
      <c r="L899" s="5" t="s">
        <v>948</v>
      </c>
    </row>
    <row r="900" spans="1:12" x14ac:dyDescent="0.25">
      <c r="A900" s="5"/>
      <c r="B900" s="5"/>
      <c r="C900" s="6"/>
      <c r="D900" s="6"/>
      <c r="E900" s="5"/>
      <c r="F900" s="5"/>
      <c r="G900" s="5"/>
      <c r="H900" s="5"/>
      <c r="I900" s="5"/>
      <c r="J900" s="5"/>
      <c r="K900" s="5"/>
      <c r="L900" s="5"/>
    </row>
    <row r="901" spans="1:12" ht="210" customHeight="1" x14ac:dyDescent="0.25">
      <c r="A901" s="5" t="s">
        <v>12</v>
      </c>
      <c r="B901" s="5" t="s">
        <v>20</v>
      </c>
      <c r="C901" s="6" t="s">
        <v>950</v>
      </c>
      <c r="D901" s="6" t="s">
        <v>15</v>
      </c>
      <c r="E901" s="5"/>
      <c r="F901" s="5" t="s">
        <v>951</v>
      </c>
      <c r="G901" s="5" t="s">
        <v>858</v>
      </c>
      <c r="H901" s="5">
        <f>-3 / 18</f>
        <v>-0.16666666666666666</v>
      </c>
      <c r="I901" s="5">
        <v>3</v>
      </c>
      <c r="J901" s="5" t="s">
        <v>815</v>
      </c>
      <c r="K901" s="5" t="s">
        <v>19</v>
      </c>
      <c r="L901" s="5" t="s">
        <v>868</v>
      </c>
    </row>
    <row r="902" spans="1:12" x14ac:dyDescent="0.25">
      <c r="A902" s="5"/>
      <c r="B902" s="5"/>
      <c r="C902" s="6"/>
      <c r="D902" s="6"/>
      <c r="E902" s="5"/>
      <c r="F902" s="5"/>
      <c r="G902" s="5"/>
      <c r="H902" s="5"/>
      <c r="I902" s="5"/>
      <c r="J902" s="5"/>
      <c r="K902" s="5"/>
      <c r="L902" s="5"/>
    </row>
    <row r="903" spans="1:12" ht="210" customHeight="1" x14ac:dyDescent="0.25">
      <c r="A903" s="5" t="s">
        <v>12</v>
      </c>
      <c r="B903" s="5" t="s">
        <v>20</v>
      </c>
      <c r="C903" s="6" t="s">
        <v>952</v>
      </c>
      <c r="D903" s="6" t="s">
        <v>15</v>
      </c>
      <c r="E903" s="5"/>
      <c r="F903" s="5" t="s">
        <v>951</v>
      </c>
      <c r="G903" s="5" t="s">
        <v>858</v>
      </c>
      <c r="H903" s="5" t="s">
        <v>29</v>
      </c>
      <c r="I903" s="5">
        <v>3</v>
      </c>
      <c r="J903" s="5" t="s">
        <v>46</v>
      </c>
      <c r="K903" s="5" t="s">
        <v>19</v>
      </c>
      <c r="L903" s="5" t="s">
        <v>868</v>
      </c>
    </row>
    <row r="904" spans="1:12" x14ac:dyDescent="0.25">
      <c r="A904" s="5"/>
      <c r="B904" s="5"/>
      <c r="C904" s="6"/>
      <c r="D904" s="6"/>
      <c r="E904" s="5"/>
      <c r="F904" s="5"/>
      <c r="G904" s="5"/>
      <c r="H904" s="5"/>
      <c r="I904" s="5"/>
      <c r="J904" s="5"/>
      <c r="K904" s="5"/>
      <c r="L904" s="5"/>
    </row>
    <row r="905" spans="1:12" ht="210" customHeight="1" x14ac:dyDescent="0.25">
      <c r="A905" s="5" t="s">
        <v>12</v>
      </c>
      <c r="B905" s="5" t="s">
        <v>13</v>
      </c>
      <c r="C905" s="6" t="s">
        <v>953</v>
      </c>
      <c r="D905" s="6" t="s">
        <v>15</v>
      </c>
      <c r="E905" s="5"/>
      <c r="F905" s="5" t="s">
        <v>954</v>
      </c>
      <c r="G905" s="5" t="s">
        <v>858</v>
      </c>
      <c r="H905" s="7">
        <v>41688</v>
      </c>
      <c r="I905" s="5">
        <v>3</v>
      </c>
      <c r="J905" s="5" t="s">
        <v>815</v>
      </c>
      <c r="K905" s="5" t="s">
        <v>19</v>
      </c>
      <c r="L905" s="5" t="s">
        <v>868</v>
      </c>
    </row>
    <row r="906" spans="1:12" x14ac:dyDescent="0.25">
      <c r="A906" s="5"/>
      <c r="B906" s="5"/>
      <c r="C906" s="6"/>
      <c r="D906" s="6"/>
      <c r="E906" s="5"/>
      <c r="F906" s="5"/>
      <c r="G906" s="5"/>
      <c r="H906" s="7"/>
      <c r="I906" s="5"/>
      <c r="J906" s="5"/>
      <c r="K906" s="5"/>
      <c r="L906" s="5"/>
    </row>
    <row r="907" spans="1:12" ht="210" customHeight="1" x14ac:dyDescent="0.25">
      <c r="A907" s="5" t="s">
        <v>12</v>
      </c>
      <c r="B907" s="5" t="s">
        <v>20</v>
      </c>
      <c r="C907" s="6" t="s">
        <v>955</v>
      </c>
      <c r="D907" s="6" t="s">
        <v>15</v>
      </c>
      <c r="E907" s="5"/>
      <c r="F907" s="5" t="s">
        <v>954</v>
      </c>
      <c r="G907" s="5" t="s">
        <v>858</v>
      </c>
      <c r="H907" s="5" t="s">
        <v>29</v>
      </c>
      <c r="I907" s="5">
        <v>3</v>
      </c>
      <c r="J907" s="5" t="s">
        <v>46</v>
      </c>
      <c r="K907" s="5" t="s">
        <v>19</v>
      </c>
      <c r="L907" s="5" t="s">
        <v>868</v>
      </c>
    </row>
    <row r="908" spans="1:12" x14ac:dyDescent="0.25">
      <c r="A908" s="5"/>
      <c r="B908" s="5"/>
      <c r="C908" s="6"/>
      <c r="D908" s="6"/>
      <c r="E908" s="5"/>
      <c r="F908" s="5"/>
      <c r="G908" s="5"/>
      <c r="H908" s="5"/>
      <c r="I908" s="5"/>
      <c r="J908" s="5"/>
      <c r="K908" s="5"/>
      <c r="L908" s="5"/>
    </row>
    <row r="909" spans="1:12" ht="210" customHeight="1" x14ac:dyDescent="0.25">
      <c r="A909" s="5" t="s">
        <v>12</v>
      </c>
      <c r="B909" s="5" t="s">
        <v>13</v>
      </c>
      <c r="C909" s="6" t="s">
        <v>956</v>
      </c>
      <c r="D909" s="6" t="s">
        <v>15</v>
      </c>
      <c r="E909" s="5"/>
      <c r="F909" s="5" t="s">
        <v>957</v>
      </c>
      <c r="G909" s="5" t="s">
        <v>867</v>
      </c>
      <c r="H909" s="7">
        <v>41927</v>
      </c>
      <c r="I909" s="5">
        <v>3</v>
      </c>
      <c r="J909" s="5" t="s">
        <v>46</v>
      </c>
      <c r="K909" s="5" t="s">
        <v>19</v>
      </c>
      <c r="L909" s="5" t="s">
        <v>958</v>
      </c>
    </row>
    <row r="910" spans="1:12" x14ac:dyDescent="0.25">
      <c r="A910" s="5"/>
      <c r="B910" s="5"/>
      <c r="C910" s="6"/>
      <c r="D910" s="6"/>
      <c r="E910" s="5"/>
      <c r="F910" s="5"/>
      <c r="G910" s="5"/>
      <c r="H910" s="7"/>
      <c r="I910" s="5"/>
      <c r="J910" s="5"/>
      <c r="K910" s="5"/>
      <c r="L910" s="5"/>
    </row>
    <row r="911" spans="1:12" ht="225" customHeight="1" x14ac:dyDescent="0.25">
      <c r="A911" s="5" t="s">
        <v>12</v>
      </c>
      <c r="B911" s="5" t="s">
        <v>20</v>
      </c>
      <c r="C911" s="6" t="s">
        <v>959</v>
      </c>
      <c r="D911" s="6" t="s">
        <v>15</v>
      </c>
      <c r="E911" s="5" t="s">
        <v>230</v>
      </c>
      <c r="F911" s="5" t="s">
        <v>231</v>
      </c>
      <c r="G911" s="5" t="s">
        <v>840</v>
      </c>
      <c r="H911" s="5">
        <f>-5 / 20</f>
        <v>-0.25</v>
      </c>
      <c r="I911" s="5">
        <v>3</v>
      </c>
      <c r="J911" s="5" t="s">
        <v>232</v>
      </c>
      <c r="K911" s="5" t="s">
        <v>19</v>
      </c>
      <c r="L911" s="5" t="s">
        <v>960</v>
      </c>
    </row>
    <row r="912" spans="1:12" x14ac:dyDescent="0.25">
      <c r="A912" s="5"/>
      <c r="B912" s="5"/>
      <c r="C912" s="6"/>
      <c r="D912" s="6"/>
      <c r="E912" s="5"/>
      <c r="F912" s="5"/>
      <c r="G912" s="5"/>
      <c r="H912" s="5"/>
      <c r="I912" s="5"/>
      <c r="J912" s="5"/>
      <c r="K912" s="5"/>
      <c r="L912" s="5"/>
    </row>
    <row r="913" spans="1:15" ht="225" customHeight="1" x14ac:dyDescent="0.25">
      <c r="A913" s="5" t="s">
        <v>12</v>
      </c>
      <c r="B913" s="5" t="s">
        <v>13</v>
      </c>
      <c r="C913" s="6" t="s">
        <v>961</v>
      </c>
      <c r="D913" s="6" t="s">
        <v>15</v>
      </c>
      <c r="E913" s="5" t="s">
        <v>230</v>
      </c>
      <c r="F913" s="5" t="s">
        <v>231</v>
      </c>
      <c r="G913" s="5" t="s">
        <v>962</v>
      </c>
      <c r="H913" s="7">
        <v>41659</v>
      </c>
      <c r="I913" s="5">
        <v>3</v>
      </c>
      <c r="J913" s="5" t="s">
        <v>232</v>
      </c>
      <c r="K913" s="5" t="s">
        <v>19</v>
      </c>
      <c r="L913" s="5" t="s">
        <v>960</v>
      </c>
    </row>
    <row r="914" spans="1:15" x14ac:dyDescent="0.25">
      <c r="A914" s="5"/>
      <c r="B914" s="5"/>
      <c r="C914" s="6"/>
      <c r="D914" s="6"/>
      <c r="E914" s="5"/>
      <c r="F914" s="5"/>
      <c r="G914" s="5"/>
      <c r="H914" s="7"/>
      <c r="I914" s="5"/>
      <c r="J914" s="5"/>
      <c r="K914" s="5"/>
      <c r="L914" s="5"/>
    </row>
    <row r="915" spans="1:15" ht="210" customHeight="1" x14ac:dyDescent="0.25">
      <c r="A915" s="5" t="s">
        <v>12</v>
      </c>
      <c r="B915" s="5" t="s">
        <v>13</v>
      </c>
      <c r="C915" s="6" t="s">
        <v>963</v>
      </c>
      <c r="D915" s="6" t="s">
        <v>15</v>
      </c>
      <c r="E915" s="5"/>
      <c r="F915" s="5" t="s">
        <v>964</v>
      </c>
      <c r="G915" s="5" t="s">
        <v>847</v>
      </c>
      <c r="H915" s="7">
        <v>41810</v>
      </c>
      <c r="I915" s="5">
        <v>3</v>
      </c>
      <c r="J915" s="5" t="s">
        <v>35</v>
      </c>
      <c r="K915" s="5" t="s">
        <v>19</v>
      </c>
      <c r="L915" s="5" t="s">
        <v>965</v>
      </c>
    </row>
    <row r="916" spans="1:15" x14ac:dyDescent="0.25">
      <c r="A916" s="5"/>
      <c r="B916" s="5"/>
      <c r="C916" s="6"/>
      <c r="D916" s="6"/>
      <c r="E916" s="5"/>
      <c r="F916" s="5"/>
      <c r="G916" s="5"/>
      <c r="H916" s="7"/>
      <c r="I916" s="5"/>
      <c r="J916" s="5"/>
      <c r="K916" s="5"/>
      <c r="L916" s="5"/>
    </row>
    <row r="917" spans="1:15" ht="225" customHeight="1" x14ac:dyDescent="0.25">
      <c r="A917" s="5" t="s">
        <v>12</v>
      </c>
      <c r="B917" s="5" t="s">
        <v>20</v>
      </c>
      <c r="C917" s="6" t="s">
        <v>966</v>
      </c>
      <c r="D917" s="6" t="s">
        <v>15</v>
      </c>
      <c r="E917" s="5"/>
      <c r="F917" s="5" t="s">
        <v>231</v>
      </c>
      <c r="G917" s="5" t="s">
        <v>858</v>
      </c>
      <c r="H917" s="5" t="e">
        <f>-1 / 0</f>
        <v>#DIV/0!</v>
      </c>
      <c r="I917" s="5">
        <v>1</v>
      </c>
      <c r="J917" s="5" t="s">
        <v>521</v>
      </c>
      <c r="K917" s="5" t="s">
        <v>19</v>
      </c>
      <c r="L917" s="5" t="s">
        <v>960</v>
      </c>
    </row>
    <row r="918" spans="1:15" x14ac:dyDescent="0.25">
      <c r="A918" s="5"/>
      <c r="B918" s="5"/>
      <c r="C918" s="6"/>
      <c r="D918" s="6"/>
      <c r="E918" s="5"/>
      <c r="F918" s="5"/>
      <c r="G918" s="5"/>
      <c r="H918" s="5"/>
      <c r="I918" s="5"/>
      <c r="J918" s="5"/>
      <c r="K918" s="5"/>
      <c r="L918" s="5"/>
    </row>
    <row r="919" spans="1:15" ht="195" customHeight="1" x14ac:dyDescent="0.25">
      <c r="A919" s="5" t="s">
        <v>12</v>
      </c>
      <c r="B919" s="5" t="s">
        <v>13</v>
      </c>
      <c r="C919" s="6" t="s">
        <v>967</v>
      </c>
      <c r="D919" s="6" t="s">
        <v>15</v>
      </c>
      <c r="E919" s="5"/>
      <c r="F919" s="5" t="s">
        <v>968</v>
      </c>
      <c r="G919" s="5" t="s">
        <v>44</v>
      </c>
      <c r="H919" s="5" t="s">
        <v>296</v>
      </c>
      <c r="I919" s="5">
        <v>3</v>
      </c>
      <c r="J919" s="5" t="s">
        <v>46</v>
      </c>
      <c r="K919" s="5" t="s">
        <v>19</v>
      </c>
      <c r="L919" s="5"/>
      <c r="N919">
        <v>0</v>
      </c>
      <c r="O919">
        <v>23</v>
      </c>
    </row>
    <row r="920" spans="1:15" x14ac:dyDescent="0.25">
      <c r="A920" s="5"/>
      <c r="B920" s="5"/>
      <c r="C920" s="6"/>
      <c r="D920" s="6"/>
      <c r="E920" s="5"/>
      <c r="F920" s="5"/>
      <c r="G920" s="5"/>
      <c r="H920" s="5"/>
      <c r="I920" s="5"/>
      <c r="J920" s="5"/>
      <c r="K920" s="5"/>
      <c r="L920" s="5"/>
    </row>
    <row r="921" spans="1:15" ht="210" customHeight="1" x14ac:dyDescent="0.25">
      <c r="A921" s="5" t="s">
        <v>12</v>
      </c>
      <c r="B921" s="5" t="s">
        <v>13</v>
      </c>
      <c r="C921" s="6" t="s">
        <v>969</v>
      </c>
      <c r="D921" s="6" t="s">
        <v>15</v>
      </c>
      <c r="E921" s="5"/>
      <c r="F921" s="5" t="s">
        <v>970</v>
      </c>
      <c r="G921" s="5" t="s">
        <v>971</v>
      </c>
      <c r="H921" s="7">
        <v>41651</v>
      </c>
      <c r="I921" s="5">
        <v>3</v>
      </c>
      <c r="J921" s="5" t="s">
        <v>972</v>
      </c>
      <c r="K921" s="5" t="s">
        <v>19</v>
      </c>
      <c r="L921" s="5" t="s">
        <v>973</v>
      </c>
    </row>
    <row r="922" spans="1:15" x14ac:dyDescent="0.25">
      <c r="A922" s="5"/>
      <c r="B922" s="5"/>
      <c r="C922" s="6"/>
      <c r="D922" s="6"/>
      <c r="E922" s="5"/>
      <c r="F922" s="5"/>
      <c r="G922" s="5"/>
      <c r="H922" s="7"/>
      <c r="I922" s="5"/>
      <c r="J922" s="5"/>
      <c r="K922" s="5"/>
      <c r="L922" s="5"/>
    </row>
    <row r="923" spans="1:15" ht="210" customHeight="1" x14ac:dyDescent="0.25">
      <c r="A923" s="5" t="s">
        <v>12</v>
      </c>
      <c r="B923" s="5" t="s">
        <v>20</v>
      </c>
      <c r="C923" s="6" t="s">
        <v>974</v>
      </c>
      <c r="D923" s="6" t="s">
        <v>15</v>
      </c>
      <c r="E923" s="5"/>
      <c r="F923" s="5" t="s">
        <v>970</v>
      </c>
      <c r="G923" s="5" t="s">
        <v>971</v>
      </c>
      <c r="H923" s="5" t="s">
        <v>89</v>
      </c>
      <c r="I923" s="5">
        <v>3</v>
      </c>
      <c r="J923" s="5" t="s">
        <v>972</v>
      </c>
      <c r="K923" s="5" t="s">
        <v>19</v>
      </c>
      <c r="L923" s="5" t="s">
        <v>973</v>
      </c>
    </row>
    <row r="924" spans="1:15" x14ac:dyDescent="0.25">
      <c r="A924" s="5"/>
      <c r="B924" s="5"/>
      <c r="C924" s="6"/>
      <c r="D924" s="6"/>
      <c r="E924" s="5"/>
      <c r="F924" s="5"/>
      <c r="G924" s="5"/>
      <c r="H924" s="5"/>
      <c r="I924" s="5"/>
      <c r="J924" s="5"/>
      <c r="K924" s="5"/>
      <c r="L924" s="5"/>
    </row>
    <row r="925" spans="1:15" ht="210" customHeight="1" x14ac:dyDescent="0.25">
      <c r="A925" s="5" t="s">
        <v>12</v>
      </c>
      <c r="B925" s="5" t="s">
        <v>13</v>
      </c>
      <c r="C925" s="6" t="s">
        <v>975</v>
      </c>
      <c r="D925" s="6" t="s">
        <v>15</v>
      </c>
      <c r="E925" s="5"/>
      <c r="F925" s="5" t="s">
        <v>976</v>
      </c>
      <c r="G925" s="5" t="s">
        <v>971</v>
      </c>
      <c r="H925" s="7">
        <v>41651</v>
      </c>
      <c r="I925" s="5">
        <v>3</v>
      </c>
      <c r="J925" s="5" t="s">
        <v>972</v>
      </c>
      <c r="K925" s="5" t="s">
        <v>19</v>
      </c>
      <c r="L925" s="5" t="s">
        <v>973</v>
      </c>
    </row>
    <row r="926" spans="1:15" x14ac:dyDescent="0.25">
      <c r="A926" s="5"/>
      <c r="B926" s="5"/>
      <c r="C926" s="6"/>
      <c r="D926" s="6"/>
      <c r="E926" s="5"/>
      <c r="F926" s="5"/>
      <c r="G926" s="5"/>
      <c r="H926" s="7"/>
      <c r="I926" s="5"/>
      <c r="J926" s="5"/>
      <c r="K926" s="5"/>
      <c r="L926" s="5"/>
    </row>
    <row r="927" spans="1:15" ht="210" customHeight="1" x14ac:dyDescent="0.25">
      <c r="A927" s="5" t="s">
        <v>12</v>
      </c>
      <c r="B927" s="5" t="s">
        <v>20</v>
      </c>
      <c r="C927" s="6" t="s">
        <v>977</v>
      </c>
      <c r="D927" s="6" t="s">
        <v>15</v>
      </c>
      <c r="E927" s="5"/>
      <c r="F927" s="5" t="s">
        <v>976</v>
      </c>
      <c r="G927" s="5" t="s">
        <v>971</v>
      </c>
      <c r="H927" s="5" t="s">
        <v>89</v>
      </c>
      <c r="I927" s="5">
        <v>3</v>
      </c>
      <c r="J927" s="5" t="s">
        <v>972</v>
      </c>
      <c r="K927" s="5" t="s">
        <v>19</v>
      </c>
      <c r="L927" s="5" t="s">
        <v>973</v>
      </c>
    </row>
    <row r="928" spans="1:15" x14ac:dyDescent="0.25">
      <c r="A928" s="5"/>
      <c r="B928" s="5"/>
      <c r="C928" s="6"/>
      <c r="D928" s="6"/>
      <c r="E928" s="5"/>
      <c r="F928" s="5"/>
      <c r="G928" s="5"/>
      <c r="H928" s="5"/>
      <c r="I928" s="5"/>
      <c r="J928" s="5"/>
      <c r="K928" s="5"/>
      <c r="L928" s="5"/>
      <c r="N928">
        <v>3</v>
      </c>
      <c r="O928">
        <v>0</v>
      </c>
    </row>
    <row r="929" spans="1:12" x14ac:dyDescent="0.25">
      <c r="A929" s="2"/>
      <c r="B929" s="2"/>
      <c r="C929" s="3"/>
      <c r="D929" s="3"/>
      <c r="E929" s="2"/>
      <c r="F929" s="2"/>
      <c r="G929" s="2"/>
      <c r="H929" s="4"/>
      <c r="I929" s="2"/>
      <c r="J929" s="2"/>
      <c r="K929" s="2"/>
      <c r="L929" s="2"/>
    </row>
    <row r="930" spans="1:12" x14ac:dyDescent="0.25">
      <c r="A930" s="2"/>
      <c r="B930" s="2"/>
      <c r="C930" s="3"/>
      <c r="D930" s="3"/>
      <c r="E930" s="2"/>
      <c r="F930" s="2"/>
      <c r="G930" s="2"/>
      <c r="H930" s="2"/>
      <c r="I930" s="2"/>
      <c r="J930" s="2"/>
      <c r="K930" s="2"/>
      <c r="L930" s="2"/>
    </row>
    <row r="931" spans="1:12" ht="210" customHeight="1" x14ac:dyDescent="0.25">
      <c r="A931" s="5" t="s">
        <v>12</v>
      </c>
      <c r="B931" s="5" t="s">
        <v>20</v>
      </c>
      <c r="C931" s="6" t="s">
        <v>979</v>
      </c>
      <c r="D931" s="6" t="s">
        <v>15</v>
      </c>
      <c r="E931" s="5"/>
      <c r="F931" s="5" t="s">
        <v>980</v>
      </c>
      <c r="G931" s="5" t="s">
        <v>981</v>
      </c>
      <c r="H931" s="5">
        <f>-2 / 14</f>
        <v>-0.14285714285714285</v>
      </c>
      <c r="I931" s="5">
        <v>3</v>
      </c>
      <c r="J931" s="5" t="s">
        <v>972</v>
      </c>
      <c r="K931" s="5" t="s">
        <v>19</v>
      </c>
      <c r="L931" s="5" t="s">
        <v>973</v>
      </c>
    </row>
    <row r="932" spans="1:12" x14ac:dyDescent="0.25">
      <c r="A932" s="5"/>
      <c r="B932" s="5"/>
      <c r="C932" s="6"/>
      <c r="D932" s="6"/>
      <c r="E932" s="5"/>
      <c r="F932" s="5"/>
      <c r="G932" s="5"/>
      <c r="H932" s="5"/>
      <c r="I932" s="5"/>
      <c r="J932" s="5"/>
      <c r="K932" s="5"/>
      <c r="L932" s="5"/>
    </row>
    <row r="933" spans="1:12" ht="210" customHeight="1" x14ac:dyDescent="0.25">
      <c r="A933" s="5" t="s">
        <v>12</v>
      </c>
      <c r="B933" s="5" t="s">
        <v>13</v>
      </c>
      <c r="C933" s="6" t="s">
        <v>982</v>
      </c>
      <c r="D933" s="6" t="s">
        <v>15</v>
      </c>
      <c r="E933" s="5"/>
      <c r="F933" s="5" t="s">
        <v>980</v>
      </c>
      <c r="G933" s="5" t="s">
        <v>981</v>
      </c>
      <c r="H933" s="7">
        <v>41649</v>
      </c>
      <c r="I933" s="5">
        <v>3</v>
      </c>
      <c r="J933" s="5" t="s">
        <v>972</v>
      </c>
      <c r="K933" s="5" t="s">
        <v>19</v>
      </c>
      <c r="L933" s="5" t="s">
        <v>973</v>
      </c>
    </row>
    <row r="934" spans="1:12" x14ac:dyDescent="0.25">
      <c r="A934" s="5"/>
      <c r="B934" s="5"/>
      <c r="C934" s="6"/>
      <c r="D934" s="6"/>
      <c r="E934" s="5"/>
      <c r="F934" s="5"/>
      <c r="G934" s="5"/>
      <c r="H934" s="7"/>
      <c r="I934" s="5"/>
      <c r="J934" s="5"/>
      <c r="K934" s="5"/>
      <c r="L934" s="5"/>
    </row>
    <row r="935" spans="1:12" ht="210" customHeight="1" x14ac:dyDescent="0.25">
      <c r="A935" s="5" t="s">
        <v>12</v>
      </c>
      <c r="B935" s="5" t="s">
        <v>20</v>
      </c>
      <c r="C935" s="6" t="s">
        <v>983</v>
      </c>
      <c r="D935" s="6" t="s">
        <v>15</v>
      </c>
      <c r="E935" s="5"/>
      <c r="F935" s="5" t="s">
        <v>984</v>
      </c>
      <c r="G935" s="5" t="s">
        <v>981</v>
      </c>
      <c r="H935" s="5" t="s">
        <v>985</v>
      </c>
      <c r="I935" s="5">
        <v>3</v>
      </c>
      <c r="J935" s="5" t="s">
        <v>972</v>
      </c>
      <c r="K935" s="5" t="s">
        <v>19</v>
      </c>
      <c r="L935" s="5" t="s">
        <v>973</v>
      </c>
    </row>
    <row r="936" spans="1:12" x14ac:dyDescent="0.25">
      <c r="A936" s="5"/>
      <c r="B936" s="5"/>
      <c r="C936" s="6"/>
      <c r="D936" s="6"/>
      <c r="E936" s="5"/>
      <c r="F936" s="5"/>
      <c r="G936" s="5"/>
      <c r="H936" s="5"/>
      <c r="I936" s="5"/>
      <c r="J936" s="5"/>
      <c r="K936" s="5"/>
      <c r="L936" s="5"/>
    </row>
    <row r="937" spans="1:12" ht="210" customHeight="1" x14ac:dyDescent="0.25">
      <c r="A937" s="5" t="s">
        <v>12</v>
      </c>
      <c r="B937" s="5" t="s">
        <v>13</v>
      </c>
      <c r="C937" s="6" t="s">
        <v>986</v>
      </c>
      <c r="D937" s="6" t="s">
        <v>15</v>
      </c>
      <c r="E937" s="5"/>
      <c r="F937" s="5" t="s">
        <v>984</v>
      </c>
      <c r="G937" s="5" t="s">
        <v>981</v>
      </c>
      <c r="H937" s="7">
        <v>41649</v>
      </c>
      <c r="I937" s="5">
        <v>3</v>
      </c>
      <c r="J937" s="5" t="s">
        <v>972</v>
      </c>
      <c r="K937" s="5" t="s">
        <v>19</v>
      </c>
      <c r="L937" s="5" t="s">
        <v>973</v>
      </c>
    </row>
    <row r="938" spans="1:12" x14ac:dyDescent="0.25">
      <c r="A938" s="5"/>
      <c r="B938" s="5"/>
      <c r="C938" s="6"/>
      <c r="D938" s="6"/>
      <c r="E938" s="5"/>
      <c r="F938" s="5"/>
      <c r="G938" s="5"/>
      <c r="H938" s="7"/>
      <c r="I938" s="5"/>
      <c r="J938" s="5"/>
      <c r="K938" s="5"/>
      <c r="L938" s="5"/>
    </row>
    <row r="939" spans="1:12" ht="195" customHeight="1" x14ac:dyDescent="0.25">
      <c r="A939" s="5" t="s">
        <v>12</v>
      </c>
      <c r="B939" s="5" t="s">
        <v>20</v>
      </c>
      <c r="C939" s="6" t="s">
        <v>987</v>
      </c>
      <c r="D939" s="6" t="s">
        <v>15</v>
      </c>
      <c r="E939" s="5"/>
      <c r="F939" s="5" t="s">
        <v>988</v>
      </c>
      <c r="G939" s="5" t="s">
        <v>989</v>
      </c>
      <c r="H939" s="5">
        <f>-2 / 24</f>
        <v>-8.3333333333333329E-2</v>
      </c>
      <c r="I939" s="5">
        <v>3</v>
      </c>
      <c r="J939" s="5" t="s">
        <v>972</v>
      </c>
      <c r="K939" s="5" t="s">
        <v>19</v>
      </c>
      <c r="L939" s="5" t="s">
        <v>973</v>
      </c>
    </row>
    <row r="940" spans="1:12" x14ac:dyDescent="0.25">
      <c r="A940" s="5"/>
      <c r="B940" s="5"/>
      <c r="C940" s="6"/>
      <c r="D940" s="6"/>
      <c r="E940" s="5"/>
      <c r="F940" s="5"/>
      <c r="G940" s="5"/>
      <c r="H940" s="5"/>
      <c r="I940" s="5"/>
      <c r="J940" s="5"/>
      <c r="K940" s="5"/>
      <c r="L940" s="5"/>
    </row>
    <row r="941" spans="1:12" ht="225" customHeight="1" x14ac:dyDescent="0.25">
      <c r="A941" s="5" t="s">
        <v>12</v>
      </c>
      <c r="B941" s="5" t="s">
        <v>20</v>
      </c>
      <c r="C941" s="6" t="s">
        <v>990</v>
      </c>
      <c r="D941" s="6" t="s">
        <v>15</v>
      </c>
      <c r="E941" s="5" t="s">
        <v>230</v>
      </c>
      <c r="F941" s="5" t="s">
        <v>231</v>
      </c>
      <c r="G941" s="5" t="s">
        <v>978</v>
      </c>
      <c r="H941" s="5">
        <f>-3 / 20</f>
        <v>-0.15</v>
      </c>
      <c r="I941" s="5">
        <v>3</v>
      </c>
      <c r="J941" s="5" t="s">
        <v>991</v>
      </c>
      <c r="K941" s="5" t="s">
        <v>19</v>
      </c>
      <c r="L941" s="5" t="s">
        <v>973</v>
      </c>
    </row>
    <row r="942" spans="1:12" x14ac:dyDescent="0.25">
      <c r="A942" s="5"/>
      <c r="B942" s="5"/>
      <c r="C942" s="6"/>
      <c r="D942" s="6"/>
      <c r="E942" s="5"/>
      <c r="F942" s="5"/>
      <c r="G942" s="5"/>
      <c r="H942" s="5"/>
      <c r="I942" s="5"/>
      <c r="J942" s="5"/>
      <c r="K942" s="5"/>
      <c r="L942" s="5"/>
    </row>
    <row r="943" spans="1:12" ht="195" customHeight="1" x14ac:dyDescent="0.25">
      <c r="A943" s="5" t="s">
        <v>12</v>
      </c>
      <c r="B943" s="5" t="s">
        <v>13</v>
      </c>
      <c r="C943" s="6" t="s">
        <v>992</v>
      </c>
      <c r="D943" s="6" t="s">
        <v>15</v>
      </c>
      <c r="E943" s="5"/>
      <c r="F943" s="5" t="s">
        <v>993</v>
      </c>
      <c r="G943" s="5" t="s">
        <v>994</v>
      </c>
      <c r="H943" s="7">
        <v>41687</v>
      </c>
      <c r="I943" s="5">
        <v>3</v>
      </c>
      <c r="J943" s="5" t="s">
        <v>972</v>
      </c>
      <c r="K943" s="5" t="s">
        <v>19</v>
      </c>
      <c r="L943" s="5" t="s">
        <v>995</v>
      </c>
    </row>
    <row r="944" spans="1:12" x14ac:dyDescent="0.25">
      <c r="A944" s="5"/>
      <c r="B944" s="5"/>
      <c r="C944" s="6"/>
      <c r="D944" s="6"/>
      <c r="E944" s="5"/>
      <c r="F944" s="5"/>
      <c r="G944" s="5"/>
      <c r="H944" s="7"/>
      <c r="I944" s="5"/>
      <c r="J944" s="5"/>
      <c r="K944" s="5"/>
      <c r="L944" s="5"/>
    </row>
    <row r="945" spans="1:15" ht="195" customHeight="1" x14ac:dyDescent="0.25">
      <c r="A945" s="5" t="s">
        <v>12</v>
      </c>
      <c r="B945" s="5" t="s">
        <v>13</v>
      </c>
      <c r="C945" s="6" t="s">
        <v>996</v>
      </c>
      <c r="D945" s="6" t="s">
        <v>15</v>
      </c>
      <c r="E945" s="5"/>
      <c r="F945" s="5" t="s">
        <v>993</v>
      </c>
      <c r="G945" s="5" t="s">
        <v>994</v>
      </c>
      <c r="H945" s="7">
        <v>41705</v>
      </c>
      <c r="I945" s="5">
        <v>3</v>
      </c>
      <c r="J945" s="5" t="s">
        <v>972</v>
      </c>
      <c r="K945" s="5" t="s">
        <v>19</v>
      </c>
      <c r="L945" s="5" t="s">
        <v>995</v>
      </c>
    </row>
    <row r="946" spans="1:15" x14ac:dyDescent="0.25">
      <c r="A946" s="5"/>
      <c r="B946" s="5"/>
      <c r="C946" s="6"/>
      <c r="D946" s="6"/>
      <c r="E946" s="5"/>
      <c r="F946" s="5"/>
      <c r="G946" s="5"/>
      <c r="H946" s="7"/>
      <c r="I946" s="5"/>
      <c r="J946" s="5"/>
      <c r="K946" s="5"/>
      <c r="L946" s="5"/>
    </row>
    <row r="947" spans="1:15" ht="210" customHeight="1" x14ac:dyDescent="0.25">
      <c r="A947" s="5" t="s">
        <v>12</v>
      </c>
      <c r="B947" s="5" t="s">
        <v>13</v>
      </c>
      <c r="C947" s="6" t="s">
        <v>997</v>
      </c>
      <c r="D947" s="6" t="s">
        <v>15</v>
      </c>
      <c r="E947" s="5"/>
      <c r="F947" s="5" t="s">
        <v>998</v>
      </c>
      <c r="G947" s="5" t="s">
        <v>999</v>
      </c>
      <c r="H947" s="7">
        <v>41687</v>
      </c>
      <c r="I947" s="5">
        <v>3</v>
      </c>
      <c r="J947" s="5" t="s">
        <v>972</v>
      </c>
      <c r="K947" s="5" t="s">
        <v>19</v>
      </c>
      <c r="L947" s="5" t="s">
        <v>995</v>
      </c>
    </row>
    <row r="948" spans="1:15" x14ac:dyDescent="0.25">
      <c r="A948" s="5"/>
      <c r="B948" s="5"/>
      <c r="C948" s="6"/>
      <c r="D948" s="6"/>
      <c r="E948" s="5"/>
      <c r="F948" s="5"/>
      <c r="G948" s="5"/>
      <c r="H948" s="7"/>
      <c r="I948" s="5"/>
      <c r="J948" s="5"/>
      <c r="K948" s="5"/>
      <c r="L948" s="5"/>
    </row>
    <row r="949" spans="1:15" ht="210" customHeight="1" x14ac:dyDescent="0.25">
      <c r="A949" s="5" t="s">
        <v>12</v>
      </c>
      <c r="B949" s="5" t="s">
        <v>20</v>
      </c>
      <c r="C949" s="6" t="s">
        <v>1000</v>
      </c>
      <c r="D949" s="6" t="s">
        <v>15</v>
      </c>
      <c r="E949" s="5"/>
      <c r="F949" s="5" t="s">
        <v>998</v>
      </c>
      <c r="G949" s="5" t="s">
        <v>999</v>
      </c>
      <c r="H949" s="5" t="s">
        <v>508</v>
      </c>
      <c r="I949" s="5">
        <v>3</v>
      </c>
      <c r="J949" s="5" t="s">
        <v>972</v>
      </c>
      <c r="K949" s="5" t="s">
        <v>19</v>
      </c>
      <c r="L949" s="5" t="s">
        <v>995</v>
      </c>
    </row>
    <row r="950" spans="1:15" x14ac:dyDescent="0.25">
      <c r="A950" s="5"/>
      <c r="B950" s="5"/>
      <c r="C950" s="6"/>
      <c r="D950" s="6"/>
      <c r="E950" s="5"/>
      <c r="F950" s="5"/>
      <c r="G950" s="5"/>
      <c r="H950" s="5"/>
      <c r="I950" s="5"/>
      <c r="J950" s="5"/>
      <c r="K950" s="5"/>
      <c r="L950" s="5"/>
    </row>
    <row r="951" spans="1:15" x14ac:dyDescent="0.25">
      <c r="A951" s="2"/>
      <c r="B951" s="2"/>
      <c r="C951" s="3"/>
      <c r="D951" s="3"/>
      <c r="E951" s="2"/>
      <c r="F951" s="2"/>
      <c r="G951" s="2"/>
      <c r="H951" s="2"/>
      <c r="I951" s="2"/>
      <c r="J951" s="2"/>
      <c r="K951" s="2"/>
      <c r="L951" s="2"/>
    </row>
    <row r="952" spans="1:15" ht="210" customHeight="1" x14ac:dyDescent="0.25">
      <c r="A952" s="5" t="s">
        <v>12</v>
      </c>
      <c r="B952" s="5" t="s">
        <v>20</v>
      </c>
      <c r="C952" s="6" t="s">
        <v>1001</v>
      </c>
      <c r="D952" s="6" t="s">
        <v>15</v>
      </c>
      <c r="E952" s="5"/>
      <c r="F952" s="5" t="s">
        <v>1002</v>
      </c>
      <c r="G952" s="5" t="s">
        <v>981</v>
      </c>
      <c r="H952" s="5" t="s">
        <v>45</v>
      </c>
      <c r="I952" s="5">
        <v>3</v>
      </c>
      <c r="J952" s="5" t="s">
        <v>46</v>
      </c>
      <c r="K952" s="5" t="s">
        <v>19</v>
      </c>
      <c r="L952" s="5"/>
    </row>
    <row r="953" spans="1:15" x14ac:dyDescent="0.25">
      <c r="A953" s="5"/>
      <c r="B953" s="5"/>
      <c r="C953" s="6"/>
      <c r="D953" s="6"/>
      <c r="E953" s="5"/>
      <c r="F953" s="5"/>
      <c r="G953" s="5"/>
      <c r="H953" s="5"/>
      <c r="I953" s="5"/>
      <c r="J953" s="5"/>
      <c r="K953" s="5"/>
      <c r="L953" s="5"/>
    </row>
    <row r="954" spans="1:15" ht="195" customHeight="1" x14ac:dyDescent="0.25">
      <c r="A954" s="5" t="s">
        <v>12</v>
      </c>
      <c r="B954" s="5" t="s">
        <v>13</v>
      </c>
      <c r="C954" s="6" t="s">
        <v>1003</v>
      </c>
      <c r="D954" s="6" t="s">
        <v>15</v>
      </c>
      <c r="E954" s="5"/>
      <c r="F954" s="5" t="s">
        <v>1004</v>
      </c>
      <c r="G954" s="5" t="s">
        <v>1005</v>
      </c>
      <c r="H954" s="7">
        <v>41663</v>
      </c>
      <c r="I954" s="5">
        <v>4</v>
      </c>
      <c r="J954" s="5" t="s">
        <v>248</v>
      </c>
      <c r="K954" s="5" t="s">
        <v>19</v>
      </c>
      <c r="L954" s="5" t="s">
        <v>1006</v>
      </c>
    </row>
    <row r="955" spans="1:15" x14ac:dyDescent="0.25">
      <c r="A955" s="5"/>
      <c r="B955" s="5"/>
      <c r="C955" s="6"/>
      <c r="D955" s="6"/>
      <c r="E955" s="5"/>
      <c r="F955" s="5"/>
      <c r="G955" s="5"/>
      <c r="H955" s="7"/>
      <c r="I955" s="5"/>
      <c r="J955" s="5"/>
      <c r="K955" s="5"/>
      <c r="L955" s="5"/>
    </row>
    <row r="956" spans="1:15" ht="405" customHeight="1" x14ac:dyDescent="0.25">
      <c r="A956" s="5" t="s">
        <v>12</v>
      </c>
      <c r="B956" s="5" t="s">
        <v>13</v>
      </c>
      <c r="C956" s="6" t="s">
        <v>1007</v>
      </c>
      <c r="D956" s="6" t="s">
        <v>15</v>
      </c>
      <c r="E956" s="5"/>
      <c r="F956" s="9" t="s">
        <v>1008</v>
      </c>
      <c r="G956" s="5" t="s">
        <v>971</v>
      </c>
      <c r="H956" s="7">
        <v>41722</v>
      </c>
      <c r="I956" s="5">
        <v>4</v>
      </c>
      <c r="J956" s="5" t="s">
        <v>248</v>
      </c>
      <c r="K956" s="5" t="s">
        <v>19</v>
      </c>
      <c r="L956" s="5" t="s">
        <v>1006</v>
      </c>
      <c r="N956">
        <v>5</v>
      </c>
      <c r="O956">
        <v>6</v>
      </c>
    </row>
    <row r="957" spans="1:15" x14ac:dyDescent="0.25">
      <c r="A957" s="5"/>
      <c r="B957" s="5"/>
      <c r="C957" s="6"/>
      <c r="D957" s="6"/>
      <c r="E957" s="5"/>
      <c r="F957" s="9"/>
      <c r="G957" s="5"/>
      <c r="H957" s="7"/>
      <c r="I957" s="5"/>
      <c r="J957" s="5"/>
      <c r="K957" s="5"/>
      <c r="L957" s="5"/>
      <c r="N957">
        <v>5</v>
      </c>
      <c r="O957">
        <v>6</v>
      </c>
    </row>
    <row r="958" spans="1:15" ht="195" customHeight="1" x14ac:dyDescent="0.25">
      <c r="A958" s="5" t="s">
        <v>12</v>
      </c>
      <c r="B958" s="5" t="s">
        <v>13</v>
      </c>
      <c r="C958" s="6" t="s">
        <v>1009</v>
      </c>
      <c r="D958" s="6" t="s">
        <v>15</v>
      </c>
      <c r="E958" s="5"/>
      <c r="F958" s="5" t="s">
        <v>1010</v>
      </c>
      <c r="G958" s="5" t="s">
        <v>1005</v>
      </c>
      <c r="H958" s="7">
        <v>41932</v>
      </c>
      <c r="I958" s="5">
        <v>3</v>
      </c>
      <c r="J958" s="5" t="s">
        <v>972</v>
      </c>
      <c r="K958" s="5" t="s">
        <v>19</v>
      </c>
      <c r="L958" s="5" t="s">
        <v>1011</v>
      </c>
      <c r="N958">
        <v>1</v>
      </c>
      <c r="O958">
        <v>-1</v>
      </c>
    </row>
    <row r="959" spans="1:15" x14ac:dyDescent="0.25">
      <c r="A959" s="5"/>
      <c r="B959" s="5"/>
      <c r="C959" s="6"/>
      <c r="D959" s="6"/>
      <c r="E959" s="5"/>
      <c r="F959" s="5"/>
      <c r="G959" s="5"/>
      <c r="H959" s="7"/>
      <c r="I959" s="5"/>
      <c r="J959" s="5"/>
      <c r="K959" s="5"/>
      <c r="L959" s="5"/>
    </row>
    <row r="960" spans="1:15" ht="195" customHeight="1" x14ac:dyDescent="0.25">
      <c r="A960" s="5" t="s">
        <v>12</v>
      </c>
      <c r="B960" s="5" t="s">
        <v>13</v>
      </c>
      <c r="C960" s="6" t="s">
        <v>1012</v>
      </c>
      <c r="D960" s="6" t="s">
        <v>15</v>
      </c>
      <c r="E960" s="5"/>
      <c r="F960" s="5" t="s">
        <v>1010</v>
      </c>
      <c r="G960" s="5" t="s">
        <v>1005</v>
      </c>
      <c r="H960" s="7">
        <v>41734</v>
      </c>
      <c r="I960" s="5">
        <v>3</v>
      </c>
      <c r="J960" s="5" t="s">
        <v>972</v>
      </c>
      <c r="K960" s="5" t="s">
        <v>19</v>
      </c>
      <c r="L960" s="5" t="s">
        <v>1011</v>
      </c>
    </row>
    <row r="961" spans="1:15" x14ac:dyDescent="0.25">
      <c r="A961" s="5"/>
      <c r="B961" s="5"/>
      <c r="C961" s="6"/>
      <c r="D961" s="6"/>
      <c r="E961" s="5"/>
      <c r="F961" s="5"/>
      <c r="G961" s="5"/>
      <c r="H961" s="7"/>
      <c r="I961" s="5"/>
      <c r="J961" s="5"/>
      <c r="K961" s="5"/>
      <c r="L961" s="5"/>
    </row>
    <row r="962" spans="1:15" ht="210" customHeight="1" x14ac:dyDescent="0.25">
      <c r="A962" s="5" t="s">
        <v>12</v>
      </c>
      <c r="B962" s="5" t="s">
        <v>20</v>
      </c>
      <c r="C962" s="6" t="s">
        <v>1013</v>
      </c>
      <c r="D962" s="6" t="s">
        <v>15</v>
      </c>
      <c r="E962" s="5"/>
      <c r="F962" s="5" t="s">
        <v>1014</v>
      </c>
      <c r="G962" s="5" t="s">
        <v>1005</v>
      </c>
      <c r="H962" s="5">
        <f>-3 / 24</f>
        <v>-0.125</v>
      </c>
      <c r="I962" s="5">
        <v>3</v>
      </c>
      <c r="J962" s="5" t="s">
        <v>46</v>
      </c>
      <c r="K962" s="5" t="s">
        <v>19</v>
      </c>
      <c r="L962" s="5" t="s">
        <v>1015</v>
      </c>
    </row>
    <row r="963" spans="1:15" x14ac:dyDescent="0.25">
      <c r="A963" s="5"/>
      <c r="B963" s="5"/>
      <c r="C963" s="6"/>
      <c r="D963" s="6"/>
      <c r="E963" s="5"/>
      <c r="F963" s="5"/>
      <c r="G963" s="5"/>
      <c r="H963" s="5"/>
      <c r="I963" s="5"/>
      <c r="J963" s="5"/>
      <c r="K963" s="5"/>
      <c r="L963" s="5"/>
    </row>
    <row r="964" spans="1:15" ht="195" customHeight="1" x14ac:dyDescent="0.25">
      <c r="A964" s="5" t="s">
        <v>12</v>
      </c>
      <c r="B964" s="5" t="s">
        <v>20</v>
      </c>
      <c r="C964" s="6" t="s">
        <v>1016</v>
      </c>
      <c r="D964" s="6" t="s">
        <v>15</v>
      </c>
      <c r="E964" s="5"/>
      <c r="F964" s="5" t="s">
        <v>1017</v>
      </c>
      <c r="G964" s="5" t="s">
        <v>999</v>
      </c>
      <c r="H964" s="5" t="s">
        <v>1018</v>
      </c>
      <c r="I964" s="5">
        <v>3</v>
      </c>
      <c r="J964" s="5" t="s">
        <v>46</v>
      </c>
      <c r="K964" s="5" t="s">
        <v>19</v>
      </c>
      <c r="L964" s="5" t="s">
        <v>1019</v>
      </c>
    </row>
    <row r="965" spans="1:15" x14ac:dyDescent="0.25">
      <c r="A965" s="5"/>
      <c r="B965" s="5"/>
      <c r="C965" s="6"/>
      <c r="D965" s="6"/>
      <c r="E965" s="5"/>
      <c r="F965" s="5"/>
      <c r="G965" s="5"/>
      <c r="H965" s="5"/>
      <c r="I965" s="5"/>
      <c r="J965" s="5"/>
      <c r="K965" s="5"/>
      <c r="L965" s="5"/>
    </row>
    <row r="966" spans="1:15" ht="210" customHeight="1" x14ac:dyDescent="0.25">
      <c r="A966" s="5" t="s">
        <v>12</v>
      </c>
      <c r="B966" s="5" t="s">
        <v>13</v>
      </c>
      <c r="C966" s="6" t="s">
        <v>1020</v>
      </c>
      <c r="D966" s="6" t="s">
        <v>15</v>
      </c>
      <c r="E966" s="5"/>
      <c r="F966" s="5" t="s">
        <v>1021</v>
      </c>
      <c r="G966" s="5" t="s">
        <v>999</v>
      </c>
      <c r="H966" s="7">
        <v>41722</v>
      </c>
      <c r="I966" s="5">
        <v>3</v>
      </c>
      <c r="J966" s="5" t="s">
        <v>46</v>
      </c>
      <c r="K966" s="5" t="s">
        <v>19</v>
      </c>
      <c r="L966" s="5" t="s">
        <v>1022</v>
      </c>
      <c r="N966">
        <v>0</v>
      </c>
      <c r="O966">
        <v>4</v>
      </c>
    </row>
    <row r="967" spans="1:15" x14ac:dyDescent="0.25">
      <c r="A967" s="5"/>
      <c r="B967" s="5"/>
      <c r="C967" s="6"/>
      <c r="D967" s="6"/>
      <c r="E967" s="5"/>
      <c r="F967" s="5"/>
      <c r="G967" s="5"/>
      <c r="H967" s="7"/>
      <c r="I967" s="5"/>
      <c r="J967" s="5"/>
      <c r="K967" s="5"/>
      <c r="L967" s="5"/>
    </row>
    <row r="969" spans="1:15" ht="195" customHeight="1" x14ac:dyDescent="0.25">
      <c r="A969" s="5" t="s">
        <v>12</v>
      </c>
      <c r="B969" s="5" t="s">
        <v>13</v>
      </c>
      <c r="C969" s="6" t="s">
        <v>1023</v>
      </c>
      <c r="D969" s="6" t="s">
        <v>15</v>
      </c>
      <c r="E969" s="5"/>
      <c r="F969" s="5" t="s">
        <v>1024</v>
      </c>
      <c r="G969" s="5" t="s">
        <v>1025</v>
      </c>
      <c r="H969" s="7">
        <v>41661</v>
      </c>
      <c r="I969" s="5">
        <v>3</v>
      </c>
      <c r="J969" s="5" t="s">
        <v>1026</v>
      </c>
      <c r="K969" s="5" t="s">
        <v>19</v>
      </c>
      <c r="L969" s="5"/>
    </row>
    <row r="970" spans="1:15" x14ac:dyDescent="0.25">
      <c r="A970" s="5"/>
      <c r="B970" s="5"/>
      <c r="C970" s="6"/>
      <c r="D970" s="6"/>
      <c r="E970" s="5"/>
      <c r="F970" s="5"/>
      <c r="G970" s="5"/>
      <c r="H970" s="7"/>
      <c r="I970" s="5"/>
      <c r="J970" s="5"/>
      <c r="K970" s="5"/>
      <c r="L970" s="5"/>
    </row>
    <row r="971" spans="1:15" ht="195" customHeight="1" x14ac:dyDescent="0.25">
      <c r="A971" s="5" t="s">
        <v>12</v>
      </c>
      <c r="B971" s="5" t="s">
        <v>13</v>
      </c>
      <c r="C971" s="6" t="s">
        <v>1027</v>
      </c>
      <c r="D971" s="6" t="s">
        <v>15</v>
      </c>
      <c r="E971" s="5"/>
      <c r="F971" s="5" t="s">
        <v>1024</v>
      </c>
      <c r="G971" s="5" t="s">
        <v>1025</v>
      </c>
      <c r="H971" s="7">
        <v>41649</v>
      </c>
      <c r="I971" s="5">
        <v>3</v>
      </c>
      <c r="J971" s="5" t="s">
        <v>1026</v>
      </c>
      <c r="K971" s="5" t="s">
        <v>19</v>
      </c>
      <c r="L971" s="5"/>
    </row>
    <row r="972" spans="1:15" x14ac:dyDescent="0.25">
      <c r="A972" s="5"/>
      <c r="B972" s="5"/>
      <c r="C972" s="6"/>
      <c r="D972" s="6"/>
      <c r="E972" s="5"/>
      <c r="F972" s="5"/>
      <c r="G972" s="5"/>
      <c r="H972" s="7"/>
      <c r="I972" s="5"/>
      <c r="J972" s="5"/>
      <c r="K972" s="5"/>
      <c r="L972" s="5"/>
    </row>
    <row r="973" spans="1:15" ht="210" customHeight="1" x14ac:dyDescent="0.25">
      <c r="A973" s="5" t="s">
        <v>12</v>
      </c>
      <c r="B973" s="5" t="s">
        <v>20</v>
      </c>
      <c r="C973" s="6" t="s">
        <v>1028</v>
      </c>
      <c r="D973" s="6" t="s">
        <v>15</v>
      </c>
      <c r="E973" s="5"/>
      <c r="F973" s="5" t="s">
        <v>1029</v>
      </c>
      <c r="G973" s="5" t="s">
        <v>1030</v>
      </c>
      <c r="H973" s="5" t="s">
        <v>123</v>
      </c>
      <c r="I973" s="5">
        <v>3</v>
      </c>
      <c r="J973" s="5" t="s">
        <v>1031</v>
      </c>
      <c r="K973" s="5" t="s">
        <v>19</v>
      </c>
      <c r="L973" s="5"/>
    </row>
    <row r="974" spans="1:15" x14ac:dyDescent="0.25">
      <c r="A974" s="5"/>
      <c r="B974" s="5"/>
      <c r="C974" s="6"/>
      <c r="D974" s="6"/>
      <c r="E974" s="5"/>
      <c r="F974" s="5"/>
      <c r="G974" s="5"/>
      <c r="H974" s="5"/>
      <c r="I974" s="5"/>
      <c r="J974" s="5"/>
      <c r="K974" s="5"/>
      <c r="L974" s="5"/>
    </row>
    <row r="975" spans="1:15" ht="210" customHeight="1" x14ac:dyDescent="0.25">
      <c r="A975" s="5" t="s">
        <v>12</v>
      </c>
      <c r="B975" s="5" t="s">
        <v>20</v>
      </c>
      <c r="C975" s="6" t="s">
        <v>1032</v>
      </c>
      <c r="D975" s="6" t="s">
        <v>15</v>
      </c>
      <c r="E975" s="5"/>
      <c r="F975" s="5" t="s">
        <v>1029</v>
      </c>
      <c r="G975" s="5" t="s">
        <v>1030</v>
      </c>
      <c r="H975" s="5" t="s">
        <v>89</v>
      </c>
      <c r="I975" s="5">
        <v>3</v>
      </c>
      <c r="J975" s="5" t="s">
        <v>1031</v>
      </c>
      <c r="K975" s="5" t="s">
        <v>19</v>
      </c>
      <c r="L975" s="5"/>
    </row>
    <row r="976" spans="1:15" x14ac:dyDescent="0.25">
      <c r="A976" s="5"/>
      <c r="B976" s="5"/>
      <c r="C976" s="6"/>
      <c r="D976" s="6"/>
      <c r="E976" s="5"/>
      <c r="F976" s="5"/>
      <c r="G976" s="5"/>
      <c r="H976" s="5"/>
      <c r="I976" s="5"/>
      <c r="J976" s="5"/>
      <c r="K976" s="5"/>
      <c r="L976" s="5"/>
    </row>
    <row r="977" spans="1:12" ht="225" customHeight="1" x14ac:dyDescent="0.25">
      <c r="A977" s="5" t="s">
        <v>12</v>
      </c>
      <c r="B977" s="5" t="s">
        <v>13</v>
      </c>
      <c r="C977" s="6" t="s">
        <v>1033</v>
      </c>
      <c r="D977" s="6" t="s">
        <v>15</v>
      </c>
      <c r="E977" s="5"/>
      <c r="F977" s="5" t="s">
        <v>1034</v>
      </c>
      <c r="G977" s="5" t="s">
        <v>1030</v>
      </c>
      <c r="H977" s="7">
        <v>41749</v>
      </c>
      <c r="I977" s="5">
        <v>3</v>
      </c>
      <c r="J977" s="5" t="s">
        <v>1031</v>
      </c>
      <c r="K977" s="5" t="s">
        <v>19</v>
      </c>
      <c r="L977" s="5"/>
    </row>
    <row r="978" spans="1:12" x14ac:dyDescent="0.25">
      <c r="A978" s="5"/>
      <c r="B978" s="5"/>
      <c r="C978" s="6"/>
      <c r="D978" s="6"/>
      <c r="E978" s="5"/>
      <c r="F978" s="5"/>
      <c r="G978" s="5"/>
      <c r="H978" s="7"/>
      <c r="I978" s="5"/>
      <c r="J978" s="5"/>
      <c r="K978" s="5"/>
      <c r="L978" s="5"/>
    </row>
    <row r="979" spans="1:12" ht="225" customHeight="1" x14ac:dyDescent="0.25">
      <c r="A979" s="5" t="s">
        <v>12</v>
      </c>
      <c r="B979" s="5" t="s">
        <v>13</v>
      </c>
      <c r="C979" s="6" t="s">
        <v>1035</v>
      </c>
      <c r="D979" s="6" t="s">
        <v>15</v>
      </c>
      <c r="E979" s="5"/>
      <c r="F979" s="5" t="s">
        <v>1034</v>
      </c>
      <c r="G979" s="5" t="s">
        <v>1030</v>
      </c>
      <c r="H979" s="7">
        <v>41863</v>
      </c>
      <c r="I979" s="5">
        <v>3</v>
      </c>
      <c r="J979" s="5" t="s">
        <v>1031</v>
      </c>
      <c r="K979" s="5" t="s">
        <v>19</v>
      </c>
      <c r="L979" s="5"/>
    </row>
    <row r="980" spans="1:12" x14ac:dyDescent="0.25">
      <c r="A980" s="5"/>
      <c r="B980" s="5"/>
      <c r="C980" s="6"/>
      <c r="D980" s="6"/>
      <c r="E980" s="5"/>
      <c r="F980" s="5"/>
      <c r="G980" s="5"/>
      <c r="H980" s="7"/>
      <c r="I980" s="5"/>
      <c r="J980" s="5"/>
      <c r="K980" s="5"/>
      <c r="L980" s="5"/>
    </row>
    <row r="981" spans="1:12" ht="210" customHeight="1" x14ac:dyDescent="0.25">
      <c r="A981" s="5" t="s">
        <v>12</v>
      </c>
      <c r="B981" s="5" t="s">
        <v>13</v>
      </c>
      <c r="C981" s="6" t="s">
        <v>1036</v>
      </c>
      <c r="D981" s="6" t="s">
        <v>15</v>
      </c>
      <c r="E981" s="5"/>
      <c r="F981" s="5" t="s">
        <v>1037</v>
      </c>
      <c r="G981" s="5" t="s">
        <v>1038</v>
      </c>
      <c r="H981" s="7">
        <v>41659</v>
      </c>
      <c r="I981" s="5">
        <v>3</v>
      </c>
      <c r="J981" s="5" t="s">
        <v>1031</v>
      </c>
      <c r="K981" s="5" t="s">
        <v>19</v>
      </c>
      <c r="L981" s="5"/>
    </row>
    <row r="982" spans="1:12" x14ac:dyDescent="0.25">
      <c r="A982" s="5"/>
      <c r="B982" s="5"/>
      <c r="C982" s="6"/>
      <c r="D982" s="6"/>
      <c r="E982" s="5"/>
      <c r="F982" s="5"/>
      <c r="G982" s="5"/>
      <c r="H982" s="7"/>
      <c r="I982" s="5"/>
      <c r="J982" s="5"/>
      <c r="K982" s="5"/>
      <c r="L982" s="5"/>
    </row>
    <row r="983" spans="1:12" ht="210" customHeight="1" x14ac:dyDescent="0.25">
      <c r="A983" s="5" t="s">
        <v>12</v>
      </c>
      <c r="B983" s="5" t="s">
        <v>13</v>
      </c>
      <c r="C983" s="6" t="s">
        <v>1039</v>
      </c>
      <c r="D983" s="6" t="s">
        <v>15</v>
      </c>
      <c r="E983" s="5"/>
      <c r="F983" s="5" t="s">
        <v>1037</v>
      </c>
      <c r="G983" s="5" t="s">
        <v>1038</v>
      </c>
      <c r="H983" s="7">
        <v>41651</v>
      </c>
      <c r="I983" s="5">
        <v>3</v>
      </c>
      <c r="J983" s="5" t="s">
        <v>1031</v>
      </c>
      <c r="K983" s="5" t="s">
        <v>19</v>
      </c>
      <c r="L983" s="5"/>
    </row>
    <row r="984" spans="1:12" x14ac:dyDescent="0.25">
      <c r="A984" s="5"/>
      <c r="B984" s="5"/>
      <c r="C984" s="6"/>
      <c r="D984" s="6"/>
      <c r="E984" s="5"/>
      <c r="F984" s="5"/>
      <c r="G984" s="5"/>
      <c r="H984" s="7"/>
      <c r="I984" s="5"/>
      <c r="J984" s="5"/>
      <c r="K984" s="5"/>
      <c r="L984" s="5"/>
    </row>
    <row r="985" spans="1:12" ht="225" customHeight="1" x14ac:dyDescent="0.25">
      <c r="A985" s="5" t="s">
        <v>12</v>
      </c>
      <c r="B985" s="5" t="s">
        <v>13</v>
      </c>
      <c r="C985" s="6" t="s">
        <v>1040</v>
      </c>
      <c r="D985" s="6" t="s">
        <v>15</v>
      </c>
      <c r="E985" s="5"/>
      <c r="F985" s="5" t="s">
        <v>1041</v>
      </c>
      <c r="G985" s="5" t="s">
        <v>1042</v>
      </c>
      <c r="H985" s="7">
        <v>41659</v>
      </c>
      <c r="I985" s="5">
        <v>3</v>
      </c>
      <c r="J985" s="5" t="s">
        <v>1031</v>
      </c>
      <c r="K985" s="5" t="s">
        <v>19</v>
      </c>
      <c r="L985" s="5"/>
    </row>
    <row r="986" spans="1:12" x14ac:dyDescent="0.25">
      <c r="A986" s="5"/>
      <c r="B986" s="5"/>
      <c r="C986" s="6"/>
      <c r="D986" s="6"/>
      <c r="E986" s="5"/>
      <c r="F986" s="5"/>
      <c r="G986" s="5"/>
      <c r="H986" s="7"/>
      <c r="I986" s="5"/>
      <c r="J986" s="5"/>
      <c r="K986" s="5"/>
      <c r="L986" s="5"/>
    </row>
    <row r="987" spans="1:12" ht="225" customHeight="1" x14ac:dyDescent="0.25">
      <c r="A987" s="5" t="s">
        <v>12</v>
      </c>
      <c r="B987" s="5" t="s">
        <v>13</v>
      </c>
      <c r="C987" s="6" t="s">
        <v>1043</v>
      </c>
      <c r="D987" s="6" t="s">
        <v>15</v>
      </c>
      <c r="E987" s="5"/>
      <c r="F987" s="5" t="s">
        <v>1041</v>
      </c>
      <c r="G987" s="5" t="s">
        <v>1042</v>
      </c>
      <c r="H987" s="7">
        <v>41651</v>
      </c>
      <c r="I987" s="5">
        <v>3</v>
      </c>
      <c r="J987" s="5" t="s">
        <v>1031</v>
      </c>
      <c r="K987" s="5" t="s">
        <v>19</v>
      </c>
      <c r="L987" s="5"/>
    </row>
    <row r="988" spans="1:12" x14ac:dyDescent="0.25">
      <c r="A988" s="5"/>
      <c r="B988" s="5"/>
      <c r="C988" s="6"/>
      <c r="D988" s="6"/>
      <c r="E988" s="5"/>
      <c r="F988" s="5"/>
      <c r="G988" s="5"/>
      <c r="H988" s="7"/>
      <c r="I988" s="5"/>
      <c r="J988" s="5"/>
      <c r="K988" s="5"/>
      <c r="L988" s="5"/>
    </row>
    <row r="989" spans="1:12" ht="225" customHeight="1" x14ac:dyDescent="0.25">
      <c r="A989" s="5" t="s">
        <v>12</v>
      </c>
      <c r="B989" s="5" t="s">
        <v>13</v>
      </c>
      <c r="C989" s="6" t="s">
        <v>1044</v>
      </c>
      <c r="D989" s="6" t="s">
        <v>15</v>
      </c>
      <c r="E989" s="5" t="s">
        <v>230</v>
      </c>
      <c r="F989" s="5" t="s">
        <v>231</v>
      </c>
      <c r="G989" s="5" t="s">
        <v>1045</v>
      </c>
      <c r="H989" s="7">
        <v>41718</v>
      </c>
      <c r="I989" s="5">
        <v>3</v>
      </c>
      <c r="J989" s="5" t="s">
        <v>1046</v>
      </c>
      <c r="K989" s="5" t="s">
        <v>19</v>
      </c>
      <c r="L989" s="5"/>
    </row>
    <row r="990" spans="1:12" x14ac:dyDescent="0.25">
      <c r="A990" s="5"/>
      <c r="B990" s="5"/>
      <c r="C990" s="6"/>
      <c r="D990" s="6"/>
      <c r="E990" s="5"/>
      <c r="F990" s="5"/>
      <c r="G990" s="5"/>
      <c r="H990" s="7"/>
      <c r="I990" s="5"/>
      <c r="J990" s="5"/>
      <c r="K990" s="5"/>
      <c r="L990" s="5"/>
    </row>
    <row r="991" spans="1:12" ht="225" customHeight="1" x14ac:dyDescent="0.25">
      <c r="A991" s="5" t="s">
        <v>12</v>
      </c>
      <c r="B991" s="5" t="s">
        <v>20</v>
      </c>
      <c r="C991" s="6" t="s">
        <v>1047</v>
      </c>
      <c r="D991" s="6" t="s">
        <v>15</v>
      </c>
      <c r="E991" s="5"/>
      <c r="F991" s="5" t="s">
        <v>1048</v>
      </c>
      <c r="G991" s="5" t="s">
        <v>1030</v>
      </c>
      <c r="H991" s="5" t="s">
        <v>123</v>
      </c>
      <c r="I991" s="5">
        <v>3</v>
      </c>
      <c r="J991" s="5" t="s">
        <v>1031</v>
      </c>
      <c r="K991" s="5" t="s">
        <v>19</v>
      </c>
      <c r="L991" s="5"/>
    </row>
    <row r="992" spans="1:12" x14ac:dyDescent="0.25">
      <c r="A992" s="5"/>
      <c r="B992" s="5"/>
      <c r="C992" s="6"/>
      <c r="D992" s="6"/>
      <c r="E992" s="5"/>
      <c r="F992" s="5"/>
      <c r="G992" s="5"/>
      <c r="H992" s="5"/>
      <c r="I992" s="5"/>
      <c r="J992" s="5"/>
      <c r="K992" s="5"/>
      <c r="L992" s="5"/>
    </row>
    <row r="993" spans="1:12" ht="225" customHeight="1" x14ac:dyDescent="0.25">
      <c r="A993" s="5" t="s">
        <v>12</v>
      </c>
      <c r="B993" s="5" t="s">
        <v>20</v>
      </c>
      <c r="C993" s="6" t="s">
        <v>1049</v>
      </c>
      <c r="D993" s="6" t="s">
        <v>15</v>
      </c>
      <c r="E993" s="5"/>
      <c r="F993" s="5" t="s">
        <v>1048</v>
      </c>
      <c r="G993" s="5" t="s">
        <v>1030</v>
      </c>
      <c r="H993" s="5">
        <f>-1 / 12</f>
        <v>-8.3333333333333329E-2</v>
      </c>
      <c r="I993" s="5">
        <v>3</v>
      </c>
      <c r="J993" s="5" t="s">
        <v>1031</v>
      </c>
      <c r="K993" s="5" t="s">
        <v>19</v>
      </c>
      <c r="L993" s="5"/>
    </row>
    <row r="994" spans="1:12" x14ac:dyDescent="0.25">
      <c r="A994" s="5"/>
      <c r="B994" s="5"/>
      <c r="C994" s="6"/>
      <c r="D994" s="6"/>
      <c r="E994" s="5"/>
      <c r="F994" s="5"/>
      <c r="G994" s="5"/>
      <c r="H994" s="5"/>
      <c r="I994" s="5"/>
      <c r="J994" s="5"/>
      <c r="K994" s="5"/>
      <c r="L994" s="5"/>
    </row>
    <row r="995" spans="1:12" ht="210" customHeight="1" x14ac:dyDescent="0.25">
      <c r="A995" s="5" t="s">
        <v>12</v>
      </c>
      <c r="B995" s="5" t="s">
        <v>13</v>
      </c>
      <c r="C995" s="6" t="s">
        <v>1050</v>
      </c>
      <c r="D995" s="6" t="s">
        <v>15</v>
      </c>
      <c r="E995" s="5"/>
      <c r="F995" s="5" t="s">
        <v>1051</v>
      </c>
      <c r="G995" s="5" t="s">
        <v>1030</v>
      </c>
      <c r="H995" s="7">
        <v>41718</v>
      </c>
      <c r="I995" s="5">
        <v>3</v>
      </c>
      <c r="J995" s="5" t="s">
        <v>1031</v>
      </c>
      <c r="K995" s="5" t="s">
        <v>19</v>
      </c>
      <c r="L995" s="5"/>
    </row>
    <row r="996" spans="1:12" x14ac:dyDescent="0.25">
      <c r="A996" s="5"/>
      <c r="B996" s="5"/>
      <c r="C996" s="6"/>
      <c r="D996" s="6"/>
      <c r="E996" s="5"/>
      <c r="F996" s="5"/>
      <c r="G996" s="5"/>
      <c r="H996" s="7"/>
      <c r="I996" s="5"/>
      <c r="J996" s="5"/>
      <c r="K996" s="5"/>
      <c r="L996" s="5"/>
    </row>
    <row r="997" spans="1:12" ht="210" customHeight="1" x14ac:dyDescent="0.25">
      <c r="A997" s="5" t="s">
        <v>12</v>
      </c>
      <c r="B997" s="5" t="s">
        <v>20</v>
      </c>
      <c r="C997" s="6" t="s">
        <v>1052</v>
      </c>
      <c r="D997" s="6" t="s">
        <v>15</v>
      </c>
      <c r="E997" s="5"/>
      <c r="F997" s="5" t="s">
        <v>1051</v>
      </c>
      <c r="G997" s="5" t="s">
        <v>1030</v>
      </c>
      <c r="H997" s="5" t="s">
        <v>89</v>
      </c>
      <c r="I997" s="5">
        <v>3</v>
      </c>
      <c r="J997" s="5" t="s">
        <v>1031</v>
      </c>
      <c r="K997" s="5" t="s">
        <v>19</v>
      </c>
      <c r="L997" s="5"/>
    </row>
    <row r="998" spans="1:12" x14ac:dyDescent="0.25">
      <c r="A998" s="5"/>
      <c r="B998" s="5"/>
      <c r="C998" s="6"/>
      <c r="D998" s="6"/>
      <c r="E998" s="5"/>
      <c r="F998" s="5"/>
      <c r="G998" s="5"/>
      <c r="H998" s="5"/>
      <c r="I998" s="5"/>
      <c r="J998" s="5"/>
      <c r="K998" s="5"/>
      <c r="L998" s="5"/>
    </row>
    <row r="999" spans="1:12" ht="210" customHeight="1" x14ac:dyDescent="0.25">
      <c r="A999" s="5" t="s">
        <v>12</v>
      </c>
      <c r="B999" s="5" t="s">
        <v>13</v>
      </c>
      <c r="C999" s="6" t="s">
        <v>1053</v>
      </c>
      <c r="D999" s="6" t="s">
        <v>15</v>
      </c>
      <c r="E999" s="5"/>
      <c r="F999" s="5" t="s">
        <v>1054</v>
      </c>
      <c r="G999" s="5" t="s">
        <v>1030</v>
      </c>
      <c r="H999" s="7">
        <v>41659</v>
      </c>
      <c r="I999" s="5">
        <v>3</v>
      </c>
      <c r="J999" s="5" t="s">
        <v>1031</v>
      </c>
      <c r="K999" s="5" t="s">
        <v>19</v>
      </c>
      <c r="L999" s="5"/>
    </row>
    <row r="1000" spans="1:12" x14ac:dyDescent="0.25">
      <c r="A1000" s="5"/>
      <c r="B1000" s="5"/>
      <c r="C1000" s="6"/>
      <c r="D1000" s="6"/>
      <c r="E1000" s="5"/>
      <c r="F1000" s="5"/>
      <c r="G1000" s="5"/>
      <c r="H1000" s="7"/>
      <c r="I1000" s="5"/>
      <c r="J1000" s="5"/>
      <c r="K1000" s="5"/>
      <c r="L1000" s="5"/>
    </row>
    <row r="1001" spans="1:12" ht="210" customHeight="1" x14ac:dyDescent="0.25">
      <c r="A1001" s="5" t="s">
        <v>12</v>
      </c>
      <c r="B1001" s="5" t="s">
        <v>13</v>
      </c>
      <c r="C1001" s="6" t="s">
        <v>1055</v>
      </c>
      <c r="D1001" s="6" t="s">
        <v>15</v>
      </c>
      <c r="E1001" s="5"/>
      <c r="F1001" s="5" t="s">
        <v>1054</v>
      </c>
      <c r="G1001" s="5" t="s">
        <v>1030</v>
      </c>
      <c r="H1001" s="7">
        <v>41682</v>
      </c>
      <c r="I1001" s="5">
        <v>3</v>
      </c>
      <c r="J1001" s="5" t="s">
        <v>1031</v>
      </c>
      <c r="K1001" s="5" t="s">
        <v>19</v>
      </c>
      <c r="L1001" s="5"/>
    </row>
    <row r="1002" spans="1:12" x14ac:dyDescent="0.25">
      <c r="A1002" s="5"/>
      <c r="B1002" s="5"/>
      <c r="C1002" s="6"/>
      <c r="D1002" s="6"/>
      <c r="E1002" s="5"/>
      <c r="F1002" s="5"/>
      <c r="G1002" s="5"/>
      <c r="H1002" s="7"/>
      <c r="I1002" s="5"/>
      <c r="J1002" s="5"/>
      <c r="K1002" s="5"/>
      <c r="L1002" s="5"/>
    </row>
    <row r="1003" spans="1:12" ht="225" customHeight="1" x14ac:dyDescent="0.25">
      <c r="A1003" s="5" t="s">
        <v>12</v>
      </c>
      <c r="B1003" s="5" t="s">
        <v>20</v>
      </c>
      <c r="C1003" s="6" t="s">
        <v>1056</v>
      </c>
      <c r="D1003" s="6" t="s">
        <v>15</v>
      </c>
      <c r="E1003" s="5"/>
      <c r="F1003" s="5" t="s">
        <v>1057</v>
      </c>
      <c r="G1003" s="5" t="s">
        <v>1042</v>
      </c>
      <c r="H1003" s="5" t="s">
        <v>123</v>
      </c>
      <c r="I1003" s="5">
        <v>3</v>
      </c>
      <c r="J1003" s="5" t="s">
        <v>1031</v>
      </c>
      <c r="K1003" s="5" t="s">
        <v>19</v>
      </c>
      <c r="L1003" s="5"/>
    </row>
    <row r="1004" spans="1:12" x14ac:dyDescent="0.25">
      <c r="A1004" s="5"/>
      <c r="B1004" s="5"/>
      <c r="C1004" s="6"/>
      <c r="D1004" s="6"/>
      <c r="E1004" s="5"/>
      <c r="F1004" s="5"/>
      <c r="G1004" s="5"/>
      <c r="H1004" s="5"/>
      <c r="I1004" s="5"/>
      <c r="J1004" s="5"/>
      <c r="K1004" s="5"/>
      <c r="L1004" s="5"/>
    </row>
    <row r="1005" spans="1:12" ht="225" customHeight="1" x14ac:dyDescent="0.25">
      <c r="A1005" s="5" t="s">
        <v>12</v>
      </c>
      <c r="B1005" s="5" t="s">
        <v>20</v>
      </c>
      <c r="C1005" s="6" t="s">
        <v>1058</v>
      </c>
      <c r="D1005" s="6" t="s">
        <v>15</v>
      </c>
      <c r="E1005" s="5"/>
      <c r="F1005" s="5" t="s">
        <v>1057</v>
      </c>
      <c r="G1005" s="5" t="s">
        <v>1042</v>
      </c>
      <c r="H1005" s="5" t="s">
        <v>89</v>
      </c>
      <c r="I1005" s="5">
        <v>3</v>
      </c>
      <c r="J1005" s="5" t="s">
        <v>1031</v>
      </c>
      <c r="K1005" s="5" t="s">
        <v>19</v>
      </c>
      <c r="L1005" s="5"/>
    </row>
    <row r="1006" spans="1:12" x14ac:dyDescent="0.25">
      <c r="A1006" s="5"/>
      <c r="B1006" s="5"/>
      <c r="C1006" s="6"/>
      <c r="D1006" s="6"/>
      <c r="E1006" s="5"/>
      <c r="F1006" s="5"/>
      <c r="G1006" s="5"/>
      <c r="H1006" s="5"/>
      <c r="I1006" s="5"/>
      <c r="J1006" s="5"/>
      <c r="K1006" s="5"/>
      <c r="L1006" s="5"/>
    </row>
    <row r="1007" spans="1:12" ht="210" customHeight="1" x14ac:dyDescent="0.25">
      <c r="A1007" s="5" t="s">
        <v>12</v>
      </c>
      <c r="B1007" s="5" t="s">
        <v>13</v>
      </c>
      <c r="C1007" s="6" t="s">
        <v>1059</v>
      </c>
      <c r="D1007" s="6" t="s">
        <v>15</v>
      </c>
      <c r="E1007" s="5"/>
      <c r="F1007" s="5" t="s">
        <v>1060</v>
      </c>
      <c r="G1007" s="5" t="s">
        <v>1045</v>
      </c>
      <c r="H1007" s="8">
        <v>11994</v>
      </c>
      <c r="I1007" s="5">
        <v>3</v>
      </c>
      <c r="J1007" s="5" t="s">
        <v>46</v>
      </c>
      <c r="K1007" s="5" t="s">
        <v>19</v>
      </c>
      <c r="L1007" s="5" t="s">
        <v>1061</v>
      </c>
    </row>
    <row r="1008" spans="1:12" x14ac:dyDescent="0.25">
      <c r="A1008" s="5"/>
      <c r="B1008" s="5"/>
      <c r="C1008" s="6"/>
      <c r="D1008" s="6"/>
      <c r="E1008" s="5"/>
      <c r="F1008" s="5"/>
      <c r="G1008" s="5"/>
      <c r="H1008" s="8"/>
      <c r="I1008" s="5"/>
      <c r="J1008" s="5"/>
      <c r="K1008" s="5"/>
      <c r="L1008" s="5"/>
    </row>
    <row r="1009" spans="1:12" ht="225" customHeight="1" x14ac:dyDescent="0.25">
      <c r="A1009" s="5" t="s">
        <v>12</v>
      </c>
      <c r="B1009" s="5" t="s">
        <v>20</v>
      </c>
      <c r="C1009" s="6" t="s">
        <v>1062</v>
      </c>
      <c r="D1009" s="6" t="s">
        <v>15</v>
      </c>
      <c r="E1009" s="5"/>
      <c r="F1009" s="5" t="s">
        <v>1063</v>
      </c>
      <c r="G1009" s="5" t="s">
        <v>1064</v>
      </c>
      <c r="H1009" s="5" t="s">
        <v>1065</v>
      </c>
      <c r="I1009" s="5">
        <v>3</v>
      </c>
      <c r="J1009" s="5" t="s">
        <v>46</v>
      </c>
      <c r="K1009" s="5" t="s">
        <v>19</v>
      </c>
      <c r="L1009" s="5" t="s">
        <v>1066</v>
      </c>
    </row>
    <row r="1010" spans="1:12" x14ac:dyDescent="0.25">
      <c r="A1010" s="5"/>
      <c r="B1010" s="5"/>
      <c r="C1010" s="6"/>
      <c r="D1010" s="6"/>
      <c r="E1010" s="5"/>
      <c r="F1010" s="5"/>
      <c r="G1010" s="5"/>
      <c r="H1010" s="5"/>
      <c r="I1010" s="5"/>
      <c r="J1010" s="5"/>
      <c r="K1010" s="5"/>
      <c r="L1010" s="5"/>
    </row>
    <row r="1011" spans="1:12" ht="210" customHeight="1" x14ac:dyDescent="0.25">
      <c r="A1011" s="5" t="s">
        <v>12</v>
      </c>
      <c r="B1011" s="5" t="s">
        <v>20</v>
      </c>
      <c r="C1011" s="6" t="s">
        <v>1067</v>
      </c>
      <c r="D1011" s="6" t="s">
        <v>15</v>
      </c>
      <c r="E1011" s="5"/>
      <c r="F1011" s="5" t="s">
        <v>1068</v>
      </c>
      <c r="G1011" s="5" t="s">
        <v>1064</v>
      </c>
      <c r="H1011" s="5" t="s">
        <v>1065</v>
      </c>
      <c r="I1011" s="5">
        <v>3</v>
      </c>
      <c r="J1011" s="5" t="s">
        <v>46</v>
      </c>
      <c r="K1011" s="5" t="s">
        <v>19</v>
      </c>
      <c r="L1011" s="5" t="s">
        <v>1066</v>
      </c>
    </row>
    <row r="1012" spans="1:12" x14ac:dyDescent="0.25">
      <c r="A1012" s="5"/>
      <c r="B1012" s="5"/>
      <c r="C1012" s="6"/>
      <c r="D1012" s="6"/>
      <c r="E1012" s="5"/>
      <c r="F1012" s="5"/>
      <c r="G1012" s="5"/>
      <c r="H1012" s="5"/>
      <c r="I1012" s="5"/>
      <c r="J1012" s="5"/>
      <c r="K1012" s="5"/>
      <c r="L1012" s="5"/>
    </row>
    <row r="1013" spans="1:12" ht="210" customHeight="1" x14ac:dyDescent="0.25">
      <c r="A1013" s="5" t="s">
        <v>12</v>
      </c>
      <c r="B1013" s="5" t="s">
        <v>20</v>
      </c>
      <c r="C1013" s="6" t="s">
        <v>1069</v>
      </c>
      <c r="D1013" s="6" t="s">
        <v>15</v>
      </c>
      <c r="E1013" s="5"/>
      <c r="F1013" s="5" t="s">
        <v>1070</v>
      </c>
      <c r="G1013" s="5" t="s">
        <v>1045</v>
      </c>
      <c r="H1013" s="5" t="s">
        <v>51</v>
      </c>
      <c r="I1013" s="5">
        <v>3</v>
      </c>
      <c r="J1013" s="5" t="s">
        <v>46</v>
      </c>
      <c r="K1013" s="5" t="s">
        <v>19</v>
      </c>
      <c r="L1013" s="5" t="s">
        <v>1061</v>
      </c>
    </row>
    <row r="1014" spans="1:12" x14ac:dyDescent="0.25">
      <c r="A1014" s="5"/>
      <c r="B1014" s="5"/>
      <c r="C1014" s="6"/>
      <c r="D1014" s="6"/>
      <c r="E1014" s="5"/>
      <c r="F1014" s="5"/>
      <c r="G1014" s="5"/>
      <c r="H1014" s="5"/>
      <c r="I1014" s="5"/>
      <c r="J1014" s="5"/>
      <c r="K1014" s="5"/>
      <c r="L1014" s="5"/>
    </row>
    <row r="1015" spans="1:12" ht="210" customHeight="1" x14ac:dyDescent="0.25">
      <c r="A1015" s="5" t="s">
        <v>12</v>
      </c>
      <c r="B1015" s="5" t="s">
        <v>20</v>
      </c>
      <c r="C1015" s="6" t="s">
        <v>1071</v>
      </c>
      <c r="D1015" s="6" t="s">
        <v>15</v>
      </c>
      <c r="E1015" s="5" t="s">
        <v>28</v>
      </c>
      <c r="F1015" s="5" t="s">
        <v>1070</v>
      </c>
      <c r="G1015" s="5" t="s">
        <v>1045</v>
      </c>
      <c r="H1015" s="5">
        <f>-1 / 3</f>
        <v>-0.33333333333333331</v>
      </c>
      <c r="I1015" s="5">
        <v>3</v>
      </c>
      <c r="J1015" s="5" t="s">
        <v>145</v>
      </c>
      <c r="K1015" s="5" t="s">
        <v>19</v>
      </c>
      <c r="L1015" s="5" t="s">
        <v>1061</v>
      </c>
    </row>
    <row r="1016" spans="1:12" x14ac:dyDescent="0.25">
      <c r="A1016" s="5"/>
      <c r="B1016" s="5"/>
      <c r="C1016" s="6"/>
      <c r="D1016" s="6"/>
      <c r="E1016" s="5"/>
      <c r="F1016" s="5"/>
      <c r="G1016" s="5"/>
      <c r="H1016" s="5"/>
      <c r="I1016" s="5"/>
      <c r="J1016" s="5"/>
      <c r="K1016" s="5"/>
      <c r="L1016" s="5"/>
    </row>
    <row r="1017" spans="1:12" ht="225" customHeight="1" x14ac:dyDescent="0.25">
      <c r="A1017" s="5" t="s">
        <v>12</v>
      </c>
      <c r="B1017" s="5" t="s">
        <v>13</v>
      </c>
      <c r="C1017" s="6" t="s">
        <v>1072</v>
      </c>
      <c r="D1017" s="6" t="s">
        <v>15</v>
      </c>
      <c r="E1017" s="5"/>
      <c r="F1017" s="5" t="s">
        <v>1073</v>
      </c>
      <c r="G1017" s="5" t="s">
        <v>1042</v>
      </c>
      <c r="H1017" s="7">
        <v>41695</v>
      </c>
      <c r="I1017" s="5">
        <v>3</v>
      </c>
      <c r="J1017" s="5" t="s">
        <v>1074</v>
      </c>
      <c r="K1017" s="5" t="s">
        <v>19</v>
      </c>
      <c r="L1017" s="5" t="s">
        <v>1061</v>
      </c>
    </row>
    <row r="1018" spans="1:12" x14ac:dyDescent="0.25">
      <c r="A1018" s="5"/>
      <c r="B1018" s="5"/>
      <c r="C1018" s="6"/>
      <c r="D1018" s="6"/>
      <c r="E1018" s="5"/>
      <c r="F1018" s="5"/>
      <c r="G1018" s="5"/>
      <c r="H1018" s="7"/>
      <c r="I1018" s="5"/>
      <c r="J1018" s="5"/>
      <c r="K1018" s="5"/>
      <c r="L1018" s="5"/>
    </row>
    <row r="1019" spans="1:12" ht="210" customHeight="1" x14ac:dyDescent="0.25">
      <c r="A1019" s="5" t="s">
        <v>12</v>
      </c>
      <c r="B1019" s="5" t="s">
        <v>13</v>
      </c>
      <c r="C1019" s="6" t="s">
        <v>1075</v>
      </c>
      <c r="D1019" s="6" t="s">
        <v>15</v>
      </c>
      <c r="E1019" s="5"/>
      <c r="F1019" s="5" t="s">
        <v>1076</v>
      </c>
      <c r="G1019" s="5" t="s">
        <v>1042</v>
      </c>
      <c r="H1019" s="5" t="s">
        <v>1077</v>
      </c>
      <c r="I1019" s="5">
        <v>3</v>
      </c>
      <c r="J1019" s="5" t="s">
        <v>326</v>
      </c>
      <c r="K1019" s="5" t="s">
        <v>19</v>
      </c>
      <c r="L1019" s="5" t="s">
        <v>1078</v>
      </c>
    </row>
    <row r="1020" spans="1:12" x14ac:dyDescent="0.25">
      <c r="A1020" s="5"/>
      <c r="B1020" s="5"/>
      <c r="C1020" s="6"/>
      <c r="D1020" s="6"/>
      <c r="E1020" s="5"/>
      <c r="F1020" s="5"/>
      <c r="G1020" s="5"/>
      <c r="H1020" s="5"/>
      <c r="I1020" s="5"/>
      <c r="J1020" s="5"/>
      <c r="K1020" s="5"/>
      <c r="L1020" s="5"/>
    </row>
    <row r="1021" spans="1:12" ht="225" customHeight="1" x14ac:dyDescent="0.25">
      <c r="A1021" s="5" t="s">
        <v>12</v>
      </c>
      <c r="B1021" s="5" t="s">
        <v>13</v>
      </c>
      <c r="C1021" s="6" t="s">
        <v>1079</v>
      </c>
      <c r="D1021" s="6" t="s">
        <v>15</v>
      </c>
      <c r="E1021" s="5"/>
      <c r="F1021" s="5" t="s">
        <v>1080</v>
      </c>
      <c r="G1021" s="5" t="s">
        <v>1081</v>
      </c>
      <c r="H1021" s="7">
        <v>41777</v>
      </c>
      <c r="I1021" s="5">
        <v>3</v>
      </c>
      <c r="J1021" s="5" t="s">
        <v>46</v>
      </c>
      <c r="K1021" s="5" t="s">
        <v>19</v>
      </c>
      <c r="L1021" s="5"/>
    </row>
    <row r="1022" spans="1:12" x14ac:dyDescent="0.25">
      <c r="A1022" s="5"/>
      <c r="B1022" s="5"/>
      <c r="C1022" s="6"/>
      <c r="D1022" s="6"/>
      <c r="E1022" s="5"/>
      <c r="F1022" s="5"/>
      <c r="G1022" s="5"/>
      <c r="H1022" s="7"/>
      <c r="I1022" s="5"/>
      <c r="J1022" s="5"/>
      <c r="K1022" s="5"/>
      <c r="L1022" s="5"/>
    </row>
    <row r="1023" spans="1:12" ht="210" customHeight="1" x14ac:dyDescent="0.25">
      <c r="A1023" s="5" t="s">
        <v>12</v>
      </c>
      <c r="B1023" s="5" t="s">
        <v>20</v>
      </c>
      <c r="C1023" s="6" t="s">
        <v>1082</v>
      </c>
      <c r="D1023" s="6" t="s">
        <v>15</v>
      </c>
      <c r="E1023" s="5"/>
      <c r="F1023" s="5" t="s">
        <v>1083</v>
      </c>
      <c r="G1023" s="5" t="s">
        <v>1084</v>
      </c>
      <c r="H1023" s="5" t="s">
        <v>139</v>
      </c>
      <c r="I1023" s="5">
        <v>3</v>
      </c>
      <c r="J1023" s="5" t="s">
        <v>46</v>
      </c>
      <c r="K1023" s="5" t="s">
        <v>19</v>
      </c>
      <c r="L1023" s="5"/>
    </row>
    <row r="1024" spans="1:12" x14ac:dyDescent="0.25">
      <c r="A1024" s="5"/>
      <c r="B1024" s="5"/>
      <c r="C1024" s="6"/>
      <c r="D1024" s="6"/>
      <c r="E1024" s="5"/>
      <c r="F1024" s="5"/>
      <c r="G1024" s="5"/>
      <c r="H1024" s="5"/>
      <c r="I1024" s="5"/>
      <c r="J1024" s="5"/>
      <c r="K1024" s="5"/>
      <c r="L1024" s="5"/>
    </row>
    <row r="1025" spans="1:15" ht="210" customHeight="1" x14ac:dyDescent="0.25">
      <c r="A1025" s="5" t="s">
        <v>12</v>
      </c>
      <c r="B1025" s="5" t="s">
        <v>13</v>
      </c>
      <c r="C1025" s="6" t="s">
        <v>1085</v>
      </c>
      <c r="D1025" s="6" t="s">
        <v>15</v>
      </c>
      <c r="E1025" s="5"/>
      <c r="F1025" s="5" t="s">
        <v>1086</v>
      </c>
      <c r="G1025" s="5" t="s">
        <v>1087</v>
      </c>
      <c r="H1025" s="7">
        <v>41716</v>
      </c>
      <c r="I1025" s="5">
        <v>3</v>
      </c>
      <c r="J1025" s="5" t="s">
        <v>46</v>
      </c>
      <c r="K1025" s="5" t="s">
        <v>19</v>
      </c>
      <c r="L1025" s="5"/>
    </row>
    <row r="1026" spans="1:15" x14ac:dyDescent="0.25">
      <c r="A1026" s="5"/>
      <c r="B1026" s="5"/>
      <c r="C1026" s="6"/>
      <c r="D1026" s="6"/>
      <c r="E1026" s="5"/>
      <c r="F1026" s="5"/>
      <c r="G1026" s="5"/>
      <c r="H1026" s="7"/>
      <c r="I1026" s="5"/>
      <c r="J1026" s="5"/>
      <c r="K1026" s="5"/>
      <c r="L1026" s="5"/>
    </row>
    <row r="1027" spans="1:15" ht="210" customHeight="1" x14ac:dyDescent="0.25">
      <c r="A1027" s="5" t="s">
        <v>12</v>
      </c>
      <c r="B1027" s="5" t="s">
        <v>13</v>
      </c>
      <c r="C1027" s="6" t="s">
        <v>1088</v>
      </c>
      <c r="D1027" s="6" t="s">
        <v>15</v>
      </c>
      <c r="E1027" s="5"/>
      <c r="F1027" s="5" t="s">
        <v>1089</v>
      </c>
      <c r="G1027" s="5" t="s">
        <v>1084</v>
      </c>
      <c r="H1027" s="7">
        <v>41659</v>
      </c>
      <c r="I1027" s="5">
        <v>3</v>
      </c>
      <c r="J1027" s="5" t="s">
        <v>46</v>
      </c>
      <c r="K1027" s="5" t="s">
        <v>19</v>
      </c>
      <c r="L1027" s="5" t="s">
        <v>1090</v>
      </c>
    </row>
    <row r="1028" spans="1:15" x14ac:dyDescent="0.25">
      <c r="A1028" s="5"/>
      <c r="B1028" s="5"/>
      <c r="C1028" s="6"/>
      <c r="D1028" s="6"/>
      <c r="E1028" s="5"/>
      <c r="F1028" s="5"/>
      <c r="G1028" s="5"/>
      <c r="H1028" s="7"/>
      <c r="I1028" s="5"/>
      <c r="J1028" s="5"/>
      <c r="K1028" s="5"/>
      <c r="L1028" s="5"/>
    </row>
    <row r="1029" spans="1:15" ht="210" customHeight="1" x14ac:dyDescent="0.25">
      <c r="A1029" s="5" t="s">
        <v>12</v>
      </c>
      <c r="B1029" s="5" t="s">
        <v>13</v>
      </c>
      <c r="C1029" s="6" t="s">
        <v>1091</v>
      </c>
      <c r="D1029" s="6" t="s">
        <v>15</v>
      </c>
      <c r="E1029" s="5"/>
      <c r="F1029" s="5" t="s">
        <v>1089</v>
      </c>
      <c r="G1029" s="5" t="s">
        <v>1084</v>
      </c>
      <c r="H1029" s="7">
        <v>41863</v>
      </c>
      <c r="I1029" s="5">
        <v>3</v>
      </c>
      <c r="J1029" s="5" t="s">
        <v>46</v>
      </c>
      <c r="K1029" s="5" t="s">
        <v>19</v>
      </c>
      <c r="L1029" s="5" t="s">
        <v>1090</v>
      </c>
    </row>
    <row r="1030" spans="1:15" x14ac:dyDescent="0.25">
      <c r="A1030" s="5"/>
      <c r="B1030" s="5"/>
      <c r="C1030" s="6"/>
      <c r="D1030" s="6"/>
      <c r="E1030" s="5"/>
      <c r="F1030" s="5"/>
      <c r="G1030" s="5"/>
      <c r="H1030" s="7"/>
      <c r="I1030" s="5"/>
      <c r="J1030" s="5"/>
      <c r="K1030" s="5"/>
      <c r="L1030" s="5"/>
    </row>
    <row r="1031" spans="1:15" ht="225" customHeight="1" x14ac:dyDescent="0.25">
      <c r="A1031" s="5" t="s">
        <v>12</v>
      </c>
      <c r="B1031" s="5" t="s">
        <v>13</v>
      </c>
      <c r="C1031" s="6" t="s">
        <v>1092</v>
      </c>
      <c r="D1031" s="6" t="s">
        <v>15</v>
      </c>
      <c r="E1031" s="5"/>
      <c r="F1031" s="5" t="s">
        <v>1093</v>
      </c>
      <c r="G1031" s="5" t="s">
        <v>1081</v>
      </c>
      <c r="H1031" s="7">
        <v>41690</v>
      </c>
      <c r="I1031" s="5">
        <v>3</v>
      </c>
      <c r="J1031" s="5" t="s">
        <v>46</v>
      </c>
      <c r="K1031" s="5" t="s">
        <v>19</v>
      </c>
      <c r="L1031" s="5" t="s">
        <v>1090</v>
      </c>
    </row>
    <row r="1032" spans="1:15" x14ac:dyDescent="0.25">
      <c r="A1032" s="5"/>
      <c r="B1032" s="5"/>
      <c r="C1032" s="6"/>
      <c r="D1032" s="6"/>
      <c r="E1032" s="5"/>
      <c r="F1032" s="5"/>
      <c r="G1032" s="5"/>
      <c r="H1032" s="7"/>
      <c r="I1032" s="5"/>
      <c r="J1032" s="5"/>
      <c r="K1032" s="5"/>
      <c r="L1032" s="5"/>
    </row>
    <row r="1033" spans="1:15" ht="225" customHeight="1" x14ac:dyDescent="0.25">
      <c r="A1033" s="5" t="s">
        <v>12</v>
      </c>
      <c r="B1033" s="5" t="s">
        <v>13</v>
      </c>
      <c r="C1033" s="6" t="s">
        <v>1094</v>
      </c>
      <c r="D1033" s="6" t="s">
        <v>15</v>
      </c>
      <c r="E1033" s="5"/>
      <c r="F1033" s="5" t="s">
        <v>1093</v>
      </c>
      <c r="G1033" s="5" t="s">
        <v>1081</v>
      </c>
      <c r="H1033" s="7">
        <v>41802</v>
      </c>
      <c r="I1033" s="5">
        <v>3</v>
      </c>
      <c r="J1033" s="5" t="s">
        <v>46</v>
      </c>
      <c r="K1033" s="5" t="s">
        <v>19</v>
      </c>
      <c r="L1033" s="5" t="s">
        <v>1090</v>
      </c>
    </row>
    <row r="1034" spans="1:15" x14ac:dyDescent="0.25">
      <c r="A1034" s="5"/>
      <c r="B1034" s="5"/>
      <c r="C1034" s="6"/>
      <c r="D1034" s="6"/>
      <c r="E1034" s="5"/>
      <c r="F1034" s="5"/>
      <c r="G1034" s="5"/>
      <c r="H1034" s="7"/>
      <c r="I1034" s="5"/>
      <c r="J1034" s="5"/>
      <c r="K1034" s="5"/>
      <c r="L1034" s="5"/>
    </row>
    <row r="1035" spans="1:15" ht="210" customHeight="1" x14ac:dyDescent="0.25">
      <c r="A1035" s="5" t="s">
        <v>12</v>
      </c>
      <c r="B1035" s="5" t="s">
        <v>20</v>
      </c>
      <c r="C1035" s="6" t="s">
        <v>1095</v>
      </c>
      <c r="D1035" s="6" t="s">
        <v>15</v>
      </c>
      <c r="E1035" s="5"/>
      <c r="F1035" s="5" t="s">
        <v>1096</v>
      </c>
      <c r="G1035" s="5" t="s">
        <v>1097</v>
      </c>
      <c r="H1035" s="5">
        <f>-1 / 15</f>
        <v>-6.6666666666666666E-2</v>
      </c>
      <c r="I1035" s="5">
        <v>3</v>
      </c>
      <c r="J1035" s="5" t="s">
        <v>1031</v>
      </c>
      <c r="K1035" s="5" t="s">
        <v>19</v>
      </c>
      <c r="L1035" s="5"/>
    </row>
    <row r="1036" spans="1:15" x14ac:dyDescent="0.25">
      <c r="A1036" s="5"/>
      <c r="B1036" s="5"/>
      <c r="C1036" s="6"/>
      <c r="D1036" s="6"/>
      <c r="E1036" s="5"/>
      <c r="F1036" s="5"/>
      <c r="G1036" s="5"/>
      <c r="H1036" s="5"/>
      <c r="I1036" s="5"/>
      <c r="J1036" s="5"/>
      <c r="K1036" s="5"/>
      <c r="L1036" s="5"/>
    </row>
    <row r="1037" spans="1:15" ht="210" customHeight="1" x14ac:dyDescent="0.25">
      <c r="A1037" s="5" t="s">
        <v>12</v>
      </c>
      <c r="B1037" s="5" t="s">
        <v>13</v>
      </c>
      <c r="C1037" s="6" t="s">
        <v>1098</v>
      </c>
      <c r="D1037" s="6" t="s">
        <v>15</v>
      </c>
      <c r="E1037" s="5"/>
      <c r="F1037" s="5" t="s">
        <v>1096</v>
      </c>
      <c r="G1037" s="5" t="s">
        <v>1097</v>
      </c>
      <c r="H1037" s="7">
        <v>41713</v>
      </c>
      <c r="I1037" s="5">
        <v>3</v>
      </c>
      <c r="J1037" s="5" t="s">
        <v>1031</v>
      </c>
      <c r="K1037" s="5" t="s">
        <v>19</v>
      </c>
      <c r="L1037" s="5"/>
    </row>
    <row r="1038" spans="1:15" x14ac:dyDescent="0.25">
      <c r="A1038" s="5"/>
      <c r="B1038" s="5"/>
      <c r="C1038" s="6"/>
      <c r="D1038" s="6"/>
      <c r="E1038" s="5"/>
      <c r="F1038" s="5"/>
      <c r="G1038" s="5"/>
      <c r="H1038" s="7"/>
      <c r="I1038" s="5"/>
      <c r="J1038" s="5"/>
      <c r="K1038" s="5"/>
      <c r="L1038" s="5"/>
    </row>
    <row r="1039" spans="1:15" ht="225" customHeight="1" x14ac:dyDescent="0.25">
      <c r="A1039" s="5" t="s">
        <v>12</v>
      </c>
      <c r="B1039" s="5" t="s">
        <v>13</v>
      </c>
      <c r="C1039" s="6" t="s">
        <v>1099</v>
      </c>
      <c r="D1039" s="6" t="s">
        <v>15</v>
      </c>
      <c r="E1039" s="5"/>
      <c r="F1039" s="5" t="s">
        <v>1100</v>
      </c>
      <c r="G1039" s="5" t="s">
        <v>1101</v>
      </c>
      <c r="H1039" s="7">
        <v>41744</v>
      </c>
      <c r="I1039" s="5">
        <v>3</v>
      </c>
      <c r="J1039" s="5" t="s">
        <v>1031</v>
      </c>
      <c r="K1039" s="5" t="s">
        <v>19</v>
      </c>
      <c r="L1039" s="5"/>
    </row>
    <row r="1040" spans="1:15" x14ac:dyDescent="0.25">
      <c r="A1040" s="5"/>
      <c r="B1040" s="5"/>
      <c r="C1040" s="6"/>
      <c r="D1040" s="6"/>
      <c r="E1040" s="5"/>
      <c r="F1040" s="5"/>
      <c r="G1040" s="5"/>
      <c r="H1040" s="7"/>
      <c r="I1040" s="5"/>
      <c r="J1040" s="5"/>
      <c r="K1040" s="5"/>
      <c r="L1040" s="5"/>
      <c r="N1040">
        <v>7</v>
      </c>
      <c r="O1040">
        <v>30</v>
      </c>
    </row>
    <row r="1041" spans="1:12" ht="225" customHeight="1" x14ac:dyDescent="0.25">
      <c r="A1041" s="5" t="s">
        <v>12</v>
      </c>
      <c r="B1041" s="5" t="s">
        <v>13</v>
      </c>
      <c r="C1041" s="6" t="s">
        <v>1102</v>
      </c>
      <c r="D1041" s="6" t="s">
        <v>15</v>
      </c>
      <c r="E1041" s="5"/>
      <c r="F1041" s="5" t="s">
        <v>1100</v>
      </c>
      <c r="G1041" s="5" t="s">
        <v>1101</v>
      </c>
      <c r="H1041" s="7">
        <v>41958</v>
      </c>
      <c r="I1041" s="5">
        <v>3</v>
      </c>
      <c r="J1041" s="5" t="s">
        <v>1031</v>
      </c>
      <c r="K1041" s="5" t="s">
        <v>19</v>
      </c>
      <c r="L1041" s="5"/>
    </row>
    <row r="1042" spans="1:12" x14ac:dyDescent="0.25">
      <c r="A1042" s="5"/>
      <c r="B1042" s="5"/>
      <c r="C1042" s="6"/>
      <c r="D1042" s="6"/>
      <c r="E1042" s="5"/>
      <c r="F1042" s="5"/>
      <c r="G1042" s="5"/>
      <c r="H1042" s="7"/>
      <c r="I1042" s="5"/>
      <c r="J1042" s="5"/>
      <c r="K1042" s="5"/>
      <c r="L1042" s="5"/>
    </row>
    <row r="1043" spans="1:12" ht="210" customHeight="1" x14ac:dyDescent="0.25">
      <c r="A1043" s="5" t="s">
        <v>12</v>
      </c>
      <c r="B1043" s="5" t="s">
        <v>13</v>
      </c>
      <c r="C1043" s="6" t="s">
        <v>1103</v>
      </c>
      <c r="D1043" s="6" t="s">
        <v>15</v>
      </c>
      <c r="E1043" s="5"/>
      <c r="F1043" s="5" t="s">
        <v>1104</v>
      </c>
      <c r="G1043" s="5" t="s">
        <v>1105</v>
      </c>
      <c r="H1043" s="7">
        <v>41746</v>
      </c>
      <c r="I1043" s="5">
        <v>3</v>
      </c>
      <c r="J1043" s="5" t="s">
        <v>1026</v>
      </c>
      <c r="K1043" s="5" t="s">
        <v>19</v>
      </c>
      <c r="L1043" s="5"/>
    </row>
    <row r="1044" spans="1:12" x14ac:dyDescent="0.25">
      <c r="A1044" s="5"/>
      <c r="B1044" s="5"/>
      <c r="C1044" s="6"/>
      <c r="D1044" s="6"/>
      <c r="E1044" s="5"/>
      <c r="F1044" s="5"/>
      <c r="G1044" s="5"/>
      <c r="H1044" s="7"/>
      <c r="I1044" s="5"/>
      <c r="J1044" s="5"/>
      <c r="K1044" s="5"/>
      <c r="L1044" s="5"/>
    </row>
    <row r="1045" spans="1:12" ht="210" customHeight="1" x14ac:dyDescent="0.25">
      <c r="A1045" s="5" t="s">
        <v>12</v>
      </c>
      <c r="B1045" s="5" t="s">
        <v>13</v>
      </c>
      <c r="C1045" s="6" t="s">
        <v>1106</v>
      </c>
      <c r="D1045" s="6" t="s">
        <v>15</v>
      </c>
      <c r="E1045" s="5"/>
      <c r="F1045" s="5" t="s">
        <v>1104</v>
      </c>
      <c r="G1045" s="5" t="s">
        <v>1105</v>
      </c>
      <c r="H1045" s="7">
        <v>41805</v>
      </c>
      <c r="I1045" s="5">
        <v>3</v>
      </c>
      <c r="J1045" s="5" t="s">
        <v>1026</v>
      </c>
      <c r="K1045" s="5" t="s">
        <v>19</v>
      </c>
      <c r="L1045" s="5"/>
    </row>
    <row r="1046" spans="1:12" x14ac:dyDescent="0.25">
      <c r="A1046" s="5"/>
      <c r="B1046" s="5"/>
      <c r="C1046" s="6"/>
      <c r="D1046" s="6"/>
      <c r="E1046" s="5"/>
      <c r="F1046" s="5"/>
      <c r="G1046" s="5"/>
      <c r="H1046" s="7"/>
      <c r="I1046" s="5"/>
      <c r="J1046" s="5"/>
      <c r="K1046" s="5"/>
      <c r="L1046" s="5"/>
    </row>
    <row r="1047" spans="1:12" ht="210" customHeight="1" x14ac:dyDescent="0.25">
      <c r="A1047" s="5" t="s">
        <v>12</v>
      </c>
      <c r="B1047" s="5" t="s">
        <v>13</v>
      </c>
      <c r="C1047" s="6" t="s">
        <v>1107</v>
      </c>
      <c r="D1047" s="6" t="s">
        <v>15</v>
      </c>
      <c r="E1047" s="5"/>
      <c r="F1047" s="5" t="s">
        <v>1108</v>
      </c>
      <c r="G1047" s="5" t="s">
        <v>1105</v>
      </c>
      <c r="H1047" s="7">
        <v>41807</v>
      </c>
      <c r="I1047" s="5">
        <v>3</v>
      </c>
      <c r="J1047" s="5" t="s">
        <v>1026</v>
      </c>
      <c r="K1047" s="5" t="s">
        <v>19</v>
      </c>
      <c r="L1047" s="5"/>
    </row>
    <row r="1048" spans="1:12" x14ac:dyDescent="0.25">
      <c r="A1048" s="5"/>
      <c r="B1048" s="5"/>
      <c r="C1048" s="6"/>
      <c r="D1048" s="6"/>
      <c r="E1048" s="5"/>
      <c r="F1048" s="5"/>
      <c r="G1048" s="5"/>
      <c r="H1048" s="7"/>
      <c r="I1048" s="5"/>
      <c r="J1048" s="5"/>
      <c r="K1048" s="5"/>
      <c r="L1048" s="5"/>
    </row>
    <row r="1049" spans="1:12" ht="210" customHeight="1" x14ac:dyDescent="0.25">
      <c r="A1049" s="5" t="s">
        <v>12</v>
      </c>
      <c r="B1049" s="5" t="s">
        <v>13</v>
      </c>
      <c r="C1049" s="6" t="s">
        <v>1109</v>
      </c>
      <c r="D1049" s="6" t="s">
        <v>15</v>
      </c>
      <c r="E1049" s="5"/>
      <c r="F1049" s="5" t="s">
        <v>1108</v>
      </c>
      <c r="G1049" s="5" t="s">
        <v>1105</v>
      </c>
      <c r="H1049" s="7">
        <v>41685</v>
      </c>
      <c r="I1049" s="5">
        <v>3</v>
      </c>
      <c r="J1049" s="5" t="s">
        <v>1026</v>
      </c>
      <c r="K1049" s="5" t="s">
        <v>19</v>
      </c>
      <c r="L1049" s="5"/>
    </row>
    <row r="1050" spans="1:12" x14ac:dyDescent="0.25">
      <c r="A1050" s="5"/>
      <c r="B1050" s="5"/>
      <c r="C1050" s="6"/>
      <c r="D1050" s="6"/>
      <c r="E1050" s="5"/>
      <c r="F1050" s="5"/>
      <c r="G1050" s="5"/>
      <c r="H1050" s="7"/>
      <c r="I1050" s="5"/>
      <c r="J1050" s="5"/>
      <c r="K1050" s="5"/>
      <c r="L1050" s="5"/>
    </row>
    <row r="1051" spans="1:12" ht="210" customHeight="1" x14ac:dyDescent="0.25">
      <c r="A1051" s="5" t="s">
        <v>12</v>
      </c>
      <c r="B1051" s="5" t="s">
        <v>13</v>
      </c>
      <c r="C1051" s="6" t="s">
        <v>1110</v>
      </c>
      <c r="D1051" s="6" t="s">
        <v>15</v>
      </c>
      <c r="E1051" s="5"/>
      <c r="F1051" s="5" t="s">
        <v>1111</v>
      </c>
      <c r="G1051" s="5" t="s">
        <v>1105</v>
      </c>
      <c r="H1051" s="7">
        <v>41715</v>
      </c>
      <c r="I1051" s="5">
        <v>3</v>
      </c>
      <c r="J1051" s="5" t="s">
        <v>1026</v>
      </c>
      <c r="K1051" s="5" t="s">
        <v>19</v>
      </c>
      <c r="L1051" s="5"/>
    </row>
    <row r="1052" spans="1:12" x14ac:dyDescent="0.25">
      <c r="A1052" s="5"/>
      <c r="B1052" s="5"/>
      <c r="C1052" s="6"/>
      <c r="D1052" s="6"/>
      <c r="E1052" s="5"/>
      <c r="F1052" s="5"/>
      <c r="G1052" s="5"/>
      <c r="H1052" s="7"/>
      <c r="I1052" s="5"/>
      <c r="J1052" s="5"/>
      <c r="K1052" s="5"/>
      <c r="L1052" s="5"/>
    </row>
    <row r="1053" spans="1:12" ht="210" customHeight="1" x14ac:dyDescent="0.25">
      <c r="A1053" s="5" t="s">
        <v>12</v>
      </c>
      <c r="B1053" s="5" t="s">
        <v>13</v>
      </c>
      <c r="C1053" s="6" t="s">
        <v>1112</v>
      </c>
      <c r="D1053" s="6" t="s">
        <v>15</v>
      </c>
      <c r="E1053" s="5"/>
      <c r="F1053" s="5" t="s">
        <v>1111</v>
      </c>
      <c r="G1053" s="5" t="s">
        <v>1105</v>
      </c>
      <c r="H1053" s="7">
        <v>41805</v>
      </c>
      <c r="I1053" s="5">
        <v>3</v>
      </c>
      <c r="J1053" s="5" t="s">
        <v>1026</v>
      </c>
      <c r="K1053" s="5" t="s">
        <v>19</v>
      </c>
      <c r="L1053" s="5"/>
    </row>
    <row r="1054" spans="1:12" x14ac:dyDescent="0.25">
      <c r="A1054" s="5"/>
      <c r="B1054" s="5"/>
      <c r="C1054" s="6"/>
      <c r="D1054" s="6"/>
      <c r="E1054" s="5"/>
      <c r="F1054" s="5"/>
      <c r="G1054" s="5"/>
      <c r="H1054" s="7"/>
      <c r="I1054" s="5"/>
      <c r="J1054" s="5"/>
      <c r="K1054" s="5"/>
      <c r="L1054" s="5"/>
    </row>
    <row r="1055" spans="1:12" ht="225" customHeight="1" x14ac:dyDescent="0.25">
      <c r="A1055" s="5" t="s">
        <v>12</v>
      </c>
      <c r="B1055" s="5" t="s">
        <v>13</v>
      </c>
      <c r="C1055" s="6" t="s">
        <v>1113</v>
      </c>
      <c r="D1055" s="6" t="s">
        <v>15</v>
      </c>
      <c r="E1055" s="5"/>
      <c r="F1055" s="5" t="s">
        <v>1114</v>
      </c>
      <c r="G1055" s="5" t="s">
        <v>1115</v>
      </c>
      <c r="H1055" s="7">
        <v>41690</v>
      </c>
      <c r="I1055" s="5">
        <v>3</v>
      </c>
      <c r="J1055" s="5" t="s">
        <v>1031</v>
      </c>
      <c r="K1055" s="5" t="s">
        <v>19</v>
      </c>
      <c r="L1055" s="5"/>
    </row>
    <row r="1056" spans="1:12" x14ac:dyDescent="0.25">
      <c r="A1056" s="5"/>
      <c r="B1056" s="5"/>
      <c r="C1056" s="6"/>
      <c r="D1056" s="6"/>
      <c r="E1056" s="5"/>
      <c r="F1056" s="5"/>
      <c r="G1056" s="5"/>
      <c r="H1056" s="7"/>
      <c r="I1056" s="5"/>
      <c r="J1056" s="5"/>
      <c r="K1056" s="5"/>
      <c r="L1056" s="5"/>
    </row>
    <row r="1057" spans="1:12" ht="225" customHeight="1" x14ac:dyDescent="0.25">
      <c r="A1057" s="5" t="s">
        <v>12</v>
      </c>
      <c r="B1057" s="5" t="s">
        <v>20</v>
      </c>
      <c r="C1057" s="6" t="s">
        <v>1116</v>
      </c>
      <c r="D1057" s="6" t="s">
        <v>15</v>
      </c>
      <c r="E1057" s="5"/>
      <c r="F1057" s="5" t="s">
        <v>1114</v>
      </c>
      <c r="G1057" s="5" t="s">
        <v>1115</v>
      </c>
      <c r="H1057" s="5" t="s">
        <v>89</v>
      </c>
      <c r="I1057" s="5">
        <v>3</v>
      </c>
      <c r="J1057" s="5" t="s">
        <v>1031</v>
      </c>
      <c r="K1057" s="5" t="s">
        <v>19</v>
      </c>
      <c r="L1057" s="5"/>
    </row>
    <row r="1058" spans="1:12" x14ac:dyDescent="0.25">
      <c r="A1058" s="5"/>
      <c r="B1058" s="5"/>
      <c r="C1058" s="6"/>
      <c r="D1058" s="6"/>
      <c r="E1058" s="5"/>
      <c r="F1058" s="5"/>
      <c r="G1058" s="5"/>
      <c r="H1058" s="5"/>
      <c r="I1058" s="5"/>
      <c r="J1058" s="5"/>
      <c r="K1058" s="5"/>
      <c r="L1058" s="5"/>
    </row>
    <row r="1059" spans="1:12" ht="210" customHeight="1" x14ac:dyDescent="0.25">
      <c r="A1059" s="5" t="s">
        <v>12</v>
      </c>
      <c r="B1059" s="5" t="s">
        <v>13</v>
      </c>
      <c r="C1059" s="6" t="s">
        <v>1117</v>
      </c>
      <c r="D1059" s="6" t="s">
        <v>15</v>
      </c>
      <c r="E1059" s="5"/>
      <c r="F1059" s="5" t="s">
        <v>1118</v>
      </c>
      <c r="G1059" s="5" t="s">
        <v>1119</v>
      </c>
      <c r="H1059" s="7">
        <v>41902</v>
      </c>
      <c r="I1059" s="5">
        <v>3</v>
      </c>
      <c r="J1059" s="5" t="s">
        <v>1031</v>
      </c>
      <c r="K1059" s="5" t="s">
        <v>19</v>
      </c>
      <c r="L1059" s="5"/>
    </row>
    <row r="1060" spans="1:12" x14ac:dyDescent="0.25">
      <c r="A1060" s="5"/>
      <c r="B1060" s="5"/>
      <c r="C1060" s="6"/>
      <c r="D1060" s="6"/>
      <c r="E1060" s="5"/>
      <c r="F1060" s="5"/>
      <c r="G1060" s="5"/>
      <c r="H1060" s="7"/>
      <c r="I1060" s="5"/>
      <c r="J1060" s="5"/>
      <c r="K1060" s="5"/>
      <c r="L1060" s="5"/>
    </row>
    <row r="1061" spans="1:12" ht="210" customHeight="1" x14ac:dyDescent="0.25">
      <c r="A1061" s="5" t="s">
        <v>12</v>
      </c>
      <c r="B1061" s="5" t="s">
        <v>13</v>
      </c>
      <c r="C1061" s="6" t="s">
        <v>1120</v>
      </c>
      <c r="D1061" s="6" t="s">
        <v>15</v>
      </c>
      <c r="E1061" s="5"/>
      <c r="F1061" s="5" t="s">
        <v>1118</v>
      </c>
      <c r="G1061" s="5" t="s">
        <v>1119</v>
      </c>
      <c r="H1061" s="7">
        <v>41955</v>
      </c>
      <c r="I1061" s="5">
        <v>3</v>
      </c>
      <c r="J1061" s="5" t="s">
        <v>1031</v>
      </c>
      <c r="K1061" s="5" t="s">
        <v>19</v>
      </c>
      <c r="L1061" s="5"/>
    </row>
    <row r="1062" spans="1:12" x14ac:dyDescent="0.25">
      <c r="A1062" s="5"/>
      <c r="B1062" s="5"/>
      <c r="C1062" s="6"/>
      <c r="D1062" s="6"/>
      <c r="E1062" s="5"/>
      <c r="F1062" s="5"/>
      <c r="G1062" s="5"/>
      <c r="H1062" s="7"/>
      <c r="I1062" s="5"/>
      <c r="J1062" s="5"/>
      <c r="K1062" s="5"/>
      <c r="L1062" s="5"/>
    </row>
    <row r="1063" spans="1:12" ht="210" customHeight="1" x14ac:dyDescent="0.25">
      <c r="A1063" s="5" t="s">
        <v>12</v>
      </c>
      <c r="B1063" s="5" t="s">
        <v>13</v>
      </c>
      <c r="C1063" s="6" t="s">
        <v>1121</v>
      </c>
      <c r="D1063" s="6" t="s">
        <v>15</v>
      </c>
      <c r="E1063" s="5"/>
      <c r="F1063" s="5" t="s">
        <v>1122</v>
      </c>
      <c r="G1063" s="5" t="s">
        <v>1115</v>
      </c>
      <c r="H1063" s="7">
        <v>41810</v>
      </c>
      <c r="I1063" s="5">
        <v>3</v>
      </c>
      <c r="J1063" s="5" t="s">
        <v>1031</v>
      </c>
      <c r="K1063" s="5" t="s">
        <v>19</v>
      </c>
      <c r="L1063" s="5"/>
    </row>
    <row r="1064" spans="1:12" x14ac:dyDescent="0.25">
      <c r="A1064" s="5"/>
      <c r="B1064" s="5"/>
      <c r="C1064" s="6"/>
      <c r="D1064" s="6"/>
      <c r="E1064" s="5"/>
      <c r="F1064" s="5"/>
      <c r="G1064" s="5"/>
      <c r="H1064" s="7"/>
      <c r="I1064" s="5"/>
      <c r="J1064" s="5"/>
      <c r="K1064" s="5"/>
      <c r="L1064" s="5"/>
    </row>
    <row r="1065" spans="1:12" ht="210" customHeight="1" x14ac:dyDescent="0.25">
      <c r="A1065" s="5" t="s">
        <v>12</v>
      </c>
      <c r="B1065" s="5" t="s">
        <v>13</v>
      </c>
      <c r="C1065" s="6" t="s">
        <v>1123</v>
      </c>
      <c r="D1065" s="6" t="s">
        <v>15</v>
      </c>
      <c r="E1065" s="5"/>
      <c r="F1065" s="5" t="s">
        <v>1122</v>
      </c>
      <c r="G1065" s="5" t="s">
        <v>1115</v>
      </c>
      <c r="H1065" s="7">
        <v>41802</v>
      </c>
      <c r="I1065" s="5">
        <v>3</v>
      </c>
      <c r="J1065" s="5" t="s">
        <v>1031</v>
      </c>
      <c r="K1065" s="5" t="s">
        <v>19</v>
      </c>
      <c r="L1065" s="5"/>
    </row>
    <row r="1066" spans="1:12" x14ac:dyDescent="0.25">
      <c r="A1066" s="5"/>
      <c r="B1066" s="5"/>
      <c r="C1066" s="6"/>
      <c r="D1066" s="6"/>
      <c r="E1066" s="5"/>
      <c r="F1066" s="5"/>
      <c r="G1066" s="5"/>
      <c r="H1066" s="7"/>
      <c r="I1066" s="5"/>
      <c r="J1066" s="5"/>
      <c r="K1066" s="5"/>
      <c r="L1066" s="5"/>
    </row>
    <row r="1067" spans="1:12" ht="210" customHeight="1" x14ac:dyDescent="0.25">
      <c r="A1067" s="5" t="s">
        <v>12</v>
      </c>
      <c r="B1067" s="5" t="s">
        <v>20</v>
      </c>
      <c r="C1067" s="6" t="s">
        <v>1124</v>
      </c>
      <c r="D1067" s="6" t="s">
        <v>15</v>
      </c>
      <c r="E1067" s="5"/>
      <c r="F1067" s="5" t="s">
        <v>1125</v>
      </c>
      <c r="G1067" s="5" t="s">
        <v>1097</v>
      </c>
      <c r="H1067" s="5">
        <f>-4 / 15</f>
        <v>-0.26666666666666666</v>
      </c>
      <c r="I1067" s="5">
        <v>3</v>
      </c>
      <c r="J1067" s="5" t="s">
        <v>119</v>
      </c>
      <c r="K1067" s="5" t="s">
        <v>19</v>
      </c>
      <c r="L1067" s="5"/>
    </row>
    <row r="1068" spans="1:12" x14ac:dyDescent="0.25">
      <c r="A1068" s="5"/>
      <c r="B1068" s="5"/>
      <c r="C1068" s="6"/>
      <c r="D1068" s="6"/>
      <c r="E1068" s="5"/>
      <c r="F1068" s="5"/>
      <c r="G1068" s="5"/>
      <c r="H1068" s="5"/>
      <c r="I1068" s="5"/>
      <c r="J1068" s="5"/>
      <c r="K1068" s="5"/>
      <c r="L1068" s="5"/>
    </row>
    <row r="1069" spans="1:12" ht="210" customHeight="1" x14ac:dyDescent="0.25">
      <c r="A1069" s="5" t="s">
        <v>12</v>
      </c>
      <c r="B1069" s="5" t="s">
        <v>13</v>
      </c>
      <c r="C1069" s="6" t="s">
        <v>1126</v>
      </c>
      <c r="D1069" s="6" t="s">
        <v>15</v>
      </c>
      <c r="E1069" s="5"/>
      <c r="F1069" s="5" t="s">
        <v>1127</v>
      </c>
      <c r="G1069" s="5" t="s">
        <v>1119</v>
      </c>
      <c r="H1069" s="5" t="s">
        <v>1128</v>
      </c>
      <c r="I1069" s="5">
        <v>3</v>
      </c>
      <c r="J1069" s="5" t="s">
        <v>1129</v>
      </c>
      <c r="K1069" s="5" t="s">
        <v>19</v>
      </c>
      <c r="L1069" s="5" t="s">
        <v>1130</v>
      </c>
    </row>
    <row r="1070" spans="1:12" x14ac:dyDescent="0.25">
      <c r="A1070" s="5"/>
      <c r="B1070" s="5"/>
      <c r="C1070" s="6"/>
      <c r="D1070" s="6"/>
      <c r="E1070" s="5"/>
      <c r="F1070" s="5"/>
      <c r="G1070" s="5"/>
      <c r="H1070" s="5"/>
      <c r="I1070" s="5"/>
      <c r="J1070" s="5"/>
      <c r="K1070" s="5"/>
      <c r="L1070" s="5"/>
    </row>
    <row r="1071" spans="1:12" ht="195" customHeight="1" x14ac:dyDescent="0.25">
      <c r="A1071" s="5" t="s">
        <v>12</v>
      </c>
      <c r="B1071" s="5" t="s">
        <v>13</v>
      </c>
      <c r="C1071" s="6" t="s">
        <v>1131</v>
      </c>
      <c r="D1071" s="6" t="s">
        <v>15</v>
      </c>
      <c r="E1071" s="5"/>
      <c r="F1071" s="5" t="s">
        <v>1132</v>
      </c>
      <c r="G1071" s="5" t="s">
        <v>1133</v>
      </c>
      <c r="H1071" s="8">
        <v>11689</v>
      </c>
      <c r="I1071" s="5">
        <v>3</v>
      </c>
      <c r="J1071" s="5" t="s">
        <v>1129</v>
      </c>
      <c r="K1071" s="5" t="s">
        <v>19</v>
      </c>
      <c r="L1071" s="5" t="s">
        <v>1130</v>
      </c>
    </row>
    <row r="1072" spans="1:12" x14ac:dyDescent="0.25">
      <c r="A1072" s="5"/>
      <c r="B1072" s="5"/>
      <c r="C1072" s="6"/>
      <c r="D1072" s="6"/>
      <c r="E1072" s="5"/>
      <c r="F1072" s="5"/>
      <c r="G1072" s="5"/>
      <c r="H1072" s="8"/>
      <c r="I1072" s="5"/>
      <c r="J1072" s="5"/>
      <c r="K1072" s="5"/>
      <c r="L1072" s="5"/>
    </row>
    <row r="1073" spans="1:12" ht="210" customHeight="1" x14ac:dyDescent="0.25">
      <c r="A1073" s="5" t="s">
        <v>12</v>
      </c>
      <c r="B1073" s="5" t="s">
        <v>13</v>
      </c>
      <c r="C1073" s="6" t="s">
        <v>1134</v>
      </c>
      <c r="D1073" s="6" t="s">
        <v>15</v>
      </c>
      <c r="E1073" s="5"/>
      <c r="F1073" s="5" t="s">
        <v>1135</v>
      </c>
      <c r="G1073" s="5" t="s">
        <v>1136</v>
      </c>
      <c r="H1073" s="8">
        <v>11963</v>
      </c>
      <c r="I1073" s="5">
        <v>3</v>
      </c>
      <c r="J1073" s="5" t="s">
        <v>1137</v>
      </c>
      <c r="K1073" s="5" t="s">
        <v>19</v>
      </c>
      <c r="L1073" s="5" t="s">
        <v>1138</v>
      </c>
    </row>
    <row r="1074" spans="1:12" x14ac:dyDescent="0.25">
      <c r="A1074" s="5"/>
      <c r="B1074" s="5"/>
      <c r="C1074" s="6"/>
      <c r="D1074" s="6"/>
      <c r="E1074" s="5"/>
      <c r="F1074" s="5"/>
      <c r="G1074" s="5"/>
      <c r="H1074" s="8"/>
      <c r="I1074" s="5"/>
      <c r="J1074" s="5"/>
      <c r="K1074" s="5"/>
      <c r="L1074" s="5"/>
    </row>
    <row r="1075" spans="1:12" ht="210" customHeight="1" x14ac:dyDescent="0.25">
      <c r="A1075" s="5" t="s">
        <v>12</v>
      </c>
      <c r="B1075" s="5" t="s">
        <v>13</v>
      </c>
      <c r="C1075" s="6" t="s">
        <v>1139</v>
      </c>
      <c r="D1075" s="6" t="s">
        <v>15</v>
      </c>
      <c r="E1075" s="5"/>
      <c r="F1075" s="5" t="s">
        <v>1140</v>
      </c>
      <c r="G1075" s="5" t="s">
        <v>1141</v>
      </c>
      <c r="H1075" s="8">
        <v>11994</v>
      </c>
      <c r="I1075" s="5">
        <v>3</v>
      </c>
      <c r="J1075" s="5" t="s">
        <v>46</v>
      </c>
      <c r="K1075" s="5" t="s">
        <v>19</v>
      </c>
      <c r="L1075" s="5" t="s">
        <v>1142</v>
      </c>
    </row>
    <row r="1076" spans="1:12" x14ac:dyDescent="0.25">
      <c r="A1076" s="5"/>
      <c r="B1076" s="5"/>
      <c r="C1076" s="6"/>
      <c r="D1076" s="6"/>
      <c r="E1076" s="5"/>
      <c r="F1076" s="5"/>
      <c r="G1076" s="5"/>
      <c r="H1076" s="8"/>
      <c r="I1076" s="5"/>
      <c r="J1076" s="5"/>
      <c r="K1076" s="5"/>
      <c r="L1076" s="5"/>
    </row>
    <row r="1077" spans="1:12" ht="210" customHeight="1" x14ac:dyDescent="0.25">
      <c r="A1077" s="5" t="s">
        <v>12</v>
      </c>
      <c r="B1077" s="5" t="s">
        <v>13</v>
      </c>
      <c r="C1077" s="6" t="s">
        <v>1143</v>
      </c>
      <c r="D1077" s="6" t="s">
        <v>15</v>
      </c>
      <c r="E1077" s="5"/>
      <c r="F1077" s="5" t="s">
        <v>1144</v>
      </c>
      <c r="G1077" s="5" t="s">
        <v>1145</v>
      </c>
      <c r="H1077" s="8">
        <v>11720</v>
      </c>
      <c r="I1077" s="5">
        <v>3</v>
      </c>
      <c r="J1077" s="5" t="s">
        <v>46</v>
      </c>
      <c r="K1077" s="5" t="s">
        <v>19</v>
      </c>
      <c r="L1077" s="5" t="s">
        <v>1146</v>
      </c>
    </row>
    <row r="1078" spans="1:12" x14ac:dyDescent="0.25">
      <c r="A1078" s="5"/>
      <c r="B1078" s="5"/>
      <c r="C1078" s="6"/>
      <c r="D1078" s="6"/>
      <c r="E1078" s="5"/>
      <c r="F1078" s="5"/>
      <c r="G1078" s="5"/>
      <c r="H1078" s="8"/>
      <c r="I1078" s="5"/>
      <c r="J1078" s="5"/>
      <c r="K1078" s="5"/>
      <c r="L1078" s="5"/>
    </row>
    <row r="1079" spans="1:12" ht="225" customHeight="1" x14ac:dyDescent="0.25">
      <c r="A1079" s="5" t="s">
        <v>12</v>
      </c>
      <c r="B1079" s="5" t="s">
        <v>13</v>
      </c>
      <c r="C1079" s="6" t="s">
        <v>1147</v>
      </c>
      <c r="D1079" s="6" t="s">
        <v>15</v>
      </c>
      <c r="E1079" s="5"/>
      <c r="F1079" s="5" t="s">
        <v>1148</v>
      </c>
      <c r="G1079" s="5" t="s">
        <v>1149</v>
      </c>
      <c r="H1079" s="5" t="s">
        <v>1150</v>
      </c>
      <c r="I1079" s="5">
        <v>3</v>
      </c>
      <c r="J1079" s="5" t="s">
        <v>46</v>
      </c>
      <c r="K1079" s="5" t="s">
        <v>19</v>
      </c>
      <c r="L1079" s="5" t="s">
        <v>1146</v>
      </c>
    </row>
    <row r="1080" spans="1:12" x14ac:dyDescent="0.25">
      <c r="A1080" s="5"/>
      <c r="B1080" s="5"/>
      <c r="C1080" s="6"/>
      <c r="D1080" s="6"/>
      <c r="E1080" s="5"/>
      <c r="F1080" s="5"/>
      <c r="G1080" s="5"/>
      <c r="H1080" s="5"/>
      <c r="I1080" s="5"/>
      <c r="J1080" s="5"/>
      <c r="K1080" s="5"/>
      <c r="L1080" s="5"/>
    </row>
    <row r="1081" spans="1:12" ht="210" customHeight="1" x14ac:dyDescent="0.25">
      <c r="A1081" s="5" t="s">
        <v>12</v>
      </c>
      <c r="B1081" s="5" t="s">
        <v>13</v>
      </c>
      <c r="C1081" s="6" t="s">
        <v>1151</v>
      </c>
      <c r="D1081" s="6" t="s">
        <v>15</v>
      </c>
      <c r="E1081" s="5"/>
      <c r="F1081" s="5" t="s">
        <v>1152</v>
      </c>
      <c r="G1081" s="5" t="s">
        <v>1101</v>
      </c>
      <c r="H1081" s="5" t="s">
        <v>1153</v>
      </c>
      <c r="I1081" s="5">
        <v>3</v>
      </c>
      <c r="J1081" s="5" t="s">
        <v>46</v>
      </c>
      <c r="K1081" s="5" t="s">
        <v>19</v>
      </c>
      <c r="L1081" s="5" t="s">
        <v>1154</v>
      </c>
    </row>
    <row r="1082" spans="1:12" x14ac:dyDescent="0.25">
      <c r="A1082" s="5"/>
      <c r="B1082" s="5"/>
      <c r="C1082" s="6"/>
      <c r="D1082" s="6"/>
      <c r="E1082" s="5"/>
      <c r="F1082" s="5"/>
      <c r="G1082" s="5"/>
      <c r="H1082" s="5"/>
      <c r="I1082" s="5"/>
      <c r="J1082" s="5"/>
      <c r="K1082" s="5"/>
      <c r="L1082" s="5"/>
    </row>
    <row r="1083" spans="1:12" ht="210" customHeight="1" x14ac:dyDescent="0.25">
      <c r="A1083" s="5" t="s">
        <v>12</v>
      </c>
      <c r="B1083" s="5" t="s">
        <v>13</v>
      </c>
      <c r="C1083" s="6" t="s">
        <v>1155</v>
      </c>
      <c r="D1083" s="6" t="s">
        <v>15</v>
      </c>
      <c r="E1083" s="5"/>
      <c r="F1083" s="5" t="s">
        <v>1156</v>
      </c>
      <c r="G1083" s="5" t="s">
        <v>1097</v>
      </c>
      <c r="H1083" s="5" t="s">
        <v>1157</v>
      </c>
      <c r="I1083" s="5">
        <v>3</v>
      </c>
      <c r="J1083" s="5" t="s">
        <v>46</v>
      </c>
      <c r="K1083" s="5" t="s">
        <v>19</v>
      </c>
      <c r="L1083" s="5" t="s">
        <v>1158</v>
      </c>
    </row>
    <row r="1084" spans="1:12" x14ac:dyDescent="0.25">
      <c r="A1084" s="5"/>
      <c r="B1084" s="5"/>
      <c r="C1084" s="6"/>
      <c r="D1084" s="6"/>
      <c r="E1084" s="5"/>
      <c r="F1084" s="5"/>
      <c r="G1084" s="5"/>
      <c r="H1084" s="5"/>
      <c r="I1084" s="5"/>
      <c r="J1084" s="5"/>
      <c r="K1084" s="5"/>
      <c r="L1084" s="5"/>
    </row>
    <row r="1085" spans="1:12" ht="225" customHeight="1" x14ac:dyDescent="0.25">
      <c r="A1085" s="5" t="s">
        <v>12</v>
      </c>
      <c r="B1085" s="5" t="s">
        <v>20</v>
      </c>
      <c r="C1085" s="6" t="s">
        <v>1159</v>
      </c>
      <c r="D1085" s="6" t="s">
        <v>15</v>
      </c>
      <c r="E1085" s="5"/>
      <c r="F1085" s="5" t="s">
        <v>1160</v>
      </c>
      <c r="G1085" s="5" t="s">
        <v>1105</v>
      </c>
      <c r="H1085" s="5" t="s">
        <v>220</v>
      </c>
      <c r="I1085" s="5">
        <v>3</v>
      </c>
      <c r="J1085" s="5" t="s">
        <v>1161</v>
      </c>
      <c r="K1085" s="5" t="s">
        <v>19</v>
      </c>
      <c r="L1085" s="5"/>
    </row>
    <row r="1086" spans="1:12" x14ac:dyDescent="0.25">
      <c r="A1086" s="5"/>
      <c r="B1086" s="5"/>
      <c r="C1086" s="6"/>
      <c r="D1086" s="6"/>
      <c r="E1086" s="5"/>
      <c r="F1086" s="5"/>
      <c r="G1086" s="5"/>
      <c r="H1086" s="5"/>
      <c r="I1086" s="5"/>
      <c r="J1086" s="5"/>
      <c r="K1086" s="5"/>
      <c r="L1086" s="5"/>
    </row>
    <row r="1087" spans="1:12" ht="210" customHeight="1" x14ac:dyDescent="0.25">
      <c r="A1087" s="5" t="s">
        <v>12</v>
      </c>
      <c r="B1087" s="5" t="s">
        <v>20</v>
      </c>
      <c r="C1087" s="6" t="s">
        <v>1162</v>
      </c>
      <c r="D1087" s="6" t="s">
        <v>15</v>
      </c>
      <c r="E1087" s="5"/>
      <c r="F1087" s="5" t="s">
        <v>1163</v>
      </c>
      <c r="G1087" s="5" t="s">
        <v>1115</v>
      </c>
      <c r="H1087" s="5" t="s">
        <v>139</v>
      </c>
      <c r="I1087" s="5">
        <v>3</v>
      </c>
      <c r="J1087" s="5" t="s">
        <v>320</v>
      </c>
      <c r="K1087" s="5" t="s">
        <v>19</v>
      </c>
      <c r="L1087" s="5" t="s">
        <v>1164</v>
      </c>
    </row>
    <row r="1088" spans="1:12" x14ac:dyDescent="0.25">
      <c r="A1088" s="5"/>
      <c r="B1088" s="5"/>
      <c r="C1088" s="6"/>
      <c r="D1088" s="6"/>
      <c r="E1088" s="5"/>
      <c r="F1088" s="5"/>
      <c r="G1088" s="5"/>
      <c r="H1088" s="5"/>
      <c r="I1088" s="5"/>
      <c r="J1088" s="5"/>
      <c r="K1088" s="5"/>
      <c r="L1088" s="5"/>
    </row>
    <row r="1089" spans="1:12" ht="210" customHeight="1" x14ac:dyDescent="0.25">
      <c r="A1089" s="5" t="s">
        <v>12</v>
      </c>
      <c r="B1089" s="5" t="s">
        <v>20</v>
      </c>
      <c r="C1089" s="6" t="s">
        <v>1165</v>
      </c>
      <c r="D1089" s="6" t="s">
        <v>15</v>
      </c>
      <c r="E1089" s="5"/>
      <c r="F1089" s="5" t="s">
        <v>1166</v>
      </c>
      <c r="G1089" s="5" t="s">
        <v>1119</v>
      </c>
      <c r="H1089" s="5">
        <f>-3 / 10</f>
        <v>-0.3</v>
      </c>
      <c r="I1089" s="5">
        <v>3</v>
      </c>
      <c r="J1089" s="5" t="s">
        <v>46</v>
      </c>
      <c r="K1089" s="5" t="s">
        <v>19</v>
      </c>
      <c r="L1089" s="5" t="s">
        <v>1167</v>
      </c>
    </row>
    <row r="1090" spans="1:12" x14ac:dyDescent="0.25">
      <c r="A1090" s="5"/>
      <c r="B1090" s="5"/>
      <c r="C1090" s="6"/>
      <c r="D1090" s="6"/>
      <c r="E1090" s="5"/>
      <c r="F1090" s="5"/>
      <c r="G1090" s="5"/>
      <c r="H1090" s="5"/>
      <c r="I1090" s="5"/>
      <c r="J1090" s="5"/>
      <c r="K1090" s="5"/>
      <c r="L1090" s="5"/>
    </row>
    <row r="1091" spans="1:12" ht="210" customHeight="1" x14ac:dyDescent="0.25">
      <c r="A1091" s="5" t="s">
        <v>12</v>
      </c>
      <c r="B1091" s="5" t="s">
        <v>20</v>
      </c>
      <c r="C1091" s="6" t="s">
        <v>1168</v>
      </c>
      <c r="D1091" s="6" t="s">
        <v>15</v>
      </c>
      <c r="E1091" s="5"/>
      <c r="F1091" s="5" t="s">
        <v>1166</v>
      </c>
      <c r="G1091" s="5" t="s">
        <v>1119</v>
      </c>
      <c r="H1091" s="5" t="s">
        <v>344</v>
      </c>
      <c r="I1091" s="5">
        <v>3</v>
      </c>
      <c r="J1091" s="5" t="s">
        <v>46</v>
      </c>
      <c r="K1091" s="5" t="s">
        <v>19</v>
      </c>
      <c r="L1091" s="5" t="s">
        <v>1167</v>
      </c>
    </row>
    <row r="1092" spans="1:12" x14ac:dyDescent="0.25">
      <c r="A1092" s="5"/>
      <c r="B1092" s="5"/>
      <c r="C1092" s="6"/>
      <c r="D1092" s="6"/>
      <c r="E1092" s="5"/>
      <c r="F1092" s="5"/>
      <c r="G1092" s="5"/>
      <c r="H1092" s="5"/>
      <c r="I1092" s="5"/>
      <c r="J1092" s="5"/>
      <c r="K1092" s="5"/>
      <c r="L1092" s="5"/>
    </row>
    <row r="1093" spans="1:12" ht="195" customHeight="1" x14ac:dyDescent="0.25">
      <c r="A1093" s="5" t="s">
        <v>12</v>
      </c>
      <c r="B1093" s="5" t="s">
        <v>20</v>
      </c>
      <c r="C1093" s="6" t="s">
        <v>1169</v>
      </c>
      <c r="D1093" s="6" t="s">
        <v>15</v>
      </c>
      <c r="E1093" s="5"/>
      <c r="F1093" s="5" t="s">
        <v>1170</v>
      </c>
      <c r="G1093" s="5" t="s">
        <v>1171</v>
      </c>
      <c r="H1093" s="5" t="e">
        <f>-28 / 0</f>
        <v>#DIV/0!</v>
      </c>
      <c r="I1093" s="5">
        <v>3</v>
      </c>
      <c r="J1093" s="5" t="s">
        <v>46</v>
      </c>
      <c r="K1093" s="5" t="s">
        <v>19</v>
      </c>
      <c r="L1093" s="5"/>
    </row>
    <row r="1094" spans="1:12" x14ac:dyDescent="0.25">
      <c r="A1094" s="5"/>
      <c r="B1094" s="5"/>
      <c r="C1094" s="6"/>
      <c r="D1094" s="6"/>
      <c r="E1094" s="5"/>
      <c r="F1094" s="5"/>
      <c r="G1094" s="5"/>
      <c r="H1094" s="5"/>
      <c r="I1094" s="5"/>
      <c r="J1094" s="5"/>
      <c r="K1094" s="5"/>
      <c r="L1094" s="5"/>
    </row>
    <row r="1095" spans="1:12" ht="225" customHeight="1" x14ac:dyDescent="0.25">
      <c r="A1095" s="5" t="s">
        <v>12</v>
      </c>
      <c r="B1095" s="5" t="s">
        <v>20</v>
      </c>
      <c r="C1095" s="6" t="s">
        <v>1172</v>
      </c>
      <c r="D1095" s="6" t="s">
        <v>15</v>
      </c>
      <c r="E1095" s="5"/>
      <c r="F1095" s="5" t="s">
        <v>231</v>
      </c>
      <c r="G1095" s="5" t="s">
        <v>1145</v>
      </c>
      <c r="H1095" s="5" t="e">
        <f>-1 / 0</f>
        <v>#DIV/0!</v>
      </c>
      <c r="I1095" s="5">
        <v>3</v>
      </c>
      <c r="J1095" s="5" t="s">
        <v>521</v>
      </c>
      <c r="K1095" s="5" t="s">
        <v>19</v>
      </c>
      <c r="L1095" s="5" t="s">
        <v>1173</v>
      </c>
    </row>
    <row r="1096" spans="1:12" x14ac:dyDescent="0.25">
      <c r="A1096" s="5"/>
      <c r="B1096" s="5"/>
      <c r="C1096" s="6"/>
      <c r="D1096" s="6"/>
      <c r="E1096" s="5"/>
      <c r="F1096" s="5"/>
      <c r="G1096" s="5"/>
      <c r="H1096" s="5"/>
      <c r="I1096" s="5"/>
      <c r="J1096" s="5"/>
      <c r="K1096" s="5"/>
      <c r="L1096" s="5"/>
    </row>
    <row r="1097" spans="1:12" ht="225" customHeight="1" x14ac:dyDescent="0.25">
      <c r="A1097" s="5" t="s">
        <v>12</v>
      </c>
      <c r="B1097" s="5" t="s">
        <v>20</v>
      </c>
      <c r="C1097" s="6" t="s">
        <v>1174</v>
      </c>
      <c r="D1097" s="6" t="s">
        <v>15</v>
      </c>
      <c r="E1097" s="5"/>
      <c r="F1097" s="5" t="s">
        <v>231</v>
      </c>
      <c r="G1097" s="5" t="s">
        <v>1175</v>
      </c>
      <c r="H1097" s="5" t="e">
        <f>-4 / 0</f>
        <v>#DIV/0!</v>
      </c>
      <c r="I1097" s="5">
        <v>3</v>
      </c>
      <c r="J1097" s="5" t="s">
        <v>521</v>
      </c>
      <c r="K1097" s="5" t="s">
        <v>19</v>
      </c>
      <c r="L1097" s="5" t="s">
        <v>1173</v>
      </c>
    </row>
    <row r="1098" spans="1:12" x14ac:dyDescent="0.25">
      <c r="A1098" s="5"/>
      <c r="B1098" s="5"/>
      <c r="C1098" s="6"/>
      <c r="D1098" s="6"/>
      <c r="E1098" s="5"/>
      <c r="F1098" s="5"/>
      <c r="G1098" s="5"/>
      <c r="H1098" s="5"/>
      <c r="I1098" s="5"/>
      <c r="J1098" s="5"/>
      <c r="K1098" s="5"/>
      <c r="L1098" s="5"/>
    </row>
    <row r="1099" spans="1:12" ht="225" customHeight="1" x14ac:dyDescent="0.25">
      <c r="A1099" s="5" t="s">
        <v>12</v>
      </c>
      <c r="B1099" s="5" t="s">
        <v>20</v>
      </c>
      <c r="C1099" s="6" t="s">
        <v>1176</v>
      </c>
      <c r="D1099" s="6" t="s">
        <v>15</v>
      </c>
      <c r="E1099" s="5"/>
      <c r="F1099" s="5" t="s">
        <v>231</v>
      </c>
      <c r="G1099" s="5" t="s">
        <v>1177</v>
      </c>
      <c r="H1099" s="5" t="e">
        <f>-3 / 0</f>
        <v>#DIV/0!</v>
      </c>
      <c r="I1099" s="5">
        <v>3</v>
      </c>
      <c r="J1099" s="5" t="s">
        <v>521</v>
      </c>
      <c r="K1099" s="5" t="s">
        <v>19</v>
      </c>
      <c r="L1099" s="5" t="s">
        <v>1173</v>
      </c>
    </row>
    <row r="1100" spans="1:12" x14ac:dyDescent="0.25">
      <c r="A1100" s="5"/>
      <c r="B1100" s="5"/>
      <c r="C1100" s="6"/>
      <c r="D1100" s="6"/>
      <c r="E1100" s="5"/>
      <c r="F1100" s="5"/>
      <c r="G1100" s="5"/>
      <c r="H1100" s="5"/>
      <c r="I1100" s="5"/>
      <c r="J1100" s="5"/>
      <c r="K1100" s="5"/>
      <c r="L1100" s="5"/>
    </row>
    <row r="1101" spans="1:12" ht="225" customHeight="1" x14ac:dyDescent="0.25">
      <c r="A1101" s="5" t="s">
        <v>12</v>
      </c>
      <c r="B1101" s="5" t="s">
        <v>20</v>
      </c>
      <c r="C1101" s="6" t="s">
        <v>1178</v>
      </c>
      <c r="D1101" s="6" t="s">
        <v>15</v>
      </c>
      <c r="E1101" s="5"/>
      <c r="F1101" s="5" t="s">
        <v>231</v>
      </c>
      <c r="G1101" s="5" t="s">
        <v>1119</v>
      </c>
      <c r="H1101" s="5" t="e">
        <f>-3 / 0</f>
        <v>#DIV/0!</v>
      </c>
      <c r="I1101" s="5">
        <v>3</v>
      </c>
      <c r="J1101" s="5" t="s">
        <v>521</v>
      </c>
      <c r="K1101" s="5" t="s">
        <v>19</v>
      </c>
      <c r="L1101" s="5" t="s">
        <v>1173</v>
      </c>
    </row>
    <row r="1102" spans="1:12" x14ac:dyDescent="0.25">
      <c r="A1102" s="5"/>
      <c r="B1102" s="5"/>
      <c r="C1102" s="6"/>
      <c r="D1102" s="6"/>
      <c r="E1102" s="5"/>
      <c r="F1102" s="5"/>
      <c r="G1102" s="5"/>
      <c r="H1102" s="5"/>
      <c r="I1102" s="5"/>
      <c r="J1102" s="5"/>
      <c r="K1102" s="5"/>
      <c r="L1102" s="5"/>
    </row>
    <row r="1103" spans="1:12" ht="195" customHeight="1" x14ac:dyDescent="0.25">
      <c r="A1103" s="5" t="s">
        <v>12</v>
      </c>
      <c r="B1103" s="5" t="s">
        <v>20</v>
      </c>
      <c r="C1103" s="6" t="s">
        <v>1179</v>
      </c>
      <c r="D1103" s="6" t="s">
        <v>15</v>
      </c>
      <c r="E1103" s="5"/>
      <c r="F1103" s="5" t="s">
        <v>1180</v>
      </c>
      <c r="G1103" s="5" t="s">
        <v>1181</v>
      </c>
      <c r="H1103" s="5" t="e">
        <f>-26 / 0</f>
        <v>#DIV/0!</v>
      </c>
      <c r="I1103" s="5">
        <v>3</v>
      </c>
      <c r="J1103" s="5" t="s">
        <v>320</v>
      </c>
      <c r="K1103" s="5" t="s">
        <v>19</v>
      </c>
      <c r="L1103" s="5"/>
    </row>
    <row r="1104" spans="1:12" x14ac:dyDescent="0.25">
      <c r="A1104" s="5"/>
      <c r="B1104" s="5"/>
      <c r="C1104" s="6"/>
      <c r="D1104" s="6"/>
      <c r="E1104" s="5"/>
      <c r="F1104" s="5"/>
      <c r="G1104" s="5"/>
      <c r="H1104" s="5"/>
      <c r="I1104" s="5"/>
      <c r="J1104" s="5"/>
      <c r="K1104" s="5"/>
      <c r="L1104" s="5"/>
    </row>
    <row r="1105" spans="1:15" ht="225" customHeight="1" x14ac:dyDescent="0.25">
      <c r="A1105" s="5" t="s">
        <v>12</v>
      </c>
      <c r="B1105" s="5" t="s">
        <v>20</v>
      </c>
      <c r="C1105" s="6" t="s">
        <v>1182</v>
      </c>
      <c r="D1105" s="6" t="s">
        <v>15</v>
      </c>
      <c r="E1105" s="5"/>
      <c r="F1105" s="5" t="s">
        <v>231</v>
      </c>
      <c r="G1105" s="5" t="s">
        <v>1177</v>
      </c>
      <c r="H1105" s="5" t="e">
        <f>-2 / 0</f>
        <v>#DIV/0!</v>
      </c>
      <c r="I1105" s="5">
        <v>3</v>
      </c>
      <c r="J1105" s="5" t="s">
        <v>521</v>
      </c>
      <c r="K1105" s="5" t="s">
        <v>19</v>
      </c>
      <c r="L1105" s="5" t="s">
        <v>1183</v>
      </c>
    </row>
    <row r="1106" spans="1:15" x14ac:dyDescent="0.25">
      <c r="A1106" s="5"/>
      <c r="B1106" s="5"/>
      <c r="C1106" s="6"/>
      <c r="D1106" s="6"/>
      <c r="E1106" s="5"/>
      <c r="F1106" s="5"/>
      <c r="G1106" s="5"/>
      <c r="H1106" s="5"/>
      <c r="I1106" s="5"/>
      <c r="J1106" s="5"/>
      <c r="K1106" s="5"/>
      <c r="L1106" s="5"/>
    </row>
    <row r="1107" spans="1:15" ht="210" customHeight="1" x14ac:dyDescent="0.25">
      <c r="A1107" s="5" t="s">
        <v>12</v>
      </c>
      <c r="B1107" s="5" t="s">
        <v>20</v>
      </c>
      <c r="C1107" s="6" t="s">
        <v>1184</v>
      </c>
      <c r="D1107" s="6" t="s">
        <v>15</v>
      </c>
      <c r="E1107" s="5"/>
      <c r="F1107" s="5" t="s">
        <v>1185</v>
      </c>
      <c r="G1107" s="5" t="s">
        <v>1171</v>
      </c>
      <c r="H1107" s="5" t="e">
        <f>-18 / 0</f>
        <v>#DIV/0!</v>
      </c>
      <c r="I1107" s="5">
        <v>3</v>
      </c>
      <c r="J1107" s="5" t="s">
        <v>46</v>
      </c>
      <c r="K1107" s="5" t="s">
        <v>19</v>
      </c>
      <c r="L1107" s="5"/>
    </row>
    <row r="1108" spans="1:15" x14ac:dyDescent="0.25">
      <c r="A1108" s="5"/>
      <c r="B1108" s="5"/>
      <c r="C1108" s="6"/>
      <c r="D1108" s="6"/>
      <c r="E1108" s="5"/>
      <c r="F1108" s="5"/>
      <c r="G1108" s="5"/>
      <c r="H1108" s="5"/>
      <c r="I1108" s="5"/>
      <c r="J1108" s="5"/>
      <c r="K1108" s="5"/>
      <c r="L1108" s="5"/>
    </row>
    <row r="1109" spans="1:15" ht="195" customHeight="1" x14ac:dyDescent="0.25">
      <c r="A1109" s="5" t="s">
        <v>12</v>
      </c>
      <c r="B1109" s="5" t="s">
        <v>20</v>
      </c>
      <c r="C1109" s="6" t="s">
        <v>1186</v>
      </c>
      <c r="D1109" s="6" t="s">
        <v>15</v>
      </c>
      <c r="E1109" s="5"/>
      <c r="F1109" s="5" t="s">
        <v>1187</v>
      </c>
      <c r="G1109" s="5" t="s">
        <v>1188</v>
      </c>
      <c r="H1109" s="5" t="e">
        <f>-26 / 0</f>
        <v>#DIV/0!</v>
      </c>
      <c r="I1109" s="5">
        <v>3</v>
      </c>
      <c r="J1109" s="5" t="s">
        <v>248</v>
      </c>
      <c r="K1109" s="5" t="s">
        <v>19</v>
      </c>
      <c r="L1109" s="5" t="s">
        <v>1189</v>
      </c>
    </row>
    <row r="1110" spans="1:15" x14ac:dyDescent="0.25">
      <c r="A1110" s="5"/>
      <c r="B1110" s="5"/>
      <c r="C1110" s="6"/>
      <c r="D1110" s="6"/>
      <c r="E1110" s="5"/>
      <c r="F1110" s="5"/>
      <c r="G1110" s="5"/>
      <c r="H1110" s="5"/>
      <c r="I1110" s="5"/>
      <c r="J1110" s="5"/>
      <c r="K1110" s="5"/>
      <c r="L1110" s="5"/>
    </row>
    <row r="1111" spans="1:15" ht="210" customHeight="1" x14ac:dyDescent="0.25">
      <c r="A1111" s="5" t="s">
        <v>12</v>
      </c>
      <c r="B1111" s="5" t="s">
        <v>20</v>
      </c>
      <c r="C1111" s="6" t="s">
        <v>1190</v>
      </c>
      <c r="D1111" s="6" t="s">
        <v>15</v>
      </c>
      <c r="E1111" s="5"/>
      <c r="F1111" s="5" t="s">
        <v>1191</v>
      </c>
      <c r="G1111" s="5" t="s">
        <v>1192</v>
      </c>
      <c r="H1111" s="5" t="e">
        <f>-23 / 0</f>
        <v>#DIV/0!</v>
      </c>
      <c r="I1111" s="5">
        <v>3</v>
      </c>
      <c r="J1111" s="5" t="s">
        <v>46</v>
      </c>
      <c r="K1111" s="5" t="s">
        <v>19</v>
      </c>
      <c r="L1111" s="5"/>
    </row>
    <row r="1112" spans="1:15" x14ac:dyDescent="0.25">
      <c r="A1112" s="5"/>
      <c r="B1112" s="5"/>
      <c r="C1112" s="6"/>
      <c r="D1112" s="6"/>
      <c r="E1112" s="5"/>
      <c r="F1112" s="5"/>
      <c r="G1112" s="5"/>
      <c r="H1112" s="5"/>
      <c r="I1112" s="5"/>
      <c r="J1112" s="5"/>
      <c r="K1112" s="5"/>
      <c r="L1112" s="5"/>
    </row>
    <row r="1113" spans="1:15" ht="210" customHeight="1" x14ac:dyDescent="0.25">
      <c r="A1113" s="5" t="s">
        <v>12</v>
      </c>
      <c r="B1113" s="5" t="s">
        <v>13</v>
      </c>
      <c r="C1113" s="6" t="s">
        <v>1193</v>
      </c>
      <c r="D1113" s="6" t="s">
        <v>15</v>
      </c>
      <c r="E1113" s="5"/>
      <c r="F1113" s="5" t="s">
        <v>1194</v>
      </c>
      <c r="G1113" s="5" t="s">
        <v>1192</v>
      </c>
      <c r="H1113" s="7">
        <v>41723</v>
      </c>
      <c r="I1113" s="5">
        <v>3</v>
      </c>
      <c r="J1113" s="5" t="s">
        <v>1195</v>
      </c>
      <c r="K1113" s="5" t="s">
        <v>19</v>
      </c>
      <c r="L1113" s="5"/>
      <c r="N1113">
        <v>2</v>
      </c>
      <c r="O1113">
        <v>30</v>
      </c>
    </row>
    <row r="1114" spans="1:15" x14ac:dyDescent="0.25">
      <c r="A1114" s="5"/>
      <c r="B1114" s="5"/>
      <c r="C1114" s="6"/>
      <c r="D1114" s="6"/>
      <c r="E1114" s="5"/>
      <c r="F1114" s="5"/>
      <c r="G1114" s="5"/>
      <c r="H1114" s="7"/>
      <c r="I1114" s="5"/>
      <c r="J1114" s="5"/>
      <c r="K1114" s="5"/>
      <c r="L1114" s="5"/>
    </row>
    <row r="1115" spans="1:15" ht="210" customHeight="1" x14ac:dyDescent="0.25">
      <c r="A1115" s="5" t="s">
        <v>12</v>
      </c>
      <c r="B1115" s="5" t="s">
        <v>20</v>
      </c>
      <c r="C1115" s="6" t="s">
        <v>1196</v>
      </c>
      <c r="D1115" s="6" t="s">
        <v>15</v>
      </c>
      <c r="E1115" s="5"/>
      <c r="F1115" s="5" t="s">
        <v>1197</v>
      </c>
      <c r="G1115" s="5" t="s">
        <v>1081</v>
      </c>
      <c r="H1115" s="5" t="e">
        <f>-14 / 0</f>
        <v>#DIV/0!</v>
      </c>
      <c r="I1115" s="5">
        <v>6</v>
      </c>
      <c r="J1115" s="5" t="s">
        <v>46</v>
      </c>
      <c r="K1115" s="5" t="s">
        <v>19</v>
      </c>
      <c r="L1115" s="5"/>
    </row>
    <row r="1116" spans="1:15" x14ac:dyDescent="0.25">
      <c r="A1116" s="5"/>
      <c r="B1116" s="5"/>
      <c r="C1116" s="6"/>
      <c r="D1116" s="6"/>
      <c r="E1116" s="5"/>
      <c r="F1116" s="5"/>
      <c r="G1116" s="5"/>
      <c r="H1116" s="5"/>
      <c r="I1116" s="5"/>
      <c r="J1116" s="5"/>
      <c r="K1116" s="5"/>
      <c r="L1116" s="5"/>
    </row>
    <row r="1117" spans="1:15" ht="210" customHeight="1" x14ac:dyDescent="0.25">
      <c r="A1117" s="5" t="s">
        <v>12</v>
      </c>
      <c r="B1117" s="5" t="s">
        <v>20</v>
      </c>
      <c r="C1117" s="6" t="s">
        <v>1198</v>
      </c>
      <c r="D1117" s="6" t="s">
        <v>15</v>
      </c>
      <c r="E1117" s="5"/>
      <c r="F1117" s="5" t="s">
        <v>1199</v>
      </c>
      <c r="G1117" s="5" t="s">
        <v>1192</v>
      </c>
      <c r="H1117" s="5" t="e">
        <f>-15 / 0</f>
        <v>#DIV/0!</v>
      </c>
      <c r="I1117" s="5">
        <v>3</v>
      </c>
      <c r="J1117" s="5" t="s">
        <v>46</v>
      </c>
      <c r="K1117" s="5" t="s">
        <v>19</v>
      </c>
      <c r="L1117" s="5"/>
    </row>
    <row r="1118" spans="1:15" x14ac:dyDescent="0.25">
      <c r="A1118" s="5"/>
      <c r="B1118" s="5"/>
      <c r="C1118" s="6"/>
      <c r="D1118" s="6"/>
      <c r="E1118" s="5"/>
      <c r="F1118" s="5"/>
      <c r="G1118" s="5"/>
      <c r="H1118" s="5"/>
      <c r="I1118" s="5"/>
      <c r="J1118" s="5"/>
      <c r="K1118" s="5"/>
      <c r="L1118" s="5"/>
    </row>
    <row r="1119" spans="1:15" ht="210" customHeight="1" x14ac:dyDescent="0.25">
      <c r="A1119" s="5" t="s">
        <v>12</v>
      </c>
      <c r="B1119" s="5" t="s">
        <v>20</v>
      </c>
      <c r="C1119" s="6" t="s">
        <v>1200</v>
      </c>
      <c r="D1119" s="6" t="s">
        <v>15</v>
      </c>
      <c r="E1119" s="5"/>
      <c r="F1119" s="5" t="s">
        <v>1199</v>
      </c>
      <c r="G1119" s="5" t="s">
        <v>1192</v>
      </c>
      <c r="H1119" s="5" t="e">
        <f>-2 / 0</f>
        <v>#DIV/0!</v>
      </c>
      <c r="I1119" s="5">
        <v>3</v>
      </c>
      <c r="J1119" s="5" t="s">
        <v>46</v>
      </c>
      <c r="K1119" s="5" t="s">
        <v>19</v>
      </c>
      <c r="L1119" s="5"/>
    </row>
    <row r="1120" spans="1:15" x14ac:dyDescent="0.25">
      <c r="A1120" s="5"/>
      <c r="B1120" s="5"/>
      <c r="C1120" s="6"/>
      <c r="D1120" s="6"/>
      <c r="E1120" s="5"/>
      <c r="F1120" s="5"/>
      <c r="G1120" s="5"/>
      <c r="H1120" s="5"/>
      <c r="I1120" s="5"/>
      <c r="J1120" s="5"/>
      <c r="K1120" s="5"/>
      <c r="L1120" s="5"/>
    </row>
    <row r="1121" spans="1:12" ht="210" customHeight="1" x14ac:dyDescent="0.25">
      <c r="A1121" s="5" t="s">
        <v>12</v>
      </c>
      <c r="B1121" s="5" t="s">
        <v>20</v>
      </c>
      <c r="C1121" s="6" t="s">
        <v>1201</v>
      </c>
      <c r="D1121" s="6" t="s">
        <v>15</v>
      </c>
      <c r="E1121" s="5"/>
      <c r="F1121" s="5" t="s">
        <v>1202</v>
      </c>
      <c r="G1121" s="5" t="s">
        <v>1101</v>
      </c>
      <c r="H1121" s="5" t="e">
        <f>-9 / 0</f>
        <v>#DIV/0!</v>
      </c>
      <c r="I1121" s="5">
        <v>3</v>
      </c>
      <c r="J1121" s="5" t="s">
        <v>46</v>
      </c>
      <c r="K1121" s="5" t="s">
        <v>19</v>
      </c>
      <c r="L1121" s="5" t="s">
        <v>1203</v>
      </c>
    </row>
    <row r="1122" spans="1:12" x14ac:dyDescent="0.25">
      <c r="A1122" s="5"/>
      <c r="B1122" s="5"/>
      <c r="C1122" s="6"/>
      <c r="D1122" s="6"/>
      <c r="E1122" s="5"/>
      <c r="F1122" s="5"/>
      <c r="G1122" s="5"/>
      <c r="H1122" s="5"/>
      <c r="I1122" s="5"/>
      <c r="J1122" s="5"/>
      <c r="K1122" s="5"/>
      <c r="L1122" s="5"/>
    </row>
    <row r="1123" spans="1:12" ht="210" customHeight="1" x14ac:dyDescent="0.25">
      <c r="A1123" s="5" t="s">
        <v>12</v>
      </c>
      <c r="B1123" s="5" t="s">
        <v>20</v>
      </c>
      <c r="C1123" s="6" t="s">
        <v>1204</v>
      </c>
      <c r="D1123" s="6" t="s">
        <v>15</v>
      </c>
      <c r="E1123" s="5"/>
      <c r="F1123" s="5" t="s">
        <v>1202</v>
      </c>
      <c r="G1123" s="5" t="s">
        <v>1101</v>
      </c>
      <c r="H1123" s="5" t="e">
        <f>-6 / 0</f>
        <v>#DIV/0!</v>
      </c>
      <c r="I1123" s="5">
        <v>3</v>
      </c>
      <c r="J1123" s="5" t="s">
        <v>320</v>
      </c>
      <c r="K1123" s="5" t="s">
        <v>19</v>
      </c>
      <c r="L1123" s="5" t="s">
        <v>1205</v>
      </c>
    </row>
    <row r="1124" spans="1:12" x14ac:dyDescent="0.25">
      <c r="A1124" s="5"/>
      <c r="B1124" s="5"/>
      <c r="C1124" s="6"/>
      <c r="D1124" s="6"/>
      <c r="E1124" s="5"/>
      <c r="F1124" s="5"/>
      <c r="G1124" s="5"/>
      <c r="H1124" s="5"/>
      <c r="I1124" s="5"/>
      <c r="J1124" s="5"/>
      <c r="K1124" s="5"/>
      <c r="L1124" s="5"/>
    </row>
    <row r="1125" spans="1:12" ht="195" customHeight="1" x14ac:dyDescent="0.25">
      <c r="A1125" s="5" t="s">
        <v>12</v>
      </c>
      <c r="B1125" s="5" t="s">
        <v>13</v>
      </c>
      <c r="C1125" s="6" t="s">
        <v>1206</v>
      </c>
      <c r="D1125" s="6" t="s">
        <v>15</v>
      </c>
      <c r="E1125" s="5"/>
      <c r="F1125" s="5" t="s">
        <v>1207</v>
      </c>
      <c r="G1125" s="5" t="s">
        <v>1208</v>
      </c>
      <c r="H1125" s="7">
        <v>41897</v>
      </c>
      <c r="I1125" s="5">
        <v>3</v>
      </c>
      <c r="J1125" s="5" t="s">
        <v>326</v>
      </c>
      <c r="K1125" s="5" t="s">
        <v>19</v>
      </c>
      <c r="L1125" s="5" t="s">
        <v>1209</v>
      </c>
    </row>
    <row r="1126" spans="1:12" x14ac:dyDescent="0.25">
      <c r="A1126" s="5"/>
      <c r="B1126" s="5"/>
      <c r="C1126" s="6"/>
      <c r="D1126" s="6"/>
      <c r="E1126" s="5"/>
      <c r="F1126" s="5"/>
      <c r="G1126" s="5"/>
      <c r="H1126" s="7"/>
      <c r="I1126" s="5"/>
      <c r="J1126" s="5"/>
      <c r="K1126" s="5"/>
      <c r="L1126" s="5"/>
    </row>
    <row r="1127" spans="1:12" ht="210" customHeight="1" x14ac:dyDescent="0.25">
      <c r="A1127" s="5" t="s">
        <v>12</v>
      </c>
      <c r="B1127" s="5" t="s">
        <v>20</v>
      </c>
      <c r="C1127" s="6" t="s">
        <v>1211</v>
      </c>
      <c r="D1127" s="6" t="s">
        <v>15</v>
      </c>
      <c r="E1127" s="5"/>
      <c r="F1127" s="5" t="s">
        <v>1212</v>
      </c>
      <c r="G1127" s="5" t="s">
        <v>1208</v>
      </c>
      <c r="H1127" s="5" t="e">
        <f>-10 / 0</f>
        <v>#DIV/0!</v>
      </c>
      <c r="I1127" s="5">
        <v>3</v>
      </c>
      <c r="J1127" s="5" t="s">
        <v>326</v>
      </c>
      <c r="K1127" s="5" t="s">
        <v>19</v>
      </c>
      <c r="L1127" s="5" t="s">
        <v>1213</v>
      </c>
    </row>
    <row r="1128" spans="1:12" x14ac:dyDescent="0.25">
      <c r="A1128" s="5"/>
      <c r="B1128" s="5"/>
      <c r="C1128" s="6"/>
      <c r="D1128" s="6"/>
      <c r="E1128" s="5"/>
      <c r="F1128" s="5"/>
      <c r="G1128" s="5"/>
      <c r="H1128" s="5"/>
      <c r="I1128" s="5"/>
      <c r="J1128" s="5"/>
      <c r="K1128" s="5"/>
      <c r="L1128" s="5"/>
    </row>
    <row r="1129" spans="1:12" ht="210" customHeight="1" x14ac:dyDescent="0.25">
      <c r="A1129" s="5" t="s">
        <v>12</v>
      </c>
      <c r="B1129" s="5" t="s">
        <v>13</v>
      </c>
      <c r="C1129" s="6" t="s">
        <v>1214</v>
      </c>
      <c r="D1129" s="6" t="s">
        <v>15</v>
      </c>
      <c r="E1129" s="5"/>
      <c r="F1129" s="5" t="s">
        <v>1215</v>
      </c>
      <c r="G1129" s="5" t="s">
        <v>1216</v>
      </c>
      <c r="H1129" s="7">
        <v>41961</v>
      </c>
      <c r="I1129" s="5">
        <v>3</v>
      </c>
      <c r="J1129" s="5" t="s">
        <v>46</v>
      </c>
      <c r="K1129" s="5" t="s">
        <v>19</v>
      </c>
      <c r="L1129" s="5"/>
    </row>
    <row r="1130" spans="1:12" x14ac:dyDescent="0.25">
      <c r="A1130" s="5"/>
      <c r="B1130" s="5"/>
      <c r="C1130" s="6"/>
      <c r="D1130" s="6"/>
      <c r="E1130" s="5"/>
      <c r="F1130" s="5"/>
      <c r="G1130" s="5"/>
      <c r="H1130" s="7"/>
      <c r="I1130" s="5"/>
      <c r="J1130" s="5"/>
      <c r="K1130" s="5"/>
      <c r="L1130" s="5"/>
    </row>
    <row r="1131" spans="1:12" ht="210" customHeight="1" x14ac:dyDescent="0.25">
      <c r="A1131" s="5" t="s">
        <v>12</v>
      </c>
      <c r="B1131" s="5" t="s">
        <v>13</v>
      </c>
      <c r="C1131" s="6" t="s">
        <v>1217</v>
      </c>
      <c r="D1131" s="6" t="s">
        <v>15</v>
      </c>
      <c r="E1131" s="5"/>
      <c r="F1131" s="5" t="s">
        <v>1218</v>
      </c>
      <c r="G1131" s="5" t="s">
        <v>1216</v>
      </c>
      <c r="H1131" s="7">
        <v>41838</v>
      </c>
      <c r="I1131" s="5">
        <v>3</v>
      </c>
      <c r="J1131" s="5" t="s">
        <v>46</v>
      </c>
      <c r="K1131" s="5" t="s">
        <v>19</v>
      </c>
      <c r="L1131" s="5"/>
    </row>
    <row r="1132" spans="1:12" x14ac:dyDescent="0.25">
      <c r="A1132" s="5"/>
      <c r="B1132" s="5"/>
      <c r="C1132" s="6"/>
      <c r="D1132" s="6"/>
      <c r="E1132" s="5"/>
      <c r="F1132" s="5"/>
      <c r="G1132" s="5"/>
      <c r="H1132" s="7"/>
      <c r="I1132" s="5"/>
      <c r="J1132" s="5"/>
      <c r="K1132" s="5"/>
      <c r="L1132" s="5"/>
    </row>
    <row r="1133" spans="1:12" ht="210" customHeight="1" x14ac:dyDescent="0.25">
      <c r="A1133" s="5" t="s">
        <v>12</v>
      </c>
      <c r="B1133" s="5" t="s">
        <v>20</v>
      </c>
      <c r="C1133" s="6" t="s">
        <v>1219</v>
      </c>
      <c r="D1133" s="6" t="s">
        <v>15</v>
      </c>
      <c r="E1133" s="5"/>
      <c r="F1133" s="5" t="s">
        <v>1220</v>
      </c>
      <c r="G1133" s="5" t="s">
        <v>1221</v>
      </c>
      <c r="H1133" s="5" t="e">
        <f>-20 / 0</f>
        <v>#DIV/0!</v>
      </c>
      <c r="I1133" s="5">
        <v>3</v>
      </c>
      <c r="J1133" s="5" t="s">
        <v>46</v>
      </c>
      <c r="K1133" s="5" t="s">
        <v>19</v>
      </c>
      <c r="L1133" s="5" t="s">
        <v>1222</v>
      </c>
    </row>
    <row r="1134" spans="1:12" x14ac:dyDescent="0.25">
      <c r="A1134" s="5"/>
      <c r="B1134" s="5"/>
      <c r="C1134" s="6"/>
      <c r="D1134" s="6"/>
      <c r="E1134" s="5"/>
      <c r="F1134" s="5"/>
      <c r="G1134" s="5"/>
      <c r="H1134" s="5"/>
      <c r="I1134" s="5"/>
      <c r="J1134" s="5"/>
      <c r="K1134" s="5"/>
      <c r="L1134" s="5"/>
    </row>
    <row r="1135" spans="1:12" ht="225" customHeight="1" x14ac:dyDescent="0.25">
      <c r="A1135" s="5" t="s">
        <v>12</v>
      </c>
      <c r="B1135" s="5" t="s">
        <v>20</v>
      </c>
      <c r="C1135" s="6" t="s">
        <v>1223</v>
      </c>
      <c r="D1135" s="6" t="s">
        <v>15</v>
      </c>
      <c r="E1135" s="5"/>
      <c r="F1135" s="5" t="s">
        <v>1224</v>
      </c>
      <c r="G1135" s="5" t="s">
        <v>1225</v>
      </c>
      <c r="H1135" s="5">
        <f>-1 / 20</f>
        <v>-0.05</v>
      </c>
      <c r="I1135" s="5">
        <v>3</v>
      </c>
      <c r="J1135" s="5" t="s">
        <v>46</v>
      </c>
      <c r="K1135" s="5" t="s">
        <v>19</v>
      </c>
      <c r="L1135" s="5" t="s">
        <v>1222</v>
      </c>
    </row>
    <row r="1136" spans="1:12" x14ac:dyDescent="0.25">
      <c r="A1136" s="5"/>
      <c r="B1136" s="5"/>
      <c r="C1136" s="6"/>
      <c r="D1136" s="6"/>
      <c r="E1136" s="5"/>
      <c r="F1136" s="5"/>
      <c r="G1136" s="5"/>
      <c r="H1136" s="5"/>
      <c r="I1136" s="5"/>
      <c r="J1136" s="5"/>
      <c r="K1136" s="5"/>
      <c r="L1136" s="5"/>
    </row>
    <row r="1137" spans="1:12" ht="210" customHeight="1" x14ac:dyDescent="0.25">
      <c r="A1137" s="5" t="s">
        <v>12</v>
      </c>
      <c r="B1137" s="5" t="s">
        <v>20</v>
      </c>
      <c r="C1137" s="6" t="s">
        <v>1226</v>
      </c>
      <c r="D1137" s="6" t="s">
        <v>15</v>
      </c>
      <c r="E1137" s="5"/>
      <c r="F1137" s="5" t="s">
        <v>1227</v>
      </c>
      <c r="G1137" s="5" t="s">
        <v>1228</v>
      </c>
      <c r="H1137" s="5" t="s">
        <v>123</v>
      </c>
      <c r="I1137" s="5">
        <v>3</v>
      </c>
      <c r="J1137" s="5" t="s">
        <v>46</v>
      </c>
      <c r="K1137" s="5" t="s">
        <v>19</v>
      </c>
      <c r="L1137" s="5" t="s">
        <v>1222</v>
      </c>
    </row>
    <row r="1138" spans="1:12" x14ac:dyDescent="0.25">
      <c r="A1138" s="5"/>
      <c r="B1138" s="5"/>
      <c r="C1138" s="6"/>
      <c r="D1138" s="6"/>
      <c r="E1138" s="5"/>
      <c r="F1138" s="5"/>
      <c r="G1138" s="5"/>
      <c r="H1138" s="5"/>
      <c r="I1138" s="5"/>
      <c r="J1138" s="5"/>
      <c r="K1138" s="5"/>
      <c r="L1138" s="5"/>
    </row>
    <row r="1139" spans="1:12" ht="210" customHeight="1" x14ac:dyDescent="0.25">
      <c r="A1139" s="5" t="s">
        <v>12</v>
      </c>
      <c r="B1139" s="5" t="s">
        <v>13</v>
      </c>
      <c r="C1139" s="6" t="s">
        <v>1229</v>
      </c>
      <c r="D1139" s="6" t="s">
        <v>15</v>
      </c>
      <c r="E1139" s="5"/>
      <c r="F1139" s="5" t="s">
        <v>1230</v>
      </c>
      <c r="G1139" s="5" t="s">
        <v>1231</v>
      </c>
      <c r="H1139" s="7">
        <v>41690</v>
      </c>
      <c r="I1139" s="5">
        <v>3</v>
      </c>
      <c r="J1139" s="5" t="s">
        <v>46</v>
      </c>
      <c r="K1139" s="5" t="s">
        <v>19</v>
      </c>
      <c r="L1139" s="5" t="s">
        <v>1222</v>
      </c>
    </row>
    <row r="1140" spans="1:12" x14ac:dyDescent="0.25">
      <c r="A1140" s="5"/>
      <c r="B1140" s="5"/>
      <c r="C1140" s="6"/>
      <c r="D1140" s="6"/>
      <c r="E1140" s="5"/>
      <c r="F1140" s="5"/>
      <c r="G1140" s="5"/>
      <c r="H1140" s="7"/>
      <c r="I1140" s="5"/>
      <c r="J1140" s="5"/>
      <c r="K1140" s="5"/>
      <c r="L1140" s="5"/>
    </row>
    <row r="1141" spans="1:12" ht="225" customHeight="1" x14ac:dyDescent="0.25">
      <c r="A1141" s="5" t="s">
        <v>12</v>
      </c>
      <c r="B1141" s="5" t="s">
        <v>20</v>
      </c>
      <c r="C1141" s="6" t="s">
        <v>1232</v>
      </c>
      <c r="D1141" s="6" t="s">
        <v>15</v>
      </c>
      <c r="E1141" s="5"/>
      <c r="F1141" s="5" t="s">
        <v>1233</v>
      </c>
      <c r="G1141" s="5" t="s">
        <v>1234</v>
      </c>
      <c r="H1141" s="5" t="s">
        <v>123</v>
      </c>
      <c r="I1141" s="5">
        <v>3</v>
      </c>
      <c r="J1141" s="5" t="s">
        <v>46</v>
      </c>
      <c r="K1141" s="5" t="s">
        <v>19</v>
      </c>
      <c r="L1141" s="5" t="s">
        <v>1222</v>
      </c>
    </row>
    <row r="1142" spans="1:12" x14ac:dyDescent="0.25">
      <c r="A1142" s="5"/>
      <c r="B1142" s="5"/>
      <c r="C1142" s="6"/>
      <c r="D1142" s="6"/>
      <c r="E1142" s="5"/>
      <c r="F1142" s="5"/>
      <c r="G1142" s="5"/>
      <c r="H1142" s="5"/>
      <c r="I1142" s="5"/>
      <c r="J1142" s="5"/>
      <c r="K1142" s="5"/>
      <c r="L1142" s="5"/>
    </row>
    <row r="1143" spans="1:12" ht="225" customHeight="1" x14ac:dyDescent="0.25">
      <c r="A1143" s="5" t="s">
        <v>12</v>
      </c>
      <c r="B1143" s="5" t="s">
        <v>20</v>
      </c>
      <c r="C1143" s="6" t="s">
        <v>1235</v>
      </c>
      <c r="D1143" s="6" t="s">
        <v>15</v>
      </c>
      <c r="E1143" s="5"/>
      <c r="F1143" s="5" t="s">
        <v>1236</v>
      </c>
      <c r="G1143" s="5" t="s">
        <v>1237</v>
      </c>
      <c r="H1143" s="5" t="s">
        <v>123</v>
      </c>
      <c r="I1143" s="5">
        <v>3</v>
      </c>
      <c r="J1143" s="5" t="s">
        <v>46</v>
      </c>
      <c r="K1143" s="5" t="s">
        <v>19</v>
      </c>
      <c r="L1143" s="5" t="s">
        <v>1222</v>
      </c>
    </row>
    <row r="1144" spans="1:12" x14ac:dyDescent="0.25">
      <c r="A1144" s="5"/>
      <c r="B1144" s="5"/>
      <c r="C1144" s="6"/>
      <c r="D1144" s="6"/>
      <c r="E1144" s="5"/>
      <c r="F1144" s="5"/>
      <c r="G1144" s="5"/>
      <c r="H1144" s="5"/>
      <c r="I1144" s="5"/>
      <c r="J1144" s="5"/>
      <c r="K1144" s="5"/>
      <c r="L1144" s="5"/>
    </row>
    <row r="1145" spans="1:12" ht="210" customHeight="1" x14ac:dyDescent="0.25">
      <c r="A1145" s="5" t="s">
        <v>12</v>
      </c>
      <c r="B1145" s="5" t="s">
        <v>20</v>
      </c>
      <c r="C1145" s="6" t="s">
        <v>1238</v>
      </c>
      <c r="D1145" s="6" t="s">
        <v>15</v>
      </c>
      <c r="E1145" s="5"/>
      <c r="F1145" s="5" t="s">
        <v>1239</v>
      </c>
      <c r="G1145" s="5" t="s">
        <v>1228</v>
      </c>
      <c r="H1145" s="5" t="s">
        <v>123</v>
      </c>
      <c r="I1145" s="5">
        <v>3</v>
      </c>
      <c r="J1145" s="5" t="s">
        <v>46</v>
      </c>
      <c r="K1145" s="5" t="s">
        <v>19</v>
      </c>
      <c r="L1145" s="5" t="s">
        <v>1222</v>
      </c>
    </row>
    <row r="1146" spans="1:12" x14ac:dyDescent="0.25">
      <c r="A1146" s="5"/>
      <c r="B1146" s="5"/>
      <c r="C1146" s="6"/>
      <c r="D1146" s="6"/>
      <c r="E1146" s="5"/>
      <c r="F1146" s="5"/>
      <c r="G1146" s="5"/>
      <c r="H1146" s="5"/>
      <c r="I1146" s="5"/>
      <c r="J1146" s="5"/>
      <c r="K1146" s="5"/>
      <c r="L1146" s="5"/>
    </row>
    <row r="1147" spans="1:12" ht="210" customHeight="1" x14ac:dyDescent="0.25">
      <c r="A1147" s="5" t="s">
        <v>12</v>
      </c>
      <c r="B1147" s="5" t="s">
        <v>13</v>
      </c>
      <c r="C1147" s="6" t="s">
        <v>1240</v>
      </c>
      <c r="D1147" s="6" t="s">
        <v>15</v>
      </c>
      <c r="E1147" s="5"/>
      <c r="F1147" s="5" t="s">
        <v>1241</v>
      </c>
      <c r="G1147" s="5" t="s">
        <v>1242</v>
      </c>
      <c r="H1147" s="7">
        <v>41659</v>
      </c>
      <c r="I1147" s="5">
        <v>3</v>
      </c>
      <c r="J1147" s="5" t="s">
        <v>46</v>
      </c>
      <c r="K1147" s="5" t="s">
        <v>19</v>
      </c>
      <c r="L1147" s="5" t="s">
        <v>1222</v>
      </c>
    </row>
    <row r="1148" spans="1:12" x14ac:dyDescent="0.25">
      <c r="A1148" s="5"/>
      <c r="B1148" s="5"/>
      <c r="C1148" s="6"/>
      <c r="D1148" s="6"/>
      <c r="E1148" s="5"/>
      <c r="F1148" s="5"/>
      <c r="G1148" s="5"/>
      <c r="H1148" s="7"/>
      <c r="I1148" s="5"/>
      <c r="J1148" s="5"/>
      <c r="K1148" s="5"/>
      <c r="L1148" s="5"/>
    </row>
    <row r="1149" spans="1:12" ht="225" customHeight="1" x14ac:dyDescent="0.25">
      <c r="A1149" s="5" t="s">
        <v>12</v>
      </c>
      <c r="B1149" s="5" t="s">
        <v>20</v>
      </c>
      <c r="C1149" s="6" t="s">
        <v>1243</v>
      </c>
      <c r="D1149" s="6" t="s">
        <v>15</v>
      </c>
      <c r="E1149" s="5"/>
      <c r="F1149" s="5" t="s">
        <v>1244</v>
      </c>
      <c r="G1149" s="5" t="s">
        <v>1237</v>
      </c>
      <c r="H1149" s="5" t="s">
        <v>123</v>
      </c>
      <c r="I1149" s="5">
        <v>3</v>
      </c>
      <c r="J1149" s="5" t="s">
        <v>46</v>
      </c>
      <c r="K1149" s="5" t="s">
        <v>19</v>
      </c>
      <c r="L1149" s="5" t="s">
        <v>1222</v>
      </c>
    </row>
    <row r="1150" spans="1:12" x14ac:dyDescent="0.25">
      <c r="A1150" s="5"/>
      <c r="B1150" s="5"/>
      <c r="C1150" s="6"/>
      <c r="D1150" s="6"/>
      <c r="E1150" s="5"/>
      <c r="F1150" s="5"/>
      <c r="G1150" s="5"/>
      <c r="H1150" s="5"/>
      <c r="I1150" s="5"/>
      <c r="J1150" s="5"/>
      <c r="K1150" s="5"/>
      <c r="L1150" s="5"/>
    </row>
    <row r="1151" spans="1:12" ht="210" customHeight="1" x14ac:dyDescent="0.25">
      <c r="A1151" s="5" t="s">
        <v>12</v>
      </c>
      <c r="B1151" s="5" t="s">
        <v>13</v>
      </c>
      <c r="C1151" s="6" t="s">
        <v>1245</v>
      </c>
      <c r="D1151" s="6" t="s">
        <v>15</v>
      </c>
      <c r="E1151" s="5"/>
      <c r="F1151" s="5" t="s">
        <v>1246</v>
      </c>
      <c r="G1151" s="5" t="s">
        <v>1221</v>
      </c>
      <c r="H1151" s="7">
        <v>41659</v>
      </c>
      <c r="I1151" s="5">
        <v>3</v>
      </c>
      <c r="J1151" s="5" t="s">
        <v>46</v>
      </c>
      <c r="K1151" s="5" t="s">
        <v>19</v>
      </c>
      <c r="L1151" s="5" t="s">
        <v>1222</v>
      </c>
    </row>
    <row r="1152" spans="1:12" x14ac:dyDescent="0.25">
      <c r="A1152" s="5"/>
      <c r="B1152" s="5"/>
      <c r="C1152" s="6"/>
      <c r="D1152" s="6"/>
      <c r="E1152" s="5"/>
      <c r="F1152" s="5"/>
      <c r="G1152" s="5"/>
      <c r="H1152" s="7"/>
      <c r="I1152" s="5"/>
      <c r="J1152" s="5"/>
      <c r="K1152" s="5"/>
      <c r="L1152" s="5"/>
    </row>
    <row r="1153" spans="1:12" ht="225" customHeight="1" x14ac:dyDescent="0.25">
      <c r="A1153" s="5" t="s">
        <v>12</v>
      </c>
      <c r="B1153" s="5" t="s">
        <v>20</v>
      </c>
      <c r="C1153" s="6" t="s">
        <v>1247</v>
      </c>
      <c r="D1153" s="6" t="s">
        <v>15</v>
      </c>
      <c r="E1153" s="5"/>
      <c r="F1153" s="5" t="s">
        <v>1248</v>
      </c>
      <c r="G1153" s="5" t="s">
        <v>1234</v>
      </c>
      <c r="H1153" s="5" t="s">
        <v>123</v>
      </c>
      <c r="I1153" s="5">
        <v>3</v>
      </c>
      <c r="J1153" s="5" t="s">
        <v>46</v>
      </c>
      <c r="K1153" s="5" t="s">
        <v>19</v>
      </c>
      <c r="L1153" s="5" t="s">
        <v>1222</v>
      </c>
    </row>
    <row r="1154" spans="1:12" x14ac:dyDescent="0.25">
      <c r="A1154" s="5"/>
      <c r="B1154" s="5"/>
      <c r="C1154" s="6"/>
      <c r="D1154" s="6"/>
      <c r="E1154" s="5"/>
      <c r="F1154" s="5"/>
      <c r="G1154" s="5"/>
      <c r="H1154" s="5"/>
      <c r="I1154" s="5"/>
      <c r="J1154" s="5"/>
      <c r="K1154" s="5"/>
      <c r="L1154" s="5"/>
    </row>
    <row r="1155" spans="1:12" ht="225" customHeight="1" x14ac:dyDescent="0.25">
      <c r="A1155" s="5" t="s">
        <v>12</v>
      </c>
      <c r="B1155" s="5" t="s">
        <v>20</v>
      </c>
      <c r="C1155" s="6" t="s">
        <v>1249</v>
      </c>
      <c r="D1155" s="6" t="s">
        <v>15</v>
      </c>
      <c r="E1155" s="5"/>
      <c r="F1155" s="5" t="s">
        <v>1250</v>
      </c>
      <c r="G1155" s="5" t="s">
        <v>1251</v>
      </c>
      <c r="H1155" s="5" t="s">
        <v>123</v>
      </c>
      <c r="I1155" s="5">
        <v>3</v>
      </c>
      <c r="J1155" s="5" t="s">
        <v>46</v>
      </c>
      <c r="K1155" s="5" t="s">
        <v>19</v>
      </c>
      <c r="L1155" s="5" t="s">
        <v>1222</v>
      </c>
    </row>
    <row r="1156" spans="1:12" x14ac:dyDescent="0.25">
      <c r="A1156" s="5"/>
      <c r="B1156" s="5"/>
      <c r="C1156" s="6"/>
      <c r="D1156" s="6"/>
      <c r="E1156" s="5"/>
      <c r="F1156" s="5"/>
      <c r="G1156" s="5"/>
      <c r="H1156" s="5"/>
      <c r="I1156" s="5"/>
      <c r="J1156" s="5"/>
      <c r="K1156" s="5"/>
      <c r="L1156" s="5"/>
    </row>
    <row r="1157" spans="1:12" ht="210" customHeight="1" x14ac:dyDescent="0.25">
      <c r="A1157" s="5" t="s">
        <v>12</v>
      </c>
      <c r="B1157" s="5" t="s">
        <v>20</v>
      </c>
      <c r="C1157" s="6" t="s">
        <v>1252</v>
      </c>
      <c r="D1157" s="6" t="s">
        <v>15</v>
      </c>
      <c r="E1157" s="5"/>
      <c r="F1157" s="5" t="s">
        <v>1253</v>
      </c>
      <c r="G1157" s="5" t="s">
        <v>1221</v>
      </c>
      <c r="H1157" s="5" t="e">
        <f>-18 / 0</f>
        <v>#DIV/0!</v>
      </c>
      <c r="I1157" s="5">
        <v>3</v>
      </c>
      <c r="J1157" s="5" t="s">
        <v>46</v>
      </c>
      <c r="K1157" s="5" t="s">
        <v>19</v>
      </c>
      <c r="L1157" s="5" t="s">
        <v>1222</v>
      </c>
    </row>
    <row r="1158" spans="1:12" x14ac:dyDescent="0.25">
      <c r="A1158" s="5"/>
      <c r="B1158" s="5"/>
      <c r="C1158" s="6"/>
      <c r="D1158" s="6"/>
      <c r="E1158" s="5"/>
      <c r="F1158" s="5"/>
      <c r="G1158" s="5"/>
      <c r="H1158" s="5"/>
      <c r="I1158" s="5"/>
      <c r="J1158" s="5"/>
      <c r="K1158" s="5"/>
      <c r="L1158" s="5"/>
    </row>
    <row r="1159" spans="1:12" ht="210" customHeight="1" x14ac:dyDescent="0.25">
      <c r="A1159" s="5" t="s">
        <v>12</v>
      </c>
      <c r="B1159" s="5" t="s">
        <v>20</v>
      </c>
      <c r="C1159" s="6" t="s">
        <v>1254</v>
      </c>
      <c r="D1159" s="6" t="s">
        <v>15</v>
      </c>
      <c r="E1159" s="5"/>
      <c r="F1159" s="5" t="s">
        <v>1255</v>
      </c>
      <c r="G1159" s="5" t="s">
        <v>1256</v>
      </c>
      <c r="H1159" s="5" t="s">
        <v>123</v>
      </c>
      <c r="I1159" s="5">
        <v>3</v>
      </c>
      <c r="J1159" s="5" t="s">
        <v>46</v>
      </c>
      <c r="K1159" s="5" t="s">
        <v>19</v>
      </c>
      <c r="L1159" s="5" t="s">
        <v>1222</v>
      </c>
    </row>
    <row r="1160" spans="1:12" x14ac:dyDescent="0.25">
      <c r="A1160" s="5"/>
      <c r="B1160" s="5"/>
      <c r="C1160" s="6"/>
      <c r="D1160" s="6"/>
      <c r="E1160" s="5"/>
      <c r="F1160" s="5"/>
      <c r="G1160" s="5"/>
      <c r="H1160" s="5"/>
      <c r="I1160" s="5"/>
      <c r="J1160" s="5"/>
      <c r="K1160" s="5"/>
      <c r="L1160" s="5"/>
    </row>
    <row r="1161" spans="1:12" ht="225" customHeight="1" x14ac:dyDescent="0.25">
      <c r="A1161" s="5" t="s">
        <v>12</v>
      </c>
      <c r="B1161" s="5" t="s">
        <v>20</v>
      </c>
      <c r="C1161" s="6" t="s">
        <v>1257</v>
      </c>
      <c r="D1161" s="6" t="s">
        <v>15</v>
      </c>
      <c r="E1161" s="5"/>
      <c r="F1161" s="5" t="s">
        <v>1258</v>
      </c>
      <c r="G1161" s="5" t="s">
        <v>1234</v>
      </c>
      <c r="H1161" s="5" t="s">
        <v>123</v>
      </c>
      <c r="I1161" s="5">
        <v>3</v>
      </c>
      <c r="J1161" s="5" t="s">
        <v>46</v>
      </c>
      <c r="K1161" s="5" t="s">
        <v>19</v>
      </c>
      <c r="L1161" s="5" t="s">
        <v>1222</v>
      </c>
    </row>
    <row r="1162" spans="1:12" x14ac:dyDescent="0.25">
      <c r="A1162" s="5"/>
      <c r="B1162" s="5"/>
      <c r="C1162" s="6"/>
      <c r="D1162" s="6"/>
      <c r="E1162" s="5"/>
      <c r="F1162" s="5"/>
      <c r="G1162" s="5"/>
      <c r="H1162" s="5"/>
      <c r="I1162" s="5"/>
      <c r="J1162" s="5"/>
      <c r="K1162" s="5"/>
      <c r="L1162" s="5"/>
    </row>
    <row r="1163" spans="1:12" ht="195" customHeight="1" x14ac:dyDescent="0.25">
      <c r="A1163" s="5" t="s">
        <v>12</v>
      </c>
      <c r="B1163" s="5" t="s">
        <v>20</v>
      </c>
      <c r="C1163" s="6" t="s">
        <v>1259</v>
      </c>
      <c r="D1163" s="6" t="s">
        <v>15</v>
      </c>
      <c r="E1163" s="5"/>
      <c r="F1163" s="5" t="s">
        <v>1260</v>
      </c>
      <c r="G1163" s="5" t="s">
        <v>1261</v>
      </c>
      <c r="H1163" s="5">
        <f>-1 / 20</f>
        <v>-0.05</v>
      </c>
      <c r="I1163" s="5">
        <v>3</v>
      </c>
      <c r="J1163" s="5" t="s">
        <v>46</v>
      </c>
      <c r="K1163" s="5" t="s">
        <v>19</v>
      </c>
      <c r="L1163" s="5" t="s">
        <v>1222</v>
      </c>
    </row>
    <row r="1164" spans="1:12" x14ac:dyDescent="0.25">
      <c r="A1164" s="5"/>
      <c r="B1164" s="5"/>
      <c r="C1164" s="6"/>
      <c r="D1164" s="6"/>
      <c r="E1164" s="5"/>
      <c r="F1164" s="5"/>
      <c r="G1164" s="5"/>
      <c r="H1164" s="5"/>
      <c r="I1164" s="5"/>
      <c r="J1164" s="5"/>
      <c r="K1164" s="5"/>
      <c r="L1164" s="5"/>
    </row>
    <row r="1165" spans="1:12" ht="195" customHeight="1" x14ac:dyDescent="0.25">
      <c r="A1165" s="5" t="s">
        <v>12</v>
      </c>
      <c r="B1165" s="5" t="s">
        <v>20</v>
      </c>
      <c r="C1165" s="6" t="s">
        <v>1262</v>
      </c>
      <c r="D1165" s="6" t="s">
        <v>15</v>
      </c>
      <c r="E1165" s="5"/>
      <c r="F1165" s="5" t="s">
        <v>1263</v>
      </c>
      <c r="G1165" s="5" t="s">
        <v>1264</v>
      </c>
      <c r="H1165" s="5" t="s">
        <v>123</v>
      </c>
      <c r="I1165" s="5">
        <v>3</v>
      </c>
      <c r="J1165" s="5" t="s">
        <v>46</v>
      </c>
      <c r="K1165" s="5" t="s">
        <v>19</v>
      </c>
      <c r="L1165" s="5" t="s">
        <v>1222</v>
      </c>
    </row>
    <row r="1166" spans="1:12" x14ac:dyDescent="0.25">
      <c r="A1166" s="5"/>
      <c r="B1166" s="5"/>
      <c r="C1166" s="6"/>
      <c r="D1166" s="6"/>
      <c r="E1166" s="5"/>
      <c r="F1166" s="5"/>
      <c r="G1166" s="5"/>
      <c r="H1166" s="5"/>
      <c r="I1166" s="5"/>
      <c r="J1166" s="5"/>
      <c r="K1166" s="5"/>
      <c r="L1166" s="5"/>
    </row>
    <row r="1167" spans="1:12" ht="195" customHeight="1" x14ac:dyDescent="0.25">
      <c r="A1167" s="5" t="s">
        <v>12</v>
      </c>
      <c r="B1167" s="5" t="s">
        <v>13</v>
      </c>
      <c r="C1167" s="6" t="s">
        <v>1265</v>
      </c>
      <c r="D1167" s="6" t="s">
        <v>15</v>
      </c>
      <c r="E1167" s="5"/>
      <c r="F1167" s="5" t="s">
        <v>1266</v>
      </c>
      <c r="G1167" s="5" t="s">
        <v>1267</v>
      </c>
      <c r="H1167" s="7">
        <v>41659</v>
      </c>
      <c r="I1167" s="5">
        <v>3</v>
      </c>
      <c r="J1167" s="5" t="s">
        <v>46</v>
      </c>
      <c r="K1167" s="5" t="s">
        <v>19</v>
      </c>
      <c r="L1167" s="5" t="s">
        <v>1222</v>
      </c>
    </row>
    <row r="1168" spans="1:12" x14ac:dyDescent="0.25">
      <c r="A1168" s="5"/>
      <c r="B1168" s="5"/>
      <c r="C1168" s="6"/>
      <c r="D1168" s="6"/>
      <c r="E1168" s="5"/>
      <c r="F1168" s="5"/>
      <c r="G1168" s="5"/>
      <c r="H1168" s="7"/>
      <c r="I1168" s="5"/>
      <c r="J1168" s="5"/>
      <c r="K1168" s="5"/>
      <c r="L1168" s="5"/>
    </row>
    <row r="1169" spans="1:12" ht="210" customHeight="1" x14ac:dyDescent="0.25">
      <c r="A1169" s="5" t="s">
        <v>12</v>
      </c>
      <c r="B1169" s="5" t="s">
        <v>20</v>
      </c>
      <c r="C1169" s="6" t="s">
        <v>1268</v>
      </c>
      <c r="D1169" s="6" t="s">
        <v>15</v>
      </c>
      <c r="E1169" s="5"/>
      <c r="F1169" s="5" t="s">
        <v>1269</v>
      </c>
      <c r="G1169" s="5" t="s">
        <v>1261</v>
      </c>
      <c r="H1169" s="5" t="s">
        <v>123</v>
      </c>
      <c r="I1169" s="5">
        <v>3</v>
      </c>
      <c r="J1169" s="5" t="s">
        <v>46</v>
      </c>
      <c r="K1169" s="5" t="s">
        <v>19</v>
      </c>
      <c r="L1169" s="5" t="s">
        <v>1222</v>
      </c>
    </row>
    <row r="1170" spans="1:12" x14ac:dyDescent="0.25">
      <c r="A1170" s="5"/>
      <c r="B1170" s="5"/>
      <c r="C1170" s="6"/>
      <c r="D1170" s="6"/>
      <c r="E1170" s="5"/>
      <c r="F1170" s="5"/>
      <c r="G1170" s="5"/>
      <c r="H1170" s="5"/>
      <c r="I1170" s="5"/>
      <c r="J1170" s="5"/>
      <c r="K1170" s="5"/>
      <c r="L1170" s="5"/>
    </row>
    <row r="1171" spans="1:12" ht="210" customHeight="1" x14ac:dyDescent="0.25">
      <c r="A1171" s="5" t="s">
        <v>12</v>
      </c>
      <c r="B1171" s="5" t="s">
        <v>13</v>
      </c>
      <c r="C1171" s="6" t="s">
        <v>1270</v>
      </c>
      <c r="D1171" s="6" t="s">
        <v>15</v>
      </c>
      <c r="E1171" s="5"/>
      <c r="F1171" s="5" t="s">
        <v>1271</v>
      </c>
      <c r="G1171" s="5" t="s">
        <v>1272</v>
      </c>
      <c r="H1171" s="7">
        <v>41659</v>
      </c>
      <c r="I1171" s="5">
        <v>3</v>
      </c>
      <c r="J1171" s="5" t="s">
        <v>46</v>
      </c>
      <c r="K1171" s="5" t="s">
        <v>19</v>
      </c>
      <c r="L1171" s="5" t="s">
        <v>1222</v>
      </c>
    </row>
    <row r="1172" spans="1:12" x14ac:dyDescent="0.25">
      <c r="A1172" s="5"/>
      <c r="B1172" s="5"/>
      <c r="C1172" s="6"/>
      <c r="D1172" s="6"/>
      <c r="E1172" s="5"/>
      <c r="F1172" s="5"/>
      <c r="G1172" s="5"/>
      <c r="H1172" s="7"/>
      <c r="I1172" s="5"/>
      <c r="J1172" s="5"/>
      <c r="K1172" s="5"/>
      <c r="L1172" s="5"/>
    </row>
    <row r="1173" spans="1:12" ht="195" customHeight="1" x14ac:dyDescent="0.25">
      <c r="A1173" s="5" t="s">
        <v>12</v>
      </c>
      <c r="B1173" s="5" t="s">
        <v>20</v>
      </c>
      <c r="C1173" s="6" t="s">
        <v>1273</v>
      </c>
      <c r="D1173" s="6" t="s">
        <v>15</v>
      </c>
      <c r="E1173" s="5"/>
      <c r="F1173" s="5" t="s">
        <v>1274</v>
      </c>
      <c r="G1173" s="5" t="s">
        <v>1275</v>
      </c>
      <c r="H1173" s="5" t="s">
        <v>123</v>
      </c>
      <c r="I1173" s="5">
        <v>3</v>
      </c>
      <c r="J1173" s="5" t="s">
        <v>46</v>
      </c>
      <c r="K1173" s="5" t="s">
        <v>19</v>
      </c>
      <c r="L1173" s="5" t="s">
        <v>1222</v>
      </c>
    </row>
    <row r="1174" spans="1:12" x14ac:dyDescent="0.25">
      <c r="A1174" s="5"/>
      <c r="B1174" s="5"/>
      <c r="C1174" s="6"/>
      <c r="D1174" s="6"/>
      <c r="E1174" s="5"/>
      <c r="F1174" s="5"/>
      <c r="G1174" s="5"/>
      <c r="H1174" s="5"/>
      <c r="I1174" s="5"/>
      <c r="J1174" s="5"/>
      <c r="K1174" s="5"/>
      <c r="L1174" s="5"/>
    </row>
    <row r="1175" spans="1:12" ht="195" customHeight="1" x14ac:dyDescent="0.25">
      <c r="A1175" s="5" t="s">
        <v>12</v>
      </c>
      <c r="B1175" s="5" t="s">
        <v>20</v>
      </c>
      <c r="C1175" s="6" t="s">
        <v>1276</v>
      </c>
      <c r="D1175" s="6" t="s">
        <v>15</v>
      </c>
      <c r="E1175" s="5"/>
      <c r="F1175" s="5" t="s">
        <v>1277</v>
      </c>
      <c r="G1175" s="5" t="s">
        <v>1261</v>
      </c>
      <c r="H1175" s="5" t="s">
        <v>123</v>
      </c>
      <c r="I1175" s="5">
        <v>3</v>
      </c>
      <c r="J1175" s="5" t="s">
        <v>46</v>
      </c>
      <c r="K1175" s="5" t="s">
        <v>19</v>
      </c>
      <c r="L1175" s="5" t="s">
        <v>1222</v>
      </c>
    </row>
    <row r="1176" spans="1:12" x14ac:dyDescent="0.25">
      <c r="A1176" s="5"/>
      <c r="B1176" s="5"/>
      <c r="C1176" s="6"/>
      <c r="D1176" s="6"/>
      <c r="E1176" s="5"/>
      <c r="F1176" s="5"/>
      <c r="G1176" s="5"/>
      <c r="H1176" s="5"/>
      <c r="I1176" s="5"/>
      <c r="J1176" s="5"/>
      <c r="K1176" s="5"/>
      <c r="L1176" s="5"/>
    </row>
    <row r="1177" spans="1:12" ht="210" customHeight="1" x14ac:dyDescent="0.25">
      <c r="A1177" s="5" t="s">
        <v>12</v>
      </c>
      <c r="B1177" s="5" t="s">
        <v>20</v>
      </c>
      <c r="C1177" s="6" t="s">
        <v>1278</v>
      </c>
      <c r="D1177" s="6" t="s">
        <v>15</v>
      </c>
      <c r="E1177" s="5"/>
      <c r="F1177" s="5" t="s">
        <v>1279</v>
      </c>
      <c r="G1177" s="5" t="s">
        <v>1280</v>
      </c>
      <c r="H1177" s="5" t="s">
        <v>123</v>
      </c>
      <c r="I1177" s="5">
        <v>3</v>
      </c>
      <c r="J1177" s="5" t="s">
        <v>46</v>
      </c>
      <c r="K1177" s="5" t="s">
        <v>19</v>
      </c>
      <c r="L1177" s="5" t="s">
        <v>1222</v>
      </c>
    </row>
    <row r="1178" spans="1:12" x14ac:dyDescent="0.25">
      <c r="A1178" s="5"/>
      <c r="B1178" s="5"/>
      <c r="C1178" s="6"/>
      <c r="D1178" s="6"/>
      <c r="E1178" s="5"/>
      <c r="F1178" s="5"/>
      <c r="G1178" s="5"/>
      <c r="H1178" s="5"/>
      <c r="I1178" s="5"/>
      <c r="J1178" s="5"/>
      <c r="K1178" s="5"/>
      <c r="L1178" s="5"/>
    </row>
    <row r="1179" spans="1:12" ht="195" customHeight="1" x14ac:dyDescent="0.25">
      <c r="A1179" s="5" t="s">
        <v>12</v>
      </c>
      <c r="B1179" s="5" t="s">
        <v>20</v>
      </c>
      <c r="C1179" s="6" t="s">
        <v>1281</v>
      </c>
      <c r="D1179" s="6" t="s">
        <v>15</v>
      </c>
      <c r="E1179" s="5"/>
      <c r="F1179" s="5" t="s">
        <v>1282</v>
      </c>
      <c r="G1179" s="5" t="s">
        <v>1283</v>
      </c>
      <c r="H1179" s="5" t="s">
        <v>123</v>
      </c>
      <c r="I1179" s="5">
        <v>3</v>
      </c>
      <c r="J1179" s="5" t="s">
        <v>46</v>
      </c>
      <c r="K1179" s="5" t="s">
        <v>19</v>
      </c>
      <c r="L1179" s="5" t="s">
        <v>1222</v>
      </c>
    </row>
    <row r="1180" spans="1:12" x14ac:dyDescent="0.25">
      <c r="A1180" s="5"/>
      <c r="B1180" s="5"/>
      <c r="C1180" s="6"/>
      <c r="D1180" s="6"/>
      <c r="E1180" s="5"/>
      <c r="F1180" s="5"/>
      <c r="G1180" s="5"/>
      <c r="H1180" s="5"/>
      <c r="I1180" s="5"/>
      <c r="J1180" s="5"/>
      <c r="K1180" s="5"/>
      <c r="L1180" s="5"/>
    </row>
    <row r="1181" spans="1:12" ht="195" customHeight="1" x14ac:dyDescent="0.25">
      <c r="A1181" s="5" t="s">
        <v>12</v>
      </c>
      <c r="B1181" s="5" t="s">
        <v>20</v>
      </c>
      <c r="C1181" s="6" t="s">
        <v>1284</v>
      </c>
      <c r="D1181" s="6" t="s">
        <v>15</v>
      </c>
      <c r="E1181" s="5"/>
      <c r="F1181" s="5" t="s">
        <v>1285</v>
      </c>
      <c r="G1181" s="5" t="s">
        <v>1286</v>
      </c>
      <c r="H1181" s="5" t="s">
        <v>123</v>
      </c>
      <c r="I1181" s="5">
        <v>3</v>
      </c>
      <c r="J1181" s="5" t="s">
        <v>46</v>
      </c>
      <c r="K1181" s="5" t="s">
        <v>19</v>
      </c>
      <c r="L1181" s="5" t="s">
        <v>1222</v>
      </c>
    </row>
    <row r="1182" spans="1:12" x14ac:dyDescent="0.25">
      <c r="A1182" s="5"/>
      <c r="B1182" s="5"/>
      <c r="C1182" s="6"/>
      <c r="D1182" s="6"/>
      <c r="E1182" s="5"/>
      <c r="F1182" s="5"/>
      <c r="G1182" s="5"/>
      <c r="H1182" s="5"/>
      <c r="I1182" s="5"/>
      <c r="J1182" s="5"/>
      <c r="K1182" s="5"/>
      <c r="L1182" s="5"/>
    </row>
    <row r="1183" spans="1:12" ht="195" customHeight="1" x14ac:dyDescent="0.25">
      <c r="A1183" s="5" t="s">
        <v>12</v>
      </c>
      <c r="B1183" s="5" t="s">
        <v>20</v>
      </c>
      <c r="C1183" s="6" t="s">
        <v>1287</v>
      </c>
      <c r="D1183" s="6" t="s">
        <v>15</v>
      </c>
      <c r="E1183" s="5"/>
      <c r="F1183" s="5" t="s">
        <v>1288</v>
      </c>
      <c r="G1183" s="5" t="s">
        <v>1261</v>
      </c>
      <c r="H1183" s="5" t="s">
        <v>123</v>
      </c>
      <c r="I1183" s="5">
        <v>3</v>
      </c>
      <c r="J1183" s="5" t="s">
        <v>46</v>
      </c>
      <c r="K1183" s="5" t="s">
        <v>19</v>
      </c>
      <c r="L1183" s="5" t="s">
        <v>1222</v>
      </c>
    </row>
    <row r="1184" spans="1:12" x14ac:dyDescent="0.25">
      <c r="A1184" s="5"/>
      <c r="B1184" s="5"/>
      <c r="C1184" s="6"/>
      <c r="D1184" s="6"/>
      <c r="E1184" s="5"/>
      <c r="F1184" s="5"/>
      <c r="G1184" s="5"/>
      <c r="H1184" s="5"/>
      <c r="I1184" s="5"/>
      <c r="J1184" s="5"/>
      <c r="K1184" s="5"/>
      <c r="L1184" s="5"/>
    </row>
    <row r="1185" spans="1:12" ht="195" customHeight="1" x14ac:dyDescent="0.25">
      <c r="A1185" s="5" t="s">
        <v>12</v>
      </c>
      <c r="B1185" s="5" t="s">
        <v>13</v>
      </c>
      <c r="C1185" s="6" t="s">
        <v>1289</v>
      </c>
      <c r="D1185" s="6" t="s">
        <v>15</v>
      </c>
      <c r="E1185" s="5"/>
      <c r="F1185" s="5" t="s">
        <v>1290</v>
      </c>
      <c r="G1185" s="5" t="s">
        <v>1283</v>
      </c>
      <c r="H1185" s="7">
        <v>41659</v>
      </c>
      <c r="I1185" s="5">
        <v>3</v>
      </c>
      <c r="J1185" s="5" t="s">
        <v>46</v>
      </c>
      <c r="K1185" s="5" t="s">
        <v>19</v>
      </c>
      <c r="L1185" s="5" t="s">
        <v>1222</v>
      </c>
    </row>
    <row r="1186" spans="1:12" x14ac:dyDescent="0.25">
      <c r="A1186" s="5"/>
      <c r="B1186" s="5"/>
      <c r="C1186" s="6"/>
      <c r="D1186" s="6"/>
      <c r="E1186" s="5"/>
      <c r="F1186" s="5"/>
      <c r="G1186" s="5"/>
      <c r="H1186" s="7"/>
      <c r="I1186" s="5"/>
      <c r="J1186" s="5"/>
      <c r="K1186" s="5"/>
      <c r="L1186" s="5"/>
    </row>
    <row r="1187" spans="1:12" ht="210" customHeight="1" x14ac:dyDescent="0.25">
      <c r="A1187" s="5" t="s">
        <v>12</v>
      </c>
      <c r="B1187" s="5" t="s">
        <v>13</v>
      </c>
      <c r="C1187" s="6" t="s">
        <v>1291</v>
      </c>
      <c r="D1187" s="6" t="s">
        <v>15</v>
      </c>
      <c r="E1187" s="5"/>
      <c r="F1187" s="5" t="s">
        <v>1292</v>
      </c>
      <c r="G1187" s="5" t="s">
        <v>1293</v>
      </c>
      <c r="H1187" s="7">
        <v>41718</v>
      </c>
      <c r="I1187" s="5">
        <v>3</v>
      </c>
      <c r="J1187" s="5" t="s">
        <v>46</v>
      </c>
      <c r="K1187" s="5" t="s">
        <v>19</v>
      </c>
      <c r="L1187" s="5" t="s">
        <v>1222</v>
      </c>
    </row>
    <row r="1188" spans="1:12" x14ac:dyDescent="0.25">
      <c r="A1188" s="5"/>
      <c r="B1188" s="5"/>
      <c r="C1188" s="6"/>
      <c r="D1188" s="6"/>
      <c r="E1188" s="5"/>
      <c r="F1188" s="5"/>
      <c r="G1188" s="5"/>
      <c r="H1188" s="7"/>
      <c r="I1188" s="5"/>
      <c r="J1188" s="5"/>
      <c r="K1188" s="5"/>
      <c r="L1188" s="5"/>
    </row>
    <row r="1189" spans="1:12" ht="210" customHeight="1" x14ac:dyDescent="0.25">
      <c r="A1189" s="5" t="s">
        <v>12</v>
      </c>
      <c r="B1189" s="5" t="s">
        <v>13</v>
      </c>
      <c r="C1189" s="6" t="s">
        <v>1294</v>
      </c>
      <c r="D1189" s="6" t="s">
        <v>15</v>
      </c>
      <c r="E1189" s="5"/>
      <c r="F1189" s="5" t="s">
        <v>1295</v>
      </c>
      <c r="G1189" s="5" t="s">
        <v>1280</v>
      </c>
      <c r="H1189" s="7">
        <v>41659</v>
      </c>
      <c r="I1189" s="5">
        <v>3</v>
      </c>
      <c r="J1189" s="5" t="s">
        <v>46</v>
      </c>
      <c r="K1189" s="5" t="s">
        <v>19</v>
      </c>
      <c r="L1189" s="5" t="s">
        <v>1222</v>
      </c>
    </row>
    <row r="1190" spans="1:12" x14ac:dyDescent="0.25">
      <c r="A1190" s="5"/>
      <c r="B1190" s="5"/>
      <c r="C1190" s="6"/>
      <c r="D1190" s="6"/>
      <c r="E1190" s="5"/>
      <c r="F1190" s="5"/>
      <c r="G1190" s="5"/>
      <c r="H1190" s="7"/>
      <c r="I1190" s="5"/>
      <c r="J1190" s="5"/>
      <c r="K1190" s="5"/>
      <c r="L1190" s="5"/>
    </row>
    <row r="1191" spans="1:12" ht="210" customHeight="1" x14ac:dyDescent="0.25">
      <c r="A1191" s="5" t="s">
        <v>12</v>
      </c>
      <c r="B1191" s="5" t="s">
        <v>13</v>
      </c>
      <c r="C1191" s="6" t="s">
        <v>1296</v>
      </c>
      <c r="D1191" s="6" t="s">
        <v>15</v>
      </c>
      <c r="E1191" s="5"/>
      <c r="F1191" s="5" t="s">
        <v>1297</v>
      </c>
      <c r="G1191" s="5" t="s">
        <v>1272</v>
      </c>
      <c r="H1191" s="7">
        <v>41659</v>
      </c>
      <c r="I1191" s="5">
        <v>3</v>
      </c>
      <c r="J1191" s="5" t="s">
        <v>46</v>
      </c>
      <c r="K1191" s="5" t="s">
        <v>19</v>
      </c>
      <c r="L1191" s="5" t="s">
        <v>1222</v>
      </c>
    </row>
    <row r="1192" spans="1:12" x14ac:dyDescent="0.25">
      <c r="A1192" s="5"/>
      <c r="B1192" s="5"/>
      <c r="C1192" s="6"/>
      <c r="D1192" s="6"/>
      <c r="E1192" s="5"/>
      <c r="F1192" s="5"/>
      <c r="G1192" s="5"/>
      <c r="H1192" s="7"/>
      <c r="I1192" s="5"/>
      <c r="J1192" s="5"/>
      <c r="K1192" s="5"/>
      <c r="L1192" s="5"/>
    </row>
    <row r="1193" spans="1:12" ht="210" customHeight="1" x14ac:dyDescent="0.25">
      <c r="A1193" s="5" t="s">
        <v>12</v>
      </c>
      <c r="B1193" s="5" t="s">
        <v>20</v>
      </c>
      <c r="C1193" s="6" t="s">
        <v>1298</v>
      </c>
      <c r="D1193" s="6" t="s">
        <v>15</v>
      </c>
      <c r="E1193" s="5"/>
      <c r="F1193" s="5" t="s">
        <v>1299</v>
      </c>
      <c r="G1193" s="5" t="s">
        <v>1280</v>
      </c>
      <c r="H1193" s="5" t="s">
        <v>123</v>
      </c>
      <c r="I1193" s="5">
        <v>3</v>
      </c>
      <c r="J1193" s="5" t="s">
        <v>46</v>
      </c>
      <c r="K1193" s="5" t="s">
        <v>19</v>
      </c>
      <c r="L1193" s="5" t="s">
        <v>1222</v>
      </c>
    </row>
    <row r="1194" spans="1:12" x14ac:dyDescent="0.25">
      <c r="A1194" s="5"/>
      <c r="B1194" s="5"/>
      <c r="C1194" s="6"/>
      <c r="D1194" s="6"/>
      <c r="E1194" s="5"/>
      <c r="F1194" s="5"/>
      <c r="G1194" s="5"/>
      <c r="H1194" s="5"/>
      <c r="I1194" s="5"/>
      <c r="J1194" s="5"/>
      <c r="K1194" s="5"/>
      <c r="L1194" s="5"/>
    </row>
    <row r="1195" spans="1:12" ht="210" customHeight="1" x14ac:dyDescent="0.25">
      <c r="A1195" s="5" t="s">
        <v>12</v>
      </c>
      <c r="B1195" s="5" t="s">
        <v>13</v>
      </c>
      <c r="C1195" s="6" t="s">
        <v>1300</v>
      </c>
      <c r="D1195" s="6" t="s">
        <v>15</v>
      </c>
      <c r="E1195" s="5"/>
      <c r="F1195" s="5" t="s">
        <v>1301</v>
      </c>
      <c r="G1195" s="5" t="s">
        <v>1293</v>
      </c>
      <c r="H1195" s="7">
        <v>41659</v>
      </c>
      <c r="I1195" s="5">
        <v>3</v>
      </c>
      <c r="J1195" s="5" t="s">
        <v>46</v>
      </c>
      <c r="K1195" s="5" t="s">
        <v>19</v>
      </c>
      <c r="L1195" s="5" t="s">
        <v>1222</v>
      </c>
    </row>
    <row r="1196" spans="1:12" x14ac:dyDescent="0.25">
      <c r="A1196" s="5"/>
      <c r="B1196" s="5"/>
      <c r="C1196" s="6"/>
      <c r="D1196" s="6"/>
      <c r="E1196" s="5"/>
      <c r="F1196" s="5"/>
      <c r="G1196" s="5"/>
      <c r="H1196" s="7"/>
      <c r="I1196" s="5"/>
      <c r="J1196" s="5"/>
      <c r="K1196" s="5"/>
      <c r="L1196" s="5"/>
    </row>
    <row r="1197" spans="1:12" ht="210" customHeight="1" x14ac:dyDescent="0.25">
      <c r="A1197" s="5" t="s">
        <v>12</v>
      </c>
      <c r="B1197" s="5" t="s">
        <v>20</v>
      </c>
      <c r="C1197" s="6" t="s">
        <v>1302</v>
      </c>
      <c r="D1197" s="6" t="s">
        <v>15</v>
      </c>
      <c r="E1197" s="5"/>
      <c r="F1197" s="5" t="s">
        <v>1303</v>
      </c>
      <c r="G1197" s="5" t="s">
        <v>1304</v>
      </c>
      <c r="H1197" s="5">
        <f>-1 / 20</f>
        <v>-0.05</v>
      </c>
      <c r="I1197" s="5">
        <v>3</v>
      </c>
      <c r="J1197" s="5" t="s">
        <v>46</v>
      </c>
      <c r="K1197" s="5" t="s">
        <v>19</v>
      </c>
      <c r="L1197" s="5" t="s">
        <v>1222</v>
      </c>
    </row>
    <row r="1198" spans="1:12" x14ac:dyDescent="0.25">
      <c r="A1198" s="5"/>
      <c r="B1198" s="5"/>
      <c r="C1198" s="6"/>
      <c r="D1198" s="6"/>
      <c r="E1198" s="5"/>
      <c r="F1198" s="5"/>
      <c r="G1198" s="5"/>
      <c r="H1198" s="5"/>
      <c r="I1198" s="5"/>
      <c r="J1198" s="5"/>
      <c r="K1198" s="5"/>
      <c r="L1198" s="5"/>
    </row>
    <row r="1199" spans="1:12" ht="225" customHeight="1" x14ac:dyDescent="0.25">
      <c r="A1199" s="5" t="s">
        <v>12</v>
      </c>
      <c r="B1199" s="5" t="s">
        <v>13</v>
      </c>
      <c r="C1199" s="6" t="s">
        <v>1305</v>
      </c>
      <c r="D1199" s="6" t="s">
        <v>15</v>
      </c>
      <c r="E1199" s="5"/>
      <c r="F1199" s="5" t="s">
        <v>1306</v>
      </c>
      <c r="G1199" s="5" t="s">
        <v>1307</v>
      </c>
      <c r="H1199" s="7">
        <v>41690</v>
      </c>
      <c r="I1199" s="5">
        <v>3</v>
      </c>
      <c r="J1199" s="5" t="s">
        <v>46</v>
      </c>
      <c r="K1199" s="5" t="s">
        <v>19</v>
      </c>
      <c r="L1199" s="5" t="s">
        <v>1308</v>
      </c>
    </row>
    <row r="1200" spans="1:12" x14ac:dyDescent="0.25">
      <c r="A1200" s="5"/>
      <c r="B1200" s="5"/>
      <c r="C1200" s="6"/>
      <c r="D1200" s="6"/>
      <c r="E1200" s="5"/>
      <c r="F1200" s="5"/>
      <c r="G1200" s="5"/>
      <c r="H1200" s="7"/>
      <c r="I1200" s="5"/>
      <c r="J1200" s="5"/>
      <c r="K1200" s="5"/>
      <c r="L1200" s="5"/>
    </row>
    <row r="1201" spans="1:15" ht="210" customHeight="1" x14ac:dyDescent="0.25">
      <c r="A1201" s="5" t="s">
        <v>12</v>
      </c>
      <c r="B1201" s="5" t="s">
        <v>13</v>
      </c>
      <c r="C1201" s="6" t="s">
        <v>1309</v>
      </c>
      <c r="D1201" s="6" t="s">
        <v>15</v>
      </c>
      <c r="E1201" s="5"/>
      <c r="F1201" s="5" t="s">
        <v>1310</v>
      </c>
      <c r="G1201" s="5" t="s">
        <v>1311</v>
      </c>
      <c r="H1201" s="7">
        <v>41659</v>
      </c>
      <c r="I1201" s="5">
        <v>3</v>
      </c>
      <c r="J1201" s="5" t="s">
        <v>46</v>
      </c>
      <c r="K1201" s="5" t="s">
        <v>19</v>
      </c>
      <c r="L1201" s="5" t="s">
        <v>1308</v>
      </c>
    </row>
    <row r="1202" spans="1:15" x14ac:dyDescent="0.25">
      <c r="A1202" s="5"/>
      <c r="B1202" s="5"/>
      <c r="C1202" s="6"/>
      <c r="D1202" s="6"/>
      <c r="E1202" s="5"/>
      <c r="F1202" s="5"/>
      <c r="G1202" s="5"/>
      <c r="H1202" s="7"/>
      <c r="I1202" s="5"/>
      <c r="J1202" s="5"/>
      <c r="K1202" s="5"/>
      <c r="L1202" s="5"/>
    </row>
    <row r="1203" spans="1:15" ht="210" customHeight="1" x14ac:dyDescent="0.25">
      <c r="A1203" s="5" t="s">
        <v>12</v>
      </c>
      <c r="B1203" s="5" t="s">
        <v>20</v>
      </c>
      <c r="C1203" s="6" t="s">
        <v>1312</v>
      </c>
      <c r="D1203" s="6" t="s">
        <v>15</v>
      </c>
      <c r="E1203" s="5"/>
      <c r="F1203" s="5" t="s">
        <v>1313</v>
      </c>
      <c r="G1203" s="5" t="s">
        <v>1314</v>
      </c>
      <c r="H1203" s="5">
        <f>-2 / 20</f>
        <v>-0.1</v>
      </c>
      <c r="I1203" s="5">
        <v>3</v>
      </c>
      <c r="J1203" s="5" t="s">
        <v>46</v>
      </c>
      <c r="K1203" s="5" t="s">
        <v>19</v>
      </c>
      <c r="L1203" s="5" t="s">
        <v>1308</v>
      </c>
    </row>
    <row r="1204" spans="1:15" x14ac:dyDescent="0.25">
      <c r="A1204" s="5"/>
      <c r="B1204" s="5"/>
      <c r="C1204" s="6"/>
      <c r="D1204" s="6"/>
      <c r="E1204" s="5"/>
      <c r="F1204" s="5"/>
      <c r="G1204" s="5"/>
      <c r="H1204" s="5"/>
      <c r="I1204" s="5"/>
      <c r="J1204" s="5"/>
      <c r="K1204" s="5"/>
      <c r="L1204" s="5"/>
    </row>
    <row r="1205" spans="1:15" ht="210" customHeight="1" x14ac:dyDescent="0.25">
      <c r="A1205" s="5" t="s">
        <v>12</v>
      </c>
      <c r="B1205" s="5" t="s">
        <v>13</v>
      </c>
      <c r="C1205" s="6" t="s">
        <v>1315</v>
      </c>
      <c r="D1205" s="6" t="s">
        <v>15</v>
      </c>
      <c r="E1205" s="5"/>
      <c r="F1205" s="5" t="s">
        <v>1316</v>
      </c>
      <c r="G1205" s="5" t="s">
        <v>1317</v>
      </c>
      <c r="H1205" s="7">
        <v>41840</v>
      </c>
      <c r="I1205" s="5">
        <v>3</v>
      </c>
      <c r="J1205" s="5" t="s">
        <v>46</v>
      </c>
      <c r="K1205" s="5" t="s">
        <v>19</v>
      </c>
      <c r="L1205" s="5" t="s">
        <v>1308</v>
      </c>
    </row>
    <row r="1206" spans="1:15" x14ac:dyDescent="0.25">
      <c r="A1206" s="5"/>
      <c r="B1206" s="5"/>
      <c r="C1206" s="6"/>
      <c r="D1206" s="6"/>
      <c r="E1206" s="5"/>
      <c r="F1206" s="5"/>
      <c r="G1206" s="5"/>
      <c r="H1206" s="7"/>
      <c r="I1206" s="5"/>
      <c r="J1206" s="5"/>
      <c r="K1206" s="5"/>
      <c r="L1206" s="5"/>
    </row>
    <row r="1207" spans="1:15" ht="210" customHeight="1" x14ac:dyDescent="0.25">
      <c r="A1207" s="5" t="s">
        <v>12</v>
      </c>
      <c r="B1207" s="5" t="s">
        <v>20</v>
      </c>
      <c r="C1207" s="6" t="s">
        <v>1318</v>
      </c>
      <c r="D1207" s="6" t="s">
        <v>15</v>
      </c>
      <c r="E1207" s="5"/>
      <c r="F1207" s="5" t="s">
        <v>1319</v>
      </c>
      <c r="G1207" s="5" t="s">
        <v>1267</v>
      </c>
      <c r="H1207" s="5">
        <f>-1 / 20</f>
        <v>-0.05</v>
      </c>
      <c r="I1207" s="5">
        <v>3</v>
      </c>
      <c r="J1207" s="5" t="s">
        <v>46</v>
      </c>
      <c r="K1207" s="5" t="s">
        <v>19</v>
      </c>
      <c r="L1207" s="5" t="s">
        <v>1308</v>
      </c>
    </row>
    <row r="1208" spans="1:15" x14ac:dyDescent="0.25">
      <c r="A1208" s="5"/>
      <c r="B1208" s="5"/>
      <c r="C1208" s="6"/>
      <c r="D1208" s="6"/>
      <c r="E1208" s="5"/>
      <c r="F1208" s="5"/>
      <c r="G1208" s="5"/>
      <c r="H1208" s="5"/>
      <c r="I1208" s="5"/>
      <c r="J1208" s="5"/>
      <c r="K1208" s="5"/>
      <c r="L1208" s="5"/>
    </row>
    <row r="1209" spans="1:15" ht="210" customHeight="1" x14ac:dyDescent="0.25">
      <c r="A1209" s="5" t="s">
        <v>12</v>
      </c>
      <c r="B1209" s="5" t="s">
        <v>13</v>
      </c>
      <c r="C1209" s="6" t="s">
        <v>1320</v>
      </c>
      <c r="D1209" s="6" t="s">
        <v>15</v>
      </c>
      <c r="E1209" s="5"/>
      <c r="F1209" s="5" t="s">
        <v>1321</v>
      </c>
      <c r="G1209" s="5" t="s">
        <v>1322</v>
      </c>
      <c r="H1209" s="7">
        <v>41659</v>
      </c>
      <c r="I1209" s="5">
        <v>3</v>
      </c>
      <c r="J1209" s="5" t="s">
        <v>46</v>
      </c>
      <c r="K1209" s="5" t="s">
        <v>19</v>
      </c>
      <c r="L1209" s="5" t="s">
        <v>1308</v>
      </c>
    </row>
    <row r="1210" spans="1:15" x14ac:dyDescent="0.25">
      <c r="A1210" s="5"/>
      <c r="B1210" s="5"/>
      <c r="C1210" s="6"/>
      <c r="D1210" s="6"/>
      <c r="E1210" s="5"/>
      <c r="F1210" s="5"/>
      <c r="G1210" s="5"/>
      <c r="H1210" s="7"/>
      <c r="I1210" s="5"/>
      <c r="J1210" s="5"/>
      <c r="K1210" s="5"/>
      <c r="L1210" s="5"/>
    </row>
    <row r="1211" spans="1:15" ht="210" customHeight="1" x14ac:dyDescent="0.25">
      <c r="A1211" s="5" t="s">
        <v>12</v>
      </c>
      <c r="B1211" s="5" t="s">
        <v>13</v>
      </c>
      <c r="C1211" s="6" t="s">
        <v>1323</v>
      </c>
      <c r="D1211" s="6" t="s">
        <v>15</v>
      </c>
      <c r="E1211" s="5"/>
      <c r="F1211" s="5" t="s">
        <v>1324</v>
      </c>
      <c r="G1211" s="5" t="s">
        <v>1307</v>
      </c>
      <c r="H1211" s="7">
        <v>41659</v>
      </c>
      <c r="I1211" s="5">
        <v>3</v>
      </c>
      <c r="J1211" s="5" t="s">
        <v>46</v>
      </c>
      <c r="K1211" s="5" t="s">
        <v>19</v>
      </c>
      <c r="L1211" s="5" t="s">
        <v>1308</v>
      </c>
    </row>
    <row r="1212" spans="1:15" x14ac:dyDescent="0.25">
      <c r="A1212" s="5"/>
      <c r="B1212" s="5"/>
      <c r="C1212" s="6"/>
      <c r="D1212" s="6"/>
      <c r="E1212" s="5"/>
      <c r="F1212" s="5"/>
      <c r="G1212" s="5"/>
      <c r="H1212" s="7"/>
      <c r="I1212" s="5"/>
      <c r="J1212" s="5"/>
      <c r="K1212" s="5"/>
      <c r="L1212" s="5"/>
    </row>
    <row r="1213" spans="1:15" ht="210" customHeight="1" x14ac:dyDescent="0.25">
      <c r="A1213" s="5" t="s">
        <v>12</v>
      </c>
      <c r="B1213" s="5" t="s">
        <v>13</v>
      </c>
      <c r="C1213" s="6" t="s">
        <v>1325</v>
      </c>
      <c r="D1213" s="6" t="s">
        <v>15</v>
      </c>
      <c r="E1213" s="5"/>
      <c r="F1213" s="5" t="s">
        <v>1326</v>
      </c>
      <c r="G1213" s="5" t="s">
        <v>1317</v>
      </c>
      <c r="H1213" s="7">
        <v>41659</v>
      </c>
      <c r="I1213" s="5">
        <v>3</v>
      </c>
      <c r="J1213" s="5" t="s">
        <v>46</v>
      </c>
      <c r="K1213" s="5" t="s">
        <v>19</v>
      </c>
      <c r="L1213" s="5" t="s">
        <v>1308</v>
      </c>
    </row>
    <row r="1214" spans="1:15" x14ac:dyDescent="0.25">
      <c r="A1214" s="5"/>
      <c r="B1214" s="5"/>
      <c r="C1214" s="6"/>
      <c r="D1214" s="6"/>
      <c r="E1214" s="5"/>
      <c r="F1214" s="5"/>
      <c r="G1214" s="5"/>
      <c r="H1214" s="7"/>
      <c r="I1214" s="5"/>
      <c r="J1214" s="5"/>
      <c r="K1214" s="5"/>
      <c r="L1214" s="5"/>
    </row>
    <row r="1215" spans="1:15" ht="210" customHeight="1" x14ac:dyDescent="0.25">
      <c r="A1215" s="5" t="s">
        <v>12</v>
      </c>
      <c r="B1215" s="5" t="s">
        <v>13</v>
      </c>
      <c r="C1215" s="6" t="s">
        <v>1327</v>
      </c>
      <c r="D1215" s="6" t="s">
        <v>15</v>
      </c>
      <c r="E1215" s="5"/>
      <c r="F1215" s="5" t="s">
        <v>1328</v>
      </c>
      <c r="G1215" s="5" t="s">
        <v>1317</v>
      </c>
      <c r="H1215" s="7">
        <v>41779</v>
      </c>
      <c r="I1215" s="5">
        <v>3</v>
      </c>
      <c r="J1215" s="5" t="s">
        <v>46</v>
      </c>
      <c r="K1215" s="5" t="s">
        <v>19</v>
      </c>
      <c r="L1215" s="5" t="s">
        <v>1308</v>
      </c>
      <c r="N1215">
        <v>20</v>
      </c>
      <c r="O1215">
        <v>30</v>
      </c>
    </row>
    <row r="1216" spans="1:15" x14ac:dyDescent="0.25">
      <c r="A1216" s="5"/>
      <c r="B1216" s="5"/>
      <c r="C1216" s="6"/>
      <c r="D1216" s="6"/>
      <c r="E1216" s="5"/>
      <c r="F1216" s="5"/>
      <c r="G1216" s="5"/>
      <c r="H1216" s="7"/>
      <c r="I1216" s="5"/>
      <c r="J1216" s="5"/>
      <c r="K1216" s="5"/>
      <c r="L1216" s="5"/>
    </row>
    <row r="1217" spans="1:12" ht="195" customHeight="1" x14ac:dyDescent="0.25">
      <c r="A1217" s="5" t="s">
        <v>12</v>
      </c>
      <c r="B1217" s="5" t="s">
        <v>13</v>
      </c>
      <c r="C1217" s="6" t="s">
        <v>1329</v>
      </c>
      <c r="D1217" s="6" t="s">
        <v>15</v>
      </c>
      <c r="E1217" s="5"/>
      <c r="F1217" s="5" t="s">
        <v>1330</v>
      </c>
      <c r="G1217" s="5" t="s">
        <v>1331</v>
      </c>
      <c r="H1217" s="7">
        <v>41690</v>
      </c>
      <c r="I1217" s="5">
        <v>3</v>
      </c>
      <c r="J1217" s="5" t="s">
        <v>46</v>
      </c>
      <c r="K1217" s="5" t="s">
        <v>19</v>
      </c>
      <c r="L1217" s="5" t="s">
        <v>1308</v>
      </c>
    </row>
    <row r="1218" spans="1:12" x14ac:dyDescent="0.25">
      <c r="A1218" s="5"/>
      <c r="B1218" s="5"/>
      <c r="C1218" s="6"/>
      <c r="D1218" s="6"/>
      <c r="E1218" s="5"/>
      <c r="F1218" s="5"/>
      <c r="G1218" s="5"/>
      <c r="H1218" s="7"/>
      <c r="I1218" s="5"/>
      <c r="J1218" s="5"/>
      <c r="K1218" s="5"/>
      <c r="L1218" s="5"/>
    </row>
    <row r="1219" spans="1:12" ht="210" customHeight="1" x14ac:dyDescent="0.25">
      <c r="A1219" s="5" t="s">
        <v>12</v>
      </c>
      <c r="B1219" s="5" t="s">
        <v>13</v>
      </c>
      <c r="C1219" s="6" t="s">
        <v>1332</v>
      </c>
      <c r="D1219" s="6" t="s">
        <v>15</v>
      </c>
      <c r="E1219" s="5"/>
      <c r="F1219" s="5" t="s">
        <v>871</v>
      </c>
      <c r="G1219" s="5" t="s">
        <v>836</v>
      </c>
      <c r="H1219" s="7">
        <v>41863</v>
      </c>
      <c r="I1219" s="5">
        <v>3</v>
      </c>
      <c r="J1219" s="5" t="s">
        <v>46</v>
      </c>
      <c r="K1219" s="5" t="s">
        <v>19</v>
      </c>
      <c r="L1219" s="5"/>
    </row>
    <row r="1220" spans="1:12" x14ac:dyDescent="0.25">
      <c r="A1220" s="5"/>
      <c r="B1220" s="5"/>
      <c r="C1220" s="6"/>
      <c r="D1220" s="6"/>
      <c r="E1220" s="5"/>
      <c r="F1220" s="5"/>
      <c r="G1220" s="5"/>
      <c r="H1220" s="7"/>
      <c r="I1220" s="5"/>
      <c r="J1220" s="5"/>
      <c r="K1220" s="5"/>
      <c r="L1220" s="5"/>
    </row>
    <row r="1221" spans="1:12" ht="210" customHeight="1" x14ac:dyDescent="0.25">
      <c r="A1221" s="5" t="s">
        <v>12</v>
      </c>
      <c r="B1221" s="5" t="s">
        <v>13</v>
      </c>
      <c r="C1221" s="6" t="s">
        <v>1333</v>
      </c>
      <c r="D1221" s="6" t="s">
        <v>15</v>
      </c>
      <c r="E1221" s="5"/>
      <c r="F1221" s="5" t="s">
        <v>1334</v>
      </c>
      <c r="G1221" s="5" t="s">
        <v>1335</v>
      </c>
      <c r="H1221" s="7">
        <v>41651</v>
      </c>
      <c r="I1221" s="5">
        <v>3</v>
      </c>
      <c r="J1221" s="5" t="s">
        <v>1336</v>
      </c>
      <c r="K1221" s="5" t="s">
        <v>19</v>
      </c>
      <c r="L1221" s="5"/>
    </row>
    <row r="1222" spans="1:12" x14ac:dyDescent="0.25">
      <c r="A1222" s="5"/>
      <c r="B1222" s="5"/>
      <c r="C1222" s="6"/>
      <c r="D1222" s="6"/>
      <c r="E1222" s="5"/>
      <c r="F1222" s="5"/>
      <c r="G1222" s="5"/>
      <c r="H1222" s="7"/>
      <c r="I1222" s="5"/>
      <c r="J1222" s="5"/>
      <c r="K1222" s="5"/>
      <c r="L1222" s="5"/>
    </row>
    <row r="1223" spans="1:12" ht="210" customHeight="1" x14ac:dyDescent="0.25">
      <c r="A1223" s="5" t="s">
        <v>12</v>
      </c>
      <c r="B1223" s="5" t="s">
        <v>20</v>
      </c>
      <c r="C1223" s="6" t="s">
        <v>1337</v>
      </c>
      <c r="D1223" s="6" t="s">
        <v>15</v>
      </c>
      <c r="E1223" s="5"/>
      <c r="F1223" s="5" t="s">
        <v>1334</v>
      </c>
      <c r="G1223" s="5" t="s">
        <v>1335</v>
      </c>
      <c r="H1223" s="5" t="s">
        <v>344</v>
      </c>
      <c r="I1223" s="5">
        <v>3</v>
      </c>
      <c r="J1223" s="5" t="s">
        <v>1338</v>
      </c>
      <c r="K1223" s="5" t="s">
        <v>19</v>
      </c>
      <c r="L1223" s="5"/>
    </row>
    <row r="1224" spans="1:12" x14ac:dyDescent="0.25">
      <c r="A1224" s="5"/>
      <c r="B1224" s="5"/>
      <c r="C1224" s="6"/>
      <c r="D1224" s="6"/>
      <c r="E1224" s="5"/>
      <c r="F1224" s="5"/>
      <c r="G1224" s="5"/>
      <c r="H1224" s="5"/>
      <c r="I1224" s="5"/>
      <c r="J1224" s="5"/>
      <c r="K1224" s="5"/>
      <c r="L1224" s="5"/>
    </row>
    <row r="1225" spans="1:12" ht="210" customHeight="1" x14ac:dyDescent="0.25">
      <c r="A1225" s="5" t="s">
        <v>12</v>
      </c>
      <c r="B1225" s="5" t="s">
        <v>13</v>
      </c>
      <c r="C1225" s="6" t="s">
        <v>1339</v>
      </c>
      <c r="D1225" s="6" t="s">
        <v>15</v>
      </c>
      <c r="E1225" s="5"/>
      <c r="F1225" s="5" t="s">
        <v>1340</v>
      </c>
      <c r="G1225" s="5" t="s">
        <v>1322</v>
      </c>
      <c r="H1225" s="7">
        <v>41875</v>
      </c>
      <c r="I1225" s="5">
        <v>3</v>
      </c>
      <c r="J1225" s="5" t="s">
        <v>18</v>
      </c>
      <c r="K1225" s="5" t="s">
        <v>19</v>
      </c>
      <c r="L1225" s="5"/>
    </row>
    <row r="1226" spans="1:12" x14ac:dyDescent="0.25">
      <c r="A1226" s="5"/>
      <c r="B1226" s="5"/>
      <c r="C1226" s="6"/>
      <c r="D1226" s="6"/>
      <c r="E1226" s="5"/>
      <c r="F1226" s="5"/>
      <c r="G1226" s="5"/>
      <c r="H1226" s="7"/>
      <c r="I1226" s="5"/>
      <c r="J1226" s="5"/>
      <c r="K1226" s="5"/>
      <c r="L1226" s="5"/>
    </row>
    <row r="1227" spans="1:12" ht="210" customHeight="1" x14ac:dyDescent="0.25">
      <c r="A1227" s="5" t="s">
        <v>12</v>
      </c>
      <c r="B1227" s="5" t="s">
        <v>13</v>
      </c>
      <c r="C1227" s="6" t="s">
        <v>1341</v>
      </c>
      <c r="D1227" s="6" t="s">
        <v>15</v>
      </c>
      <c r="E1227" s="5"/>
      <c r="F1227" s="5" t="s">
        <v>1340</v>
      </c>
      <c r="G1227" s="5" t="s">
        <v>1322</v>
      </c>
      <c r="H1227" s="7">
        <v>41828</v>
      </c>
      <c r="I1227" s="5">
        <v>3</v>
      </c>
      <c r="J1227" s="5" t="s">
        <v>18</v>
      </c>
      <c r="K1227" s="5" t="s">
        <v>19</v>
      </c>
      <c r="L1227" s="5"/>
    </row>
    <row r="1228" spans="1:12" x14ac:dyDescent="0.25">
      <c r="A1228" s="5"/>
      <c r="B1228" s="5"/>
      <c r="C1228" s="6"/>
      <c r="D1228" s="6"/>
      <c r="E1228" s="5"/>
      <c r="F1228" s="5"/>
      <c r="G1228" s="5"/>
      <c r="H1228" s="7"/>
      <c r="I1228" s="5"/>
      <c r="J1228" s="5"/>
      <c r="K1228" s="5"/>
      <c r="L1228" s="5"/>
    </row>
    <row r="1229" spans="1:12" ht="225" customHeight="1" x14ac:dyDescent="0.25">
      <c r="A1229" s="5" t="s">
        <v>12</v>
      </c>
      <c r="B1229" s="5" t="s">
        <v>13</v>
      </c>
      <c r="C1229" s="6" t="s">
        <v>1342</v>
      </c>
      <c r="D1229" s="6" t="s">
        <v>15</v>
      </c>
      <c r="E1229" s="5"/>
      <c r="F1229" s="5" t="s">
        <v>1343</v>
      </c>
      <c r="G1229" s="5" t="s">
        <v>1344</v>
      </c>
      <c r="H1229" s="8">
        <v>11720</v>
      </c>
      <c r="I1229" s="5">
        <v>3</v>
      </c>
      <c r="J1229" s="5" t="s">
        <v>18</v>
      </c>
      <c r="K1229" s="5" t="s">
        <v>19</v>
      </c>
      <c r="L1229" s="5"/>
    </row>
    <row r="1230" spans="1:12" x14ac:dyDescent="0.25">
      <c r="A1230" s="5"/>
      <c r="B1230" s="5"/>
      <c r="C1230" s="6"/>
      <c r="D1230" s="6"/>
      <c r="E1230" s="5"/>
      <c r="F1230" s="5"/>
      <c r="G1230" s="5"/>
      <c r="H1230" s="8"/>
      <c r="I1230" s="5"/>
      <c r="J1230" s="5"/>
      <c r="K1230" s="5"/>
      <c r="L1230" s="5"/>
    </row>
    <row r="1231" spans="1:12" ht="210" customHeight="1" x14ac:dyDescent="0.25">
      <c r="A1231" s="5" t="s">
        <v>12</v>
      </c>
      <c r="B1231" s="5" t="s">
        <v>20</v>
      </c>
      <c r="C1231" s="6" t="s">
        <v>1345</v>
      </c>
      <c r="D1231" s="6" t="s">
        <v>15</v>
      </c>
      <c r="E1231" s="5"/>
      <c r="F1231" s="5" t="s">
        <v>1346</v>
      </c>
      <c r="G1231" s="5" t="s">
        <v>1335</v>
      </c>
      <c r="H1231" s="5">
        <f>-4 / 15</f>
        <v>-0.26666666666666666</v>
      </c>
      <c r="I1231" s="5">
        <v>3</v>
      </c>
      <c r="J1231" s="5" t="s">
        <v>119</v>
      </c>
      <c r="K1231" s="5" t="s">
        <v>19</v>
      </c>
      <c r="L1231" s="5"/>
    </row>
    <row r="1232" spans="1:12" x14ac:dyDescent="0.25">
      <c r="A1232" s="5"/>
      <c r="B1232" s="5"/>
      <c r="C1232" s="6"/>
      <c r="D1232" s="6"/>
      <c r="E1232" s="5"/>
      <c r="F1232" s="5"/>
      <c r="G1232" s="5"/>
      <c r="H1232" s="5"/>
      <c r="I1232" s="5"/>
      <c r="J1232" s="5"/>
      <c r="K1232" s="5"/>
      <c r="L1232" s="5"/>
    </row>
    <row r="1233" spans="1:12" ht="210" customHeight="1" x14ac:dyDescent="0.25">
      <c r="A1233" s="5" t="s">
        <v>12</v>
      </c>
      <c r="B1233" s="5" t="s">
        <v>20</v>
      </c>
      <c r="C1233" s="6" t="s">
        <v>1347</v>
      </c>
      <c r="D1233" s="6" t="s">
        <v>15</v>
      </c>
      <c r="E1233" s="5"/>
      <c r="F1233" s="5" t="s">
        <v>1348</v>
      </c>
      <c r="G1233" s="5" t="s">
        <v>1231</v>
      </c>
      <c r="H1233" s="5">
        <f>-3 / 15</f>
        <v>-0.2</v>
      </c>
      <c r="I1233" s="5">
        <v>3</v>
      </c>
      <c r="J1233" s="5" t="s">
        <v>119</v>
      </c>
      <c r="K1233" s="5" t="s">
        <v>19</v>
      </c>
      <c r="L1233" s="5"/>
    </row>
    <row r="1234" spans="1:12" x14ac:dyDescent="0.25">
      <c r="A1234" s="5"/>
      <c r="B1234" s="5"/>
      <c r="C1234" s="6"/>
      <c r="D1234" s="6"/>
      <c r="E1234" s="5"/>
      <c r="F1234" s="5"/>
      <c r="G1234" s="5"/>
      <c r="H1234" s="5"/>
      <c r="I1234" s="5"/>
      <c r="J1234" s="5"/>
      <c r="K1234" s="5"/>
      <c r="L1234" s="5"/>
    </row>
    <row r="1235" spans="1:12" ht="225" customHeight="1" x14ac:dyDescent="0.25">
      <c r="A1235" s="5" t="s">
        <v>12</v>
      </c>
      <c r="B1235" s="5" t="s">
        <v>20</v>
      </c>
      <c r="C1235" s="6" t="s">
        <v>1349</v>
      </c>
      <c r="D1235" s="6" t="s">
        <v>15</v>
      </c>
      <c r="E1235" s="5"/>
      <c r="F1235" s="5" t="s">
        <v>1350</v>
      </c>
      <c r="G1235" s="5" t="s">
        <v>1228</v>
      </c>
      <c r="H1235" s="5">
        <f>-5 / 15</f>
        <v>-0.33333333333333331</v>
      </c>
      <c r="I1235" s="5">
        <v>3</v>
      </c>
      <c r="J1235" s="5" t="s">
        <v>119</v>
      </c>
      <c r="K1235" s="5" t="s">
        <v>19</v>
      </c>
      <c r="L1235" s="5"/>
    </row>
    <row r="1236" spans="1:12" x14ac:dyDescent="0.25">
      <c r="A1236" s="5"/>
      <c r="B1236" s="5"/>
      <c r="C1236" s="6"/>
      <c r="D1236" s="6"/>
      <c r="E1236" s="5"/>
      <c r="F1236" s="5"/>
      <c r="G1236" s="5"/>
      <c r="H1236" s="5"/>
      <c r="I1236" s="5"/>
      <c r="J1236" s="5"/>
      <c r="K1236" s="5"/>
      <c r="L1236" s="5"/>
    </row>
    <row r="1237" spans="1:12" ht="195" customHeight="1" x14ac:dyDescent="0.25">
      <c r="A1237" s="5" t="s">
        <v>12</v>
      </c>
      <c r="B1237" s="5" t="s">
        <v>20</v>
      </c>
      <c r="C1237" s="6" t="s">
        <v>1351</v>
      </c>
      <c r="D1237" s="6" t="s">
        <v>15</v>
      </c>
      <c r="E1237" s="5" t="s">
        <v>1352</v>
      </c>
      <c r="F1237" s="5" t="s">
        <v>1353</v>
      </c>
      <c r="G1237" s="5" t="s">
        <v>1354</v>
      </c>
      <c r="H1237" s="5">
        <f>-8 / 15</f>
        <v>-0.53333333333333333</v>
      </c>
      <c r="I1237" s="5">
        <v>3</v>
      </c>
      <c r="J1237" s="5" t="s">
        <v>119</v>
      </c>
      <c r="K1237" s="5" t="s">
        <v>19</v>
      </c>
      <c r="L1237" s="5"/>
    </row>
    <row r="1238" spans="1:12" x14ac:dyDescent="0.25">
      <c r="A1238" s="5"/>
      <c r="B1238" s="5"/>
      <c r="C1238" s="6"/>
      <c r="D1238" s="6"/>
      <c r="E1238" s="5"/>
      <c r="F1238" s="5"/>
      <c r="G1238" s="5"/>
      <c r="H1238" s="5"/>
      <c r="I1238" s="5"/>
      <c r="J1238" s="5"/>
      <c r="K1238" s="5"/>
      <c r="L1238" s="5"/>
    </row>
    <row r="1239" spans="1:12" ht="225" customHeight="1" x14ac:dyDescent="0.25">
      <c r="A1239" s="5" t="s">
        <v>12</v>
      </c>
      <c r="B1239" s="5" t="s">
        <v>13</v>
      </c>
      <c r="C1239" s="6" t="s">
        <v>1355</v>
      </c>
      <c r="D1239" s="6" t="s">
        <v>15</v>
      </c>
      <c r="E1239" s="5"/>
      <c r="F1239" s="5" t="s">
        <v>1356</v>
      </c>
      <c r="G1239" s="5" t="s">
        <v>1293</v>
      </c>
      <c r="H1239" s="7">
        <v>41751</v>
      </c>
      <c r="I1239" s="5">
        <v>3</v>
      </c>
      <c r="J1239" s="5" t="s">
        <v>46</v>
      </c>
      <c r="K1239" s="5" t="s">
        <v>19</v>
      </c>
      <c r="L1239" s="5" t="s">
        <v>1090</v>
      </c>
    </row>
    <row r="1240" spans="1:12" x14ac:dyDescent="0.25">
      <c r="A1240" s="5"/>
      <c r="B1240" s="5"/>
      <c r="C1240" s="6"/>
      <c r="D1240" s="6"/>
      <c r="E1240" s="5"/>
      <c r="F1240" s="5"/>
      <c r="G1240" s="5"/>
      <c r="H1240" s="7"/>
      <c r="I1240" s="5"/>
      <c r="J1240" s="5"/>
      <c r="K1240" s="5"/>
      <c r="L1240" s="5"/>
    </row>
    <row r="1241" spans="1:12" ht="225" customHeight="1" x14ac:dyDescent="0.25">
      <c r="A1241" s="5" t="s">
        <v>12</v>
      </c>
      <c r="B1241" s="5" t="s">
        <v>13</v>
      </c>
      <c r="C1241" s="6" t="s">
        <v>1357</v>
      </c>
      <c r="D1241" s="6" t="s">
        <v>15</v>
      </c>
      <c r="E1241" s="5"/>
      <c r="F1241" s="5" t="s">
        <v>1356</v>
      </c>
      <c r="G1241" s="5" t="s">
        <v>1293</v>
      </c>
      <c r="H1241" s="7">
        <v>41647</v>
      </c>
      <c r="I1241" s="5">
        <v>3</v>
      </c>
      <c r="J1241" s="5" t="s">
        <v>46</v>
      </c>
      <c r="K1241" s="5" t="s">
        <v>19</v>
      </c>
      <c r="L1241" s="5" t="s">
        <v>1090</v>
      </c>
    </row>
    <row r="1242" spans="1:12" x14ac:dyDescent="0.25">
      <c r="A1242" s="5"/>
      <c r="B1242" s="5"/>
      <c r="C1242" s="6"/>
      <c r="D1242" s="6"/>
      <c r="E1242" s="5"/>
      <c r="F1242" s="5"/>
      <c r="G1242" s="5"/>
      <c r="H1242" s="7"/>
      <c r="I1242" s="5"/>
      <c r="J1242" s="5"/>
      <c r="K1242" s="5"/>
      <c r="L1242" s="5"/>
    </row>
    <row r="1243" spans="1:12" ht="225" customHeight="1" x14ac:dyDescent="0.25">
      <c r="A1243" s="5" t="s">
        <v>12</v>
      </c>
      <c r="B1243" s="5" t="s">
        <v>20</v>
      </c>
      <c r="C1243" s="6" t="s">
        <v>1358</v>
      </c>
      <c r="D1243" s="6" t="s">
        <v>15</v>
      </c>
      <c r="E1243" s="5" t="s">
        <v>28</v>
      </c>
      <c r="F1243" s="5" t="s">
        <v>1356</v>
      </c>
      <c r="G1243" s="5" t="s">
        <v>1293</v>
      </c>
      <c r="H1243" s="5" t="s">
        <v>29</v>
      </c>
      <c r="I1243" s="5">
        <v>3</v>
      </c>
      <c r="J1243" s="5" t="s">
        <v>145</v>
      </c>
      <c r="K1243" s="5" t="s">
        <v>19</v>
      </c>
      <c r="L1243" s="5" t="s">
        <v>1090</v>
      </c>
    </row>
    <row r="1244" spans="1:12" x14ac:dyDescent="0.25">
      <c r="A1244" s="5"/>
      <c r="B1244" s="5"/>
      <c r="C1244" s="6"/>
      <c r="D1244" s="6"/>
      <c r="E1244" s="5"/>
      <c r="F1244" s="5"/>
      <c r="G1244" s="5"/>
      <c r="H1244" s="5"/>
      <c r="I1244" s="5"/>
      <c r="J1244" s="5"/>
      <c r="K1244" s="5"/>
      <c r="L1244" s="5"/>
    </row>
    <row r="1245" spans="1:12" ht="225" customHeight="1" x14ac:dyDescent="0.25">
      <c r="A1245" s="5" t="s">
        <v>12</v>
      </c>
      <c r="B1245" s="5" t="s">
        <v>13</v>
      </c>
      <c r="C1245" s="6" t="s">
        <v>1359</v>
      </c>
      <c r="D1245" s="6" t="s">
        <v>15</v>
      </c>
      <c r="E1245" s="5"/>
      <c r="F1245" s="5" t="s">
        <v>1360</v>
      </c>
      <c r="G1245" s="5" t="s">
        <v>1322</v>
      </c>
      <c r="H1245" s="7">
        <v>41745</v>
      </c>
      <c r="I1245" s="5">
        <v>3</v>
      </c>
      <c r="J1245" s="5" t="s">
        <v>46</v>
      </c>
      <c r="K1245" s="5" t="s">
        <v>19</v>
      </c>
      <c r="L1245" s="5" t="s">
        <v>90</v>
      </c>
    </row>
    <row r="1246" spans="1:12" x14ac:dyDescent="0.25">
      <c r="A1246" s="5"/>
      <c r="B1246" s="5"/>
      <c r="C1246" s="6"/>
      <c r="D1246" s="6"/>
      <c r="E1246" s="5"/>
      <c r="F1246" s="5"/>
      <c r="G1246" s="5"/>
      <c r="H1246" s="7"/>
      <c r="I1246" s="5"/>
      <c r="J1246" s="5"/>
      <c r="K1246" s="5"/>
      <c r="L1246" s="5"/>
    </row>
    <row r="1247" spans="1:12" ht="225" customHeight="1" x14ac:dyDescent="0.25">
      <c r="A1247" s="5" t="s">
        <v>12</v>
      </c>
      <c r="B1247" s="5" t="s">
        <v>13</v>
      </c>
      <c r="C1247" s="6" t="s">
        <v>1361</v>
      </c>
      <c r="D1247" s="6" t="s">
        <v>15</v>
      </c>
      <c r="E1247" s="5"/>
      <c r="F1247" s="5" t="s">
        <v>1360</v>
      </c>
      <c r="G1247" s="5" t="s">
        <v>1322</v>
      </c>
      <c r="H1247" s="7">
        <v>41647</v>
      </c>
      <c r="I1247" s="5">
        <v>3</v>
      </c>
      <c r="J1247" s="5" t="s">
        <v>46</v>
      </c>
      <c r="K1247" s="5" t="s">
        <v>19</v>
      </c>
      <c r="L1247" s="5" t="s">
        <v>90</v>
      </c>
    </row>
    <row r="1248" spans="1:12" x14ac:dyDescent="0.25">
      <c r="A1248" s="5"/>
      <c r="B1248" s="5"/>
      <c r="C1248" s="6"/>
      <c r="D1248" s="6"/>
      <c r="E1248" s="5"/>
      <c r="F1248" s="5"/>
      <c r="G1248" s="5"/>
      <c r="H1248" s="7"/>
      <c r="I1248" s="5"/>
      <c r="J1248" s="5"/>
      <c r="K1248" s="5"/>
      <c r="L1248" s="5"/>
    </row>
    <row r="1249" spans="1:12" ht="225" customHeight="1" x14ac:dyDescent="0.25">
      <c r="A1249" s="5" t="s">
        <v>12</v>
      </c>
      <c r="B1249" s="5" t="s">
        <v>13</v>
      </c>
      <c r="C1249" s="6" t="s">
        <v>1362</v>
      </c>
      <c r="D1249" s="6" t="s">
        <v>15</v>
      </c>
      <c r="E1249" s="5"/>
      <c r="F1249" s="5" t="s">
        <v>1363</v>
      </c>
      <c r="G1249" s="5" t="s">
        <v>1322</v>
      </c>
      <c r="H1249" s="5" t="s">
        <v>1364</v>
      </c>
      <c r="I1249" s="5">
        <v>3</v>
      </c>
      <c r="J1249" s="5" t="s">
        <v>46</v>
      </c>
      <c r="K1249" s="5" t="s">
        <v>19</v>
      </c>
      <c r="L1249" s="5" t="s">
        <v>90</v>
      </c>
    </row>
    <row r="1250" spans="1:12" x14ac:dyDescent="0.25">
      <c r="A1250" s="5"/>
      <c r="B1250" s="5"/>
      <c r="C1250" s="6"/>
      <c r="D1250" s="6"/>
      <c r="E1250" s="5"/>
      <c r="F1250" s="5"/>
      <c r="G1250" s="5"/>
      <c r="H1250" s="5"/>
      <c r="I1250" s="5"/>
      <c r="J1250" s="5"/>
      <c r="K1250" s="5"/>
      <c r="L1250" s="5"/>
    </row>
    <row r="1251" spans="1:12" ht="225" customHeight="1" x14ac:dyDescent="0.25">
      <c r="A1251" s="5" t="s">
        <v>12</v>
      </c>
      <c r="B1251" s="5" t="s">
        <v>20</v>
      </c>
      <c r="C1251" s="6" t="s">
        <v>1365</v>
      </c>
      <c r="D1251" s="6" t="s">
        <v>15</v>
      </c>
      <c r="E1251" s="5" t="s">
        <v>28</v>
      </c>
      <c r="F1251" s="5" t="s">
        <v>1366</v>
      </c>
      <c r="G1251" s="5" t="s">
        <v>1367</v>
      </c>
      <c r="H1251" s="5" t="e">
        <f>-21 / 0</f>
        <v>#DIV/0!</v>
      </c>
      <c r="I1251" s="5">
        <v>3</v>
      </c>
      <c r="J1251" s="5" t="s">
        <v>30</v>
      </c>
      <c r="K1251" s="5" t="s">
        <v>19</v>
      </c>
      <c r="L1251" s="5"/>
    </row>
    <row r="1252" spans="1:12" x14ac:dyDescent="0.25">
      <c r="A1252" s="5"/>
      <c r="B1252" s="5"/>
      <c r="C1252" s="6"/>
      <c r="D1252" s="6"/>
      <c r="E1252" s="5"/>
      <c r="F1252" s="5"/>
      <c r="G1252" s="5"/>
      <c r="H1252" s="5"/>
      <c r="I1252" s="5"/>
      <c r="J1252" s="5"/>
      <c r="K1252" s="5"/>
      <c r="L1252" s="5"/>
    </row>
    <row r="1253" spans="1:12" ht="210" customHeight="1" x14ac:dyDescent="0.25">
      <c r="A1253" s="5" t="s">
        <v>12</v>
      </c>
      <c r="B1253" s="5" t="s">
        <v>20</v>
      </c>
      <c r="C1253" s="6" t="s">
        <v>1368</v>
      </c>
      <c r="D1253" s="6" t="s">
        <v>15</v>
      </c>
      <c r="E1253" s="5" t="s">
        <v>28</v>
      </c>
      <c r="F1253" s="5" t="s">
        <v>1369</v>
      </c>
      <c r="G1253" s="5" t="s">
        <v>1344</v>
      </c>
      <c r="H1253" s="5" t="e">
        <f>-20 / 0</f>
        <v>#DIV/0!</v>
      </c>
      <c r="I1253" s="5">
        <v>3</v>
      </c>
      <c r="J1253" s="5" t="s">
        <v>30</v>
      </c>
      <c r="K1253" s="5" t="s">
        <v>19</v>
      </c>
      <c r="L1253" s="5"/>
    </row>
    <row r="1254" spans="1:12" x14ac:dyDescent="0.25">
      <c r="A1254" s="5"/>
      <c r="B1254" s="5"/>
      <c r="C1254" s="6"/>
      <c r="D1254" s="6"/>
      <c r="E1254" s="5"/>
      <c r="F1254" s="5"/>
      <c r="G1254" s="5"/>
      <c r="H1254" s="5"/>
      <c r="I1254" s="5"/>
      <c r="J1254" s="5"/>
      <c r="K1254" s="5"/>
      <c r="L1254" s="5"/>
    </row>
    <row r="1255" spans="1:12" ht="210" customHeight="1" x14ac:dyDescent="0.25">
      <c r="A1255" s="5" t="s">
        <v>12</v>
      </c>
      <c r="B1255" s="5" t="s">
        <v>20</v>
      </c>
      <c r="C1255" s="6" t="s">
        <v>1370</v>
      </c>
      <c r="D1255" s="6" t="s">
        <v>15</v>
      </c>
      <c r="E1255" s="5" t="s">
        <v>28</v>
      </c>
      <c r="F1255" s="5" t="s">
        <v>1371</v>
      </c>
      <c r="G1255" s="5" t="s">
        <v>1344</v>
      </c>
      <c r="H1255" s="5" t="e">
        <f>-21 / 0</f>
        <v>#DIV/0!</v>
      </c>
      <c r="I1255" s="5">
        <v>3</v>
      </c>
      <c r="J1255" s="5" t="s">
        <v>30</v>
      </c>
      <c r="K1255" s="5" t="s">
        <v>19</v>
      </c>
      <c r="L1255" s="5"/>
    </row>
    <row r="1256" spans="1:12" x14ac:dyDescent="0.25">
      <c r="A1256" s="5"/>
      <c r="B1256" s="5"/>
      <c r="C1256" s="6"/>
      <c r="D1256" s="6"/>
      <c r="E1256" s="5"/>
      <c r="F1256" s="5"/>
      <c r="G1256" s="5"/>
      <c r="H1256" s="5"/>
      <c r="I1256" s="5"/>
      <c r="J1256" s="5"/>
      <c r="K1256" s="5"/>
      <c r="L1256" s="5"/>
    </row>
    <row r="1257" spans="1:12" ht="210" customHeight="1" x14ac:dyDescent="0.25">
      <c r="A1257" s="5" t="s">
        <v>12</v>
      </c>
      <c r="B1257" s="5" t="s">
        <v>20</v>
      </c>
      <c r="C1257" s="6" t="s">
        <v>1372</v>
      </c>
      <c r="D1257" s="6" t="s">
        <v>15</v>
      </c>
      <c r="E1257" s="5" t="s">
        <v>28</v>
      </c>
      <c r="F1257" s="5" t="s">
        <v>1373</v>
      </c>
      <c r="G1257" s="5" t="s">
        <v>1374</v>
      </c>
      <c r="H1257" s="5" t="e">
        <f>-19 / 0</f>
        <v>#DIV/0!</v>
      </c>
      <c r="I1257" s="5">
        <v>3</v>
      </c>
      <c r="J1257" s="5" t="s">
        <v>30</v>
      </c>
      <c r="K1257" s="5" t="s">
        <v>19</v>
      </c>
      <c r="L1257" s="5"/>
    </row>
    <row r="1258" spans="1:12" x14ac:dyDescent="0.25">
      <c r="A1258" s="5"/>
      <c r="B1258" s="5"/>
      <c r="C1258" s="6"/>
      <c r="D1258" s="6"/>
      <c r="E1258" s="5"/>
      <c r="F1258" s="5"/>
      <c r="G1258" s="5"/>
      <c r="H1258" s="5"/>
      <c r="I1258" s="5"/>
      <c r="J1258" s="5"/>
      <c r="K1258" s="5"/>
      <c r="L1258" s="5"/>
    </row>
    <row r="1259" spans="1:12" ht="210" customHeight="1" x14ac:dyDescent="0.25">
      <c r="A1259" s="5" t="s">
        <v>12</v>
      </c>
      <c r="B1259" s="5" t="s">
        <v>20</v>
      </c>
      <c r="C1259" s="6" t="s">
        <v>1375</v>
      </c>
      <c r="D1259" s="6" t="s">
        <v>15</v>
      </c>
      <c r="E1259" s="5"/>
      <c r="F1259" s="5" t="s">
        <v>1376</v>
      </c>
      <c r="G1259" s="5" t="s">
        <v>1251</v>
      </c>
      <c r="H1259" s="5">
        <f>-1 / 24</f>
        <v>-4.1666666666666664E-2</v>
      </c>
      <c r="I1259" s="5">
        <v>3</v>
      </c>
      <c r="J1259" s="5" t="s">
        <v>320</v>
      </c>
      <c r="K1259" s="5" t="s">
        <v>19</v>
      </c>
      <c r="L1259" s="5" t="s">
        <v>90</v>
      </c>
    </row>
    <row r="1260" spans="1:12" x14ac:dyDescent="0.25">
      <c r="A1260" s="5"/>
      <c r="B1260" s="5"/>
      <c r="C1260" s="6"/>
      <c r="D1260" s="6"/>
      <c r="E1260" s="5"/>
      <c r="F1260" s="5"/>
      <c r="G1260" s="5"/>
      <c r="H1260" s="5"/>
      <c r="I1260" s="5"/>
      <c r="J1260" s="5"/>
      <c r="K1260" s="5"/>
      <c r="L1260" s="5"/>
    </row>
    <row r="1261" spans="1:12" ht="225" customHeight="1" x14ac:dyDescent="0.25">
      <c r="A1261" s="5" t="s">
        <v>12</v>
      </c>
      <c r="B1261" s="5" t="s">
        <v>13</v>
      </c>
      <c r="C1261" s="6" t="s">
        <v>1377</v>
      </c>
      <c r="D1261" s="6" t="s">
        <v>15</v>
      </c>
      <c r="E1261" s="5"/>
      <c r="F1261" s="5" t="s">
        <v>1378</v>
      </c>
      <c r="G1261" s="5" t="s">
        <v>1251</v>
      </c>
      <c r="H1261" s="7">
        <v>41722</v>
      </c>
      <c r="I1261" s="5">
        <v>3</v>
      </c>
      <c r="J1261" s="5" t="s">
        <v>320</v>
      </c>
      <c r="K1261" s="5" t="s">
        <v>19</v>
      </c>
      <c r="L1261" s="5" t="s">
        <v>90</v>
      </c>
    </row>
    <row r="1262" spans="1:12" x14ac:dyDescent="0.25">
      <c r="A1262" s="5"/>
      <c r="B1262" s="5"/>
      <c r="C1262" s="6"/>
      <c r="D1262" s="6"/>
      <c r="E1262" s="5"/>
      <c r="F1262" s="5"/>
      <c r="G1262" s="5"/>
      <c r="H1262" s="7"/>
      <c r="I1262" s="5"/>
      <c r="J1262" s="5"/>
      <c r="K1262" s="5"/>
      <c r="L1262" s="5"/>
    </row>
    <row r="1263" spans="1:12" ht="225" customHeight="1" x14ac:dyDescent="0.25">
      <c r="A1263" s="5" t="s">
        <v>12</v>
      </c>
      <c r="B1263" s="5" t="s">
        <v>20</v>
      </c>
      <c r="C1263" s="6" t="s">
        <v>1379</v>
      </c>
      <c r="D1263" s="6" t="s">
        <v>15</v>
      </c>
      <c r="E1263" s="5"/>
      <c r="F1263" s="5" t="s">
        <v>1380</v>
      </c>
      <c r="G1263" s="5" t="s">
        <v>1381</v>
      </c>
      <c r="H1263" s="5" t="s">
        <v>135</v>
      </c>
      <c r="I1263" s="5">
        <v>3</v>
      </c>
      <c r="J1263" s="5" t="s">
        <v>46</v>
      </c>
      <c r="K1263" s="5" t="s">
        <v>19</v>
      </c>
      <c r="L1263" s="5" t="s">
        <v>1382</v>
      </c>
    </row>
    <row r="1264" spans="1:12" x14ac:dyDescent="0.25">
      <c r="A1264" s="5"/>
      <c r="B1264" s="5"/>
      <c r="C1264" s="6"/>
      <c r="D1264" s="6"/>
      <c r="E1264" s="5"/>
      <c r="F1264" s="5"/>
      <c r="G1264" s="5"/>
      <c r="H1264" s="5"/>
      <c r="I1264" s="5"/>
      <c r="J1264" s="5"/>
      <c r="K1264" s="5"/>
      <c r="L1264" s="5"/>
    </row>
    <row r="1265" spans="1:12" ht="225" customHeight="1" x14ac:dyDescent="0.25">
      <c r="A1265" s="5" t="s">
        <v>12</v>
      </c>
      <c r="B1265" s="5" t="s">
        <v>13</v>
      </c>
      <c r="C1265" s="6" t="s">
        <v>1383</v>
      </c>
      <c r="D1265" s="6" t="s">
        <v>15</v>
      </c>
      <c r="E1265" s="5"/>
      <c r="F1265" s="5" t="s">
        <v>1380</v>
      </c>
      <c r="G1265" s="5" t="s">
        <v>1381</v>
      </c>
      <c r="H1265" s="7">
        <v>41647</v>
      </c>
      <c r="I1265" s="5">
        <v>3</v>
      </c>
      <c r="J1265" s="5" t="s">
        <v>46</v>
      </c>
      <c r="K1265" s="5" t="s">
        <v>19</v>
      </c>
      <c r="L1265" s="5" t="s">
        <v>1382</v>
      </c>
    </row>
    <row r="1266" spans="1:12" x14ac:dyDescent="0.25">
      <c r="A1266" s="5"/>
      <c r="B1266" s="5"/>
      <c r="C1266" s="6"/>
      <c r="D1266" s="6"/>
      <c r="E1266" s="5"/>
      <c r="F1266" s="5"/>
      <c r="G1266" s="5"/>
      <c r="H1266" s="7"/>
      <c r="I1266" s="5"/>
      <c r="J1266" s="5"/>
      <c r="K1266" s="5"/>
      <c r="L1266" s="5"/>
    </row>
    <row r="1267" spans="1:12" ht="225" customHeight="1" x14ac:dyDescent="0.25">
      <c r="A1267" s="5" t="s">
        <v>12</v>
      </c>
      <c r="B1267" s="5" t="s">
        <v>20</v>
      </c>
      <c r="C1267" s="6" t="s">
        <v>1384</v>
      </c>
      <c r="D1267" s="6" t="s">
        <v>15</v>
      </c>
      <c r="E1267" s="5"/>
      <c r="F1267" s="5" t="s">
        <v>1385</v>
      </c>
      <c r="G1267" s="5" t="s">
        <v>1381</v>
      </c>
      <c r="H1267" s="5">
        <f>-1 / 17</f>
        <v>-5.8823529411764705E-2</v>
      </c>
      <c r="I1267" s="5">
        <v>3</v>
      </c>
      <c r="J1267" s="5" t="s">
        <v>46</v>
      </c>
      <c r="K1267" s="5" t="s">
        <v>19</v>
      </c>
      <c r="L1267" s="5" t="s">
        <v>1382</v>
      </c>
    </row>
    <row r="1268" spans="1:12" x14ac:dyDescent="0.25">
      <c r="A1268" s="5"/>
      <c r="B1268" s="5"/>
      <c r="C1268" s="6"/>
      <c r="D1268" s="6"/>
      <c r="E1268" s="5"/>
      <c r="F1268" s="5"/>
      <c r="G1268" s="5"/>
      <c r="H1268" s="5"/>
      <c r="I1268" s="5"/>
      <c r="J1268" s="5"/>
      <c r="K1268" s="5"/>
      <c r="L1268" s="5"/>
    </row>
    <row r="1269" spans="1:12" ht="225" customHeight="1" x14ac:dyDescent="0.25">
      <c r="A1269" s="5" t="s">
        <v>12</v>
      </c>
      <c r="B1269" s="5" t="s">
        <v>20</v>
      </c>
      <c r="C1269" s="6" t="s">
        <v>1386</v>
      </c>
      <c r="D1269" s="6" t="s">
        <v>15</v>
      </c>
      <c r="E1269" s="5"/>
      <c r="F1269" s="5" t="s">
        <v>1385</v>
      </c>
      <c r="G1269" s="5" t="s">
        <v>1381</v>
      </c>
      <c r="H1269" s="5" t="s">
        <v>344</v>
      </c>
      <c r="I1269" s="5">
        <v>3</v>
      </c>
      <c r="J1269" s="5" t="s">
        <v>46</v>
      </c>
      <c r="K1269" s="5" t="s">
        <v>19</v>
      </c>
      <c r="L1269" s="5" t="s">
        <v>1382</v>
      </c>
    </row>
    <row r="1270" spans="1:12" x14ac:dyDescent="0.25">
      <c r="A1270" s="5"/>
      <c r="B1270" s="5"/>
      <c r="C1270" s="6"/>
      <c r="D1270" s="6"/>
      <c r="E1270" s="5"/>
      <c r="F1270" s="5"/>
      <c r="G1270" s="5"/>
      <c r="H1270" s="5"/>
      <c r="I1270" s="5"/>
      <c r="J1270" s="5"/>
      <c r="K1270" s="5"/>
      <c r="L1270" s="5"/>
    </row>
    <row r="1271" spans="1:12" ht="225" customHeight="1" x14ac:dyDescent="0.25">
      <c r="A1271" s="5" t="s">
        <v>12</v>
      </c>
      <c r="B1271" s="5" t="s">
        <v>20</v>
      </c>
      <c r="C1271" s="6" t="s">
        <v>1387</v>
      </c>
      <c r="D1271" s="6" t="s">
        <v>15</v>
      </c>
      <c r="E1271" s="5"/>
      <c r="F1271" s="5" t="s">
        <v>1388</v>
      </c>
      <c r="G1271" s="5" t="s">
        <v>1381</v>
      </c>
      <c r="H1271" s="5">
        <f>-3 / 17</f>
        <v>-0.17647058823529413</v>
      </c>
      <c r="I1271" s="5">
        <v>3</v>
      </c>
      <c r="J1271" s="5" t="s">
        <v>46</v>
      </c>
      <c r="K1271" s="5" t="s">
        <v>19</v>
      </c>
      <c r="L1271" s="5" t="s">
        <v>1382</v>
      </c>
    </row>
    <row r="1272" spans="1:12" x14ac:dyDescent="0.25">
      <c r="A1272" s="5"/>
      <c r="B1272" s="5"/>
      <c r="C1272" s="6"/>
      <c r="D1272" s="6"/>
      <c r="E1272" s="5"/>
      <c r="F1272" s="5"/>
      <c r="G1272" s="5"/>
      <c r="H1272" s="5"/>
      <c r="I1272" s="5"/>
      <c r="J1272" s="5"/>
      <c r="K1272" s="5"/>
      <c r="L1272" s="5"/>
    </row>
    <row r="1273" spans="1:12" ht="225" customHeight="1" x14ac:dyDescent="0.25">
      <c r="A1273" s="5" t="s">
        <v>12</v>
      </c>
      <c r="B1273" s="5" t="s">
        <v>20</v>
      </c>
      <c r="C1273" s="6" t="s">
        <v>1389</v>
      </c>
      <c r="D1273" s="6" t="s">
        <v>15</v>
      </c>
      <c r="E1273" s="5"/>
      <c r="F1273" s="5" t="s">
        <v>1388</v>
      </c>
      <c r="G1273" s="5" t="s">
        <v>1381</v>
      </c>
      <c r="H1273" s="5" t="s">
        <v>344</v>
      </c>
      <c r="I1273" s="5">
        <v>3</v>
      </c>
      <c r="J1273" s="5" t="s">
        <v>46</v>
      </c>
      <c r="K1273" s="5" t="s">
        <v>19</v>
      </c>
      <c r="L1273" s="5" t="s">
        <v>1382</v>
      </c>
    </row>
    <row r="1274" spans="1:12" x14ac:dyDescent="0.25">
      <c r="A1274" s="5"/>
      <c r="B1274" s="5"/>
      <c r="C1274" s="6"/>
      <c r="D1274" s="6"/>
      <c r="E1274" s="5"/>
      <c r="F1274" s="5"/>
      <c r="G1274" s="5"/>
      <c r="H1274" s="5"/>
      <c r="I1274" s="5"/>
      <c r="J1274" s="5"/>
      <c r="K1274" s="5"/>
      <c r="L1274" s="5"/>
    </row>
    <row r="1275" spans="1:12" ht="210" customHeight="1" x14ac:dyDescent="0.25">
      <c r="A1275" s="5" t="s">
        <v>12</v>
      </c>
      <c r="B1275" s="5" t="s">
        <v>13</v>
      </c>
      <c r="C1275" s="6" t="s">
        <v>1390</v>
      </c>
      <c r="D1275" s="6" t="s">
        <v>15</v>
      </c>
      <c r="E1275" s="5"/>
      <c r="F1275" s="5" t="s">
        <v>1391</v>
      </c>
      <c r="G1275" s="5" t="s">
        <v>1256</v>
      </c>
      <c r="H1275" s="7">
        <v>41715</v>
      </c>
      <c r="I1275" s="5">
        <v>3</v>
      </c>
      <c r="J1275" s="5" t="s">
        <v>46</v>
      </c>
      <c r="K1275" s="5" t="s">
        <v>19</v>
      </c>
      <c r="L1275" s="5" t="s">
        <v>1382</v>
      </c>
    </row>
    <row r="1276" spans="1:12" x14ac:dyDescent="0.25">
      <c r="A1276" s="5"/>
      <c r="B1276" s="5"/>
      <c r="C1276" s="6"/>
      <c r="D1276" s="6"/>
      <c r="E1276" s="5"/>
      <c r="F1276" s="5"/>
      <c r="G1276" s="5"/>
      <c r="H1276" s="7"/>
      <c r="I1276" s="5"/>
      <c r="J1276" s="5"/>
      <c r="K1276" s="5"/>
      <c r="L1276" s="5"/>
    </row>
    <row r="1277" spans="1:12" ht="210" customHeight="1" x14ac:dyDescent="0.25">
      <c r="A1277" s="5" t="s">
        <v>12</v>
      </c>
      <c r="B1277" s="5" t="s">
        <v>20</v>
      </c>
      <c r="C1277" s="6" t="s">
        <v>1392</v>
      </c>
      <c r="D1277" s="6" t="s">
        <v>15</v>
      </c>
      <c r="E1277" s="5"/>
      <c r="F1277" s="5" t="s">
        <v>1391</v>
      </c>
      <c r="G1277" s="5" t="s">
        <v>1256</v>
      </c>
      <c r="H1277" s="5">
        <f>-1 / 3</f>
        <v>-0.33333333333333331</v>
      </c>
      <c r="I1277" s="5">
        <v>3</v>
      </c>
      <c r="J1277" s="5" t="s">
        <v>46</v>
      </c>
      <c r="K1277" s="5" t="s">
        <v>19</v>
      </c>
      <c r="L1277" s="5" t="s">
        <v>1382</v>
      </c>
    </row>
    <row r="1278" spans="1:12" x14ac:dyDescent="0.25">
      <c r="A1278" s="5"/>
      <c r="B1278" s="5"/>
      <c r="C1278" s="6"/>
      <c r="D1278" s="6"/>
      <c r="E1278" s="5"/>
      <c r="F1278" s="5"/>
      <c r="G1278" s="5"/>
      <c r="H1278" s="5"/>
      <c r="I1278" s="5"/>
      <c r="J1278" s="5"/>
      <c r="K1278" s="5"/>
      <c r="L1278" s="5"/>
    </row>
    <row r="1279" spans="1:12" ht="225" customHeight="1" x14ac:dyDescent="0.25">
      <c r="A1279" s="5" t="s">
        <v>12</v>
      </c>
      <c r="B1279" s="5" t="s">
        <v>13</v>
      </c>
      <c r="C1279" s="6" t="s">
        <v>1393</v>
      </c>
      <c r="D1279" s="6" t="s">
        <v>15</v>
      </c>
      <c r="E1279" s="5"/>
      <c r="F1279" s="5" t="s">
        <v>1394</v>
      </c>
      <c r="G1279" s="5" t="s">
        <v>1307</v>
      </c>
      <c r="H1279" s="7">
        <v>41715</v>
      </c>
      <c r="I1279" s="5">
        <v>3</v>
      </c>
      <c r="J1279" s="5" t="s">
        <v>46</v>
      </c>
      <c r="K1279" s="5" t="s">
        <v>19</v>
      </c>
      <c r="L1279" s="5" t="s">
        <v>1382</v>
      </c>
    </row>
    <row r="1280" spans="1:12" x14ac:dyDescent="0.25">
      <c r="A1280" s="5"/>
      <c r="B1280" s="5"/>
      <c r="C1280" s="6"/>
      <c r="D1280" s="6"/>
      <c r="E1280" s="5"/>
      <c r="F1280" s="5"/>
      <c r="G1280" s="5"/>
      <c r="H1280" s="7"/>
      <c r="I1280" s="5"/>
      <c r="J1280" s="5"/>
      <c r="K1280" s="5"/>
      <c r="L1280" s="5"/>
    </row>
    <row r="1281" spans="1:15" ht="225" customHeight="1" x14ac:dyDescent="0.25">
      <c r="A1281" s="5" t="s">
        <v>12</v>
      </c>
      <c r="B1281" s="5" t="s">
        <v>20</v>
      </c>
      <c r="C1281" s="6" t="s">
        <v>1395</v>
      </c>
      <c r="D1281" s="6" t="s">
        <v>15</v>
      </c>
      <c r="E1281" s="5"/>
      <c r="F1281" s="5" t="s">
        <v>1394</v>
      </c>
      <c r="G1281" s="5" t="s">
        <v>1307</v>
      </c>
      <c r="H1281" s="5" t="s">
        <v>344</v>
      </c>
      <c r="I1281" s="5">
        <v>3</v>
      </c>
      <c r="J1281" s="5" t="s">
        <v>46</v>
      </c>
      <c r="K1281" s="5" t="s">
        <v>19</v>
      </c>
      <c r="L1281" s="5" t="s">
        <v>1382</v>
      </c>
    </row>
    <row r="1282" spans="1:15" x14ac:dyDescent="0.25">
      <c r="A1282" s="5"/>
      <c r="B1282" s="5"/>
      <c r="C1282" s="6"/>
      <c r="D1282" s="6"/>
      <c r="E1282" s="5"/>
      <c r="F1282" s="5"/>
      <c r="G1282" s="5"/>
      <c r="H1282" s="5"/>
      <c r="I1282" s="5"/>
      <c r="J1282" s="5"/>
      <c r="K1282" s="5"/>
      <c r="L1282" s="5"/>
    </row>
    <row r="1283" spans="1:15" ht="210" customHeight="1" x14ac:dyDescent="0.25">
      <c r="A1283" s="5" t="s">
        <v>12</v>
      </c>
      <c r="B1283" s="5" t="s">
        <v>20</v>
      </c>
      <c r="C1283" s="6" t="s">
        <v>1396</v>
      </c>
      <c r="D1283" s="6" t="s">
        <v>15</v>
      </c>
      <c r="E1283" s="5"/>
      <c r="F1283" s="5" t="s">
        <v>1397</v>
      </c>
      <c r="G1283" s="5" t="s">
        <v>1335</v>
      </c>
      <c r="H1283" s="5" t="s">
        <v>220</v>
      </c>
      <c r="I1283" s="5">
        <v>3</v>
      </c>
      <c r="J1283" s="5" t="s">
        <v>18</v>
      </c>
      <c r="K1283" s="5" t="s">
        <v>19</v>
      </c>
      <c r="L1283" s="5" t="s">
        <v>1090</v>
      </c>
    </row>
    <row r="1284" spans="1:15" x14ac:dyDescent="0.25">
      <c r="A1284" s="5"/>
      <c r="B1284" s="5"/>
      <c r="C1284" s="6"/>
      <c r="D1284" s="6"/>
      <c r="E1284" s="5"/>
      <c r="F1284" s="5"/>
      <c r="G1284" s="5"/>
      <c r="H1284" s="5"/>
      <c r="I1284" s="5"/>
      <c r="J1284" s="5"/>
      <c r="K1284" s="5"/>
      <c r="L1284" s="5"/>
    </row>
    <row r="1285" spans="1:15" ht="210" customHeight="1" x14ac:dyDescent="0.25">
      <c r="A1285" s="5" t="s">
        <v>12</v>
      </c>
      <c r="B1285" s="5" t="s">
        <v>20</v>
      </c>
      <c r="C1285" s="6" t="s">
        <v>1398</v>
      </c>
      <c r="D1285" s="6" t="s">
        <v>15</v>
      </c>
      <c r="E1285" s="5"/>
      <c r="F1285" s="5" t="s">
        <v>1397</v>
      </c>
      <c r="G1285" s="5" t="s">
        <v>1335</v>
      </c>
      <c r="H1285" s="5" t="s">
        <v>22</v>
      </c>
      <c r="I1285" s="5">
        <v>3</v>
      </c>
      <c r="J1285" s="5" t="s">
        <v>30</v>
      </c>
      <c r="K1285" s="5" t="s">
        <v>19</v>
      </c>
      <c r="L1285" s="5" t="s">
        <v>1090</v>
      </c>
    </row>
    <row r="1286" spans="1:15" x14ac:dyDescent="0.25">
      <c r="A1286" s="5"/>
      <c r="B1286" s="5"/>
      <c r="C1286" s="6"/>
      <c r="D1286" s="6"/>
      <c r="E1286" s="5"/>
      <c r="F1286" s="5"/>
      <c r="G1286" s="5"/>
      <c r="H1286" s="5"/>
      <c r="I1286" s="5"/>
      <c r="J1286" s="5"/>
      <c r="K1286" s="5"/>
      <c r="L1286" s="5"/>
    </row>
    <row r="1287" spans="1:15" ht="210" customHeight="1" x14ac:dyDescent="0.25">
      <c r="A1287" s="5" t="s">
        <v>12</v>
      </c>
      <c r="B1287" s="5" t="s">
        <v>13</v>
      </c>
      <c r="C1287" s="6" t="s">
        <v>1399</v>
      </c>
      <c r="D1287" s="6" t="s">
        <v>15</v>
      </c>
      <c r="E1287" s="5"/>
      <c r="F1287" s="5" t="s">
        <v>1400</v>
      </c>
      <c r="G1287" s="5" t="s">
        <v>1272</v>
      </c>
      <c r="H1287" s="7">
        <v>41714</v>
      </c>
      <c r="I1287" s="5">
        <v>3</v>
      </c>
      <c r="J1287" s="5" t="s">
        <v>52</v>
      </c>
      <c r="K1287" s="5" t="s">
        <v>19</v>
      </c>
      <c r="L1287" s="5" t="s">
        <v>1382</v>
      </c>
    </row>
    <row r="1288" spans="1:15" x14ac:dyDescent="0.25">
      <c r="A1288" s="5"/>
      <c r="B1288" s="5"/>
      <c r="C1288" s="6"/>
      <c r="D1288" s="6"/>
      <c r="E1288" s="5"/>
      <c r="F1288" s="5"/>
      <c r="G1288" s="5"/>
      <c r="H1288" s="7"/>
      <c r="I1288" s="5"/>
      <c r="J1288" s="5"/>
      <c r="K1288" s="5"/>
      <c r="L1288" s="5"/>
    </row>
    <row r="1289" spans="1:15" ht="210" customHeight="1" x14ac:dyDescent="0.25">
      <c r="A1289" s="5" t="s">
        <v>12</v>
      </c>
      <c r="B1289" s="5" t="s">
        <v>13</v>
      </c>
      <c r="C1289" s="6" t="s">
        <v>1401</v>
      </c>
      <c r="D1289" s="6" t="s">
        <v>15</v>
      </c>
      <c r="E1289" s="5"/>
      <c r="F1289" s="5" t="s">
        <v>1402</v>
      </c>
      <c r="G1289" s="5" t="s">
        <v>1403</v>
      </c>
      <c r="H1289" s="7">
        <v>41773</v>
      </c>
      <c r="I1289" s="5">
        <v>3</v>
      </c>
      <c r="J1289" s="5" t="s">
        <v>46</v>
      </c>
      <c r="K1289" s="5" t="s">
        <v>19</v>
      </c>
      <c r="L1289" s="5" t="s">
        <v>1404</v>
      </c>
      <c r="N1289">
        <v>18</v>
      </c>
      <c r="O1289">
        <v>18</v>
      </c>
    </row>
    <row r="1290" spans="1:15" x14ac:dyDescent="0.25">
      <c r="A1290" s="5"/>
      <c r="B1290" s="5"/>
      <c r="C1290" s="6"/>
      <c r="D1290" s="6"/>
      <c r="E1290" s="5"/>
      <c r="F1290" s="5"/>
      <c r="G1290" s="5"/>
      <c r="H1290" s="7"/>
      <c r="I1290" s="5"/>
      <c r="J1290" s="5"/>
      <c r="K1290" s="5"/>
      <c r="L1290" s="5"/>
    </row>
    <row r="1291" spans="1:15" ht="225" customHeight="1" x14ac:dyDescent="0.25">
      <c r="A1291" s="5" t="s">
        <v>12</v>
      </c>
      <c r="B1291" s="5" t="s">
        <v>13</v>
      </c>
      <c r="C1291" s="6" t="s">
        <v>1405</v>
      </c>
      <c r="D1291" s="6" t="s">
        <v>15</v>
      </c>
      <c r="E1291" s="5"/>
      <c r="F1291" s="5" t="s">
        <v>945</v>
      </c>
      <c r="G1291" s="5" t="s">
        <v>867</v>
      </c>
      <c r="H1291" s="7">
        <v>41769</v>
      </c>
      <c r="I1291" s="5">
        <v>3</v>
      </c>
      <c r="J1291" s="5" t="s">
        <v>46</v>
      </c>
      <c r="K1291" s="5" t="s">
        <v>19</v>
      </c>
      <c r="L1291" s="5" t="s">
        <v>1404</v>
      </c>
    </row>
    <row r="1292" spans="1:15" x14ac:dyDescent="0.25">
      <c r="A1292" s="5"/>
      <c r="B1292" s="5"/>
      <c r="C1292" s="6"/>
      <c r="D1292" s="6"/>
      <c r="E1292" s="5"/>
      <c r="F1292" s="5"/>
      <c r="G1292" s="5"/>
      <c r="H1292" s="7"/>
      <c r="I1292" s="5"/>
      <c r="J1292" s="5"/>
      <c r="K1292" s="5"/>
      <c r="L1292" s="5"/>
    </row>
    <row r="1293" spans="1:15" ht="210" customHeight="1" x14ac:dyDescent="0.25">
      <c r="A1293" s="5" t="s">
        <v>12</v>
      </c>
      <c r="B1293" s="5" t="s">
        <v>13</v>
      </c>
      <c r="C1293" s="6" t="s">
        <v>1406</v>
      </c>
      <c r="D1293" s="6" t="s">
        <v>15</v>
      </c>
      <c r="E1293" s="5"/>
      <c r="F1293" s="5" t="s">
        <v>1407</v>
      </c>
      <c r="G1293" s="5" t="s">
        <v>1251</v>
      </c>
      <c r="H1293" s="7">
        <v>41865</v>
      </c>
      <c r="I1293" s="5">
        <v>3</v>
      </c>
      <c r="J1293" s="5" t="s">
        <v>46</v>
      </c>
      <c r="K1293" s="5" t="s">
        <v>19</v>
      </c>
      <c r="L1293" s="5" t="s">
        <v>1090</v>
      </c>
    </row>
    <row r="1294" spans="1:15" x14ac:dyDescent="0.25">
      <c r="A1294" s="5"/>
      <c r="B1294" s="5"/>
      <c r="C1294" s="6"/>
      <c r="D1294" s="6"/>
      <c r="E1294" s="5"/>
      <c r="F1294" s="5"/>
      <c r="G1294" s="5"/>
      <c r="H1294" s="7"/>
      <c r="I1294" s="5"/>
      <c r="J1294" s="5"/>
      <c r="K1294" s="5"/>
      <c r="L1294" s="5"/>
    </row>
    <row r="1295" spans="1:15" ht="225" customHeight="1" x14ac:dyDescent="0.25">
      <c r="A1295" s="5" t="s">
        <v>12</v>
      </c>
      <c r="B1295" s="5" t="s">
        <v>13</v>
      </c>
      <c r="C1295" s="6" t="s">
        <v>1408</v>
      </c>
      <c r="D1295" s="6" t="s">
        <v>15</v>
      </c>
      <c r="E1295" s="5"/>
      <c r="F1295" s="5" t="s">
        <v>947</v>
      </c>
      <c r="G1295" s="5" t="s">
        <v>867</v>
      </c>
      <c r="H1295" s="7">
        <v>41892</v>
      </c>
      <c r="I1295" s="5">
        <v>3</v>
      </c>
      <c r="J1295" s="5" t="s">
        <v>46</v>
      </c>
      <c r="K1295" s="5" t="s">
        <v>19</v>
      </c>
      <c r="L1295" s="5" t="s">
        <v>1409</v>
      </c>
    </row>
    <row r="1296" spans="1:15" x14ac:dyDescent="0.25">
      <c r="A1296" s="5"/>
      <c r="B1296" s="5"/>
      <c r="C1296" s="6"/>
      <c r="D1296" s="6"/>
      <c r="E1296" s="5"/>
      <c r="F1296" s="5"/>
      <c r="G1296" s="5"/>
      <c r="H1296" s="7"/>
      <c r="I1296" s="5"/>
      <c r="J1296" s="5"/>
      <c r="K1296" s="5"/>
      <c r="L1296" s="5"/>
    </row>
    <row r="1297" spans="1:12" ht="210" customHeight="1" x14ac:dyDescent="0.25">
      <c r="A1297" s="5" t="s">
        <v>12</v>
      </c>
      <c r="B1297" s="5" t="s">
        <v>13</v>
      </c>
      <c r="C1297" s="6" t="s">
        <v>1410</v>
      </c>
      <c r="D1297" s="6" t="s">
        <v>15</v>
      </c>
      <c r="E1297" s="5"/>
      <c r="F1297" s="5" t="s">
        <v>1411</v>
      </c>
      <c r="G1297" s="5" t="s">
        <v>1412</v>
      </c>
      <c r="H1297" s="7">
        <v>41653</v>
      </c>
      <c r="I1297" s="5">
        <v>3</v>
      </c>
      <c r="J1297" s="5" t="s">
        <v>46</v>
      </c>
      <c r="K1297" s="5" t="s">
        <v>19</v>
      </c>
      <c r="L1297" s="5" t="s">
        <v>1413</v>
      </c>
    </row>
    <row r="1298" spans="1:12" x14ac:dyDescent="0.25">
      <c r="A1298" s="5"/>
      <c r="B1298" s="5"/>
      <c r="C1298" s="6"/>
      <c r="D1298" s="6"/>
      <c r="E1298" s="5"/>
      <c r="F1298" s="5"/>
      <c r="G1298" s="5"/>
      <c r="H1298" s="7"/>
      <c r="I1298" s="5"/>
      <c r="J1298" s="5"/>
      <c r="K1298" s="5"/>
      <c r="L1298" s="5"/>
    </row>
    <row r="1299" spans="1:12" ht="225" customHeight="1" x14ac:dyDescent="0.25">
      <c r="A1299" s="5" t="s">
        <v>12</v>
      </c>
      <c r="B1299" s="5" t="s">
        <v>20</v>
      </c>
      <c r="C1299" s="6" t="s">
        <v>1414</v>
      </c>
      <c r="D1299" s="6" t="s">
        <v>15</v>
      </c>
      <c r="E1299" s="5"/>
      <c r="F1299" s="5" t="s">
        <v>1415</v>
      </c>
      <c r="G1299" s="5" t="s">
        <v>1293</v>
      </c>
      <c r="H1299" s="5" t="s">
        <v>1018</v>
      </c>
      <c r="I1299" s="5">
        <v>3</v>
      </c>
      <c r="J1299" s="5" t="s">
        <v>46</v>
      </c>
      <c r="K1299" s="5" t="s">
        <v>19</v>
      </c>
      <c r="L1299" s="5" t="s">
        <v>90</v>
      </c>
    </row>
    <row r="1300" spans="1:12" x14ac:dyDescent="0.25">
      <c r="A1300" s="5"/>
      <c r="B1300" s="5"/>
      <c r="C1300" s="6"/>
      <c r="D1300" s="6"/>
      <c r="E1300" s="5"/>
      <c r="F1300" s="5"/>
      <c r="G1300" s="5"/>
      <c r="H1300" s="5"/>
      <c r="I1300" s="5"/>
      <c r="J1300" s="5"/>
      <c r="K1300" s="5"/>
      <c r="L1300" s="5"/>
    </row>
    <row r="1301" spans="1:12" ht="225" customHeight="1" x14ac:dyDescent="0.25">
      <c r="A1301" s="5" t="s">
        <v>12</v>
      </c>
      <c r="B1301" s="5" t="s">
        <v>20</v>
      </c>
      <c r="C1301" s="6" t="s">
        <v>1416</v>
      </c>
      <c r="D1301" s="6" t="s">
        <v>15</v>
      </c>
      <c r="E1301" s="5" t="s">
        <v>28</v>
      </c>
      <c r="F1301" s="5" t="s">
        <v>1415</v>
      </c>
      <c r="G1301" s="5" t="s">
        <v>1293</v>
      </c>
      <c r="H1301" s="5" t="s">
        <v>22</v>
      </c>
      <c r="I1301" s="5">
        <v>3</v>
      </c>
      <c r="J1301" s="5" t="s">
        <v>145</v>
      </c>
      <c r="K1301" s="5" t="s">
        <v>19</v>
      </c>
      <c r="L1301" s="5" t="s">
        <v>90</v>
      </c>
    </row>
    <row r="1302" spans="1:12" x14ac:dyDescent="0.25">
      <c r="A1302" s="5"/>
      <c r="B1302" s="5"/>
      <c r="C1302" s="6"/>
      <c r="D1302" s="6"/>
      <c r="E1302" s="5"/>
      <c r="F1302" s="5"/>
      <c r="G1302" s="5"/>
      <c r="H1302" s="5"/>
      <c r="I1302" s="5"/>
      <c r="J1302" s="5"/>
      <c r="K1302" s="5"/>
      <c r="L1302" s="5"/>
    </row>
    <row r="1303" spans="1:12" ht="225" customHeight="1" x14ac:dyDescent="0.25">
      <c r="A1303" s="5" t="s">
        <v>12</v>
      </c>
      <c r="B1303" s="5" t="s">
        <v>13</v>
      </c>
      <c r="C1303" s="6" t="s">
        <v>1417</v>
      </c>
      <c r="D1303" s="6" t="s">
        <v>15</v>
      </c>
      <c r="E1303" s="5"/>
      <c r="F1303" s="5" t="s">
        <v>1418</v>
      </c>
      <c r="G1303" s="5" t="s">
        <v>1344</v>
      </c>
      <c r="H1303" s="7">
        <v>41845</v>
      </c>
      <c r="I1303" s="5">
        <v>3</v>
      </c>
      <c r="J1303" s="5" t="s">
        <v>46</v>
      </c>
      <c r="K1303" s="5" t="s">
        <v>19</v>
      </c>
      <c r="L1303" s="5" t="s">
        <v>90</v>
      </c>
    </row>
    <row r="1304" spans="1:12" x14ac:dyDescent="0.25">
      <c r="A1304" s="5"/>
      <c r="B1304" s="5"/>
      <c r="C1304" s="6"/>
      <c r="D1304" s="6"/>
      <c r="E1304" s="5"/>
      <c r="F1304" s="5"/>
      <c r="G1304" s="5"/>
      <c r="H1304" s="7"/>
      <c r="I1304" s="5"/>
      <c r="J1304" s="5"/>
      <c r="K1304" s="5"/>
      <c r="L1304" s="5"/>
    </row>
    <row r="1305" spans="1:12" ht="225" customHeight="1" x14ac:dyDescent="0.25">
      <c r="A1305" s="5" t="s">
        <v>12</v>
      </c>
      <c r="B1305" s="5" t="s">
        <v>20</v>
      </c>
      <c r="C1305" s="6" t="s">
        <v>1419</v>
      </c>
      <c r="D1305" s="6" t="s">
        <v>15</v>
      </c>
      <c r="E1305" s="5" t="s">
        <v>28</v>
      </c>
      <c r="F1305" s="5" t="s">
        <v>1418</v>
      </c>
      <c r="G1305" s="5" t="s">
        <v>1344</v>
      </c>
      <c r="H1305" s="5" t="s">
        <v>507</v>
      </c>
      <c r="I1305" s="5">
        <v>3</v>
      </c>
      <c r="J1305" s="5" t="s">
        <v>145</v>
      </c>
      <c r="K1305" s="5" t="s">
        <v>19</v>
      </c>
      <c r="L1305" s="5" t="s">
        <v>90</v>
      </c>
    </row>
    <row r="1306" spans="1:12" x14ac:dyDescent="0.25">
      <c r="A1306" s="5"/>
      <c r="B1306" s="5"/>
      <c r="C1306" s="6"/>
      <c r="D1306" s="6"/>
      <c r="E1306" s="5"/>
      <c r="F1306" s="5"/>
      <c r="G1306" s="5"/>
      <c r="H1306" s="5"/>
      <c r="I1306" s="5"/>
      <c r="J1306" s="5"/>
      <c r="K1306" s="5"/>
      <c r="L1306" s="5"/>
    </row>
    <row r="1307" spans="1:12" ht="210" customHeight="1" x14ac:dyDescent="0.25">
      <c r="A1307" s="5" t="s">
        <v>12</v>
      </c>
      <c r="B1307" s="5" t="s">
        <v>13</v>
      </c>
      <c r="C1307" s="6" t="s">
        <v>1420</v>
      </c>
      <c r="D1307" s="6" t="s">
        <v>15</v>
      </c>
      <c r="E1307" s="5"/>
      <c r="F1307" s="5" t="s">
        <v>957</v>
      </c>
      <c r="G1307" s="5" t="s">
        <v>867</v>
      </c>
      <c r="H1307" s="5" t="s">
        <v>1421</v>
      </c>
      <c r="I1307" s="5">
        <v>3</v>
      </c>
      <c r="J1307" s="5" t="s">
        <v>46</v>
      </c>
      <c r="K1307" s="5" t="s">
        <v>19</v>
      </c>
      <c r="L1307" s="5" t="s">
        <v>1422</v>
      </c>
    </row>
    <row r="1308" spans="1:12" x14ac:dyDescent="0.25">
      <c r="A1308" s="5"/>
      <c r="B1308" s="5"/>
      <c r="C1308" s="6"/>
      <c r="D1308" s="6"/>
      <c r="E1308" s="5"/>
      <c r="F1308" s="5"/>
      <c r="G1308" s="5"/>
      <c r="H1308" s="5"/>
      <c r="I1308" s="5"/>
      <c r="J1308" s="5"/>
      <c r="K1308" s="5"/>
      <c r="L1308" s="5"/>
    </row>
    <row r="1309" spans="1:12" ht="210" customHeight="1" x14ac:dyDescent="0.25">
      <c r="A1309" s="5" t="s">
        <v>12</v>
      </c>
      <c r="B1309" s="5" t="s">
        <v>13</v>
      </c>
      <c r="C1309" s="6" t="s">
        <v>1423</v>
      </c>
      <c r="D1309" s="6" t="s">
        <v>15</v>
      </c>
      <c r="E1309" s="5"/>
      <c r="F1309" s="5" t="s">
        <v>1424</v>
      </c>
      <c r="G1309" s="5" t="s">
        <v>1307</v>
      </c>
      <c r="H1309" s="7">
        <v>41779</v>
      </c>
      <c r="I1309" s="5">
        <v>3</v>
      </c>
      <c r="J1309" s="5" t="s">
        <v>46</v>
      </c>
      <c r="K1309" s="5" t="s">
        <v>19</v>
      </c>
      <c r="L1309" s="5" t="s">
        <v>1425</v>
      </c>
    </row>
    <row r="1310" spans="1:12" x14ac:dyDescent="0.25">
      <c r="A1310" s="5"/>
      <c r="B1310" s="5"/>
      <c r="C1310" s="6"/>
      <c r="D1310" s="6"/>
      <c r="E1310" s="5"/>
      <c r="F1310" s="5"/>
      <c r="G1310" s="5"/>
      <c r="H1310" s="7"/>
      <c r="I1310" s="5"/>
      <c r="J1310" s="5"/>
      <c r="K1310" s="5"/>
      <c r="L1310" s="5"/>
    </row>
    <row r="1311" spans="1:12" ht="210" customHeight="1" x14ac:dyDescent="0.25">
      <c r="A1311" s="5" t="s">
        <v>12</v>
      </c>
      <c r="B1311" s="5" t="s">
        <v>20</v>
      </c>
      <c r="C1311" s="6" t="s">
        <v>1426</v>
      </c>
      <c r="D1311" s="6" t="s">
        <v>15</v>
      </c>
      <c r="E1311" s="5"/>
      <c r="F1311" s="5" t="s">
        <v>1427</v>
      </c>
      <c r="G1311" s="5" t="s">
        <v>1428</v>
      </c>
      <c r="H1311" s="5">
        <f>-1 / 25</f>
        <v>-0.04</v>
      </c>
      <c r="I1311" s="5">
        <v>3</v>
      </c>
      <c r="J1311" s="5" t="s">
        <v>46</v>
      </c>
      <c r="K1311" s="5" t="s">
        <v>19</v>
      </c>
      <c r="L1311" s="5" t="s">
        <v>90</v>
      </c>
    </row>
    <row r="1312" spans="1:12" x14ac:dyDescent="0.25">
      <c r="A1312" s="5"/>
      <c r="B1312" s="5"/>
      <c r="C1312" s="6"/>
      <c r="D1312" s="6"/>
      <c r="E1312" s="5"/>
      <c r="F1312" s="5"/>
      <c r="G1312" s="5"/>
      <c r="H1312" s="5"/>
      <c r="I1312" s="5"/>
      <c r="J1312" s="5"/>
      <c r="K1312" s="5"/>
      <c r="L1312" s="5"/>
    </row>
    <row r="1313" spans="1:12" ht="210" customHeight="1" x14ac:dyDescent="0.25">
      <c r="A1313" s="5" t="s">
        <v>12</v>
      </c>
      <c r="B1313" s="5" t="s">
        <v>13</v>
      </c>
      <c r="C1313" s="6" t="s">
        <v>1429</v>
      </c>
      <c r="D1313" s="6" t="s">
        <v>15</v>
      </c>
      <c r="E1313" s="5"/>
      <c r="F1313" s="5" t="s">
        <v>1430</v>
      </c>
      <c r="G1313" s="5" t="s">
        <v>1374</v>
      </c>
      <c r="H1313" s="5" t="s">
        <v>1431</v>
      </c>
      <c r="I1313" s="5">
        <v>3</v>
      </c>
      <c r="J1313" s="5" t="s">
        <v>46</v>
      </c>
      <c r="K1313" s="5" t="s">
        <v>19</v>
      </c>
      <c r="L1313" s="5" t="s">
        <v>90</v>
      </c>
    </row>
    <row r="1314" spans="1:12" x14ac:dyDescent="0.25">
      <c r="A1314" s="5"/>
      <c r="B1314" s="5"/>
      <c r="C1314" s="6"/>
      <c r="D1314" s="6"/>
      <c r="E1314" s="5"/>
      <c r="F1314" s="5"/>
      <c r="G1314" s="5"/>
      <c r="H1314" s="5"/>
      <c r="I1314" s="5"/>
      <c r="J1314" s="5"/>
      <c r="K1314" s="5"/>
      <c r="L1314" s="5"/>
    </row>
    <row r="1315" spans="1:12" ht="210" customHeight="1" x14ac:dyDescent="0.25">
      <c r="A1315" s="5" t="s">
        <v>12</v>
      </c>
      <c r="B1315" s="5" t="s">
        <v>20</v>
      </c>
      <c r="C1315" s="6" t="s">
        <v>1432</v>
      </c>
      <c r="D1315" s="6" t="s">
        <v>15</v>
      </c>
      <c r="E1315" s="5" t="s">
        <v>28</v>
      </c>
      <c r="F1315" s="5" t="s">
        <v>1430</v>
      </c>
      <c r="G1315" s="5" t="s">
        <v>1374</v>
      </c>
      <c r="H1315" s="5" t="s">
        <v>507</v>
      </c>
      <c r="I1315" s="5">
        <v>3</v>
      </c>
      <c r="J1315" s="5" t="s">
        <v>145</v>
      </c>
      <c r="K1315" s="5" t="s">
        <v>19</v>
      </c>
      <c r="L1315" s="5" t="s">
        <v>90</v>
      </c>
    </row>
    <row r="1316" spans="1:12" x14ac:dyDescent="0.25">
      <c r="A1316" s="5"/>
      <c r="B1316" s="5"/>
      <c r="C1316" s="6"/>
      <c r="D1316" s="6"/>
      <c r="E1316" s="5"/>
      <c r="F1316" s="5"/>
      <c r="G1316" s="5"/>
      <c r="H1316" s="5"/>
      <c r="I1316" s="5"/>
      <c r="J1316" s="5"/>
      <c r="K1316" s="5"/>
      <c r="L1316" s="5"/>
    </row>
    <row r="1317" spans="1:12" x14ac:dyDescent="0.25">
      <c r="A1317" s="2"/>
      <c r="B1317" s="2"/>
      <c r="C1317" s="3"/>
      <c r="D1317" s="3"/>
      <c r="E1317" s="2"/>
      <c r="F1317" s="2"/>
      <c r="G1317" s="2"/>
      <c r="H1317" s="2"/>
      <c r="I1317" s="2"/>
      <c r="J1317" s="2"/>
      <c r="K1317" s="2"/>
      <c r="L1317" s="2"/>
    </row>
    <row r="1318" spans="1:12" ht="225" customHeight="1" x14ac:dyDescent="0.25">
      <c r="A1318" s="5" t="s">
        <v>12</v>
      </c>
      <c r="B1318" s="5" t="s">
        <v>13</v>
      </c>
      <c r="C1318" s="6" t="s">
        <v>1433</v>
      </c>
      <c r="D1318" s="6" t="s">
        <v>15</v>
      </c>
      <c r="E1318" s="5"/>
      <c r="F1318" s="5" t="s">
        <v>1434</v>
      </c>
      <c r="G1318" s="5" t="s">
        <v>1234</v>
      </c>
      <c r="H1318" s="7">
        <v>41871</v>
      </c>
      <c r="I1318" s="5">
        <v>3</v>
      </c>
      <c r="J1318" s="5" t="s">
        <v>46</v>
      </c>
      <c r="K1318" s="5" t="s">
        <v>19</v>
      </c>
      <c r="L1318" s="5" t="s">
        <v>1090</v>
      </c>
    </row>
    <row r="1319" spans="1:12" x14ac:dyDescent="0.25">
      <c r="A1319" s="5"/>
      <c r="B1319" s="5"/>
      <c r="C1319" s="6"/>
      <c r="D1319" s="6"/>
      <c r="E1319" s="5"/>
      <c r="F1319" s="5"/>
      <c r="G1319" s="5"/>
      <c r="H1319" s="7"/>
      <c r="I1319" s="5"/>
      <c r="J1319" s="5"/>
      <c r="K1319" s="5"/>
      <c r="L1319" s="5"/>
    </row>
    <row r="1320" spans="1:12" ht="225" customHeight="1" x14ac:dyDescent="0.25">
      <c r="A1320" s="5" t="s">
        <v>12</v>
      </c>
      <c r="B1320" s="5" t="s">
        <v>20</v>
      </c>
      <c r="C1320" s="6" t="s">
        <v>1435</v>
      </c>
      <c r="D1320" s="6" t="s">
        <v>15</v>
      </c>
      <c r="E1320" s="5"/>
      <c r="F1320" s="5" t="s">
        <v>231</v>
      </c>
      <c r="G1320" s="5" t="s">
        <v>1428</v>
      </c>
      <c r="H1320" s="5" t="e">
        <f>-1 / 0</f>
        <v>#DIV/0!</v>
      </c>
      <c r="I1320" s="5">
        <v>3</v>
      </c>
      <c r="J1320" s="5" t="s">
        <v>521</v>
      </c>
      <c r="K1320" s="5" t="s">
        <v>19</v>
      </c>
      <c r="L1320" s="5" t="s">
        <v>1090</v>
      </c>
    </row>
    <row r="1321" spans="1:12" x14ac:dyDescent="0.25">
      <c r="A1321" s="5"/>
      <c r="B1321" s="5"/>
      <c r="C1321" s="6"/>
      <c r="D1321" s="6"/>
      <c r="E1321" s="5"/>
      <c r="F1321" s="5"/>
      <c r="G1321" s="5"/>
      <c r="H1321" s="5"/>
      <c r="I1321" s="5"/>
      <c r="J1321" s="5"/>
      <c r="K1321" s="5"/>
      <c r="L1321" s="5"/>
    </row>
    <row r="1322" spans="1:12" ht="225" customHeight="1" x14ac:dyDescent="0.25">
      <c r="A1322" s="5" t="s">
        <v>12</v>
      </c>
      <c r="B1322" s="5" t="s">
        <v>20</v>
      </c>
      <c r="C1322" s="6" t="s">
        <v>1436</v>
      </c>
      <c r="D1322" s="6" t="s">
        <v>15</v>
      </c>
      <c r="E1322" s="5"/>
      <c r="F1322" s="5" t="s">
        <v>1437</v>
      </c>
      <c r="G1322" s="5" t="s">
        <v>1438</v>
      </c>
      <c r="H1322" s="5" t="s">
        <v>537</v>
      </c>
      <c r="I1322" s="5">
        <v>3</v>
      </c>
      <c r="J1322" s="5" t="s">
        <v>18</v>
      </c>
      <c r="K1322" s="5" t="s">
        <v>19</v>
      </c>
      <c r="L1322" s="5"/>
    </row>
    <row r="1323" spans="1:12" x14ac:dyDescent="0.25">
      <c r="A1323" s="5"/>
      <c r="B1323" s="5"/>
      <c r="C1323" s="6"/>
      <c r="D1323" s="6"/>
      <c r="E1323" s="5"/>
      <c r="F1323" s="5"/>
      <c r="G1323" s="5"/>
      <c r="H1323" s="5"/>
      <c r="I1323" s="5"/>
      <c r="J1323" s="5"/>
      <c r="K1323" s="5"/>
      <c r="L1323" s="5"/>
    </row>
    <row r="1324" spans="1:12" ht="225" customHeight="1" x14ac:dyDescent="0.25">
      <c r="A1324" s="5" t="s">
        <v>12</v>
      </c>
      <c r="B1324" s="5" t="s">
        <v>13</v>
      </c>
      <c r="C1324" s="6" t="s">
        <v>1439</v>
      </c>
      <c r="D1324" s="6" t="s">
        <v>15</v>
      </c>
      <c r="E1324" s="5"/>
      <c r="F1324" s="5" t="s">
        <v>1437</v>
      </c>
      <c r="G1324" s="5" t="s">
        <v>1438</v>
      </c>
      <c r="H1324" s="7">
        <v>41675</v>
      </c>
      <c r="I1324" s="5">
        <v>3</v>
      </c>
      <c r="J1324" s="5" t="s">
        <v>18</v>
      </c>
      <c r="K1324" s="5" t="s">
        <v>19</v>
      </c>
      <c r="L1324" s="5"/>
    </row>
    <row r="1325" spans="1:12" x14ac:dyDescent="0.25">
      <c r="A1325" s="5"/>
      <c r="B1325" s="5"/>
      <c r="C1325" s="6"/>
      <c r="D1325" s="6"/>
      <c r="E1325" s="5"/>
      <c r="F1325" s="5"/>
      <c r="G1325" s="5"/>
      <c r="H1325" s="7"/>
      <c r="I1325" s="5"/>
      <c r="J1325" s="5"/>
      <c r="K1325" s="5"/>
      <c r="L1325" s="5"/>
    </row>
    <row r="1326" spans="1:12" ht="225" customHeight="1" x14ac:dyDescent="0.25">
      <c r="A1326" s="5" t="s">
        <v>12</v>
      </c>
      <c r="B1326" s="5" t="s">
        <v>13</v>
      </c>
      <c r="C1326" s="6" t="s">
        <v>1440</v>
      </c>
      <c r="D1326" s="6" t="s">
        <v>15</v>
      </c>
      <c r="E1326" s="5"/>
      <c r="F1326" s="5" t="s">
        <v>1441</v>
      </c>
      <c r="G1326" s="5" t="s">
        <v>1442</v>
      </c>
      <c r="H1326" s="7">
        <v>41685</v>
      </c>
      <c r="I1326" s="5">
        <v>3</v>
      </c>
      <c r="J1326" s="5" t="s">
        <v>18</v>
      </c>
      <c r="K1326" s="5" t="s">
        <v>19</v>
      </c>
      <c r="L1326" s="5"/>
    </row>
    <row r="1327" spans="1:12" x14ac:dyDescent="0.25">
      <c r="A1327" s="5"/>
      <c r="B1327" s="5"/>
      <c r="C1327" s="6"/>
      <c r="D1327" s="6"/>
      <c r="E1327" s="5"/>
      <c r="F1327" s="5"/>
      <c r="G1327" s="5"/>
      <c r="H1327" s="7"/>
      <c r="I1327" s="5"/>
      <c r="J1327" s="5"/>
      <c r="K1327" s="5"/>
      <c r="L1327" s="5"/>
    </row>
    <row r="1328" spans="1:12" ht="225" customHeight="1" x14ac:dyDescent="0.25">
      <c r="A1328" s="5" t="s">
        <v>12</v>
      </c>
      <c r="B1328" s="5" t="s">
        <v>13</v>
      </c>
      <c r="C1328" s="6" t="s">
        <v>1443</v>
      </c>
      <c r="D1328" s="6" t="s">
        <v>15</v>
      </c>
      <c r="E1328" s="5"/>
      <c r="F1328" s="5" t="s">
        <v>1441</v>
      </c>
      <c r="G1328" s="5" t="s">
        <v>1442</v>
      </c>
      <c r="H1328" s="7">
        <v>41675</v>
      </c>
      <c r="I1328" s="5">
        <v>3</v>
      </c>
      <c r="J1328" s="5" t="s">
        <v>18</v>
      </c>
      <c r="K1328" s="5" t="s">
        <v>19</v>
      </c>
      <c r="L1328" s="5"/>
    </row>
    <row r="1329" spans="1:12" x14ac:dyDescent="0.25">
      <c r="A1329" s="5"/>
      <c r="B1329" s="5"/>
      <c r="C1329" s="6"/>
      <c r="D1329" s="6"/>
      <c r="E1329" s="5"/>
      <c r="F1329" s="5"/>
      <c r="G1329" s="5"/>
      <c r="H1329" s="7"/>
      <c r="I1329" s="5"/>
      <c r="J1329" s="5"/>
      <c r="K1329" s="5"/>
      <c r="L1329" s="5"/>
    </row>
    <row r="1330" spans="1:12" ht="210" customHeight="1" x14ac:dyDescent="0.25">
      <c r="A1330" s="5" t="s">
        <v>12</v>
      </c>
      <c r="B1330" s="5" t="s">
        <v>13</v>
      </c>
      <c r="C1330" s="6" t="s">
        <v>1444</v>
      </c>
      <c r="D1330" s="6" t="s">
        <v>15</v>
      </c>
      <c r="E1330" s="5"/>
      <c r="F1330" s="5" t="s">
        <v>1445</v>
      </c>
      <c r="G1330" s="5" t="s">
        <v>1442</v>
      </c>
      <c r="H1330" s="7">
        <v>41744</v>
      </c>
      <c r="I1330" s="5">
        <v>3</v>
      </c>
      <c r="J1330" s="5" t="s">
        <v>1446</v>
      </c>
      <c r="K1330" s="5" t="s">
        <v>19</v>
      </c>
      <c r="L1330" s="5" t="s">
        <v>1447</v>
      </c>
    </row>
    <row r="1331" spans="1:12" x14ac:dyDescent="0.25">
      <c r="A1331" s="5"/>
      <c r="B1331" s="5"/>
      <c r="C1331" s="6"/>
      <c r="D1331" s="6"/>
      <c r="E1331" s="5"/>
      <c r="F1331" s="5"/>
      <c r="G1331" s="5"/>
      <c r="H1331" s="7"/>
      <c r="I1331" s="5"/>
      <c r="J1331" s="5"/>
      <c r="K1331" s="5"/>
      <c r="L1331" s="5"/>
    </row>
    <row r="1332" spans="1:12" ht="210" customHeight="1" x14ac:dyDescent="0.25">
      <c r="A1332" s="5" t="s">
        <v>12</v>
      </c>
      <c r="B1332" s="5" t="s">
        <v>13</v>
      </c>
      <c r="C1332" s="6" t="s">
        <v>1448</v>
      </c>
      <c r="D1332" s="6" t="s">
        <v>15</v>
      </c>
      <c r="E1332" s="5"/>
      <c r="F1332" s="5" t="s">
        <v>1445</v>
      </c>
      <c r="G1332" s="5" t="s">
        <v>1442</v>
      </c>
      <c r="H1332" s="7">
        <v>41734</v>
      </c>
      <c r="I1332" s="5">
        <v>3</v>
      </c>
      <c r="J1332" s="5" t="s">
        <v>1446</v>
      </c>
      <c r="K1332" s="5" t="s">
        <v>19</v>
      </c>
      <c r="L1332" s="5" t="s">
        <v>1447</v>
      </c>
    </row>
    <row r="1333" spans="1:12" x14ac:dyDescent="0.25">
      <c r="A1333" s="5"/>
      <c r="B1333" s="5"/>
      <c r="C1333" s="6"/>
      <c r="D1333" s="6"/>
      <c r="E1333" s="5"/>
      <c r="F1333" s="5"/>
      <c r="G1333" s="5"/>
      <c r="H1333" s="7"/>
      <c r="I1333" s="5"/>
      <c r="J1333" s="5"/>
      <c r="K1333" s="5"/>
      <c r="L1333" s="5"/>
    </row>
    <row r="1334" spans="1:12" ht="210" customHeight="1" x14ac:dyDescent="0.25">
      <c r="A1334" s="5" t="s">
        <v>12</v>
      </c>
      <c r="B1334" s="5" t="s">
        <v>20</v>
      </c>
      <c r="C1334" s="6" t="s">
        <v>1449</v>
      </c>
      <c r="D1334" s="6" t="s">
        <v>15</v>
      </c>
      <c r="E1334" s="5"/>
      <c r="F1334" s="5" t="s">
        <v>1450</v>
      </c>
      <c r="G1334" s="5" t="s">
        <v>1442</v>
      </c>
      <c r="H1334" s="5" t="s">
        <v>985</v>
      </c>
      <c r="I1334" s="5">
        <v>3</v>
      </c>
      <c r="J1334" s="5" t="s">
        <v>18</v>
      </c>
      <c r="K1334" s="5" t="s">
        <v>19</v>
      </c>
      <c r="L1334" s="5" t="s">
        <v>1451</v>
      </c>
    </row>
    <row r="1335" spans="1:12" x14ac:dyDescent="0.25">
      <c r="A1335" s="5"/>
      <c r="B1335" s="5"/>
      <c r="C1335" s="6"/>
      <c r="D1335" s="6"/>
      <c r="E1335" s="5"/>
      <c r="F1335" s="5"/>
      <c r="G1335" s="5"/>
      <c r="H1335" s="5"/>
      <c r="I1335" s="5"/>
      <c r="J1335" s="5"/>
      <c r="K1335" s="5"/>
      <c r="L1335" s="5"/>
    </row>
    <row r="1336" spans="1:12" ht="210" customHeight="1" x14ac:dyDescent="0.25">
      <c r="A1336" s="5" t="s">
        <v>12</v>
      </c>
      <c r="B1336" s="5" t="s">
        <v>13</v>
      </c>
      <c r="C1336" s="6" t="s">
        <v>1452</v>
      </c>
      <c r="D1336" s="6" t="s">
        <v>15</v>
      </c>
      <c r="E1336" s="5"/>
      <c r="F1336" s="5" t="s">
        <v>1450</v>
      </c>
      <c r="G1336" s="5" t="s">
        <v>1442</v>
      </c>
      <c r="H1336" s="7">
        <v>41764</v>
      </c>
      <c r="I1336" s="5">
        <v>3</v>
      </c>
      <c r="J1336" s="5" t="s">
        <v>18</v>
      </c>
      <c r="K1336" s="5" t="s">
        <v>19</v>
      </c>
      <c r="L1336" s="5" t="s">
        <v>1451</v>
      </c>
    </row>
    <row r="1337" spans="1:12" x14ac:dyDescent="0.25">
      <c r="A1337" s="5"/>
      <c r="B1337" s="5"/>
      <c r="C1337" s="6"/>
      <c r="D1337" s="6"/>
      <c r="E1337" s="5"/>
      <c r="F1337" s="5"/>
      <c r="G1337" s="5"/>
      <c r="H1337" s="7"/>
      <c r="I1337" s="5"/>
      <c r="J1337" s="5"/>
      <c r="K1337" s="5"/>
      <c r="L1337" s="5"/>
    </row>
    <row r="1339" spans="1:12" ht="210" customHeight="1" x14ac:dyDescent="0.25">
      <c r="A1339" s="5" t="s">
        <v>12</v>
      </c>
      <c r="B1339" s="5" t="s">
        <v>20</v>
      </c>
      <c r="C1339" s="6" t="s">
        <v>1453</v>
      </c>
      <c r="D1339" s="6" t="s">
        <v>15</v>
      </c>
      <c r="E1339" s="5"/>
      <c r="F1339" s="5" t="s">
        <v>1454</v>
      </c>
      <c r="G1339" s="5" t="s">
        <v>1455</v>
      </c>
      <c r="H1339" s="5" t="s">
        <v>51</v>
      </c>
      <c r="I1339" s="5">
        <v>3</v>
      </c>
      <c r="J1339" s="5" t="s">
        <v>1456</v>
      </c>
      <c r="K1339" s="5" t="s">
        <v>19</v>
      </c>
      <c r="L1339" s="5"/>
    </row>
    <row r="1340" spans="1:12" x14ac:dyDescent="0.25">
      <c r="A1340" s="5"/>
      <c r="B1340" s="5"/>
      <c r="C1340" s="6"/>
      <c r="D1340" s="6"/>
      <c r="E1340" s="5"/>
      <c r="F1340" s="5"/>
      <c r="G1340" s="5"/>
      <c r="H1340" s="5"/>
      <c r="I1340" s="5"/>
      <c r="J1340" s="5"/>
      <c r="K1340" s="5"/>
      <c r="L1340" s="5"/>
    </row>
    <row r="1341" spans="1:12" ht="210" customHeight="1" x14ac:dyDescent="0.25">
      <c r="A1341" s="5" t="s">
        <v>12</v>
      </c>
      <c r="B1341" s="5" t="s">
        <v>20</v>
      </c>
      <c r="C1341" s="6" t="s">
        <v>1457</v>
      </c>
      <c r="D1341" s="6" t="s">
        <v>15</v>
      </c>
      <c r="E1341" s="5"/>
      <c r="F1341" s="5" t="s">
        <v>1454</v>
      </c>
      <c r="G1341" s="5" t="s">
        <v>1455</v>
      </c>
      <c r="H1341" s="5" t="s">
        <v>37</v>
      </c>
      <c r="I1341" s="5">
        <v>3</v>
      </c>
      <c r="J1341" s="5" t="s">
        <v>1456</v>
      </c>
      <c r="K1341" s="5" t="s">
        <v>19</v>
      </c>
      <c r="L1341" s="5"/>
    </row>
    <row r="1342" spans="1:12" x14ac:dyDescent="0.25">
      <c r="A1342" s="5"/>
      <c r="B1342" s="5"/>
      <c r="C1342" s="6"/>
      <c r="D1342" s="6"/>
      <c r="E1342" s="5"/>
      <c r="F1342" s="5"/>
      <c r="G1342" s="5"/>
      <c r="H1342" s="5"/>
      <c r="I1342" s="5"/>
      <c r="J1342" s="5"/>
      <c r="K1342" s="5"/>
      <c r="L1342" s="5"/>
    </row>
    <row r="1343" spans="1:12" ht="210" customHeight="1" x14ac:dyDescent="0.25">
      <c r="A1343" s="5" t="s">
        <v>12</v>
      </c>
      <c r="B1343" s="5" t="s">
        <v>13</v>
      </c>
      <c r="C1343" s="6" t="s">
        <v>1458</v>
      </c>
      <c r="D1343" s="6" t="s">
        <v>15</v>
      </c>
      <c r="E1343" s="5"/>
      <c r="F1343" s="5" t="s">
        <v>1459</v>
      </c>
      <c r="G1343" s="5" t="s">
        <v>1455</v>
      </c>
      <c r="H1343" s="7">
        <v>41661</v>
      </c>
      <c r="I1343" s="5">
        <v>3</v>
      </c>
      <c r="J1343" s="5" t="s">
        <v>1456</v>
      </c>
      <c r="K1343" s="5" t="s">
        <v>19</v>
      </c>
      <c r="L1343" s="5"/>
    </row>
    <row r="1344" spans="1:12" x14ac:dyDescent="0.25">
      <c r="A1344" s="5"/>
      <c r="B1344" s="5"/>
      <c r="C1344" s="6"/>
      <c r="D1344" s="6"/>
      <c r="E1344" s="5"/>
      <c r="F1344" s="5"/>
      <c r="G1344" s="5"/>
      <c r="H1344" s="7"/>
      <c r="I1344" s="5"/>
      <c r="J1344" s="5"/>
      <c r="K1344" s="5"/>
      <c r="L1344" s="5"/>
    </row>
    <row r="1345" spans="1:15" ht="210" customHeight="1" x14ac:dyDescent="0.25">
      <c r="A1345" s="5" t="s">
        <v>12</v>
      </c>
      <c r="B1345" s="5" t="s">
        <v>13</v>
      </c>
      <c r="C1345" s="6" t="s">
        <v>1460</v>
      </c>
      <c r="D1345" s="6" t="s">
        <v>15</v>
      </c>
      <c r="E1345" s="5"/>
      <c r="F1345" s="5" t="s">
        <v>1459</v>
      </c>
      <c r="G1345" s="5" t="s">
        <v>1455</v>
      </c>
      <c r="H1345" s="7">
        <v>41644</v>
      </c>
      <c r="I1345" s="5">
        <v>3</v>
      </c>
      <c r="J1345" s="5" t="s">
        <v>1456</v>
      </c>
      <c r="K1345" s="5" t="s">
        <v>19</v>
      </c>
      <c r="L1345" s="5"/>
    </row>
    <row r="1346" spans="1:15" x14ac:dyDescent="0.25">
      <c r="A1346" s="5"/>
      <c r="B1346" s="5"/>
      <c r="C1346" s="6"/>
      <c r="D1346" s="6"/>
      <c r="E1346" s="5"/>
      <c r="F1346" s="5"/>
      <c r="G1346" s="5"/>
      <c r="H1346" s="7"/>
      <c r="I1346" s="5"/>
      <c r="J1346" s="5"/>
      <c r="K1346" s="5"/>
      <c r="L1346" s="5"/>
    </row>
    <row r="1347" spans="1:15" ht="210" customHeight="1" x14ac:dyDescent="0.25">
      <c r="A1347" s="5" t="s">
        <v>12</v>
      </c>
      <c r="B1347" s="5" t="s">
        <v>20</v>
      </c>
      <c r="C1347" s="6" t="s">
        <v>1461</v>
      </c>
      <c r="D1347" s="6" t="s">
        <v>15</v>
      </c>
      <c r="E1347" s="5"/>
      <c r="F1347" s="5" t="s">
        <v>1462</v>
      </c>
      <c r="G1347" s="5" t="s">
        <v>1463</v>
      </c>
      <c r="H1347" s="5" t="s">
        <v>139</v>
      </c>
      <c r="I1347" s="5">
        <v>3</v>
      </c>
      <c r="J1347" s="5" t="s">
        <v>1456</v>
      </c>
      <c r="K1347" s="5" t="s">
        <v>19</v>
      </c>
      <c r="L1347" s="5"/>
      <c r="N1347">
        <v>29</v>
      </c>
      <c r="O1347">
        <v>30</v>
      </c>
    </row>
    <row r="1348" spans="1:15" x14ac:dyDescent="0.25">
      <c r="A1348" s="5"/>
      <c r="B1348" s="5"/>
      <c r="C1348" s="6"/>
      <c r="D1348" s="6"/>
      <c r="E1348" s="5"/>
      <c r="F1348" s="5"/>
      <c r="G1348" s="5"/>
      <c r="H1348" s="5"/>
      <c r="I1348" s="5"/>
      <c r="J1348" s="5"/>
      <c r="K1348" s="5"/>
      <c r="L1348" s="5"/>
    </row>
    <row r="1349" spans="1:15" ht="210" customHeight="1" x14ac:dyDescent="0.25">
      <c r="A1349" s="5" t="s">
        <v>12</v>
      </c>
      <c r="B1349" s="5" t="s">
        <v>20</v>
      </c>
      <c r="C1349" s="6" t="s">
        <v>1464</v>
      </c>
      <c r="D1349" s="6" t="s">
        <v>15</v>
      </c>
      <c r="E1349" s="5"/>
      <c r="F1349" s="5" t="s">
        <v>1462</v>
      </c>
      <c r="G1349" s="5" t="s">
        <v>1463</v>
      </c>
      <c r="H1349" s="5" t="s">
        <v>37</v>
      </c>
      <c r="I1349" s="5">
        <v>3</v>
      </c>
      <c r="J1349" s="5" t="s">
        <v>1456</v>
      </c>
      <c r="K1349" s="5" t="s">
        <v>19</v>
      </c>
      <c r="L1349" s="5"/>
    </row>
    <row r="1350" spans="1:15" x14ac:dyDescent="0.25">
      <c r="A1350" s="5"/>
      <c r="B1350" s="5"/>
      <c r="C1350" s="6"/>
      <c r="D1350" s="6"/>
      <c r="E1350" s="5"/>
      <c r="F1350" s="5"/>
      <c r="G1350" s="5"/>
      <c r="H1350" s="5"/>
      <c r="I1350" s="5"/>
      <c r="J1350" s="5"/>
      <c r="K1350" s="5"/>
      <c r="L1350" s="5"/>
    </row>
    <row r="1351" spans="1:15" ht="195" customHeight="1" x14ac:dyDescent="0.25">
      <c r="A1351" s="5" t="s">
        <v>12</v>
      </c>
      <c r="B1351" s="5" t="s">
        <v>20</v>
      </c>
      <c r="C1351" s="6" t="s">
        <v>1465</v>
      </c>
      <c r="D1351" s="6" t="s">
        <v>15</v>
      </c>
      <c r="E1351" s="5"/>
      <c r="F1351" s="5" t="s">
        <v>1466</v>
      </c>
      <c r="G1351" s="5" t="s">
        <v>1463</v>
      </c>
      <c r="H1351" s="5" t="s">
        <v>123</v>
      </c>
      <c r="I1351" s="5">
        <v>3</v>
      </c>
      <c r="J1351" s="5" t="s">
        <v>1456</v>
      </c>
      <c r="K1351" s="5" t="s">
        <v>19</v>
      </c>
      <c r="L1351" s="5"/>
    </row>
    <row r="1352" spans="1:15" x14ac:dyDescent="0.25">
      <c r="A1352" s="5"/>
      <c r="B1352" s="5"/>
      <c r="C1352" s="6"/>
      <c r="D1352" s="6"/>
      <c r="E1352" s="5"/>
      <c r="F1352" s="5"/>
      <c r="G1352" s="5"/>
      <c r="H1352" s="5"/>
      <c r="I1352" s="5"/>
      <c r="J1352" s="5"/>
      <c r="K1352" s="5"/>
      <c r="L1352" s="5"/>
    </row>
    <row r="1353" spans="1:15" ht="195" customHeight="1" x14ac:dyDescent="0.25">
      <c r="A1353" s="5" t="s">
        <v>12</v>
      </c>
      <c r="B1353" s="5" t="s">
        <v>20</v>
      </c>
      <c r="C1353" s="6" t="s">
        <v>1467</v>
      </c>
      <c r="D1353" s="6" t="s">
        <v>15</v>
      </c>
      <c r="E1353" s="5"/>
      <c r="F1353" s="5" t="s">
        <v>1466</v>
      </c>
      <c r="G1353" s="5" t="s">
        <v>1463</v>
      </c>
      <c r="H1353" s="5" t="s">
        <v>37</v>
      </c>
      <c r="I1353" s="5">
        <v>3</v>
      </c>
      <c r="J1353" s="5" t="s">
        <v>1456</v>
      </c>
      <c r="K1353" s="5" t="s">
        <v>19</v>
      </c>
      <c r="L1353" s="5"/>
    </row>
    <row r="1354" spans="1:15" x14ac:dyDescent="0.25">
      <c r="A1354" s="5"/>
      <c r="B1354" s="5"/>
      <c r="C1354" s="6"/>
      <c r="D1354" s="6"/>
      <c r="E1354" s="5"/>
      <c r="F1354" s="5"/>
      <c r="G1354" s="5"/>
      <c r="H1354" s="5"/>
      <c r="I1354" s="5"/>
      <c r="J1354" s="5"/>
      <c r="K1354" s="5"/>
      <c r="L1354" s="5"/>
    </row>
    <row r="1355" spans="1:15" ht="210" customHeight="1" x14ac:dyDescent="0.25">
      <c r="A1355" s="5" t="s">
        <v>12</v>
      </c>
      <c r="B1355" s="5" t="s">
        <v>20</v>
      </c>
      <c r="C1355" s="6" t="s">
        <v>1468</v>
      </c>
      <c r="D1355" s="6" t="s">
        <v>15</v>
      </c>
      <c r="E1355" s="5" t="s">
        <v>28</v>
      </c>
      <c r="F1355" s="5" t="s">
        <v>1462</v>
      </c>
      <c r="G1355" s="5" t="s">
        <v>1463</v>
      </c>
      <c r="H1355" s="5" t="s">
        <v>45</v>
      </c>
      <c r="I1355" s="5">
        <v>3</v>
      </c>
      <c r="J1355" s="5" t="s">
        <v>1469</v>
      </c>
      <c r="K1355" s="5" t="s">
        <v>19</v>
      </c>
      <c r="L1355" s="5"/>
    </row>
    <row r="1356" spans="1:15" x14ac:dyDescent="0.25">
      <c r="A1356" s="5"/>
      <c r="B1356" s="5"/>
      <c r="C1356" s="6"/>
      <c r="D1356" s="6"/>
      <c r="E1356" s="5"/>
      <c r="F1356" s="5"/>
      <c r="G1356" s="5"/>
      <c r="H1356" s="5"/>
      <c r="I1356" s="5"/>
      <c r="J1356" s="5"/>
      <c r="K1356" s="5"/>
      <c r="L1356" s="5"/>
    </row>
    <row r="1357" spans="1:15" ht="195" customHeight="1" x14ac:dyDescent="0.25">
      <c r="A1357" s="5" t="s">
        <v>12</v>
      </c>
      <c r="B1357" s="5" t="s">
        <v>20</v>
      </c>
      <c r="C1357" s="6" t="s">
        <v>1470</v>
      </c>
      <c r="D1357" s="6" t="s">
        <v>15</v>
      </c>
      <c r="E1357" s="5" t="s">
        <v>28</v>
      </c>
      <c r="F1357" s="5" t="s">
        <v>1466</v>
      </c>
      <c r="G1357" s="5" t="s">
        <v>1463</v>
      </c>
      <c r="H1357" s="5" t="s">
        <v>29</v>
      </c>
      <c r="I1357" s="5">
        <v>3</v>
      </c>
      <c r="J1357" s="5" t="s">
        <v>1469</v>
      </c>
      <c r="K1357" s="5" t="s">
        <v>19</v>
      </c>
      <c r="L1357" s="5"/>
    </row>
    <row r="1358" spans="1:15" x14ac:dyDescent="0.25">
      <c r="A1358" s="5"/>
      <c r="B1358" s="5"/>
      <c r="C1358" s="6"/>
      <c r="D1358" s="6"/>
      <c r="E1358" s="5"/>
      <c r="F1358" s="5"/>
      <c r="G1358" s="5"/>
      <c r="H1358" s="5"/>
      <c r="I1358" s="5"/>
      <c r="J1358" s="5"/>
      <c r="K1358" s="5"/>
      <c r="L1358" s="5"/>
    </row>
    <row r="1359" spans="1:15" ht="210" customHeight="1" x14ac:dyDescent="0.25">
      <c r="A1359" s="5" t="s">
        <v>12</v>
      </c>
      <c r="B1359" s="5" t="s">
        <v>13</v>
      </c>
      <c r="C1359" s="6" t="s">
        <v>1471</v>
      </c>
      <c r="D1359" s="6" t="s">
        <v>15</v>
      </c>
      <c r="E1359" s="5"/>
      <c r="F1359" s="5" t="s">
        <v>1472</v>
      </c>
      <c r="G1359" s="5" t="s">
        <v>1455</v>
      </c>
      <c r="H1359" s="7">
        <v>41661</v>
      </c>
      <c r="I1359" s="5">
        <v>3</v>
      </c>
      <c r="J1359" s="5" t="s">
        <v>1456</v>
      </c>
      <c r="K1359" s="5" t="s">
        <v>19</v>
      </c>
      <c r="L1359" s="5"/>
    </row>
    <row r="1360" spans="1:15" x14ac:dyDescent="0.25">
      <c r="A1360" s="5"/>
      <c r="B1360" s="5"/>
      <c r="C1360" s="6"/>
      <c r="D1360" s="6"/>
      <c r="E1360" s="5"/>
      <c r="F1360" s="5"/>
      <c r="G1360" s="5"/>
      <c r="H1360" s="7"/>
      <c r="I1360" s="5"/>
      <c r="J1360" s="5"/>
      <c r="K1360" s="5"/>
      <c r="L1360" s="5"/>
    </row>
    <row r="1361" spans="1:12" ht="210" customHeight="1" x14ac:dyDescent="0.25">
      <c r="A1361" s="5" t="s">
        <v>12</v>
      </c>
      <c r="B1361" s="5" t="s">
        <v>20</v>
      </c>
      <c r="C1361" s="6" t="s">
        <v>1473</v>
      </c>
      <c r="D1361" s="6" t="s">
        <v>15</v>
      </c>
      <c r="E1361" s="5"/>
      <c r="F1361" s="5" t="s">
        <v>1472</v>
      </c>
      <c r="G1361" s="5" t="s">
        <v>1455</v>
      </c>
      <c r="H1361" s="5" t="s">
        <v>37</v>
      </c>
      <c r="I1361" s="5">
        <v>3</v>
      </c>
      <c r="J1361" s="5" t="s">
        <v>1456</v>
      </c>
      <c r="K1361" s="5" t="s">
        <v>19</v>
      </c>
      <c r="L1361" s="5"/>
    </row>
    <row r="1362" spans="1:12" x14ac:dyDescent="0.25">
      <c r="A1362" s="5"/>
      <c r="B1362" s="5"/>
      <c r="C1362" s="6"/>
      <c r="D1362" s="6"/>
      <c r="E1362" s="5"/>
      <c r="F1362" s="5"/>
      <c r="G1362" s="5"/>
      <c r="H1362" s="5"/>
      <c r="I1362" s="5"/>
      <c r="J1362" s="5"/>
      <c r="K1362" s="5"/>
      <c r="L1362" s="5"/>
    </row>
    <row r="1363" spans="1:12" ht="195" customHeight="1" x14ac:dyDescent="0.25">
      <c r="A1363" s="5" t="s">
        <v>12</v>
      </c>
      <c r="B1363" s="5" t="s">
        <v>13</v>
      </c>
      <c r="C1363" s="6" t="s">
        <v>1474</v>
      </c>
      <c r="D1363" s="6" t="s">
        <v>15</v>
      </c>
      <c r="E1363" s="5"/>
      <c r="F1363" s="5" t="s">
        <v>1475</v>
      </c>
      <c r="G1363" s="5" t="s">
        <v>1476</v>
      </c>
      <c r="H1363" s="7">
        <v>41933</v>
      </c>
      <c r="I1363" s="5">
        <v>3</v>
      </c>
      <c r="J1363" s="5" t="s">
        <v>46</v>
      </c>
      <c r="K1363" s="5" t="s">
        <v>19</v>
      </c>
      <c r="L1363" s="5"/>
    </row>
    <row r="1364" spans="1:12" x14ac:dyDescent="0.25">
      <c r="A1364" s="5"/>
      <c r="B1364" s="5"/>
      <c r="C1364" s="6"/>
      <c r="D1364" s="6"/>
      <c r="E1364" s="5"/>
      <c r="F1364" s="5"/>
      <c r="G1364" s="5"/>
      <c r="H1364" s="7"/>
      <c r="I1364" s="5"/>
      <c r="J1364" s="5"/>
      <c r="K1364" s="5"/>
      <c r="L1364" s="5"/>
    </row>
    <row r="1365" spans="1:12" ht="195" customHeight="1" x14ac:dyDescent="0.25">
      <c r="A1365" s="5" t="s">
        <v>12</v>
      </c>
      <c r="B1365" s="5" t="s">
        <v>13</v>
      </c>
      <c r="C1365" s="6" t="s">
        <v>1477</v>
      </c>
      <c r="D1365" s="6" t="s">
        <v>15</v>
      </c>
      <c r="E1365" s="5"/>
      <c r="F1365" s="5" t="s">
        <v>1475</v>
      </c>
      <c r="G1365" s="5" t="s">
        <v>1476</v>
      </c>
      <c r="H1365" s="7">
        <v>41701</v>
      </c>
      <c r="I1365" s="5">
        <v>3</v>
      </c>
      <c r="J1365" s="5" t="s">
        <v>46</v>
      </c>
      <c r="K1365" s="5" t="s">
        <v>19</v>
      </c>
      <c r="L1365" s="5"/>
    </row>
    <row r="1366" spans="1:12" x14ac:dyDescent="0.25">
      <c r="A1366" s="5"/>
      <c r="B1366" s="5"/>
      <c r="C1366" s="6"/>
      <c r="D1366" s="6"/>
      <c r="E1366" s="5"/>
      <c r="F1366" s="5"/>
      <c r="G1366" s="5"/>
      <c r="H1366" s="7"/>
      <c r="I1366" s="5"/>
      <c r="J1366" s="5"/>
      <c r="K1366" s="5"/>
      <c r="L1366" s="5"/>
    </row>
    <row r="1367" spans="1:12" ht="210" customHeight="1" x14ac:dyDescent="0.25">
      <c r="A1367" s="5" t="s">
        <v>12</v>
      </c>
      <c r="B1367" s="5" t="s">
        <v>13</v>
      </c>
      <c r="C1367" s="6" t="s">
        <v>1478</v>
      </c>
      <c r="D1367" s="6" t="s">
        <v>15</v>
      </c>
      <c r="E1367" s="5"/>
      <c r="F1367" s="5" t="s">
        <v>1479</v>
      </c>
      <c r="G1367" s="5" t="s">
        <v>1455</v>
      </c>
      <c r="H1367" s="7">
        <v>41963</v>
      </c>
      <c r="I1367" s="5">
        <v>3</v>
      </c>
      <c r="J1367" s="5" t="s">
        <v>1480</v>
      </c>
      <c r="K1367" s="5" t="s">
        <v>19</v>
      </c>
      <c r="L1367" s="5" t="s">
        <v>1481</v>
      </c>
    </row>
    <row r="1368" spans="1:12" x14ac:dyDescent="0.25">
      <c r="A1368" s="5"/>
      <c r="B1368" s="5"/>
      <c r="C1368" s="6"/>
      <c r="D1368" s="6"/>
      <c r="E1368" s="5"/>
      <c r="F1368" s="5"/>
      <c r="G1368" s="5"/>
      <c r="H1368" s="7"/>
      <c r="I1368" s="5"/>
      <c r="J1368" s="5"/>
      <c r="K1368" s="5"/>
      <c r="L1368" s="5"/>
    </row>
    <row r="1369" spans="1:12" ht="180" customHeight="1" x14ac:dyDescent="0.25">
      <c r="A1369" s="5" t="s">
        <v>12</v>
      </c>
      <c r="B1369" s="5" t="s">
        <v>13</v>
      </c>
      <c r="C1369" s="6" t="s">
        <v>1482</v>
      </c>
      <c r="D1369" s="6" t="s">
        <v>15</v>
      </c>
      <c r="E1369" s="5"/>
      <c r="F1369" s="5" t="s">
        <v>1483</v>
      </c>
      <c r="G1369" s="5" t="s">
        <v>1484</v>
      </c>
      <c r="H1369" s="7">
        <v>41959</v>
      </c>
      <c r="I1369" s="5">
        <v>3</v>
      </c>
      <c r="J1369" s="5" t="s">
        <v>46</v>
      </c>
      <c r="K1369" s="5" t="s">
        <v>19</v>
      </c>
      <c r="L1369" s="5" t="s">
        <v>1485</v>
      </c>
    </row>
    <row r="1370" spans="1:12" x14ac:dyDescent="0.25">
      <c r="A1370" s="5"/>
      <c r="B1370" s="5"/>
      <c r="C1370" s="6"/>
      <c r="D1370" s="6"/>
      <c r="E1370" s="5"/>
      <c r="F1370" s="5"/>
      <c r="G1370" s="5"/>
      <c r="H1370" s="7"/>
      <c r="I1370" s="5"/>
      <c r="J1370" s="5"/>
      <c r="K1370" s="5"/>
      <c r="L1370" s="5"/>
    </row>
    <row r="1371" spans="1:12" ht="210" customHeight="1" x14ac:dyDescent="0.25">
      <c r="A1371" s="5" t="s">
        <v>12</v>
      </c>
      <c r="B1371" s="5" t="s">
        <v>13</v>
      </c>
      <c r="C1371" s="6" t="s">
        <v>1486</v>
      </c>
      <c r="D1371" s="6" t="s">
        <v>15</v>
      </c>
      <c r="E1371" s="5"/>
      <c r="F1371" s="5" t="s">
        <v>906</v>
      </c>
      <c r="G1371" s="5" t="s">
        <v>836</v>
      </c>
      <c r="H1371" s="7">
        <v>41703</v>
      </c>
      <c r="I1371" s="5">
        <v>3</v>
      </c>
      <c r="J1371" s="5" t="s">
        <v>46</v>
      </c>
      <c r="K1371" s="5" t="s">
        <v>19</v>
      </c>
      <c r="L1371" s="5"/>
    </row>
    <row r="1372" spans="1:12" x14ac:dyDescent="0.25">
      <c r="A1372" s="5"/>
      <c r="B1372" s="5"/>
      <c r="C1372" s="6"/>
      <c r="D1372" s="6"/>
      <c r="E1372" s="5"/>
      <c r="F1372" s="5"/>
      <c r="G1372" s="5"/>
      <c r="H1372" s="7"/>
      <c r="I1372" s="5"/>
      <c r="J1372" s="5"/>
      <c r="K1372" s="5"/>
      <c r="L1372" s="5"/>
    </row>
    <row r="1373" spans="1:12" ht="210" customHeight="1" x14ac:dyDescent="0.25">
      <c r="A1373" s="5" t="s">
        <v>12</v>
      </c>
      <c r="B1373" s="5" t="s">
        <v>13</v>
      </c>
      <c r="C1373" s="6" t="s">
        <v>1487</v>
      </c>
      <c r="D1373" s="6" t="s">
        <v>15</v>
      </c>
      <c r="E1373" s="5"/>
      <c r="F1373" s="5" t="s">
        <v>313</v>
      </c>
      <c r="G1373" s="5" t="s">
        <v>241</v>
      </c>
      <c r="H1373" s="7">
        <v>41701</v>
      </c>
      <c r="I1373" s="5">
        <v>3</v>
      </c>
      <c r="J1373" s="5" t="s">
        <v>46</v>
      </c>
      <c r="K1373" s="5" t="s">
        <v>19</v>
      </c>
      <c r="L1373" s="5" t="s">
        <v>1488</v>
      </c>
    </row>
    <row r="1374" spans="1:12" x14ac:dyDescent="0.25">
      <c r="A1374" s="5"/>
      <c r="B1374" s="5"/>
      <c r="C1374" s="6"/>
      <c r="D1374" s="6"/>
      <c r="E1374" s="5"/>
      <c r="F1374" s="5"/>
      <c r="G1374" s="5"/>
      <c r="H1374" s="7"/>
      <c r="I1374" s="5"/>
      <c r="J1374" s="5"/>
      <c r="K1374" s="5"/>
      <c r="L1374" s="5"/>
    </row>
    <row r="1375" spans="1:12" ht="195" customHeight="1" x14ac:dyDescent="0.25">
      <c r="A1375" s="5" t="s">
        <v>12</v>
      </c>
      <c r="B1375" s="5" t="s">
        <v>13</v>
      </c>
      <c r="C1375" s="6" t="s">
        <v>1489</v>
      </c>
      <c r="D1375" s="6" t="s">
        <v>15</v>
      </c>
      <c r="E1375" s="5"/>
      <c r="F1375" s="5" t="s">
        <v>337</v>
      </c>
      <c r="G1375" s="5" t="s">
        <v>266</v>
      </c>
      <c r="H1375" s="7">
        <v>41764</v>
      </c>
      <c r="I1375" s="5">
        <v>3</v>
      </c>
      <c r="J1375" s="5" t="s">
        <v>46</v>
      </c>
      <c r="K1375" s="5" t="s">
        <v>19</v>
      </c>
      <c r="L1375" s="5" t="s">
        <v>1490</v>
      </c>
    </row>
    <row r="1376" spans="1:12" x14ac:dyDescent="0.25">
      <c r="A1376" s="5"/>
      <c r="B1376" s="5"/>
      <c r="C1376" s="6"/>
      <c r="D1376" s="6"/>
      <c r="E1376" s="5"/>
      <c r="F1376" s="5"/>
      <c r="G1376" s="5"/>
      <c r="H1376" s="7"/>
      <c r="I1376" s="5"/>
      <c r="J1376" s="5"/>
      <c r="K1376" s="5"/>
      <c r="L1376" s="5"/>
    </row>
    <row r="1378" spans="1:12" ht="210" customHeight="1" x14ac:dyDescent="0.25">
      <c r="A1378" s="5" t="s">
        <v>1491</v>
      </c>
      <c r="B1378" s="5" t="s">
        <v>13</v>
      </c>
      <c r="C1378" s="6" t="s">
        <v>1492</v>
      </c>
      <c r="D1378" s="6" t="s">
        <v>15</v>
      </c>
      <c r="E1378" s="5"/>
      <c r="F1378" s="5" t="s">
        <v>906</v>
      </c>
      <c r="G1378" s="5" t="s">
        <v>836</v>
      </c>
      <c r="H1378" s="7">
        <v>41764</v>
      </c>
      <c r="I1378" s="5">
        <v>3</v>
      </c>
      <c r="J1378" s="5" t="s">
        <v>46</v>
      </c>
      <c r="K1378" s="5" t="s">
        <v>19</v>
      </c>
      <c r="L1378" s="5"/>
    </row>
    <row r="1379" spans="1:12" x14ac:dyDescent="0.25">
      <c r="A1379" s="5"/>
      <c r="B1379" s="5"/>
      <c r="C1379" s="6"/>
      <c r="D1379" s="6"/>
      <c r="E1379" s="5"/>
      <c r="F1379" s="5"/>
      <c r="G1379" s="5"/>
      <c r="H1379" s="7"/>
      <c r="I1379" s="5"/>
      <c r="J1379" s="5"/>
      <c r="K1379" s="5"/>
      <c r="L1379" s="5"/>
    </row>
    <row r="1380" spans="1:12" ht="210" customHeight="1" x14ac:dyDescent="0.25">
      <c r="A1380" s="5" t="s">
        <v>12</v>
      </c>
      <c r="B1380" s="5" t="s">
        <v>20</v>
      </c>
      <c r="C1380" s="6" t="s">
        <v>1493</v>
      </c>
      <c r="D1380" s="6" t="s">
        <v>15</v>
      </c>
      <c r="E1380" s="5"/>
      <c r="F1380" s="5" t="s">
        <v>1334</v>
      </c>
      <c r="G1380" s="5" t="s">
        <v>1335</v>
      </c>
      <c r="H1380" s="5" t="s">
        <v>37</v>
      </c>
      <c r="I1380" s="5">
        <v>3</v>
      </c>
      <c r="J1380" s="5" t="s">
        <v>1494</v>
      </c>
      <c r="K1380" s="5" t="s">
        <v>19</v>
      </c>
    </row>
    <row r="1381" spans="1:12" x14ac:dyDescent="0.25">
      <c r="A1381" s="5"/>
      <c r="B1381" s="5"/>
      <c r="C1381" s="6"/>
      <c r="D1381" s="6"/>
      <c r="E1381" s="5"/>
      <c r="F1381" s="5"/>
      <c r="G1381" s="5"/>
      <c r="H1381" s="5"/>
      <c r="I1381" s="5"/>
      <c r="J1381" s="5"/>
      <c r="K1381" s="5"/>
    </row>
    <row r="1384" spans="1:12" ht="210" customHeight="1" x14ac:dyDescent="0.25">
      <c r="A1384" s="5" t="s">
        <v>12</v>
      </c>
      <c r="B1384" s="5" t="s">
        <v>20</v>
      </c>
      <c r="C1384" s="6" t="s">
        <v>1495</v>
      </c>
      <c r="D1384" s="6" t="s">
        <v>15</v>
      </c>
      <c r="E1384" s="5"/>
      <c r="F1384" s="5" t="s">
        <v>1454</v>
      </c>
      <c r="G1384" s="5" t="s">
        <v>1455</v>
      </c>
      <c r="H1384" s="5" t="s">
        <v>37</v>
      </c>
      <c r="I1384" s="5">
        <v>3</v>
      </c>
      <c r="J1384" s="5" t="s">
        <v>1456</v>
      </c>
      <c r="K1384" s="5" t="s">
        <v>19</v>
      </c>
      <c r="L1384" s="5"/>
    </row>
    <row r="1385" spans="1:12" x14ac:dyDescent="0.25">
      <c r="A1385" s="5"/>
      <c r="B1385" s="5"/>
      <c r="C1385" s="6"/>
      <c r="D1385" s="6"/>
      <c r="E1385" s="5"/>
      <c r="F1385" s="5"/>
      <c r="G1385" s="5"/>
      <c r="H1385" s="5"/>
      <c r="I1385" s="5"/>
      <c r="J1385" s="5"/>
      <c r="K1385" s="5"/>
      <c r="L1385" s="5"/>
    </row>
    <row r="1386" spans="1:12" ht="210" customHeight="1" x14ac:dyDescent="0.25">
      <c r="A1386" s="5" t="s">
        <v>12</v>
      </c>
      <c r="B1386" s="5" t="s">
        <v>20</v>
      </c>
      <c r="C1386" s="6" t="s">
        <v>1496</v>
      </c>
      <c r="D1386" s="6" t="s">
        <v>15</v>
      </c>
      <c r="E1386" s="5"/>
      <c r="F1386" s="5" t="s">
        <v>1459</v>
      </c>
      <c r="G1386" s="5" t="s">
        <v>1455</v>
      </c>
      <c r="H1386" s="5" t="s">
        <v>37</v>
      </c>
      <c r="I1386" s="5">
        <v>3</v>
      </c>
      <c r="J1386" s="5" t="s">
        <v>1456</v>
      </c>
      <c r="K1386" s="5" t="s">
        <v>19</v>
      </c>
      <c r="L1386" s="5"/>
    </row>
    <row r="1387" spans="1:12" x14ac:dyDescent="0.25">
      <c r="A1387" s="5"/>
      <c r="B1387" s="5"/>
      <c r="C1387" s="6"/>
      <c r="D1387" s="6"/>
      <c r="E1387" s="5"/>
      <c r="F1387" s="5"/>
      <c r="G1387" s="5"/>
      <c r="H1387" s="5"/>
      <c r="I1387" s="5"/>
      <c r="J1387" s="5"/>
      <c r="K1387" s="5"/>
      <c r="L1387" s="5"/>
    </row>
    <row r="1388" spans="1:12" ht="210" customHeight="1" x14ac:dyDescent="0.25">
      <c r="A1388" s="5" t="s">
        <v>12</v>
      </c>
      <c r="B1388" s="5" t="s">
        <v>13</v>
      </c>
      <c r="C1388" s="6" t="s">
        <v>1497</v>
      </c>
      <c r="D1388" s="6" t="s">
        <v>15</v>
      </c>
      <c r="E1388" s="5"/>
      <c r="F1388" s="5" t="s">
        <v>1462</v>
      </c>
      <c r="G1388" s="5" t="s">
        <v>1463</v>
      </c>
      <c r="H1388" s="7">
        <v>41644</v>
      </c>
      <c r="I1388" s="5">
        <v>3</v>
      </c>
      <c r="J1388" s="5" t="s">
        <v>1456</v>
      </c>
      <c r="K1388" s="5" t="s">
        <v>19</v>
      </c>
      <c r="L1388" s="5"/>
    </row>
    <row r="1389" spans="1:12" x14ac:dyDescent="0.25">
      <c r="A1389" s="5"/>
      <c r="B1389" s="5"/>
      <c r="C1389" s="6"/>
      <c r="D1389" s="6"/>
      <c r="E1389" s="5"/>
      <c r="F1389" s="5"/>
      <c r="G1389" s="5"/>
      <c r="H1389" s="7"/>
      <c r="I1389" s="5"/>
      <c r="J1389" s="5"/>
      <c r="K1389" s="5"/>
      <c r="L1389" s="5"/>
    </row>
    <row r="1390" spans="1:12" ht="195" customHeight="1" x14ac:dyDescent="0.25">
      <c r="A1390" s="5" t="s">
        <v>12</v>
      </c>
      <c r="B1390" s="5" t="s">
        <v>20</v>
      </c>
      <c r="C1390" s="6" t="s">
        <v>1498</v>
      </c>
      <c r="D1390" s="6" t="s">
        <v>15</v>
      </c>
      <c r="E1390" s="5"/>
      <c r="F1390" s="5" t="s">
        <v>1466</v>
      </c>
      <c r="G1390" s="5" t="s">
        <v>1463</v>
      </c>
      <c r="H1390" s="5" t="s">
        <v>37</v>
      </c>
      <c r="I1390" s="5">
        <v>3</v>
      </c>
      <c r="J1390" s="5" t="s">
        <v>1456</v>
      </c>
      <c r="K1390" s="5" t="s">
        <v>19</v>
      </c>
      <c r="L1390" s="5"/>
    </row>
    <row r="1391" spans="1:12" x14ac:dyDescent="0.25">
      <c r="A1391" s="5"/>
      <c r="B1391" s="5"/>
      <c r="C1391" s="6"/>
      <c r="D1391" s="6"/>
      <c r="E1391" s="5"/>
      <c r="F1391" s="5"/>
      <c r="G1391" s="5"/>
      <c r="H1391" s="5"/>
      <c r="I1391" s="5"/>
      <c r="J1391" s="5"/>
      <c r="K1391" s="5"/>
      <c r="L1391" s="5"/>
    </row>
    <row r="1392" spans="1:12" ht="210" customHeight="1" x14ac:dyDescent="0.25">
      <c r="A1392" s="5" t="s">
        <v>12</v>
      </c>
      <c r="B1392" s="5" t="s">
        <v>13</v>
      </c>
      <c r="C1392" s="6" t="s">
        <v>1499</v>
      </c>
      <c r="D1392" s="6" t="s">
        <v>15</v>
      </c>
      <c r="E1392" s="5"/>
      <c r="F1392" s="5" t="s">
        <v>1472</v>
      </c>
      <c r="G1392" s="5" t="s">
        <v>54</v>
      </c>
      <c r="H1392" s="7">
        <v>41675</v>
      </c>
      <c r="I1392" s="5">
        <v>3</v>
      </c>
      <c r="J1392" s="5" t="s">
        <v>1456</v>
      </c>
      <c r="K1392" s="5" t="s">
        <v>19</v>
      </c>
      <c r="L1392" s="5"/>
    </row>
    <row r="1393" spans="1:12" x14ac:dyDescent="0.25">
      <c r="A1393" s="5"/>
      <c r="B1393" s="5"/>
      <c r="C1393" s="6"/>
      <c r="D1393" s="6"/>
      <c r="E1393" s="5"/>
      <c r="F1393" s="5"/>
      <c r="G1393" s="5"/>
      <c r="H1393" s="7"/>
      <c r="I1393" s="5"/>
      <c r="J1393" s="5"/>
      <c r="K1393" s="5"/>
      <c r="L1393" s="5"/>
    </row>
    <row r="1394" spans="1:12" ht="210" customHeight="1" x14ac:dyDescent="0.25">
      <c r="A1394" s="5" t="s">
        <v>12</v>
      </c>
      <c r="B1394" s="5" t="s">
        <v>20</v>
      </c>
      <c r="C1394" s="6" t="s">
        <v>1500</v>
      </c>
      <c r="D1394" s="6" t="s">
        <v>15</v>
      </c>
      <c r="E1394" s="5"/>
      <c r="F1394" s="5" t="s">
        <v>1501</v>
      </c>
      <c r="G1394" s="5" t="s">
        <v>1502</v>
      </c>
      <c r="H1394" s="5" t="s">
        <v>37</v>
      </c>
      <c r="I1394" s="5">
        <v>3</v>
      </c>
      <c r="J1394" s="5" t="s">
        <v>1503</v>
      </c>
      <c r="K1394" s="5" t="s">
        <v>19</v>
      </c>
      <c r="L1394" s="5"/>
    </row>
    <row r="1395" spans="1:12" x14ac:dyDescent="0.25">
      <c r="A1395" s="5"/>
      <c r="B1395" s="5"/>
      <c r="C1395" s="6"/>
      <c r="D1395" s="6"/>
      <c r="E1395" s="5"/>
      <c r="F1395" s="5"/>
      <c r="G1395" s="5"/>
      <c r="H1395" s="5"/>
      <c r="I1395" s="5"/>
      <c r="J1395" s="5"/>
      <c r="K1395" s="5"/>
      <c r="L1395" s="5"/>
    </row>
    <row r="1396" spans="1:12" ht="225" customHeight="1" x14ac:dyDescent="0.25">
      <c r="A1396" s="5" t="s">
        <v>12</v>
      </c>
      <c r="B1396" s="5" t="s">
        <v>13</v>
      </c>
      <c r="C1396" s="6" t="s">
        <v>1504</v>
      </c>
      <c r="D1396" s="6" t="s">
        <v>15</v>
      </c>
      <c r="E1396" s="5"/>
      <c r="F1396" s="5" t="s">
        <v>1505</v>
      </c>
      <c r="G1396" s="5" t="s">
        <v>1502</v>
      </c>
      <c r="H1396" s="7">
        <v>41703</v>
      </c>
      <c r="I1396" s="5">
        <v>3</v>
      </c>
      <c r="J1396" s="5" t="s">
        <v>1506</v>
      </c>
      <c r="K1396" s="5" t="s">
        <v>19</v>
      </c>
      <c r="L1396" s="5" t="s">
        <v>1507</v>
      </c>
    </row>
    <row r="1397" spans="1:12" x14ac:dyDescent="0.25">
      <c r="A1397" s="5"/>
      <c r="B1397" s="5"/>
      <c r="C1397" s="6"/>
      <c r="D1397" s="6"/>
      <c r="E1397" s="5"/>
      <c r="F1397" s="5"/>
      <c r="G1397" s="5"/>
      <c r="H1397" s="7"/>
      <c r="I1397" s="5"/>
      <c r="J1397" s="5"/>
      <c r="K1397" s="5"/>
      <c r="L1397" s="5"/>
    </row>
    <row r="1399" spans="1:12" ht="225" customHeight="1" x14ac:dyDescent="0.25">
      <c r="A1399" s="5" t="s">
        <v>12</v>
      </c>
      <c r="B1399" s="5" t="s">
        <v>20</v>
      </c>
      <c r="C1399" s="6" t="s">
        <v>1508</v>
      </c>
      <c r="D1399" s="6" t="s">
        <v>15</v>
      </c>
      <c r="E1399" s="5"/>
      <c r="F1399" s="5" t="s">
        <v>1505</v>
      </c>
      <c r="G1399" s="5" t="s">
        <v>1502</v>
      </c>
      <c r="H1399" s="5" t="s">
        <v>37</v>
      </c>
      <c r="I1399" s="5">
        <v>3</v>
      </c>
      <c r="J1399" s="5" t="s">
        <v>1506</v>
      </c>
      <c r="K1399" s="5" t="s">
        <v>19</v>
      </c>
      <c r="L1399" s="5" t="s">
        <v>1509</v>
      </c>
    </row>
    <row r="1400" spans="1:12" x14ac:dyDescent="0.25">
      <c r="A1400" s="5"/>
      <c r="B1400" s="5"/>
      <c r="C1400" s="6"/>
      <c r="D1400" s="6"/>
      <c r="E1400" s="5"/>
      <c r="F1400" s="5"/>
      <c r="G1400" s="5"/>
      <c r="H1400" s="5"/>
      <c r="I1400" s="5"/>
      <c r="J1400" s="5"/>
      <c r="K1400" s="5"/>
      <c r="L1400" s="5"/>
    </row>
    <row r="1401" spans="1:12" ht="210" customHeight="1" x14ac:dyDescent="0.25">
      <c r="A1401" s="5" t="s">
        <v>12</v>
      </c>
      <c r="B1401" s="5" t="s">
        <v>20</v>
      </c>
      <c r="C1401" s="6" t="s">
        <v>1510</v>
      </c>
      <c r="D1401" s="6" t="s">
        <v>15</v>
      </c>
      <c r="E1401" s="5"/>
      <c r="F1401" s="5" t="s">
        <v>1511</v>
      </c>
      <c r="G1401" s="5" t="s">
        <v>1512</v>
      </c>
      <c r="H1401" s="5" t="s">
        <v>22</v>
      </c>
      <c r="I1401" s="5">
        <v>3</v>
      </c>
      <c r="J1401" s="5" t="s">
        <v>46</v>
      </c>
      <c r="K1401" s="5" t="s">
        <v>19</v>
      </c>
      <c r="L1401" s="5"/>
    </row>
    <row r="1402" spans="1:12" x14ac:dyDescent="0.25">
      <c r="A1402" s="5"/>
      <c r="B1402" s="5"/>
      <c r="C1402" s="6"/>
      <c r="D1402" s="6"/>
      <c r="E1402" s="5"/>
      <c r="F1402" s="5"/>
      <c r="G1402" s="5"/>
      <c r="H1402" s="5"/>
      <c r="I1402" s="5"/>
      <c r="J1402" s="5"/>
      <c r="K1402" s="5"/>
      <c r="L1402" s="5"/>
    </row>
    <row r="1403" spans="1:12" ht="210" customHeight="1" x14ac:dyDescent="0.25">
      <c r="A1403" s="5" t="s">
        <v>12</v>
      </c>
      <c r="B1403" s="5" t="s">
        <v>13</v>
      </c>
      <c r="C1403" s="6" t="s">
        <v>1513</v>
      </c>
      <c r="D1403" s="6" t="s">
        <v>15</v>
      </c>
      <c r="E1403" s="5"/>
      <c r="F1403" s="5" t="s">
        <v>1514</v>
      </c>
      <c r="G1403" s="5" t="s">
        <v>1515</v>
      </c>
      <c r="H1403" s="7">
        <v>41640</v>
      </c>
      <c r="I1403" s="5">
        <v>3</v>
      </c>
      <c r="J1403" s="5" t="s">
        <v>46</v>
      </c>
      <c r="K1403" s="5" t="s">
        <v>19</v>
      </c>
      <c r="L1403" s="5"/>
    </row>
    <row r="1404" spans="1:12" x14ac:dyDescent="0.25">
      <c r="A1404" s="5"/>
      <c r="B1404" s="5"/>
      <c r="C1404" s="6"/>
      <c r="D1404" s="6"/>
      <c r="E1404" s="5"/>
      <c r="F1404" s="5"/>
      <c r="G1404" s="5"/>
      <c r="H1404" s="7"/>
      <c r="I1404" s="5"/>
      <c r="J1404" s="5"/>
      <c r="K1404" s="5"/>
      <c r="L1404" s="5"/>
    </row>
    <row r="1405" spans="1:12" ht="195" customHeight="1" x14ac:dyDescent="0.25">
      <c r="A1405" s="5" t="s">
        <v>12</v>
      </c>
      <c r="B1405" s="5" t="s">
        <v>20</v>
      </c>
      <c r="C1405" s="6" t="s">
        <v>1516</v>
      </c>
      <c r="D1405" s="6" t="s">
        <v>15</v>
      </c>
      <c r="E1405" s="5"/>
      <c r="F1405" s="5" t="s">
        <v>1517</v>
      </c>
      <c r="G1405" s="5" t="s">
        <v>1518</v>
      </c>
      <c r="H1405" s="5">
        <f>-1 / 23</f>
        <v>-4.3478260869565216E-2</v>
      </c>
      <c r="I1405" s="5">
        <v>3</v>
      </c>
      <c r="J1405" s="5" t="s">
        <v>589</v>
      </c>
      <c r="K1405" s="5" t="s">
        <v>19</v>
      </c>
      <c r="L1405" s="5"/>
    </row>
    <row r="1406" spans="1:12" x14ac:dyDescent="0.25">
      <c r="A1406" s="5"/>
      <c r="B1406" s="5"/>
      <c r="C1406" s="6"/>
      <c r="D1406" s="6"/>
      <c r="E1406" s="5"/>
      <c r="F1406" s="5"/>
      <c r="G1406" s="5"/>
      <c r="H1406" s="5"/>
      <c r="I1406" s="5"/>
      <c r="J1406" s="5"/>
      <c r="K1406" s="5"/>
      <c r="L1406" s="5"/>
    </row>
    <row r="1407" spans="1:12" ht="195" customHeight="1" x14ac:dyDescent="0.25">
      <c r="A1407" s="5" t="s">
        <v>12</v>
      </c>
      <c r="B1407" s="5" t="s">
        <v>13</v>
      </c>
      <c r="C1407" s="6" t="s">
        <v>1519</v>
      </c>
      <c r="D1407" s="6" t="s">
        <v>15</v>
      </c>
      <c r="E1407" s="5"/>
      <c r="F1407" s="5" t="s">
        <v>1517</v>
      </c>
      <c r="G1407" s="5" t="s">
        <v>1518</v>
      </c>
      <c r="H1407" s="7">
        <v>41644</v>
      </c>
      <c r="I1407" s="5">
        <v>3</v>
      </c>
      <c r="J1407" s="5" t="s">
        <v>589</v>
      </c>
      <c r="K1407" s="5" t="s">
        <v>19</v>
      </c>
      <c r="L1407" s="5"/>
    </row>
    <row r="1408" spans="1:12" x14ac:dyDescent="0.25">
      <c r="A1408" s="5"/>
      <c r="B1408" s="5"/>
      <c r="C1408" s="6"/>
      <c r="D1408" s="6"/>
      <c r="E1408" s="5"/>
      <c r="F1408" s="5"/>
      <c r="G1408" s="5"/>
      <c r="H1408" s="7"/>
      <c r="I1408" s="5"/>
      <c r="J1408" s="5"/>
      <c r="K1408" s="5"/>
      <c r="L1408" s="5"/>
    </row>
    <row r="1409" spans="1:12" ht="210" customHeight="1" x14ac:dyDescent="0.25">
      <c r="A1409" s="5" t="s">
        <v>12</v>
      </c>
      <c r="B1409" s="5" t="s">
        <v>20</v>
      </c>
      <c r="C1409" s="6" t="s">
        <v>1520</v>
      </c>
      <c r="D1409" s="6" t="s">
        <v>15</v>
      </c>
      <c r="E1409" s="5"/>
      <c r="F1409" s="5" t="s">
        <v>1521</v>
      </c>
      <c r="G1409" s="5" t="s">
        <v>1518</v>
      </c>
      <c r="H1409" s="5" t="s">
        <v>1018</v>
      </c>
      <c r="I1409" s="5">
        <v>3</v>
      </c>
      <c r="J1409" s="5" t="s">
        <v>589</v>
      </c>
      <c r="K1409" s="5" t="s">
        <v>19</v>
      </c>
      <c r="L1409" s="5"/>
    </row>
    <row r="1410" spans="1:12" x14ac:dyDescent="0.25">
      <c r="A1410" s="5"/>
      <c r="B1410" s="5"/>
      <c r="C1410" s="6"/>
      <c r="D1410" s="6"/>
      <c r="E1410" s="5"/>
      <c r="F1410" s="5"/>
      <c r="G1410" s="5"/>
      <c r="H1410" s="5"/>
      <c r="I1410" s="5"/>
      <c r="J1410" s="5"/>
      <c r="K1410" s="5"/>
      <c r="L1410" s="5"/>
    </row>
    <row r="1411" spans="1:12" ht="210" customHeight="1" x14ac:dyDescent="0.25">
      <c r="A1411" s="5" t="s">
        <v>12</v>
      </c>
      <c r="B1411" s="5" t="s">
        <v>20</v>
      </c>
      <c r="C1411" s="6" t="s">
        <v>1522</v>
      </c>
      <c r="D1411" s="6" t="s">
        <v>15</v>
      </c>
      <c r="E1411" s="5"/>
      <c r="F1411" s="5" t="s">
        <v>1521</v>
      </c>
      <c r="G1411" s="5" t="s">
        <v>1518</v>
      </c>
      <c r="H1411" s="5" t="s">
        <v>37</v>
      </c>
      <c r="I1411" s="5">
        <v>3</v>
      </c>
      <c r="J1411" s="5" t="s">
        <v>589</v>
      </c>
      <c r="K1411" s="5" t="s">
        <v>19</v>
      </c>
      <c r="L1411" s="5"/>
    </row>
    <row r="1412" spans="1:12" x14ac:dyDescent="0.25">
      <c r="A1412" s="5"/>
      <c r="B1412" s="5"/>
      <c r="C1412" s="6"/>
      <c r="D1412" s="6"/>
      <c r="E1412" s="5"/>
      <c r="F1412" s="5"/>
      <c r="G1412" s="5"/>
      <c r="H1412" s="5"/>
      <c r="I1412" s="5"/>
      <c r="J1412" s="5"/>
      <c r="K1412" s="5"/>
      <c r="L1412" s="5"/>
    </row>
    <row r="1413" spans="1:12" ht="195" customHeight="1" x14ac:dyDescent="0.25">
      <c r="A1413" s="5" t="s">
        <v>12</v>
      </c>
      <c r="B1413" s="5" t="s">
        <v>20</v>
      </c>
      <c r="C1413" s="6" t="s">
        <v>1523</v>
      </c>
      <c r="D1413" s="6" t="s">
        <v>15</v>
      </c>
      <c r="E1413" s="5"/>
      <c r="F1413" s="5" t="s">
        <v>1524</v>
      </c>
      <c r="G1413" s="5" t="s">
        <v>1525</v>
      </c>
      <c r="H1413" s="5">
        <f>-4 / 16</f>
        <v>-0.25</v>
      </c>
      <c r="I1413" s="5">
        <v>3</v>
      </c>
      <c r="J1413" s="5" t="s">
        <v>589</v>
      </c>
      <c r="K1413" s="5" t="s">
        <v>19</v>
      </c>
      <c r="L1413" s="5"/>
    </row>
    <row r="1414" spans="1:12" x14ac:dyDescent="0.25">
      <c r="A1414" s="5"/>
      <c r="B1414" s="5"/>
      <c r="C1414" s="6"/>
      <c r="D1414" s="6"/>
      <c r="E1414" s="5"/>
      <c r="F1414" s="5"/>
      <c r="G1414" s="5"/>
      <c r="H1414" s="5"/>
      <c r="I1414" s="5"/>
      <c r="J1414" s="5"/>
      <c r="K1414" s="5"/>
      <c r="L1414" s="5"/>
    </row>
    <row r="1415" spans="1:12" ht="195" customHeight="1" x14ac:dyDescent="0.25">
      <c r="A1415" s="5" t="s">
        <v>12</v>
      </c>
      <c r="B1415" s="5" t="s">
        <v>20</v>
      </c>
      <c r="C1415" s="6" t="s">
        <v>1526</v>
      </c>
      <c r="D1415" s="6" t="s">
        <v>15</v>
      </c>
      <c r="E1415" s="5"/>
      <c r="F1415" s="5" t="s">
        <v>1524</v>
      </c>
      <c r="G1415" s="5" t="s">
        <v>1525</v>
      </c>
      <c r="H1415" s="5" t="s">
        <v>45</v>
      </c>
      <c r="I1415" s="5">
        <v>3</v>
      </c>
      <c r="J1415" s="5" t="s">
        <v>589</v>
      </c>
      <c r="K1415" s="5" t="s">
        <v>19</v>
      </c>
      <c r="L1415" s="5"/>
    </row>
    <row r="1416" spans="1:12" x14ac:dyDescent="0.25">
      <c r="A1416" s="5"/>
      <c r="B1416" s="5"/>
      <c r="C1416" s="6"/>
      <c r="D1416" s="6"/>
      <c r="E1416" s="5"/>
      <c r="F1416" s="5"/>
      <c r="G1416" s="5"/>
      <c r="H1416" s="5"/>
      <c r="I1416" s="5"/>
      <c r="J1416" s="5"/>
      <c r="K1416" s="5"/>
      <c r="L1416" s="5"/>
    </row>
    <row r="1417" spans="1:12" ht="195" customHeight="1" x14ac:dyDescent="0.25">
      <c r="A1417" s="5" t="s">
        <v>12</v>
      </c>
      <c r="B1417" s="5" t="s">
        <v>20</v>
      </c>
      <c r="C1417" s="6" t="s">
        <v>1527</v>
      </c>
      <c r="D1417" s="6" t="s">
        <v>15</v>
      </c>
      <c r="E1417" s="5"/>
      <c r="F1417" s="5" t="s">
        <v>1528</v>
      </c>
      <c r="G1417" s="5" t="s">
        <v>1525</v>
      </c>
      <c r="H1417" s="5">
        <f>-2 / 16</f>
        <v>-0.125</v>
      </c>
      <c r="I1417" s="5">
        <v>3</v>
      </c>
      <c r="J1417" s="5" t="s">
        <v>589</v>
      </c>
      <c r="K1417" s="5" t="s">
        <v>19</v>
      </c>
      <c r="L1417" s="5"/>
    </row>
    <row r="1418" spans="1:12" x14ac:dyDescent="0.25">
      <c r="A1418" s="5"/>
      <c r="B1418" s="5"/>
      <c r="C1418" s="6"/>
      <c r="D1418" s="6"/>
      <c r="E1418" s="5"/>
      <c r="F1418" s="5"/>
      <c r="G1418" s="5"/>
      <c r="H1418" s="5"/>
      <c r="I1418" s="5"/>
      <c r="J1418" s="5"/>
      <c r="K1418" s="5"/>
      <c r="L1418" s="5"/>
    </row>
    <row r="1419" spans="1:12" ht="195" customHeight="1" x14ac:dyDescent="0.25">
      <c r="A1419" s="5" t="s">
        <v>12</v>
      </c>
      <c r="B1419" s="5" t="s">
        <v>20</v>
      </c>
      <c r="C1419" s="6" t="s">
        <v>1529</v>
      </c>
      <c r="D1419" s="6" t="s">
        <v>15</v>
      </c>
      <c r="E1419" s="5"/>
      <c r="F1419" s="5" t="s">
        <v>1528</v>
      </c>
      <c r="G1419" s="5" t="s">
        <v>1525</v>
      </c>
      <c r="H1419" s="5" t="s">
        <v>45</v>
      </c>
      <c r="I1419" s="5">
        <v>3</v>
      </c>
      <c r="J1419" s="5" t="s">
        <v>589</v>
      </c>
      <c r="K1419" s="5" t="s">
        <v>19</v>
      </c>
      <c r="L1419" s="5"/>
    </row>
    <row r="1420" spans="1:12" x14ac:dyDescent="0.25">
      <c r="A1420" s="5"/>
      <c r="B1420" s="5"/>
      <c r="C1420" s="6"/>
      <c r="D1420" s="6"/>
      <c r="E1420" s="5"/>
      <c r="F1420" s="5"/>
      <c r="G1420" s="5"/>
      <c r="H1420" s="5"/>
      <c r="I1420" s="5"/>
      <c r="J1420" s="5"/>
      <c r="K1420" s="5"/>
      <c r="L1420" s="5"/>
    </row>
    <row r="1421" spans="1:12" ht="210" customHeight="1" x14ac:dyDescent="0.25">
      <c r="A1421" s="5" t="s">
        <v>12</v>
      </c>
      <c r="B1421" s="5" t="s">
        <v>13</v>
      </c>
      <c r="C1421" s="6" t="s">
        <v>1530</v>
      </c>
      <c r="D1421" s="6" t="s">
        <v>15</v>
      </c>
      <c r="E1421" s="5"/>
      <c r="F1421" s="5" t="s">
        <v>1531</v>
      </c>
      <c r="G1421" s="5" t="s">
        <v>1532</v>
      </c>
      <c r="H1421" s="7">
        <v>41756</v>
      </c>
      <c r="I1421" s="5">
        <v>3</v>
      </c>
      <c r="J1421" s="5" t="s">
        <v>589</v>
      </c>
      <c r="K1421" s="5" t="s">
        <v>19</v>
      </c>
      <c r="L1421" s="5"/>
    </row>
    <row r="1422" spans="1:12" x14ac:dyDescent="0.25">
      <c r="A1422" s="5"/>
      <c r="B1422" s="5"/>
      <c r="C1422" s="6"/>
      <c r="D1422" s="6"/>
      <c r="E1422" s="5"/>
      <c r="F1422" s="5"/>
      <c r="G1422" s="5"/>
      <c r="H1422" s="7"/>
      <c r="I1422" s="5"/>
      <c r="J1422" s="5"/>
      <c r="K1422" s="5"/>
      <c r="L1422" s="5"/>
    </row>
    <row r="1423" spans="1:12" ht="210" customHeight="1" x14ac:dyDescent="0.25">
      <c r="A1423" s="5" t="s">
        <v>12</v>
      </c>
      <c r="B1423" s="5" t="s">
        <v>20</v>
      </c>
      <c r="C1423" s="6" t="s">
        <v>1533</v>
      </c>
      <c r="D1423" s="6" t="s">
        <v>15</v>
      </c>
      <c r="E1423" s="5"/>
      <c r="F1423" s="5" t="s">
        <v>1531</v>
      </c>
      <c r="G1423" s="5" t="s">
        <v>1532</v>
      </c>
      <c r="H1423" s="5" t="s">
        <v>37</v>
      </c>
      <c r="I1423" s="5">
        <v>3</v>
      </c>
      <c r="J1423" s="5" t="s">
        <v>589</v>
      </c>
      <c r="K1423" s="5" t="s">
        <v>19</v>
      </c>
      <c r="L1423" s="5"/>
    </row>
    <row r="1424" spans="1:12" x14ac:dyDescent="0.25">
      <c r="A1424" s="5"/>
      <c r="B1424" s="5"/>
      <c r="C1424" s="6"/>
      <c r="D1424" s="6"/>
      <c r="E1424" s="5"/>
      <c r="F1424" s="5"/>
      <c r="G1424" s="5"/>
      <c r="H1424" s="5"/>
      <c r="I1424" s="5"/>
      <c r="J1424" s="5"/>
      <c r="K1424" s="5"/>
      <c r="L1424" s="5"/>
    </row>
    <row r="1425" spans="1:12" ht="210" customHeight="1" x14ac:dyDescent="0.25">
      <c r="A1425" s="5" t="s">
        <v>12</v>
      </c>
      <c r="B1425" s="5" t="s">
        <v>20</v>
      </c>
      <c r="C1425" s="6" t="s">
        <v>1534</v>
      </c>
      <c r="D1425" s="6" t="s">
        <v>15</v>
      </c>
      <c r="E1425" s="5"/>
      <c r="F1425" s="5" t="s">
        <v>1535</v>
      </c>
      <c r="G1425" s="5" t="s">
        <v>1532</v>
      </c>
      <c r="H1425" s="5" t="s">
        <v>51</v>
      </c>
      <c r="I1425" s="5">
        <v>3</v>
      </c>
      <c r="J1425" s="5" t="s">
        <v>589</v>
      </c>
      <c r="K1425" s="5" t="s">
        <v>19</v>
      </c>
      <c r="L1425" s="5"/>
    </row>
    <row r="1426" spans="1:12" x14ac:dyDescent="0.25">
      <c r="A1426" s="5"/>
      <c r="B1426" s="5"/>
      <c r="C1426" s="6"/>
      <c r="D1426" s="6"/>
      <c r="E1426" s="5"/>
      <c r="F1426" s="5"/>
      <c r="G1426" s="5"/>
      <c r="H1426" s="5"/>
      <c r="I1426" s="5"/>
      <c r="J1426" s="5"/>
      <c r="K1426" s="5"/>
      <c r="L1426" s="5"/>
    </row>
    <row r="1427" spans="1:12" ht="210" customHeight="1" x14ac:dyDescent="0.25">
      <c r="A1427" s="5" t="s">
        <v>12</v>
      </c>
      <c r="B1427" s="5" t="s">
        <v>20</v>
      </c>
      <c r="C1427" s="6" t="s">
        <v>1536</v>
      </c>
      <c r="D1427" s="6" t="s">
        <v>15</v>
      </c>
      <c r="E1427" s="5"/>
      <c r="F1427" s="5" t="s">
        <v>1535</v>
      </c>
      <c r="G1427" s="5" t="s">
        <v>1532</v>
      </c>
      <c r="H1427" s="5" t="s">
        <v>45</v>
      </c>
      <c r="I1427" s="5">
        <v>3</v>
      </c>
      <c r="J1427" s="5" t="s">
        <v>589</v>
      </c>
      <c r="K1427" s="5" t="s">
        <v>19</v>
      </c>
      <c r="L1427" s="5"/>
    </row>
    <row r="1428" spans="1:12" x14ac:dyDescent="0.25">
      <c r="A1428" s="5"/>
      <c r="B1428" s="5"/>
      <c r="C1428" s="6"/>
      <c r="D1428" s="6"/>
      <c r="E1428" s="5"/>
      <c r="F1428" s="5"/>
      <c r="G1428" s="5"/>
      <c r="H1428" s="5"/>
      <c r="I1428" s="5"/>
      <c r="J1428" s="5"/>
      <c r="K1428" s="5"/>
      <c r="L1428" s="5"/>
    </row>
    <row r="1429" spans="1:12" ht="210" customHeight="1" x14ac:dyDescent="0.25">
      <c r="A1429" s="5" t="s">
        <v>12</v>
      </c>
      <c r="B1429" s="5" t="s">
        <v>20</v>
      </c>
      <c r="C1429" s="6" t="s">
        <v>1537</v>
      </c>
      <c r="D1429" s="6" t="s">
        <v>15</v>
      </c>
      <c r="E1429" s="5"/>
      <c r="F1429" s="5" t="s">
        <v>1538</v>
      </c>
      <c r="G1429" s="5" t="s">
        <v>1539</v>
      </c>
      <c r="H1429" s="5" t="s">
        <v>51</v>
      </c>
      <c r="I1429" s="5">
        <v>3</v>
      </c>
      <c r="J1429" s="5" t="s">
        <v>589</v>
      </c>
      <c r="K1429" s="5" t="s">
        <v>19</v>
      </c>
      <c r="L1429" s="5"/>
    </row>
    <row r="1430" spans="1:12" x14ac:dyDescent="0.25">
      <c r="A1430" s="5"/>
      <c r="B1430" s="5"/>
      <c r="C1430" s="6"/>
      <c r="D1430" s="6"/>
      <c r="E1430" s="5"/>
      <c r="F1430" s="5"/>
      <c r="G1430" s="5"/>
      <c r="H1430" s="5"/>
      <c r="I1430" s="5"/>
      <c r="J1430" s="5"/>
      <c r="K1430" s="5"/>
      <c r="L1430" s="5"/>
    </row>
    <row r="1431" spans="1:12" ht="210" customHeight="1" x14ac:dyDescent="0.25">
      <c r="A1431" s="5" t="s">
        <v>12</v>
      </c>
      <c r="B1431" s="5" t="s">
        <v>20</v>
      </c>
      <c r="C1431" s="6" t="s">
        <v>1540</v>
      </c>
      <c r="D1431" s="6" t="s">
        <v>15</v>
      </c>
      <c r="E1431" s="5"/>
      <c r="F1431" s="5" t="s">
        <v>1538</v>
      </c>
      <c r="G1431" s="5" t="s">
        <v>1539</v>
      </c>
      <c r="H1431" s="5" t="s">
        <v>45</v>
      </c>
      <c r="I1431" s="5">
        <v>3</v>
      </c>
      <c r="J1431" s="5" t="s">
        <v>589</v>
      </c>
      <c r="K1431" s="5" t="s">
        <v>19</v>
      </c>
      <c r="L1431" s="5"/>
    </row>
    <row r="1432" spans="1:12" x14ac:dyDescent="0.25">
      <c r="A1432" s="5"/>
      <c r="B1432" s="5"/>
      <c r="C1432" s="6"/>
      <c r="D1432" s="6"/>
      <c r="E1432" s="5"/>
      <c r="F1432" s="5"/>
      <c r="G1432" s="5"/>
      <c r="H1432" s="5"/>
      <c r="I1432" s="5"/>
      <c r="J1432" s="5"/>
      <c r="K1432" s="5"/>
      <c r="L1432" s="5"/>
    </row>
    <row r="1433" spans="1:12" ht="210" customHeight="1" x14ac:dyDescent="0.25">
      <c r="A1433" s="5" t="s">
        <v>12</v>
      </c>
      <c r="B1433" s="5" t="s">
        <v>20</v>
      </c>
      <c r="C1433" s="6" t="s">
        <v>1541</v>
      </c>
      <c r="D1433" s="6" t="s">
        <v>15</v>
      </c>
      <c r="E1433" s="5"/>
      <c r="F1433" s="5" t="s">
        <v>1542</v>
      </c>
      <c r="G1433" s="5" t="s">
        <v>1543</v>
      </c>
      <c r="H1433" s="5">
        <f>-3 / 16</f>
        <v>-0.1875</v>
      </c>
      <c r="I1433" s="5">
        <v>3</v>
      </c>
      <c r="J1433" s="5" t="s">
        <v>589</v>
      </c>
      <c r="K1433" s="5" t="s">
        <v>19</v>
      </c>
      <c r="L1433" s="5"/>
    </row>
    <row r="1434" spans="1:12" x14ac:dyDescent="0.25">
      <c r="A1434" s="5"/>
      <c r="B1434" s="5"/>
      <c r="C1434" s="6"/>
      <c r="D1434" s="6"/>
      <c r="E1434" s="5"/>
      <c r="F1434" s="5"/>
      <c r="G1434" s="5"/>
      <c r="H1434" s="5"/>
      <c r="I1434" s="5"/>
      <c r="J1434" s="5"/>
      <c r="K1434" s="5"/>
      <c r="L1434" s="5"/>
    </row>
    <row r="1435" spans="1:12" ht="210" customHeight="1" x14ac:dyDescent="0.25">
      <c r="A1435" s="5" t="s">
        <v>12</v>
      </c>
      <c r="B1435" s="5" t="s">
        <v>20</v>
      </c>
      <c r="C1435" s="6" t="s">
        <v>1544</v>
      </c>
      <c r="D1435" s="6" t="s">
        <v>15</v>
      </c>
      <c r="E1435" s="5"/>
      <c r="F1435" s="5" t="s">
        <v>1542</v>
      </c>
      <c r="G1435" s="5" t="s">
        <v>1543</v>
      </c>
      <c r="H1435" s="5" t="s">
        <v>45</v>
      </c>
      <c r="I1435" s="5">
        <v>3</v>
      </c>
      <c r="J1435" s="5" t="s">
        <v>589</v>
      </c>
      <c r="K1435" s="5" t="s">
        <v>19</v>
      </c>
      <c r="L1435" s="5"/>
    </row>
    <row r="1436" spans="1:12" x14ac:dyDescent="0.25">
      <c r="A1436" s="5"/>
      <c r="B1436" s="5"/>
      <c r="C1436" s="6"/>
      <c r="D1436" s="6"/>
      <c r="E1436" s="5"/>
      <c r="F1436" s="5"/>
      <c r="G1436" s="5"/>
      <c r="H1436" s="5"/>
      <c r="I1436" s="5"/>
      <c r="J1436" s="5"/>
      <c r="K1436" s="5"/>
      <c r="L1436" s="5"/>
    </row>
    <row r="1437" spans="1:12" ht="210" customHeight="1" x14ac:dyDescent="0.25">
      <c r="A1437" s="5" t="s">
        <v>12</v>
      </c>
      <c r="B1437" s="5" t="s">
        <v>20</v>
      </c>
      <c r="C1437" s="6" t="s">
        <v>1545</v>
      </c>
      <c r="D1437" s="6" t="s">
        <v>15</v>
      </c>
      <c r="E1437" s="5"/>
      <c r="F1437" s="5" t="s">
        <v>1546</v>
      </c>
      <c r="G1437" s="5" t="s">
        <v>1543</v>
      </c>
      <c r="H1437" s="5" t="s">
        <v>1547</v>
      </c>
      <c r="I1437" s="5">
        <v>3</v>
      </c>
      <c r="J1437" s="5" t="s">
        <v>589</v>
      </c>
      <c r="K1437" s="5" t="s">
        <v>19</v>
      </c>
      <c r="L1437" s="5"/>
    </row>
    <row r="1438" spans="1:12" x14ac:dyDescent="0.25">
      <c r="A1438" s="5"/>
      <c r="B1438" s="5"/>
      <c r="C1438" s="6"/>
      <c r="D1438" s="6"/>
      <c r="E1438" s="5"/>
      <c r="F1438" s="5"/>
      <c r="G1438" s="5"/>
      <c r="H1438" s="5"/>
      <c r="I1438" s="5"/>
      <c r="J1438" s="5"/>
      <c r="K1438" s="5"/>
      <c r="L1438" s="5"/>
    </row>
    <row r="1439" spans="1:12" ht="210" customHeight="1" x14ac:dyDescent="0.25">
      <c r="A1439" s="5" t="s">
        <v>12</v>
      </c>
      <c r="B1439" s="5" t="s">
        <v>20</v>
      </c>
      <c r="C1439" s="6" t="s">
        <v>1548</v>
      </c>
      <c r="D1439" s="6" t="s">
        <v>15</v>
      </c>
      <c r="E1439" s="5"/>
      <c r="F1439" s="5" t="s">
        <v>1546</v>
      </c>
      <c r="G1439" s="5" t="s">
        <v>1543</v>
      </c>
      <c r="H1439" s="5" t="s">
        <v>45</v>
      </c>
      <c r="I1439" s="5">
        <v>3</v>
      </c>
      <c r="J1439" s="5" t="s">
        <v>589</v>
      </c>
      <c r="K1439" s="5" t="s">
        <v>19</v>
      </c>
      <c r="L1439" s="5"/>
    </row>
    <row r="1440" spans="1:12" x14ac:dyDescent="0.25">
      <c r="A1440" s="5"/>
      <c r="B1440" s="5"/>
      <c r="C1440" s="6"/>
      <c r="D1440" s="6"/>
      <c r="E1440" s="5"/>
      <c r="F1440" s="5"/>
      <c r="G1440" s="5"/>
      <c r="H1440" s="5"/>
      <c r="I1440" s="5"/>
      <c r="J1440" s="5"/>
      <c r="K1440" s="5"/>
      <c r="L1440" s="5"/>
    </row>
    <row r="1441" spans="1:12" ht="195" customHeight="1" x14ac:dyDescent="0.25">
      <c r="A1441" s="5" t="s">
        <v>12</v>
      </c>
      <c r="B1441" s="5" t="s">
        <v>20</v>
      </c>
      <c r="C1441" s="6" t="s">
        <v>1549</v>
      </c>
      <c r="D1441" s="6" t="s">
        <v>15</v>
      </c>
      <c r="E1441" s="5" t="s">
        <v>28</v>
      </c>
      <c r="F1441" s="5" t="s">
        <v>1517</v>
      </c>
      <c r="G1441" s="5" t="s">
        <v>1518</v>
      </c>
      <c r="H1441" s="5" t="s">
        <v>45</v>
      </c>
      <c r="I1441" s="5">
        <v>3</v>
      </c>
      <c r="J1441" s="5" t="s">
        <v>1550</v>
      </c>
      <c r="K1441" s="5" t="s">
        <v>19</v>
      </c>
      <c r="L1441" s="5"/>
    </row>
    <row r="1442" spans="1:12" x14ac:dyDescent="0.25">
      <c r="A1442" s="5"/>
      <c r="B1442" s="5"/>
      <c r="C1442" s="6"/>
      <c r="D1442" s="6"/>
      <c r="E1442" s="5"/>
      <c r="F1442" s="5"/>
      <c r="G1442" s="5"/>
      <c r="H1442" s="5"/>
      <c r="I1442" s="5"/>
      <c r="J1442" s="5"/>
      <c r="K1442" s="5"/>
      <c r="L1442" s="5"/>
    </row>
    <row r="1443" spans="1:12" ht="210" customHeight="1" x14ac:dyDescent="0.25">
      <c r="A1443" s="5" t="s">
        <v>12</v>
      </c>
      <c r="B1443" s="5" t="s">
        <v>20</v>
      </c>
      <c r="C1443" s="6" t="s">
        <v>1551</v>
      </c>
      <c r="D1443" s="6" t="s">
        <v>15</v>
      </c>
      <c r="E1443" s="5" t="s">
        <v>28</v>
      </c>
      <c r="F1443" s="5" t="s">
        <v>1521</v>
      </c>
      <c r="G1443" s="5" t="s">
        <v>1518</v>
      </c>
      <c r="H1443" s="5" t="s">
        <v>92</v>
      </c>
      <c r="I1443" s="5">
        <v>3</v>
      </c>
      <c r="J1443" s="5" t="s">
        <v>1550</v>
      </c>
      <c r="K1443" s="5" t="s">
        <v>19</v>
      </c>
      <c r="L1443" s="5"/>
    </row>
    <row r="1444" spans="1:12" x14ac:dyDescent="0.25">
      <c r="A1444" s="5"/>
      <c r="B1444" s="5"/>
      <c r="C1444" s="6"/>
      <c r="D1444" s="6"/>
      <c r="E1444" s="5"/>
      <c r="F1444" s="5"/>
      <c r="G1444" s="5"/>
      <c r="H1444" s="5"/>
      <c r="I1444" s="5"/>
      <c r="J1444" s="5"/>
      <c r="K1444" s="5"/>
      <c r="L1444" s="5"/>
    </row>
    <row r="1445" spans="1:12" ht="210" customHeight="1" x14ac:dyDescent="0.25">
      <c r="A1445" s="5" t="s">
        <v>12</v>
      </c>
      <c r="B1445" s="5" t="s">
        <v>20</v>
      </c>
      <c r="C1445" s="6" t="s">
        <v>1552</v>
      </c>
      <c r="D1445" s="6" t="s">
        <v>15</v>
      </c>
      <c r="E1445" s="5"/>
      <c r="F1445" s="5" t="s">
        <v>1553</v>
      </c>
      <c r="G1445" s="5" t="s">
        <v>1532</v>
      </c>
      <c r="H1445" s="5">
        <f>-2 / 27</f>
        <v>-7.407407407407407E-2</v>
      </c>
      <c r="I1445" s="5">
        <v>3</v>
      </c>
      <c r="J1445" s="5" t="s">
        <v>1554</v>
      </c>
      <c r="K1445" s="5" t="s">
        <v>19</v>
      </c>
      <c r="L1445" s="5"/>
    </row>
    <row r="1446" spans="1:12" x14ac:dyDescent="0.25">
      <c r="A1446" s="5"/>
      <c r="B1446" s="5"/>
      <c r="C1446" s="6"/>
      <c r="D1446" s="6"/>
      <c r="E1446" s="5"/>
      <c r="F1446" s="5"/>
      <c r="G1446" s="5"/>
      <c r="H1446" s="5"/>
      <c r="I1446" s="5"/>
      <c r="J1446" s="5"/>
      <c r="K1446" s="5"/>
      <c r="L1446" s="5"/>
    </row>
    <row r="1447" spans="1:12" ht="210" customHeight="1" x14ac:dyDescent="0.25">
      <c r="A1447" s="5" t="s">
        <v>12</v>
      </c>
      <c r="B1447" s="5" t="s">
        <v>13</v>
      </c>
      <c r="C1447" s="6" t="s">
        <v>1555</v>
      </c>
      <c r="D1447" s="6" t="s">
        <v>15</v>
      </c>
      <c r="E1447" s="5"/>
      <c r="F1447" s="5" t="s">
        <v>1553</v>
      </c>
      <c r="G1447" s="5" t="s">
        <v>1532</v>
      </c>
      <c r="H1447" s="7">
        <v>41644</v>
      </c>
      <c r="I1447" s="5">
        <v>3</v>
      </c>
      <c r="J1447" s="5" t="s">
        <v>1554</v>
      </c>
      <c r="K1447" s="5" t="s">
        <v>19</v>
      </c>
      <c r="L1447" s="5"/>
    </row>
    <row r="1448" spans="1:12" x14ac:dyDescent="0.25">
      <c r="A1448" s="5"/>
      <c r="B1448" s="5"/>
      <c r="C1448" s="6"/>
      <c r="D1448" s="6"/>
      <c r="E1448" s="5"/>
      <c r="F1448" s="5"/>
      <c r="G1448" s="5"/>
      <c r="H1448" s="7"/>
      <c r="I1448" s="5"/>
      <c r="J1448" s="5"/>
      <c r="K1448" s="5"/>
      <c r="L1448" s="5"/>
    </row>
    <row r="1449" spans="1:12" ht="405" customHeight="1" x14ac:dyDescent="0.25">
      <c r="A1449" s="5" t="s">
        <v>12</v>
      </c>
      <c r="B1449" s="5" t="s">
        <v>20</v>
      </c>
      <c r="C1449" s="6" t="s">
        <v>1556</v>
      </c>
      <c r="D1449" s="6" t="s">
        <v>15</v>
      </c>
      <c r="E1449" s="5"/>
      <c r="F1449" s="5" t="s">
        <v>1557</v>
      </c>
      <c r="G1449" s="5" t="s">
        <v>1484</v>
      </c>
      <c r="H1449" s="5" t="s">
        <v>537</v>
      </c>
      <c r="I1449" s="5">
        <v>4</v>
      </c>
      <c r="J1449" s="5" t="s">
        <v>1558</v>
      </c>
      <c r="K1449" s="5" t="s">
        <v>19</v>
      </c>
      <c r="L1449" s="5"/>
    </row>
    <row r="1450" spans="1:12" x14ac:dyDescent="0.25">
      <c r="A1450" s="5"/>
      <c r="B1450" s="5"/>
      <c r="C1450" s="6"/>
      <c r="D1450" s="6"/>
      <c r="E1450" s="5"/>
      <c r="F1450" s="5"/>
      <c r="G1450" s="5"/>
      <c r="H1450" s="5"/>
      <c r="I1450" s="5"/>
      <c r="J1450" s="5"/>
      <c r="K1450" s="5"/>
      <c r="L1450" s="5"/>
    </row>
    <row r="1451" spans="1:12" ht="405" customHeight="1" x14ac:dyDescent="0.25">
      <c r="A1451" s="5" t="s">
        <v>12</v>
      </c>
      <c r="B1451" s="5" t="s">
        <v>20</v>
      </c>
      <c r="C1451" s="6" t="s">
        <v>1559</v>
      </c>
      <c r="D1451" s="6" t="s">
        <v>15</v>
      </c>
      <c r="E1451" s="5"/>
      <c r="F1451" s="5" t="s">
        <v>1557</v>
      </c>
      <c r="G1451" s="5" t="s">
        <v>1484</v>
      </c>
      <c r="H1451" s="5" t="s">
        <v>92</v>
      </c>
      <c r="I1451" s="5">
        <v>4</v>
      </c>
      <c r="J1451" s="5" t="s">
        <v>1558</v>
      </c>
      <c r="K1451" s="5" t="s">
        <v>19</v>
      </c>
      <c r="L1451" s="5"/>
    </row>
    <row r="1452" spans="1:12" x14ac:dyDescent="0.25">
      <c r="A1452" s="5"/>
      <c r="B1452" s="5"/>
      <c r="C1452" s="6"/>
      <c r="D1452" s="6"/>
      <c r="E1452" s="5"/>
      <c r="F1452" s="5"/>
      <c r="G1452" s="5"/>
      <c r="H1452" s="5"/>
      <c r="I1452" s="5"/>
      <c r="J1452" s="5"/>
      <c r="K1452" s="5"/>
      <c r="L1452" s="5"/>
    </row>
    <row r="1453" spans="1:12" ht="390" customHeight="1" x14ac:dyDescent="0.25">
      <c r="A1453" s="5" t="s">
        <v>12</v>
      </c>
      <c r="B1453" s="5" t="s">
        <v>13</v>
      </c>
      <c r="C1453" s="6" t="s">
        <v>1560</v>
      </c>
      <c r="D1453" s="6" t="s">
        <v>15</v>
      </c>
      <c r="E1453" s="5"/>
      <c r="F1453" s="5" t="s">
        <v>1561</v>
      </c>
      <c r="G1453" s="5" t="s">
        <v>1539</v>
      </c>
      <c r="H1453" s="7">
        <v>41655</v>
      </c>
      <c r="I1453" s="5">
        <v>4</v>
      </c>
      <c r="J1453" s="5" t="s">
        <v>1558</v>
      </c>
      <c r="K1453" s="5" t="s">
        <v>19</v>
      </c>
      <c r="L1453" s="5"/>
    </row>
    <row r="1454" spans="1:12" x14ac:dyDescent="0.25">
      <c r="A1454" s="5"/>
      <c r="B1454" s="5"/>
      <c r="C1454" s="6"/>
      <c r="D1454" s="6"/>
      <c r="E1454" s="5"/>
      <c r="F1454" s="5"/>
      <c r="G1454" s="5"/>
      <c r="H1454" s="7"/>
      <c r="I1454" s="5"/>
      <c r="J1454" s="5"/>
      <c r="K1454" s="5"/>
      <c r="L1454" s="5"/>
    </row>
    <row r="1455" spans="1:12" ht="390" customHeight="1" x14ac:dyDescent="0.25">
      <c r="A1455" s="5" t="s">
        <v>12</v>
      </c>
      <c r="B1455" s="5" t="s">
        <v>20</v>
      </c>
      <c r="C1455" s="6" t="s">
        <v>1562</v>
      </c>
      <c r="D1455" s="6" t="s">
        <v>15</v>
      </c>
      <c r="E1455" s="5"/>
      <c r="F1455" s="5" t="s">
        <v>1561</v>
      </c>
      <c r="G1455" s="5" t="s">
        <v>1539</v>
      </c>
      <c r="H1455" s="5" t="s">
        <v>45</v>
      </c>
      <c r="I1455" s="5">
        <v>4</v>
      </c>
      <c r="J1455" s="5" t="s">
        <v>1558</v>
      </c>
      <c r="K1455" s="5" t="s">
        <v>19</v>
      </c>
      <c r="L1455" s="5"/>
    </row>
    <row r="1456" spans="1:12" x14ac:dyDescent="0.25">
      <c r="A1456" s="5"/>
      <c r="B1456" s="5"/>
      <c r="C1456" s="6"/>
      <c r="D1456" s="6"/>
      <c r="E1456" s="5"/>
      <c r="F1456" s="5"/>
      <c r="G1456" s="5"/>
      <c r="H1456" s="5"/>
      <c r="I1456" s="5"/>
      <c r="J1456" s="5"/>
      <c r="K1456" s="5"/>
      <c r="L1456" s="5"/>
    </row>
    <row r="1457" spans="1:15" ht="390" customHeight="1" x14ac:dyDescent="0.25">
      <c r="A1457" s="5" t="s">
        <v>12</v>
      </c>
      <c r="B1457" s="5" t="s">
        <v>20</v>
      </c>
      <c r="C1457" s="6" t="s">
        <v>1563</v>
      </c>
      <c r="D1457" s="6" t="s">
        <v>15</v>
      </c>
      <c r="E1457" s="5"/>
      <c r="F1457" s="5" t="s">
        <v>1564</v>
      </c>
      <c r="G1457" s="5" t="s">
        <v>1539</v>
      </c>
      <c r="H1457" s="5">
        <f>-1 / 16</f>
        <v>-6.25E-2</v>
      </c>
      <c r="I1457" s="5">
        <v>4</v>
      </c>
      <c r="J1457" s="5" t="s">
        <v>1558</v>
      </c>
      <c r="K1457" s="5" t="s">
        <v>19</v>
      </c>
      <c r="L1457" s="5"/>
    </row>
    <row r="1458" spans="1:15" x14ac:dyDescent="0.25">
      <c r="A1458" s="5"/>
      <c r="B1458" s="5"/>
      <c r="C1458" s="6"/>
      <c r="D1458" s="6"/>
      <c r="E1458" s="5"/>
      <c r="F1458" s="5"/>
      <c r="G1458" s="5"/>
      <c r="H1458" s="5"/>
      <c r="I1458" s="5"/>
      <c r="J1458" s="5"/>
      <c r="K1458" s="5"/>
      <c r="L1458" s="5"/>
    </row>
    <row r="1459" spans="1:15" ht="390" customHeight="1" x14ac:dyDescent="0.25">
      <c r="A1459" s="5" t="s">
        <v>12</v>
      </c>
      <c r="B1459" s="5" t="s">
        <v>20</v>
      </c>
      <c r="C1459" s="6" t="s">
        <v>1565</v>
      </c>
      <c r="D1459" s="6" t="s">
        <v>15</v>
      </c>
      <c r="E1459" s="5"/>
      <c r="F1459" s="5" t="s">
        <v>1564</v>
      </c>
      <c r="G1459" s="5" t="s">
        <v>1539</v>
      </c>
      <c r="H1459" s="5" t="s">
        <v>45</v>
      </c>
      <c r="I1459" s="5">
        <v>4</v>
      </c>
      <c r="J1459" s="5" t="s">
        <v>1558</v>
      </c>
      <c r="K1459" s="5" t="s">
        <v>19</v>
      </c>
      <c r="L1459" s="5"/>
    </row>
    <row r="1460" spans="1:15" x14ac:dyDescent="0.25">
      <c r="A1460" s="5"/>
      <c r="B1460" s="5"/>
      <c r="C1460" s="6"/>
      <c r="D1460" s="6"/>
      <c r="E1460" s="5"/>
      <c r="F1460" s="5"/>
      <c r="G1460" s="5"/>
      <c r="H1460" s="5"/>
      <c r="I1460" s="5"/>
      <c r="J1460" s="5"/>
      <c r="K1460" s="5"/>
      <c r="L1460" s="5"/>
    </row>
    <row r="1461" spans="1:15" ht="375" customHeight="1" x14ac:dyDescent="0.25">
      <c r="A1461" s="5" t="s">
        <v>12</v>
      </c>
      <c r="B1461" s="5" t="s">
        <v>20</v>
      </c>
      <c r="C1461" s="6" t="s">
        <v>1566</v>
      </c>
      <c r="D1461" s="6" t="s">
        <v>15</v>
      </c>
      <c r="E1461" s="5"/>
      <c r="F1461" s="5" t="s">
        <v>1567</v>
      </c>
      <c r="G1461" s="5" t="s">
        <v>1543</v>
      </c>
      <c r="H1461" s="5" t="s">
        <v>1547</v>
      </c>
      <c r="I1461" s="5">
        <v>4</v>
      </c>
      <c r="J1461" s="5" t="s">
        <v>1558</v>
      </c>
      <c r="K1461" s="5" t="s">
        <v>19</v>
      </c>
      <c r="L1461" s="5"/>
      <c r="N1461">
        <v>24</v>
      </c>
      <c r="O1461">
        <v>30</v>
      </c>
    </row>
    <row r="1462" spans="1:15" x14ac:dyDescent="0.25">
      <c r="A1462" s="5"/>
      <c r="B1462" s="5"/>
      <c r="C1462" s="6"/>
      <c r="D1462" s="6"/>
      <c r="E1462" s="5"/>
      <c r="F1462" s="5"/>
      <c r="G1462" s="5"/>
      <c r="H1462" s="5"/>
      <c r="I1462" s="5"/>
      <c r="J1462" s="5"/>
      <c r="K1462" s="5"/>
      <c r="L1462" s="5"/>
    </row>
    <row r="1463" spans="1:15" ht="375" customHeight="1" x14ac:dyDescent="0.25">
      <c r="A1463" s="5" t="s">
        <v>12</v>
      </c>
      <c r="B1463" s="5" t="s">
        <v>20</v>
      </c>
      <c r="C1463" s="6" t="s">
        <v>1568</v>
      </c>
      <c r="D1463" s="6" t="s">
        <v>15</v>
      </c>
      <c r="E1463" s="5"/>
      <c r="F1463" s="11" t="s">
        <v>1567</v>
      </c>
      <c r="G1463" s="5" t="s">
        <v>1543</v>
      </c>
      <c r="H1463" s="5" t="s">
        <v>45</v>
      </c>
      <c r="I1463" s="5">
        <v>4</v>
      </c>
      <c r="J1463" s="5" t="s">
        <v>1558</v>
      </c>
      <c r="K1463" s="5" t="s">
        <v>19</v>
      </c>
      <c r="L1463" s="5"/>
    </row>
    <row r="1464" spans="1:15" x14ac:dyDescent="0.25">
      <c r="A1464" s="5"/>
      <c r="B1464" s="5"/>
      <c r="C1464" s="6"/>
      <c r="D1464" s="6"/>
      <c r="E1464" s="5"/>
      <c r="F1464" s="11"/>
      <c r="G1464" s="5"/>
      <c r="H1464" s="5"/>
      <c r="I1464" s="5"/>
      <c r="J1464" s="5"/>
      <c r="K1464" s="5"/>
      <c r="L1464" s="5"/>
    </row>
    <row r="1465" spans="1:15" ht="375" customHeight="1" x14ac:dyDescent="0.25">
      <c r="A1465" s="5" t="s">
        <v>12</v>
      </c>
      <c r="B1465" s="5" t="s">
        <v>20</v>
      </c>
      <c r="C1465" s="6" t="s">
        <v>1569</v>
      </c>
      <c r="D1465" s="6" t="s">
        <v>15</v>
      </c>
      <c r="E1465" s="5"/>
      <c r="F1465" s="5" t="s">
        <v>1570</v>
      </c>
      <c r="G1465" s="5" t="s">
        <v>1571</v>
      </c>
      <c r="H1465" s="5">
        <f>-2 / 16</f>
        <v>-0.125</v>
      </c>
      <c r="I1465" s="5">
        <v>4</v>
      </c>
      <c r="J1465" s="5" t="s">
        <v>1558</v>
      </c>
      <c r="K1465" s="5" t="s">
        <v>19</v>
      </c>
      <c r="L1465" s="5"/>
    </row>
    <row r="1466" spans="1:15" x14ac:dyDescent="0.25">
      <c r="A1466" s="5"/>
      <c r="B1466" s="5"/>
      <c r="C1466" s="6"/>
      <c r="D1466" s="6"/>
      <c r="E1466" s="5"/>
      <c r="F1466" s="5"/>
      <c r="G1466" s="5"/>
      <c r="H1466" s="5"/>
      <c r="I1466" s="5"/>
      <c r="J1466" s="5"/>
      <c r="K1466" s="5"/>
      <c r="L1466" s="5"/>
    </row>
    <row r="1467" spans="1:15" ht="375" customHeight="1" x14ac:dyDescent="0.25">
      <c r="A1467" s="5" t="s">
        <v>12</v>
      </c>
      <c r="B1467" s="5" t="s">
        <v>20</v>
      </c>
      <c r="C1467" s="6" t="s">
        <v>1572</v>
      </c>
      <c r="D1467" s="6" t="s">
        <v>15</v>
      </c>
      <c r="E1467" s="5"/>
      <c r="F1467" s="5" t="s">
        <v>1570</v>
      </c>
      <c r="G1467" s="5" t="s">
        <v>1571</v>
      </c>
      <c r="H1467" s="5" t="s">
        <v>45</v>
      </c>
      <c r="I1467" s="5">
        <v>4</v>
      </c>
      <c r="J1467" s="5" t="s">
        <v>1558</v>
      </c>
      <c r="K1467" s="5" t="s">
        <v>19</v>
      </c>
      <c r="L1467" s="5"/>
    </row>
    <row r="1468" spans="1:15" x14ac:dyDescent="0.25">
      <c r="A1468" s="5"/>
      <c r="B1468" s="5"/>
      <c r="C1468" s="6"/>
      <c r="D1468" s="6"/>
      <c r="E1468" s="5"/>
      <c r="F1468" s="5"/>
      <c r="G1468" s="5"/>
      <c r="H1468" s="5"/>
      <c r="I1468" s="5"/>
      <c r="J1468" s="5"/>
      <c r="K1468" s="5"/>
      <c r="L1468" s="5"/>
    </row>
    <row r="1469" spans="1:15" ht="405" customHeight="1" x14ac:dyDescent="0.25">
      <c r="A1469" s="5" t="s">
        <v>12</v>
      </c>
      <c r="B1469" s="5" t="s">
        <v>13</v>
      </c>
      <c r="C1469" s="6" t="s">
        <v>1573</v>
      </c>
      <c r="D1469" s="6" t="s">
        <v>15</v>
      </c>
      <c r="E1469" s="5" t="s">
        <v>28</v>
      </c>
      <c r="F1469" s="5" t="s">
        <v>1557</v>
      </c>
      <c r="G1469" s="5" t="s">
        <v>1484</v>
      </c>
      <c r="H1469" s="7">
        <v>41641</v>
      </c>
      <c r="I1469" s="5">
        <v>4</v>
      </c>
      <c r="J1469" s="5" t="s">
        <v>1574</v>
      </c>
      <c r="K1469" s="5" t="s">
        <v>19</v>
      </c>
      <c r="L1469" s="5"/>
    </row>
    <row r="1470" spans="1:15" x14ac:dyDescent="0.25">
      <c r="A1470" s="5"/>
      <c r="B1470" s="5"/>
      <c r="C1470" s="6"/>
      <c r="D1470" s="6"/>
      <c r="E1470" s="5"/>
      <c r="F1470" s="5"/>
      <c r="G1470" s="5"/>
      <c r="H1470" s="7"/>
      <c r="I1470" s="5"/>
      <c r="J1470" s="5"/>
      <c r="K1470" s="5"/>
      <c r="L1470" s="5"/>
    </row>
    <row r="1471" spans="1:15" ht="210" customHeight="1" x14ac:dyDescent="0.25">
      <c r="A1471" s="5" t="s">
        <v>12</v>
      </c>
      <c r="B1471" s="5" t="s">
        <v>20</v>
      </c>
      <c r="C1471" s="6" t="s">
        <v>1575</v>
      </c>
      <c r="D1471" s="6" t="s">
        <v>15</v>
      </c>
      <c r="E1471" s="5"/>
      <c r="F1471" s="5" t="s">
        <v>1576</v>
      </c>
      <c r="G1471" s="5" t="s">
        <v>1518</v>
      </c>
      <c r="H1471" s="5">
        <f>-4 / 15</f>
        <v>-0.26666666666666666</v>
      </c>
      <c r="I1471" s="5">
        <v>3</v>
      </c>
      <c r="J1471" s="5" t="s">
        <v>1577</v>
      </c>
      <c r="K1471" s="5" t="s">
        <v>19</v>
      </c>
      <c r="L1471" s="5"/>
    </row>
    <row r="1472" spans="1:15" x14ac:dyDescent="0.25">
      <c r="A1472" s="5"/>
      <c r="B1472" s="5"/>
      <c r="C1472" s="6"/>
      <c r="D1472" s="6"/>
      <c r="E1472" s="5"/>
      <c r="F1472" s="5"/>
      <c r="G1472" s="5"/>
      <c r="H1472" s="5"/>
      <c r="I1472" s="5"/>
      <c r="J1472" s="5"/>
      <c r="K1472" s="5"/>
      <c r="L1472" s="5"/>
    </row>
    <row r="1473" spans="1:12" ht="195" customHeight="1" x14ac:dyDescent="0.25">
      <c r="A1473" s="5" t="s">
        <v>12</v>
      </c>
      <c r="B1473" s="5" t="s">
        <v>13</v>
      </c>
      <c r="C1473" s="6" t="s">
        <v>1578</v>
      </c>
      <c r="D1473" s="6" t="s">
        <v>15</v>
      </c>
      <c r="E1473" s="5"/>
      <c r="F1473" s="5" t="s">
        <v>1579</v>
      </c>
      <c r="G1473" s="5" t="s">
        <v>1580</v>
      </c>
      <c r="H1473" s="7">
        <v>41837</v>
      </c>
      <c r="I1473" s="5">
        <v>4</v>
      </c>
      <c r="J1473" s="5" t="s">
        <v>46</v>
      </c>
      <c r="K1473" s="5" t="s">
        <v>19</v>
      </c>
      <c r="L1473" s="5"/>
    </row>
    <row r="1474" spans="1:12" x14ac:dyDescent="0.25">
      <c r="A1474" s="5"/>
      <c r="B1474" s="5"/>
      <c r="C1474" s="6"/>
      <c r="D1474" s="6"/>
      <c r="E1474" s="5"/>
      <c r="F1474" s="5"/>
      <c r="G1474" s="5"/>
      <c r="H1474" s="7"/>
      <c r="I1474" s="5"/>
      <c r="J1474" s="5"/>
      <c r="K1474" s="5"/>
      <c r="L1474" s="5"/>
    </row>
    <row r="1475" spans="1:12" ht="195" customHeight="1" x14ac:dyDescent="0.25">
      <c r="A1475" s="5" t="s">
        <v>12</v>
      </c>
      <c r="B1475" s="5" t="s">
        <v>13</v>
      </c>
      <c r="C1475" s="6" t="s">
        <v>1581</v>
      </c>
      <c r="D1475" s="6" t="s">
        <v>15</v>
      </c>
      <c r="E1475" s="5"/>
      <c r="F1475" s="5" t="s">
        <v>1579</v>
      </c>
      <c r="G1475" s="5" t="s">
        <v>1580</v>
      </c>
      <c r="H1475" s="7">
        <v>41642</v>
      </c>
      <c r="I1475" s="5">
        <v>4</v>
      </c>
      <c r="J1475" s="5" t="s">
        <v>46</v>
      </c>
      <c r="K1475" s="5" t="s">
        <v>19</v>
      </c>
      <c r="L1475" s="5"/>
    </row>
    <row r="1476" spans="1:12" x14ac:dyDescent="0.25">
      <c r="A1476" s="5"/>
      <c r="B1476" s="5"/>
      <c r="C1476" s="6"/>
      <c r="D1476" s="6"/>
      <c r="E1476" s="5"/>
      <c r="F1476" s="5"/>
      <c r="G1476" s="5"/>
      <c r="H1476" s="7"/>
      <c r="I1476" s="5"/>
      <c r="J1476" s="5"/>
      <c r="K1476" s="5"/>
      <c r="L1476" s="5"/>
    </row>
    <row r="1477" spans="1:12" ht="210" customHeight="1" x14ac:dyDescent="0.25">
      <c r="A1477" s="5" t="s">
        <v>12</v>
      </c>
      <c r="B1477" s="5" t="s">
        <v>13</v>
      </c>
      <c r="C1477" s="6" t="s">
        <v>1582</v>
      </c>
      <c r="D1477" s="6" t="s">
        <v>15</v>
      </c>
      <c r="E1477" s="5"/>
      <c r="F1477" s="5" t="s">
        <v>1583</v>
      </c>
      <c r="G1477" s="5" t="s">
        <v>1580</v>
      </c>
      <c r="H1477" s="7">
        <v>41932</v>
      </c>
      <c r="I1477" s="5">
        <v>3</v>
      </c>
      <c r="J1477" s="5" t="s">
        <v>46</v>
      </c>
      <c r="K1477" s="5" t="s">
        <v>19</v>
      </c>
      <c r="L1477" s="5" t="s">
        <v>1584</v>
      </c>
    </row>
    <row r="1478" spans="1:12" x14ac:dyDescent="0.25">
      <c r="A1478" s="5"/>
      <c r="B1478" s="5"/>
      <c r="C1478" s="6"/>
      <c r="D1478" s="6"/>
      <c r="E1478" s="5"/>
      <c r="F1478" s="5"/>
      <c r="G1478" s="5"/>
      <c r="H1478" s="7"/>
      <c r="I1478" s="5"/>
      <c r="J1478" s="5"/>
      <c r="K1478" s="5"/>
      <c r="L1478" s="5"/>
    </row>
    <row r="1479" spans="1:12" ht="195" customHeight="1" x14ac:dyDescent="0.25">
      <c r="A1479" s="5" t="s">
        <v>12</v>
      </c>
      <c r="B1479" s="5" t="s">
        <v>13</v>
      </c>
      <c r="C1479" s="6" t="s">
        <v>1585</v>
      </c>
      <c r="D1479" s="6" t="s">
        <v>15</v>
      </c>
      <c r="E1479" s="5"/>
      <c r="F1479" s="5" t="s">
        <v>1586</v>
      </c>
      <c r="G1479" s="5" t="s">
        <v>1518</v>
      </c>
      <c r="H1479" s="7">
        <v>41963</v>
      </c>
      <c r="I1479" s="5">
        <v>3</v>
      </c>
      <c r="J1479" s="5" t="s">
        <v>46</v>
      </c>
      <c r="K1479" s="5" t="s">
        <v>19</v>
      </c>
      <c r="L1479" s="5" t="s">
        <v>1587</v>
      </c>
    </row>
    <row r="1480" spans="1:12" x14ac:dyDescent="0.25">
      <c r="A1480" s="5"/>
      <c r="B1480" s="5"/>
      <c r="C1480" s="6"/>
      <c r="D1480" s="6"/>
      <c r="E1480" s="5"/>
      <c r="F1480" s="5"/>
      <c r="G1480" s="5"/>
      <c r="H1480" s="7"/>
      <c r="I1480" s="5"/>
      <c r="J1480" s="5"/>
      <c r="K1480" s="5"/>
      <c r="L1480" s="5"/>
    </row>
    <row r="1481" spans="1:12" ht="375" customHeight="1" x14ac:dyDescent="0.25">
      <c r="A1481" s="5" t="s">
        <v>12</v>
      </c>
      <c r="B1481" s="5" t="s">
        <v>13</v>
      </c>
      <c r="C1481" s="6" t="s">
        <v>1588</v>
      </c>
      <c r="D1481" s="6" t="s">
        <v>15</v>
      </c>
      <c r="E1481" s="5"/>
      <c r="F1481" s="5" t="s">
        <v>1589</v>
      </c>
      <c r="G1481" s="5" t="s">
        <v>1484</v>
      </c>
      <c r="H1481" s="5" t="s">
        <v>1590</v>
      </c>
      <c r="I1481" s="5">
        <v>4</v>
      </c>
      <c r="J1481" s="5" t="s">
        <v>46</v>
      </c>
      <c r="K1481" s="5" t="s">
        <v>19</v>
      </c>
      <c r="L1481" s="5" t="s">
        <v>1591</v>
      </c>
    </row>
    <row r="1482" spans="1:12" x14ac:dyDescent="0.25">
      <c r="A1482" s="5"/>
      <c r="B1482" s="5"/>
      <c r="C1482" s="6"/>
      <c r="D1482" s="6"/>
      <c r="E1482" s="5"/>
      <c r="F1482" s="5"/>
      <c r="G1482" s="5"/>
      <c r="H1482" s="5"/>
      <c r="I1482" s="5"/>
      <c r="J1482" s="5"/>
      <c r="K1482" s="5"/>
      <c r="L1482" s="5"/>
    </row>
    <row r="1484" spans="1:12" x14ac:dyDescent="0.25">
      <c r="A1484" s="2"/>
      <c r="B1484" s="2"/>
      <c r="C1484" s="3"/>
      <c r="D1484" s="3"/>
      <c r="E1484" s="2"/>
      <c r="F1484" s="2"/>
      <c r="G1484" s="2"/>
      <c r="H1484" s="4"/>
      <c r="I1484" s="2"/>
      <c r="J1484" s="2"/>
      <c r="K1484" s="2"/>
      <c r="L1484" s="2"/>
    </row>
    <row r="1485" spans="1:12" x14ac:dyDescent="0.25">
      <c r="A1485" s="2"/>
      <c r="B1485" s="2"/>
      <c r="C1485" s="3"/>
      <c r="D1485" s="3"/>
      <c r="E1485" s="2"/>
      <c r="F1485" s="2"/>
      <c r="G1485" s="2"/>
      <c r="H1485" s="2"/>
      <c r="I1485" s="2"/>
      <c r="J1485" s="2"/>
      <c r="K1485" s="2"/>
      <c r="L1485" s="2"/>
    </row>
    <row r="1486" spans="1:12" ht="195" customHeight="1" x14ac:dyDescent="0.25">
      <c r="A1486" s="5" t="s">
        <v>12</v>
      </c>
      <c r="B1486" s="5" t="s">
        <v>13</v>
      </c>
      <c r="C1486" s="6" t="s">
        <v>1593</v>
      </c>
      <c r="D1486" s="6" t="s">
        <v>15</v>
      </c>
      <c r="E1486" s="5"/>
      <c r="F1486" s="5" t="s">
        <v>1594</v>
      </c>
      <c r="G1486" s="5" t="s">
        <v>1595</v>
      </c>
      <c r="H1486" s="8">
        <v>11780</v>
      </c>
      <c r="I1486" s="5">
        <v>3</v>
      </c>
      <c r="J1486" s="5" t="s">
        <v>46</v>
      </c>
      <c r="K1486" s="5" t="s">
        <v>19</v>
      </c>
      <c r="L1486" s="5"/>
    </row>
    <row r="1487" spans="1:12" x14ac:dyDescent="0.25">
      <c r="A1487" s="5"/>
      <c r="B1487" s="5"/>
      <c r="C1487" s="6"/>
      <c r="D1487" s="6"/>
      <c r="E1487" s="5"/>
      <c r="F1487" s="5"/>
      <c r="G1487" s="5"/>
      <c r="H1487" s="8"/>
      <c r="I1487" s="5"/>
      <c r="J1487" s="5"/>
      <c r="K1487" s="5"/>
      <c r="L1487" s="5"/>
    </row>
    <row r="1488" spans="1:12" ht="225" customHeight="1" x14ac:dyDescent="0.25">
      <c r="A1488" s="5" t="s">
        <v>12</v>
      </c>
      <c r="B1488" s="5" t="s">
        <v>20</v>
      </c>
      <c r="C1488" s="6" t="s">
        <v>1596</v>
      </c>
      <c r="D1488" s="6" t="s">
        <v>15</v>
      </c>
      <c r="E1488" s="5"/>
      <c r="F1488" s="5" t="s">
        <v>1597</v>
      </c>
      <c r="G1488" s="5" t="s">
        <v>1592</v>
      </c>
      <c r="H1488" s="5">
        <f>-4 / 24</f>
        <v>-0.16666666666666666</v>
      </c>
      <c r="I1488" s="5">
        <v>3</v>
      </c>
      <c r="J1488" s="5" t="s">
        <v>1598</v>
      </c>
      <c r="K1488" s="5" t="s">
        <v>19</v>
      </c>
      <c r="L1488" s="5"/>
    </row>
    <row r="1489" spans="1:12" x14ac:dyDescent="0.25">
      <c r="A1489" s="5"/>
      <c r="B1489" s="5"/>
      <c r="C1489" s="6"/>
      <c r="D1489" s="6"/>
      <c r="E1489" s="5"/>
      <c r="F1489" s="5"/>
      <c r="G1489" s="5"/>
      <c r="H1489" s="5"/>
      <c r="I1489" s="5"/>
      <c r="J1489" s="5"/>
      <c r="K1489" s="5"/>
      <c r="L1489" s="5"/>
    </row>
    <row r="1490" spans="1:12" ht="225" customHeight="1" x14ac:dyDescent="0.25">
      <c r="A1490" s="5" t="s">
        <v>12</v>
      </c>
      <c r="B1490" s="5" t="s">
        <v>20</v>
      </c>
      <c r="C1490" s="6" t="s">
        <v>1599</v>
      </c>
      <c r="D1490" s="6" t="s">
        <v>15</v>
      </c>
      <c r="E1490" s="5"/>
      <c r="F1490" s="5" t="s">
        <v>1597</v>
      </c>
      <c r="G1490" s="5" t="s">
        <v>1592</v>
      </c>
      <c r="H1490" s="5" t="s">
        <v>344</v>
      </c>
      <c r="I1490" s="5">
        <v>3</v>
      </c>
      <c r="J1490" s="5" t="s">
        <v>1598</v>
      </c>
      <c r="K1490" s="5" t="s">
        <v>19</v>
      </c>
      <c r="L1490" s="5"/>
    </row>
    <row r="1491" spans="1:12" x14ac:dyDescent="0.25">
      <c r="A1491" s="5"/>
      <c r="B1491" s="5"/>
      <c r="C1491" s="6"/>
      <c r="D1491" s="6"/>
      <c r="E1491" s="5"/>
      <c r="F1491" s="5"/>
      <c r="G1491" s="5"/>
      <c r="H1491" s="5"/>
      <c r="I1491" s="5"/>
      <c r="J1491" s="5"/>
      <c r="K1491" s="5"/>
      <c r="L1491" s="5"/>
    </row>
    <row r="1492" spans="1:12" ht="225" customHeight="1" x14ac:dyDescent="0.25">
      <c r="A1492" s="5" t="s">
        <v>12</v>
      </c>
      <c r="B1492" s="5" t="s">
        <v>20</v>
      </c>
      <c r="C1492" s="6" t="s">
        <v>1600</v>
      </c>
      <c r="D1492" s="6" t="s">
        <v>15</v>
      </c>
      <c r="E1492" s="5"/>
      <c r="F1492" s="5" t="s">
        <v>1601</v>
      </c>
      <c r="G1492" s="5" t="s">
        <v>1592</v>
      </c>
      <c r="H1492" s="5" t="s">
        <v>1018</v>
      </c>
      <c r="I1492" s="5">
        <v>3</v>
      </c>
      <c r="J1492" s="5" t="s">
        <v>1598</v>
      </c>
      <c r="K1492" s="5" t="s">
        <v>19</v>
      </c>
      <c r="L1492" s="5"/>
    </row>
    <row r="1493" spans="1:12" x14ac:dyDescent="0.25">
      <c r="A1493" s="5"/>
      <c r="B1493" s="5"/>
      <c r="C1493" s="6"/>
      <c r="D1493" s="6"/>
      <c r="E1493" s="5"/>
      <c r="F1493" s="5"/>
      <c r="G1493" s="5"/>
      <c r="H1493" s="5"/>
      <c r="I1493" s="5"/>
      <c r="J1493" s="5"/>
      <c r="K1493" s="5"/>
      <c r="L1493" s="5"/>
    </row>
    <row r="1494" spans="1:12" ht="225" customHeight="1" x14ac:dyDescent="0.25">
      <c r="A1494" s="5" t="s">
        <v>12</v>
      </c>
      <c r="B1494" s="5" t="s">
        <v>20</v>
      </c>
      <c r="C1494" s="6" t="s">
        <v>1602</v>
      </c>
      <c r="D1494" s="6" t="s">
        <v>15</v>
      </c>
      <c r="E1494" s="5"/>
      <c r="F1494" s="5" t="s">
        <v>1601</v>
      </c>
      <c r="G1494" s="5" t="s">
        <v>1592</v>
      </c>
      <c r="H1494" s="5" t="s">
        <v>344</v>
      </c>
      <c r="I1494" s="5">
        <v>3</v>
      </c>
      <c r="J1494" s="5" t="s">
        <v>1598</v>
      </c>
      <c r="K1494" s="5" t="s">
        <v>19</v>
      </c>
      <c r="L1494" s="5"/>
    </row>
    <row r="1495" spans="1:12" x14ac:dyDescent="0.25">
      <c r="A1495" s="5"/>
      <c r="B1495" s="5"/>
      <c r="C1495" s="6"/>
      <c r="D1495" s="6"/>
      <c r="E1495" s="5"/>
      <c r="F1495" s="5"/>
      <c r="G1495" s="5"/>
      <c r="H1495" s="5"/>
      <c r="I1495" s="5"/>
      <c r="J1495" s="5"/>
      <c r="K1495" s="5"/>
      <c r="L1495" s="5"/>
    </row>
    <row r="1496" spans="1:12" ht="225" customHeight="1" x14ac:dyDescent="0.25">
      <c r="A1496" s="5" t="s">
        <v>12</v>
      </c>
      <c r="B1496" s="5" t="s">
        <v>13</v>
      </c>
      <c r="C1496" s="6" t="s">
        <v>1603</v>
      </c>
      <c r="D1496" s="6" t="s">
        <v>15</v>
      </c>
      <c r="E1496" s="5"/>
      <c r="F1496" s="5" t="s">
        <v>1604</v>
      </c>
      <c r="G1496" s="5" t="s">
        <v>1592</v>
      </c>
      <c r="H1496" s="8">
        <v>11689</v>
      </c>
      <c r="I1496" s="5">
        <v>3</v>
      </c>
      <c r="J1496" s="5" t="s">
        <v>1605</v>
      </c>
      <c r="K1496" s="5" t="s">
        <v>19</v>
      </c>
      <c r="L1496" s="5"/>
    </row>
    <row r="1497" spans="1:12" x14ac:dyDescent="0.25">
      <c r="A1497" s="5"/>
      <c r="B1497" s="5"/>
      <c r="C1497" s="6"/>
      <c r="D1497" s="6"/>
      <c r="E1497" s="5"/>
      <c r="F1497" s="5"/>
      <c r="G1497" s="5"/>
      <c r="H1497" s="8"/>
      <c r="I1497" s="5"/>
      <c r="J1497" s="5"/>
      <c r="K1497" s="5"/>
      <c r="L1497" s="5"/>
    </row>
    <row r="1498" spans="1:12" ht="225" customHeight="1" x14ac:dyDescent="0.25">
      <c r="A1498" s="5" t="s">
        <v>12</v>
      </c>
      <c r="B1498" s="5" t="s">
        <v>20</v>
      </c>
      <c r="C1498" s="6" t="s">
        <v>1606</v>
      </c>
      <c r="D1498" s="6" t="s">
        <v>15</v>
      </c>
      <c r="E1498" s="5" t="s">
        <v>230</v>
      </c>
      <c r="F1498" s="5" t="s">
        <v>231</v>
      </c>
      <c r="G1498" s="5" t="s">
        <v>1592</v>
      </c>
      <c r="H1498" s="5" t="s">
        <v>607</v>
      </c>
      <c r="I1498" s="5">
        <v>3</v>
      </c>
      <c r="J1498" s="5" t="s">
        <v>1607</v>
      </c>
      <c r="K1498" s="5" t="s">
        <v>19</v>
      </c>
      <c r="L1498" s="5"/>
    </row>
    <row r="1499" spans="1:12" x14ac:dyDescent="0.25">
      <c r="A1499" s="5"/>
      <c r="B1499" s="5"/>
      <c r="C1499" s="6"/>
      <c r="D1499" s="6"/>
      <c r="E1499" s="5"/>
      <c r="F1499" s="5"/>
      <c r="G1499" s="5"/>
      <c r="H1499" s="5"/>
      <c r="I1499" s="5"/>
      <c r="J1499" s="5"/>
      <c r="K1499" s="5"/>
      <c r="L1499" s="5"/>
    </row>
    <row r="1500" spans="1:12" ht="225" customHeight="1" x14ac:dyDescent="0.25">
      <c r="A1500" s="5" t="s">
        <v>12</v>
      </c>
      <c r="B1500" s="5" t="s">
        <v>20</v>
      </c>
      <c r="C1500" s="6" t="s">
        <v>1608</v>
      </c>
      <c r="D1500" s="6" t="s">
        <v>15</v>
      </c>
      <c r="E1500" s="5" t="s">
        <v>230</v>
      </c>
      <c r="F1500" s="5" t="s">
        <v>231</v>
      </c>
      <c r="G1500" s="5" t="s">
        <v>1609</v>
      </c>
      <c r="H1500" s="5" t="s">
        <v>537</v>
      </c>
      <c r="I1500" s="5">
        <v>3</v>
      </c>
      <c r="J1500" s="5" t="s">
        <v>1610</v>
      </c>
      <c r="K1500" s="5" t="s">
        <v>19</v>
      </c>
      <c r="L1500" s="5"/>
    </row>
    <row r="1501" spans="1:12" x14ac:dyDescent="0.25">
      <c r="A1501" s="5"/>
      <c r="B1501" s="5"/>
      <c r="C1501" s="6"/>
      <c r="D1501" s="6"/>
      <c r="E1501" s="5"/>
      <c r="F1501" s="5"/>
      <c r="G1501" s="5"/>
      <c r="H1501" s="5"/>
      <c r="I1501" s="5"/>
      <c r="J1501" s="5"/>
      <c r="K1501" s="5"/>
      <c r="L1501" s="5"/>
    </row>
    <row r="1502" spans="1:12" ht="225" customHeight="1" x14ac:dyDescent="0.25">
      <c r="A1502" s="5" t="s">
        <v>12</v>
      </c>
      <c r="B1502" s="5" t="s">
        <v>20</v>
      </c>
      <c r="C1502" s="6" t="s">
        <v>1611</v>
      </c>
      <c r="D1502" s="6" t="s">
        <v>15</v>
      </c>
      <c r="E1502" s="5" t="s">
        <v>1612</v>
      </c>
      <c r="F1502" s="5" t="s">
        <v>231</v>
      </c>
      <c r="G1502" s="5" t="s">
        <v>1609</v>
      </c>
      <c r="H1502" s="5" t="s">
        <v>37</v>
      </c>
      <c r="I1502" s="5">
        <v>3</v>
      </c>
      <c r="J1502" s="5" t="s">
        <v>232</v>
      </c>
      <c r="K1502" s="5" t="s">
        <v>19</v>
      </c>
      <c r="L1502" s="5"/>
    </row>
    <row r="1503" spans="1:12" x14ac:dyDescent="0.25">
      <c r="A1503" s="5"/>
      <c r="B1503" s="5"/>
      <c r="C1503" s="6"/>
      <c r="D1503" s="6"/>
      <c r="E1503" s="5"/>
      <c r="F1503" s="5"/>
      <c r="G1503" s="5"/>
      <c r="H1503" s="5"/>
      <c r="I1503" s="5"/>
      <c r="J1503" s="5"/>
      <c r="K1503" s="5"/>
      <c r="L1503" s="5"/>
    </row>
    <row r="1504" spans="1:12" ht="225" customHeight="1" x14ac:dyDescent="0.25">
      <c r="A1504" s="5" t="s">
        <v>12</v>
      </c>
      <c r="B1504" s="5" t="s">
        <v>13</v>
      </c>
      <c r="C1504" s="6" t="s">
        <v>1613</v>
      </c>
      <c r="D1504" s="6" t="s">
        <v>15</v>
      </c>
      <c r="E1504" s="5"/>
      <c r="F1504" s="5" t="s">
        <v>1614</v>
      </c>
      <c r="G1504" s="5" t="s">
        <v>1615</v>
      </c>
      <c r="H1504" s="7">
        <v>41718</v>
      </c>
      <c r="I1504" s="5">
        <v>3</v>
      </c>
      <c r="J1504" s="5" t="s">
        <v>46</v>
      </c>
      <c r="K1504" s="5" t="s">
        <v>19</v>
      </c>
      <c r="L1504" s="5" t="s">
        <v>1616</v>
      </c>
    </row>
    <row r="1505" spans="1:12" x14ac:dyDescent="0.25">
      <c r="A1505" s="5"/>
      <c r="B1505" s="5"/>
      <c r="C1505" s="6"/>
      <c r="D1505" s="6"/>
      <c r="E1505" s="5"/>
      <c r="F1505" s="5"/>
      <c r="G1505" s="5"/>
      <c r="H1505" s="7"/>
      <c r="I1505" s="5"/>
      <c r="J1505" s="5"/>
      <c r="K1505" s="5"/>
      <c r="L1505" s="5"/>
    </row>
    <row r="1506" spans="1:12" ht="180" customHeight="1" x14ac:dyDescent="0.25">
      <c r="A1506" s="5" t="s">
        <v>12</v>
      </c>
      <c r="B1506" s="5" t="s">
        <v>20</v>
      </c>
      <c r="C1506" s="6" t="s">
        <v>1617</v>
      </c>
      <c r="D1506" s="6" t="s">
        <v>15</v>
      </c>
      <c r="E1506" s="5"/>
      <c r="F1506" s="5" t="s">
        <v>1618</v>
      </c>
      <c r="G1506" s="5" t="s">
        <v>1619</v>
      </c>
      <c r="H1506" s="5">
        <f>-1 / 20</f>
        <v>-0.05</v>
      </c>
      <c r="I1506" s="5">
        <v>3</v>
      </c>
      <c r="J1506" s="5" t="s">
        <v>46</v>
      </c>
      <c r="K1506" s="5" t="s">
        <v>19</v>
      </c>
      <c r="L1506" s="5" t="s">
        <v>1616</v>
      </c>
    </row>
    <row r="1507" spans="1:12" x14ac:dyDescent="0.25">
      <c r="A1507" s="5"/>
      <c r="B1507" s="5"/>
      <c r="C1507" s="6"/>
      <c r="D1507" s="6"/>
      <c r="E1507" s="5"/>
      <c r="F1507" s="5"/>
      <c r="G1507" s="5"/>
      <c r="H1507" s="5"/>
      <c r="I1507" s="5"/>
      <c r="J1507" s="5"/>
      <c r="K1507" s="5"/>
      <c r="L1507" s="5"/>
    </row>
    <row r="1508" spans="1:12" ht="195" customHeight="1" x14ac:dyDescent="0.25">
      <c r="A1508" s="5" t="s">
        <v>12</v>
      </c>
      <c r="B1508" s="5" t="s">
        <v>20</v>
      </c>
      <c r="C1508" s="6" t="s">
        <v>1620</v>
      </c>
      <c r="D1508" s="6" t="s">
        <v>15</v>
      </c>
      <c r="E1508" s="5"/>
      <c r="F1508" s="5" t="s">
        <v>1621</v>
      </c>
      <c r="G1508" s="5" t="s">
        <v>1609</v>
      </c>
      <c r="H1508" s="5">
        <f>-1 / 25</f>
        <v>-0.04</v>
      </c>
      <c r="I1508" s="5">
        <v>3</v>
      </c>
      <c r="J1508" s="5" t="s">
        <v>46</v>
      </c>
      <c r="K1508" s="5" t="s">
        <v>19</v>
      </c>
      <c r="L1508" s="5" t="s">
        <v>1622</v>
      </c>
    </row>
    <row r="1509" spans="1:12" x14ac:dyDescent="0.25">
      <c r="A1509" s="5"/>
      <c r="B1509" s="5"/>
      <c r="C1509" s="6"/>
      <c r="D1509" s="6"/>
      <c r="E1509" s="5"/>
      <c r="F1509" s="5"/>
      <c r="G1509" s="5"/>
      <c r="H1509" s="5"/>
      <c r="I1509" s="5"/>
      <c r="J1509" s="5"/>
      <c r="K1509" s="5"/>
      <c r="L1509" s="5"/>
    </row>
    <row r="1510" spans="1:12" ht="180" customHeight="1" x14ac:dyDescent="0.25">
      <c r="A1510" s="5" t="s">
        <v>12</v>
      </c>
      <c r="B1510" s="5" t="s">
        <v>20</v>
      </c>
      <c r="C1510" s="6" t="s">
        <v>1623</v>
      </c>
      <c r="D1510" s="6" t="s">
        <v>15</v>
      </c>
      <c r="E1510" s="5"/>
      <c r="F1510" s="5" t="s">
        <v>1624</v>
      </c>
      <c r="G1510" s="5" t="s">
        <v>1625</v>
      </c>
      <c r="H1510" s="5">
        <f>-2 / 25</f>
        <v>-0.08</v>
      </c>
      <c r="I1510" s="5">
        <v>3</v>
      </c>
      <c r="J1510" s="5" t="s">
        <v>46</v>
      </c>
      <c r="K1510" s="5" t="s">
        <v>19</v>
      </c>
      <c r="L1510" s="5" t="s">
        <v>1622</v>
      </c>
    </row>
    <row r="1511" spans="1:12" x14ac:dyDescent="0.25">
      <c r="A1511" s="5"/>
      <c r="B1511" s="5"/>
      <c r="C1511" s="6"/>
      <c r="D1511" s="6"/>
      <c r="E1511" s="5"/>
      <c r="F1511" s="5"/>
      <c r="G1511" s="5"/>
      <c r="H1511" s="5"/>
      <c r="I1511" s="5"/>
      <c r="J1511" s="5"/>
      <c r="K1511" s="5"/>
      <c r="L1511" s="5"/>
    </row>
    <row r="1512" spans="1:12" ht="195" customHeight="1" x14ac:dyDescent="0.25">
      <c r="A1512" s="5" t="s">
        <v>12</v>
      </c>
      <c r="B1512" s="5" t="s">
        <v>20</v>
      </c>
      <c r="C1512" s="6" t="s">
        <v>1626</v>
      </c>
      <c r="D1512" s="6" t="s">
        <v>15</v>
      </c>
      <c r="E1512" s="5"/>
      <c r="F1512" s="5" t="s">
        <v>1627</v>
      </c>
      <c r="G1512" s="5" t="s">
        <v>1628</v>
      </c>
      <c r="H1512" s="5" t="e">
        <f>-8 / 0</f>
        <v>#DIV/0!</v>
      </c>
      <c r="I1512" s="5">
        <v>3</v>
      </c>
      <c r="J1512" s="5" t="s">
        <v>1629</v>
      </c>
      <c r="K1512" s="5" t="s">
        <v>19</v>
      </c>
      <c r="L1512" s="5" t="s">
        <v>1630</v>
      </c>
    </row>
    <row r="1513" spans="1:12" x14ac:dyDescent="0.25">
      <c r="A1513" s="5"/>
      <c r="B1513" s="5"/>
      <c r="C1513" s="6"/>
      <c r="D1513" s="6"/>
      <c r="E1513" s="5"/>
      <c r="F1513" s="5"/>
      <c r="G1513" s="5"/>
      <c r="H1513" s="5"/>
      <c r="I1513" s="5"/>
      <c r="J1513" s="5"/>
      <c r="K1513" s="5"/>
      <c r="L1513" s="5"/>
    </row>
    <row r="1514" spans="1:12" ht="225" customHeight="1" x14ac:dyDescent="0.25">
      <c r="A1514" s="5" t="s">
        <v>12</v>
      </c>
      <c r="B1514" s="5" t="s">
        <v>13</v>
      </c>
      <c r="C1514" s="6" t="s">
        <v>1631</v>
      </c>
      <c r="D1514" s="6" t="s">
        <v>15</v>
      </c>
      <c r="E1514" s="5"/>
      <c r="F1514" s="5" t="s">
        <v>1632</v>
      </c>
      <c r="G1514" s="5" t="s">
        <v>1633</v>
      </c>
      <c r="H1514" s="7">
        <v>41647</v>
      </c>
      <c r="I1514" s="5">
        <v>3</v>
      </c>
      <c r="J1514" s="5" t="s">
        <v>1026</v>
      </c>
      <c r="K1514" s="5" t="s">
        <v>19</v>
      </c>
      <c r="L1514" s="5"/>
    </row>
    <row r="1515" spans="1:12" x14ac:dyDescent="0.25">
      <c r="A1515" s="5"/>
      <c r="B1515" s="5"/>
      <c r="C1515" s="6"/>
      <c r="D1515" s="6"/>
      <c r="E1515" s="5"/>
      <c r="F1515" s="5"/>
      <c r="G1515" s="5"/>
      <c r="H1515" s="7"/>
      <c r="I1515" s="5"/>
      <c r="J1515" s="5"/>
      <c r="K1515" s="5"/>
      <c r="L1515" s="5"/>
    </row>
    <row r="1516" spans="1:12" ht="225" customHeight="1" x14ac:dyDescent="0.25">
      <c r="A1516" s="5" t="s">
        <v>12</v>
      </c>
      <c r="B1516" s="5" t="s">
        <v>20</v>
      </c>
      <c r="C1516" s="6" t="s">
        <v>1634</v>
      </c>
      <c r="D1516" s="6" t="s">
        <v>15</v>
      </c>
      <c r="E1516" s="5"/>
      <c r="F1516" s="5" t="s">
        <v>1632</v>
      </c>
      <c r="G1516" s="5" t="s">
        <v>1633</v>
      </c>
      <c r="H1516" s="5" t="s">
        <v>1018</v>
      </c>
      <c r="I1516" s="5">
        <v>3</v>
      </c>
      <c r="J1516" s="5" t="s">
        <v>1026</v>
      </c>
      <c r="K1516" s="5" t="s">
        <v>19</v>
      </c>
      <c r="L1516" s="5"/>
    </row>
    <row r="1517" spans="1:12" x14ac:dyDescent="0.25">
      <c r="A1517" s="5"/>
      <c r="B1517" s="5"/>
      <c r="C1517" s="6"/>
      <c r="D1517" s="6"/>
      <c r="E1517" s="5"/>
      <c r="F1517" s="5"/>
      <c r="G1517" s="5"/>
      <c r="H1517" s="5"/>
      <c r="I1517" s="5"/>
      <c r="J1517" s="5"/>
      <c r="K1517" s="5"/>
      <c r="L1517" s="5"/>
    </row>
    <row r="1518" spans="1:12" ht="225" customHeight="1" x14ac:dyDescent="0.25">
      <c r="A1518" s="5" t="s">
        <v>12</v>
      </c>
      <c r="B1518" s="5" t="s">
        <v>20</v>
      </c>
      <c r="C1518" s="6" t="s">
        <v>1635</v>
      </c>
      <c r="D1518" s="6" t="s">
        <v>15</v>
      </c>
      <c r="E1518" s="5"/>
      <c r="F1518" s="5" t="s">
        <v>1636</v>
      </c>
      <c r="G1518" s="5" t="s">
        <v>1637</v>
      </c>
      <c r="H1518" s="5">
        <f>-3 / 8</f>
        <v>-0.375</v>
      </c>
      <c r="I1518" s="5">
        <v>3</v>
      </c>
      <c r="J1518" s="5" t="s">
        <v>1026</v>
      </c>
      <c r="K1518" s="5" t="s">
        <v>19</v>
      </c>
      <c r="L1518" s="5"/>
    </row>
    <row r="1519" spans="1:12" x14ac:dyDescent="0.25">
      <c r="A1519" s="5"/>
      <c r="B1519" s="5"/>
      <c r="C1519" s="6"/>
      <c r="D1519" s="6"/>
      <c r="E1519" s="5"/>
      <c r="F1519" s="5"/>
      <c r="G1519" s="5"/>
      <c r="H1519" s="5"/>
      <c r="I1519" s="5"/>
      <c r="J1519" s="5"/>
      <c r="K1519" s="5"/>
      <c r="L1519" s="5"/>
    </row>
    <row r="1520" spans="1:12" ht="225" customHeight="1" x14ac:dyDescent="0.25">
      <c r="A1520" s="5" t="s">
        <v>12</v>
      </c>
      <c r="B1520" s="5" t="s">
        <v>13</v>
      </c>
      <c r="C1520" s="6" t="s">
        <v>1638</v>
      </c>
      <c r="D1520" s="6" t="s">
        <v>15</v>
      </c>
      <c r="E1520" s="5"/>
      <c r="F1520" s="5" t="s">
        <v>1636</v>
      </c>
      <c r="G1520" s="5" t="s">
        <v>1637</v>
      </c>
      <c r="H1520" s="7">
        <v>41694</v>
      </c>
      <c r="I1520" s="5">
        <v>3</v>
      </c>
      <c r="J1520" s="5" t="s">
        <v>1026</v>
      </c>
      <c r="K1520" s="5" t="s">
        <v>19</v>
      </c>
      <c r="L1520" s="5"/>
    </row>
    <row r="1521" spans="1:12" x14ac:dyDescent="0.25">
      <c r="A1521" s="5"/>
      <c r="B1521" s="5"/>
      <c r="C1521" s="6"/>
      <c r="D1521" s="6"/>
      <c r="E1521" s="5"/>
      <c r="F1521" s="5"/>
      <c r="G1521" s="5"/>
      <c r="H1521" s="7"/>
      <c r="I1521" s="5"/>
      <c r="J1521" s="5"/>
      <c r="K1521" s="5"/>
      <c r="L1521" s="5"/>
    </row>
    <row r="1522" spans="1:12" ht="210" customHeight="1" x14ac:dyDescent="0.25">
      <c r="A1522" s="5" t="s">
        <v>12</v>
      </c>
      <c r="B1522" s="5" t="s">
        <v>20</v>
      </c>
      <c r="C1522" s="6" t="s">
        <v>1639</v>
      </c>
      <c r="D1522" s="6" t="s">
        <v>15</v>
      </c>
      <c r="E1522" s="5"/>
      <c r="F1522" s="5" t="s">
        <v>1640</v>
      </c>
      <c r="G1522" s="5" t="s">
        <v>1625</v>
      </c>
      <c r="H1522" s="5">
        <f>-1 / 3</f>
        <v>-0.33333333333333331</v>
      </c>
      <c r="I1522" s="5">
        <v>3</v>
      </c>
      <c r="J1522" s="5" t="s">
        <v>1026</v>
      </c>
      <c r="K1522" s="5" t="s">
        <v>19</v>
      </c>
      <c r="L1522" s="5"/>
    </row>
    <row r="1523" spans="1:12" x14ac:dyDescent="0.25">
      <c r="A1523" s="5"/>
      <c r="B1523" s="5"/>
      <c r="C1523" s="6"/>
      <c r="D1523" s="6"/>
      <c r="E1523" s="5"/>
      <c r="F1523" s="5"/>
      <c r="G1523" s="5"/>
      <c r="H1523" s="5"/>
      <c r="I1523" s="5"/>
      <c r="J1523" s="5"/>
      <c r="K1523" s="5"/>
      <c r="L1523" s="5"/>
    </row>
    <row r="1524" spans="1:12" ht="210" customHeight="1" x14ac:dyDescent="0.25">
      <c r="A1524" s="5" t="s">
        <v>12</v>
      </c>
      <c r="B1524" s="5" t="s">
        <v>20</v>
      </c>
      <c r="C1524" s="6" t="s">
        <v>1641</v>
      </c>
      <c r="D1524" s="6" t="s">
        <v>15</v>
      </c>
      <c r="E1524" s="5"/>
      <c r="F1524" s="5" t="s">
        <v>1640</v>
      </c>
      <c r="G1524" s="5" t="s">
        <v>1625</v>
      </c>
      <c r="H1524" s="5" t="s">
        <v>1018</v>
      </c>
      <c r="I1524" s="5">
        <v>3</v>
      </c>
      <c r="J1524" s="5" t="s">
        <v>1026</v>
      </c>
      <c r="K1524" s="5" t="s">
        <v>19</v>
      </c>
      <c r="L1524" s="5"/>
    </row>
    <row r="1525" spans="1:12" x14ac:dyDescent="0.25">
      <c r="A1525" s="5"/>
      <c r="B1525" s="5"/>
      <c r="C1525" s="6"/>
      <c r="D1525" s="6"/>
      <c r="E1525" s="5"/>
      <c r="F1525" s="5"/>
      <c r="G1525" s="5"/>
      <c r="H1525" s="5"/>
      <c r="I1525" s="5"/>
      <c r="J1525" s="5"/>
      <c r="K1525" s="5"/>
      <c r="L1525" s="5"/>
    </row>
    <row r="1526" spans="1:12" ht="210" customHeight="1" x14ac:dyDescent="0.25">
      <c r="A1526" s="5" t="s">
        <v>12</v>
      </c>
      <c r="B1526" s="5" t="s">
        <v>20</v>
      </c>
      <c r="C1526" s="6" t="s">
        <v>1642</v>
      </c>
      <c r="D1526" s="6" t="s">
        <v>15</v>
      </c>
      <c r="E1526" s="5" t="s">
        <v>28</v>
      </c>
      <c r="F1526" s="5" t="s">
        <v>1640</v>
      </c>
      <c r="G1526" s="5" t="s">
        <v>1625</v>
      </c>
      <c r="H1526" s="5" t="s">
        <v>37</v>
      </c>
      <c r="I1526" s="5">
        <v>3</v>
      </c>
      <c r="J1526" s="5" t="s">
        <v>1643</v>
      </c>
      <c r="K1526" s="5" t="s">
        <v>19</v>
      </c>
      <c r="L1526" s="5"/>
    </row>
    <row r="1527" spans="1:12" x14ac:dyDescent="0.25">
      <c r="A1527" s="5"/>
      <c r="B1527" s="5"/>
      <c r="C1527" s="6"/>
      <c r="D1527" s="6"/>
      <c r="E1527" s="5"/>
      <c r="F1527" s="5"/>
      <c r="G1527" s="5"/>
      <c r="H1527" s="5"/>
      <c r="I1527" s="5"/>
      <c r="J1527" s="5"/>
      <c r="K1527" s="5"/>
      <c r="L1527" s="5"/>
    </row>
    <row r="1528" spans="1:12" ht="225" customHeight="1" x14ac:dyDescent="0.25">
      <c r="A1528" s="5" t="s">
        <v>12</v>
      </c>
      <c r="B1528" s="5" t="s">
        <v>20</v>
      </c>
      <c r="C1528" s="6" t="s">
        <v>1644</v>
      </c>
      <c r="D1528" s="6" t="s">
        <v>15</v>
      </c>
      <c r="E1528" s="5" t="s">
        <v>230</v>
      </c>
      <c r="F1528" s="5" t="s">
        <v>231</v>
      </c>
      <c r="G1528" s="5" t="s">
        <v>1645</v>
      </c>
      <c r="H1528" s="5">
        <f>-1 / 20</f>
        <v>-0.05</v>
      </c>
      <c r="I1528" s="5">
        <v>3</v>
      </c>
      <c r="J1528" s="5" t="s">
        <v>1646</v>
      </c>
      <c r="K1528" s="5" t="s">
        <v>19</v>
      </c>
      <c r="L1528" s="5"/>
    </row>
    <row r="1529" spans="1:12" x14ac:dyDescent="0.25">
      <c r="A1529" s="5"/>
      <c r="B1529" s="5"/>
      <c r="C1529" s="6"/>
      <c r="D1529" s="6"/>
      <c r="E1529" s="5"/>
      <c r="F1529" s="5"/>
      <c r="G1529" s="5"/>
      <c r="H1529" s="5"/>
      <c r="I1529" s="5"/>
      <c r="J1529" s="5"/>
      <c r="K1529" s="5"/>
      <c r="L1529" s="5"/>
    </row>
    <row r="1530" spans="1:12" ht="225" customHeight="1" x14ac:dyDescent="0.25">
      <c r="A1530" s="5" t="s">
        <v>12</v>
      </c>
      <c r="B1530" s="5" t="s">
        <v>20</v>
      </c>
      <c r="C1530" s="6" t="s">
        <v>1647</v>
      </c>
      <c r="D1530" s="6" t="s">
        <v>15</v>
      </c>
      <c r="E1530" s="5" t="s">
        <v>230</v>
      </c>
      <c r="F1530" s="5" t="s">
        <v>231</v>
      </c>
      <c r="G1530" s="5" t="s">
        <v>1645</v>
      </c>
      <c r="H1530" s="5" t="s">
        <v>123</v>
      </c>
      <c r="I1530" s="5">
        <v>3</v>
      </c>
      <c r="J1530" s="5" t="s">
        <v>1646</v>
      </c>
      <c r="K1530" s="5" t="s">
        <v>19</v>
      </c>
      <c r="L1530" s="5"/>
    </row>
    <row r="1531" spans="1:12" x14ac:dyDescent="0.25">
      <c r="A1531" s="5"/>
      <c r="B1531" s="5"/>
      <c r="C1531" s="6"/>
      <c r="D1531" s="6"/>
      <c r="E1531" s="5"/>
      <c r="F1531" s="5"/>
      <c r="G1531" s="5"/>
      <c r="H1531" s="5"/>
      <c r="I1531" s="5"/>
      <c r="J1531" s="5"/>
      <c r="K1531" s="5"/>
      <c r="L1531" s="5"/>
    </row>
    <row r="1532" spans="1:12" ht="225" customHeight="1" x14ac:dyDescent="0.25">
      <c r="A1532" s="5" t="s">
        <v>12</v>
      </c>
      <c r="B1532" s="5" t="s">
        <v>20</v>
      </c>
      <c r="C1532" s="6" t="s">
        <v>1648</v>
      </c>
      <c r="D1532" s="6" t="s">
        <v>15</v>
      </c>
      <c r="E1532" s="5"/>
      <c r="F1532" s="5" t="s">
        <v>231</v>
      </c>
      <c r="G1532" s="5" t="s">
        <v>1645</v>
      </c>
      <c r="H1532" s="5" t="s">
        <v>37</v>
      </c>
      <c r="I1532" s="5">
        <v>3</v>
      </c>
      <c r="J1532" s="5" t="s">
        <v>1646</v>
      </c>
      <c r="K1532" s="5" t="s">
        <v>19</v>
      </c>
      <c r="L1532" s="5"/>
    </row>
    <row r="1533" spans="1:12" x14ac:dyDescent="0.25">
      <c r="A1533" s="5"/>
      <c r="B1533" s="5"/>
      <c r="C1533" s="6"/>
      <c r="D1533" s="6"/>
      <c r="E1533" s="5"/>
      <c r="F1533" s="5"/>
      <c r="G1533" s="5"/>
      <c r="H1533" s="5"/>
      <c r="I1533" s="5"/>
      <c r="J1533" s="5"/>
      <c r="K1533" s="5"/>
      <c r="L1533" s="5"/>
    </row>
    <row r="1534" spans="1:12" ht="225" customHeight="1" x14ac:dyDescent="0.25">
      <c r="A1534" s="5" t="s">
        <v>12</v>
      </c>
      <c r="B1534" s="5" t="s">
        <v>20</v>
      </c>
      <c r="C1534" s="6" t="s">
        <v>1649</v>
      </c>
      <c r="D1534" s="6" t="s">
        <v>15</v>
      </c>
      <c r="E1534" s="5"/>
      <c r="F1534" s="5" t="s">
        <v>231</v>
      </c>
      <c r="G1534" s="5" t="s">
        <v>1645</v>
      </c>
      <c r="H1534" s="5" t="s">
        <v>37</v>
      </c>
      <c r="I1534" s="5">
        <v>3</v>
      </c>
      <c r="J1534" s="5" t="s">
        <v>1646</v>
      </c>
      <c r="K1534" s="5" t="s">
        <v>19</v>
      </c>
      <c r="L1534" s="5"/>
    </row>
    <row r="1535" spans="1:12" x14ac:dyDescent="0.25">
      <c r="A1535" s="5"/>
      <c r="B1535" s="5"/>
      <c r="C1535" s="6"/>
      <c r="D1535" s="6"/>
      <c r="E1535" s="5"/>
      <c r="F1535" s="5"/>
      <c r="G1535" s="5"/>
      <c r="H1535" s="5"/>
      <c r="I1535" s="5"/>
      <c r="J1535" s="5"/>
      <c r="K1535" s="5"/>
      <c r="L1535" s="5"/>
    </row>
    <row r="1536" spans="1:12" ht="225" customHeight="1" x14ac:dyDescent="0.25">
      <c r="A1536" s="5" t="s">
        <v>12</v>
      </c>
      <c r="B1536" s="5" t="s">
        <v>13</v>
      </c>
      <c r="C1536" s="6" t="s">
        <v>1650</v>
      </c>
      <c r="D1536" s="6" t="s">
        <v>15</v>
      </c>
      <c r="E1536" s="5"/>
      <c r="F1536" s="5" t="s">
        <v>1651</v>
      </c>
      <c r="G1536" s="5" t="s">
        <v>1652</v>
      </c>
      <c r="H1536" s="7">
        <v>41659</v>
      </c>
      <c r="I1536" s="5">
        <v>3</v>
      </c>
      <c r="J1536" s="5" t="s">
        <v>1026</v>
      </c>
      <c r="K1536" s="5" t="s">
        <v>19</v>
      </c>
      <c r="L1536" s="5"/>
    </row>
    <row r="1537" spans="1:15" x14ac:dyDescent="0.25">
      <c r="A1537" s="5"/>
      <c r="B1537" s="5"/>
      <c r="C1537" s="6"/>
      <c r="D1537" s="6"/>
      <c r="E1537" s="5"/>
      <c r="F1537" s="5"/>
      <c r="G1537" s="5"/>
      <c r="H1537" s="7"/>
      <c r="I1537" s="5"/>
      <c r="J1537" s="5"/>
      <c r="K1537" s="5"/>
      <c r="L1537" s="5"/>
    </row>
    <row r="1538" spans="1:15" ht="225" customHeight="1" x14ac:dyDescent="0.25">
      <c r="A1538" s="5" t="s">
        <v>12</v>
      </c>
      <c r="B1538" s="5" t="s">
        <v>20</v>
      </c>
      <c r="C1538" s="6" t="s">
        <v>1653</v>
      </c>
      <c r="D1538" s="6" t="s">
        <v>15</v>
      </c>
      <c r="E1538" s="5"/>
      <c r="F1538" s="5" t="s">
        <v>1651</v>
      </c>
      <c r="G1538" s="5" t="s">
        <v>1652</v>
      </c>
      <c r="H1538" s="5" t="s">
        <v>89</v>
      </c>
      <c r="I1538" s="5">
        <v>3</v>
      </c>
      <c r="J1538" s="5" t="s">
        <v>1026</v>
      </c>
      <c r="K1538" s="5" t="s">
        <v>19</v>
      </c>
      <c r="L1538" s="5"/>
      <c r="N1538">
        <v>0</v>
      </c>
      <c r="O1538">
        <v>30</v>
      </c>
    </row>
    <row r="1539" spans="1:15" x14ac:dyDescent="0.25">
      <c r="A1539" s="5"/>
      <c r="B1539" s="5"/>
      <c r="C1539" s="6"/>
      <c r="D1539" s="6"/>
      <c r="E1539" s="5"/>
      <c r="F1539" s="5"/>
      <c r="G1539" s="5"/>
      <c r="H1539" s="5"/>
      <c r="I1539" s="5"/>
      <c r="J1539" s="5"/>
      <c r="K1539" s="5"/>
      <c r="L1539" s="5"/>
    </row>
    <row r="1540" spans="1:15" ht="225" customHeight="1" x14ac:dyDescent="0.25">
      <c r="A1540" s="5" t="s">
        <v>12</v>
      </c>
      <c r="B1540" s="5" t="s">
        <v>20</v>
      </c>
      <c r="C1540" s="6" t="s">
        <v>1654</v>
      </c>
      <c r="D1540" s="6" t="s">
        <v>15</v>
      </c>
      <c r="E1540" s="5"/>
      <c r="F1540" s="5" t="s">
        <v>1655</v>
      </c>
      <c r="G1540" s="5" t="s">
        <v>1652</v>
      </c>
      <c r="H1540" s="5" t="s">
        <v>123</v>
      </c>
      <c r="I1540" s="5">
        <v>3</v>
      </c>
      <c r="J1540" s="5" t="s">
        <v>1026</v>
      </c>
      <c r="K1540" s="5" t="s">
        <v>19</v>
      </c>
      <c r="L1540" s="5"/>
    </row>
    <row r="1541" spans="1:15" x14ac:dyDescent="0.25">
      <c r="A1541" s="5"/>
      <c r="B1541" s="5"/>
      <c r="C1541" s="6"/>
      <c r="D1541" s="6"/>
      <c r="E1541" s="5"/>
      <c r="F1541" s="5"/>
      <c r="G1541" s="5"/>
      <c r="H1541" s="5"/>
      <c r="I1541" s="5"/>
      <c r="J1541" s="5"/>
      <c r="K1541" s="5"/>
      <c r="L1541" s="5"/>
    </row>
    <row r="1542" spans="1:15" ht="225" customHeight="1" x14ac:dyDescent="0.25">
      <c r="A1542" s="5" t="s">
        <v>12</v>
      </c>
      <c r="B1542" s="5" t="s">
        <v>20</v>
      </c>
      <c r="C1542" s="6" t="s">
        <v>1656</v>
      </c>
      <c r="D1542" s="6" t="s">
        <v>15</v>
      </c>
      <c r="E1542" s="5"/>
      <c r="F1542" s="5" t="s">
        <v>1655</v>
      </c>
      <c r="G1542" s="5" t="s">
        <v>1652</v>
      </c>
      <c r="H1542" s="5" t="s">
        <v>89</v>
      </c>
      <c r="I1542" s="5">
        <v>3</v>
      </c>
      <c r="J1542" s="5" t="s">
        <v>1026</v>
      </c>
      <c r="K1542" s="5" t="s">
        <v>19</v>
      </c>
      <c r="L1542" s="5"/>
    </row>
    <row r="1543" spans="1:15" x14ac:dyDescent="0.25">
      <c r="A1543" s="5"/>
      <c r="B1543" s="5"/>
      <c r="C1543" s="6"/>
      <c r="D1543" s="6"/>
      <c r="E1543" s="5"/>
      <c r="F1543" s="5"/>
      <c r="G1543" s="5"/>
      <c r="H1543" s="5"/>
      <c r="I1543" s="5"/>
      <c r="J1543" s="5"/>
      <c r="K1543" s="5"/>
      <c r="L1543" s="5"/>
    </row>
    <row r="1544" spans="1:15" ht="225" customHeight="1" x14ac:dyDescent="0.25">
      <c r="A1544" s="5" t="s">
        <v>12</v>
      </c>
      <c r="B1544" s="5" t="s">
        <v>20</v>
      </c>
      <c r="C1544" s="6" t="s">
        <v>1657</v>
      </c>
      <c r="D1544" s="6" t="s">
        <v>15</v>
      </c>
      <c r="E1544" s="5"/>
      <c r="F1544" s="5" t="s">
        <v>1658</v>
      </c>
      <c r="G1544" s="5" t="s">
        <v>1652</v>
      </c>
      <c r="H1544" s="5">
        <f>-1 / 20</f>
        <v>-0.05</v>
      </c>
      <c r="I1544" s="5">
        <v>3</v>
      </c>
      <c r="J1544" s="5" t="s">
        <v>1026</v>
      </c>
      <c r="K1544" s="5" t="s">
        <v>19</v>
      </c>
      <c r="L1544" s="5"/>
    </row>
    <row r="1545" spans="1:15" x14ac:dyDescent="0.25">
      <c r="A1545" s="5"/>
      <c r="B1545" s="5"/>
      <c r="C1545" s="6"/>
      <c r="D1545" s="6"/>
      <c r="E1545" s="5"/>
      <c r="F1545" s="5"/>
      <c r="G1545" s="5"/>
      <c r="H1545" s="5"/>
      <c r="I1545" s="5"/>
      <c r="J1545" s="5"/>
      <c r="K1545" s="5"/>
      <c r="L1545" s="5"/>
    </row>
    <row r="1546" spans="1:15" ht="225" customHeight="1" x14ac:dyDescent="0.25">
      <c r="A1546" s="5" t="s">
        <v>12</v>
      </c>
      <c r="B1546" s="5" t="s">
        <v>13</v>
      </c>
      <c r="C1546" s="6" t="s">
        <v>1659</v>
      </c>
      <c r="D1546" s="6" t="s">
        <v>15</v>
      </c>
      <c r="E1546" s="5"/>
      <c r="F1546" s="5" t="s">
        <v>1658</v>
      </c>
      <c r="G1546" s="5" t="s">
        <v>1652</v>
      </c>
      <c r="H1546" s="7">
        <v>41647</v>
      </c>
      <c r="I1546" s="5">
        <v>3</v>
      </c>
      <c r="J1546" s="5" t="s">
        <v>1026</v>
      </c>
      <c r="K1546" s="5" t="s">
        <v>19</v>
      </c>
      <c r="L1546" s="5"/>
    </row>
    <row r="1547" spans="1:15" x14ac:dyDescent="0.25">
      <c r="A1547" s="5"/>
      <c r="B1547" s="5"/>
      <c r="C1547" s="6"/>
      <c r="D1547" s="6"/>
      <c r="E1547" s="5"/>
      <c r="F1547" s="5"/>
      <c r="G1547" s="5"/>
      <c r="H1547" s="7"/>
      <c r="I1547" s="5"/>
      <c r="J1547" s="5"/>
      <c r="K1547" s="5"/>
      <c r="L1547" s="5"/>
    </row>
    <row r="1548" spans="1:15" ht="225" customHeight="1" x14ac:dyDescent="0.25">
      <c r="A1548" s="5" t="s">
        <v>12</v>
      </c>
      <c r="B1548" s="5" t="s">
        <v>20</v>
      </c>
      <c r="C1548" s="6" t="s">
        <v>1660</v>
      </c>
      <c r="D1548" s="6" t="s">
        <v>15</v>
      </c>
      <c r="E1548" s="5"/>
      <c r="F1548" s="5" t="s">
        <v>1661</v>
      </c>
      <c r="G1548" s="5" t="s">
        <v>1662</v>
      </c>
      <c r="H1548" s="5" t="s">
        <v>123</v>
      </c>
      <c r="I1548" s="5">
        <v>3</v>
      </c>
      <c r="J1548" s="5" t="s">
        <v>1026</v>
      </c>
      <c r="K1548" s="5" t="s">
        <v>19</v>
      </c>
      <c r="L1548" s="5"/>
    </row>
    <row r="1549" spans="1:15" x14ac:dyDescent="0.25">
      <c r="A1549" s="5"/>
      <c r="B1549" s="5"/>
      <c r="C1549" s="6"/>
      <c r="D1549" s="6"/>
      <c r="E1549" s="5"/>
      <c r="F1549" s="5"/>
      <c r="G1549" s="5"/>
      <c r="H1549" s="5"/>
      <c r="I1549" s="5"/>
      <c r="J1549" s="5"/>
      <c r="K1549" s="5"/>
      <c r="L1549" s="5"/>
    </row>
    <row r="1550" spans="1:15" ht="225" customHeight="1" x14ac:dyDescent="0.25">
      <c r="A1550" s="5" t="s">
        <v>12</v>
      </c>
      <c r="B1550" s="5" t="s">
        <v>13</v>
      </c>
      <c r="C1550" s="6" t="s">
        <v>1663</v>
      </c>
      <c r="D1550" s="6" t="s">
        <v>15</v>
      </c>
      <c r="E1550" s="5"/>
      <c r="F1550" s="5" t="s">
        <v>1661</v>
      </c>
      <c r="G1550" s="5" t="s">
        <v>1662</v>
      </c>
      <c r="H1550" s="7">
        <v>41682</v>
      </c>
      <c r="I1550" s="5">
        <v>3</v>
      </c>
      <c r="J1550" s="5" t="s">
        <v>1026</v>
      </c>
      <c r="K1550" s="5" t="s">
        <v>19</v>
      </c>
      <c r="L1550" s="5"/>
    </row>
    <row r="1551" spans="1:15" x14ac:dyDescent="0.25">
      <c r="A1551" s="5"/>
      <c r="B1551" s="5"/>
      <c r="C1551" s="6"/>
      <c r="D1551" s="6"/>
      <c r="E1551" s="5"/>
      <c r="F1551" s="5"/>
      <c r="G1551" s="5"/>
      <c r="H1551" s="7"/>
      <c r="I1551" s="5"/>
      <c r="J1551" s="5"/>
      <c r="K1551" s="5"/>
      <c r="L1551" s="5"/>
    </row>
    <row r="1552" spans="1:15" ht="195" customHeight="1" x14ac:dyDescent="0.25">
      <c r="A1552" s="5" t="s">
        <v>12</v>
      </c>
      <c r="B1552" s="5" t="s">
        <v>20</v>
      </c>
      <c r="C1552" s="6" t="s">
        <v>1664</v>
      </c>
      <c r="D1552" s="6" t="s">
        <v>15</v>
      </c>
      <c r="E1552" s="5"/>
      <c r="F1552" s="5" t="s">
        <v>1665</v>
      </c>
      <c r="G1552" s="5" t="s">
        <v>1666</v>
      </c>
      <c r="H1552" s="5" t="s">
        <v>123</v>
      </c>
      <c r="I1552" s="5">
        <v>3</v>
      </c>
      <c r="J1552" s="5" t="s">
        <v>1026</v>
      </c>
      <c r="K1552" s="5" t="s">
        <v>19</v>
      </c>
      <c r="L1552" s="5"/>
    </row>
    <row r="1553" spans="1:12" x14ac:dyDescent="0.25">
      <c r="A1553" s="5"/>
      <c r="B1553" s="5"/>
      <c r="C1553" s="6"/>
      <c r="D1553" s="6"/>
      <c r="E1553" s="5"/>
      <c r="F1553" s="5"/>
      <c r="G1553" s="5"/>
      <c r="H1553" s="5"/>
      <c r="I1553" s="5"/>
      <c r="J1553" s="5"/>
      <c r="K1553" s="5"/>
      <c r="L1553" s="5"/>
    </row>
    <row r="1554" spans="1:12" ht="195" customHeight="1" x14ac:dyDescent="0.25">
      <c r="A1554" s="5" t="s">
        <v>12</v>
      </c>
      <c r="B1554" s="5" t="s">
        <v>13</v>
      </c>
      <c r="C1554" s="6" t="s">
        <v>1667</v>
      </c>
      <c r="D1554" s="6" t="s">
        <v>15</v>
      </c>
      <c r="E1554" s="5"/>
      <c r="F1554" s="5" t="s">
        <v>1665</v>
      </c>
      <c r="G1554" s="5" t="s">
        <v>1666</v>
      </c>
      <c r="H1554" s="7">
        <v>41651</v>
      </c>
      <c r="I1554" s="5">
        <v>3</v>
      </c>
      <c r="J1554" s="5" t="s">
        <v>1026</v>
      </c>
      <c r="K1554" s="5" t="s">
        <v>19</v>
      </c>
      <c r="L1554" s="5"/>
    </row>
    <row r="1555" spans="1:12" x14ac:dyDescent="0.25">
      <c r="A1555" s="5"/>
      <c r="B1555" s="5"/>
      <c r="C1555" s="6"/>
      <c r="D1555" s="6"/>
      <c r="E1555" s="5"/>
      <c r="F1555" s="5"/>
      <c r="G1555" s="5"/>
      <c r="H1555" s="7"/>
      <c r="I1555" s="5"/>
      <c r="J1555" s="5"/>
      <c r="K1555" s="5"/>
      <c r="L1555" s="5"/>
    </row>
    <row r="1556" spans="1:12" ht="195" customHeight="1" x14ac:dyDescent="0.25">
      <c r="A1556" s="5" t="s">
        <v>12</v>
      </c>
      <c r="B1556" s="5" t="s">
        <v>13</v>
      </c>
      <c r="C1556" s="6" t="s">
        <v>1668</v>
      </c>
      <c r="D1556" s="6" t="s">
        <v>15</v>
      </c>
      <c r="E1556" s="5" t="s">
        <v>365</v>
      </c>
      <c r="F1556" s="5" t="s">
        <v>1669</v>
      </c>
      <c r="G1556" s="5" t="s">
        <v>1670</v>
      </c>
      <c r="H1556" s="7">
        <v>41652</v>
      </c>
      <c r="I1556" s="5">
        <v>3</v>
      </c>
      <c r="J1556" s="5" t="s">
        <v>1026</v>
      </c>
      <c r="K1556" s="5" t="s">
        <v>19</v>
      </c>
      <c r="L1556" s="5"/>
    </row>
    <row r="1557" spans="1:12" x14ac:dyDescent="0.25">
      <c r="A1557" s="5"/>
      <c r="B1557" s="5"/>
      <c r="C1557" s="6"/>
      <c r="D1557" s="6"/>
      <c r="E1557" s="5"/>
      <c r="F1557" s="5"/>
      <c r="G1557" s="5"/>
      <c r="H1557" s="7"/>
      <c r="I1557" s="5"/>
      <c r="J1557" s="5"/>
      <c r="K1557" s="5"/>
      <c r="L1557" s="5"/>
    </row>
    <row r="1558" spans="1:12" ht="195" customHeight="1" x14ac:dyDescent="0.25">
      <c r="A1558" s="5" t="s">
        <v>12</v>
      </c>
      <c r="B1558" s="5" t="s">
        <v>20</v>
      </c>
      <c r="C1558" s="6" t="s">
        <v>1671</v>
      </c>
      <c r="D1558" s="6" t="s">
        <v>15</v>
      </c>
      <c r="E1558" s="5" t="s">
        <v>365</v>
      </c>
      <c r="F1558" s="5" t="s">
        <v>1669</v>
      </c>
      <c r="G1558" s="5" t="s">
        <v>1670</v>
      </c>
      <c r="H1558" s="5" t="s">
        <v>89</v>
      </c>
      <c r="I1558" s="5">
        <v>3</v>
      </c>
      <c r="J1558" s="5" t="s">
        <v>1026</v>
      </c>
      <c r="K1558" s="5" t="s">
        <v>19</v>
      </c>
      <c r="L1558" s="5"/>
    </row>
    <row r="1559" spans="1:12" x14ac:dyDescent="0.25">
      <c r="A1559" s="5"/>
      <c r="B1559" s="5"/>
      <c r="C1559" s="6"/>
      <c r="D1559" s="6"/>
      <c r="E1559" s="5"/>
      <c r="F1559" s="5"/>
      <c r="G1559" s="5"/>
      <c r="H1559" s="5"/>
      <c r="I1559" s="5"/>
      <c r="J1559" s="5"/>
      <c r="K1559" s="5"/>
      <c r="L1559" s="5"/>
    </row>
    <row r="1560" spans="1:12" ht="225" customHeight="1" x14ac:dyDescent="0.25">
      <c r="A1560" s="5" t="s">
        <v>12</v>
      </c>
      <c r="B1560" s="5" t="s">
        <v>20</v>
      </c>
      <c r="C1560" s="6" t="s">
        <v>1672</v>
      </c>
      <c r="D1560" s="6" t="s">
        <v>15</v>
      </c>
      <c r="E1560" s="5" t="s">
        <v>230</v>
      </c>
      <c r="F1560" s="5" t="s">
        <v>231</v>
      </c>
      <c r="G1560" s="5" t="s">
        <v>1670</v>
      </c>
      <c r="H1560" s="5" t="s">
        <v>123</v>
      </c>
      <c r="I1560" s="5">
        <v>3</v>
      </c>
      <c r="J1560" s="5" t="s">
        <v>1646</v>
      </c>
      <c r="K1560" s="5" t="s">
        <v>19</v>
      </c>
      <c r="L1560" s="5"/>
    </row>
    <row r="1561" spans="1:12" x14ac:dyDescent="0.25">
      <c r="A1561" s="5"/>
      <c r="B1561" s="5"/>
      <c r="C1561" s="6"/>
      <c r="D1561" s="6"/>
      <c r="E1561" s="5"/>
      <c r="F1561" s="5"/>
      <c r="G1561" s="5"/>
      <c r="H1561" s="5"/>
      <c r="I1561" s="5"/>
      <c r="J1561" s="5"/>
      <c r="K1561" s="5"/>
      <c r="L1561" s="5"/>
    </row>
    <row r="1562" spans="1:12" ht="180" customHeight="1" x14ac:dyDescent="0.25">
      <c r="A1562" s="5" t="s">
        <v>12</v>
      </c>
      <c r="B1562" s="5" t="s">
        <v>13</v>
      </c>
      <c r="C1562" s="6" t="s">
        <v>1673</v>
      </c>
      <c r="D1562" s="6" t="s">
        <v>15</v>
      </c>
      <c r="E1562" s="5"/>
      <c r="F1562" s="5" t="s">
        <v>1674</v>
      </c>
      <c r="G1562" s="5" t="s">
        <v>1675</v>
      </c>
      <c r="H1562" s="7">
        <v>41816</v>
      </c>
      <c r="I1562" s="5">
        <v>3</v>
      </c>
      <c r="J1562" s="5" t="s">
        <v>35</v>
      </c>
      <c r="K1562" s="5" t="s">
        <v>19</v>
      </c>
      <c r="L1562" s="5"/>
    </row>
    <row r="1563" spans="1:12" x14ac:dyDescent="0.25">
      <c r="A1563" s="5"/>
      <c r="B1563" s="5"/>
      <c r="C1563" s="6"/>
      <c r="D1563" s="6"/>
      <c r="E1563" s="5"/>
      <c r="F1563" s="5"/>
      <c r="G1563" s="5"/>
      <c r="H1563" s="7"/>
      <c r="I1563" s="5"/>
      <c r="J1563" s="5"/>
      <c r="K1563" s="5"/>
      <c r="L1563" s="5"/>
    </row>
    <row r="1564" spans="1:12" ht="180" customHeight="1" x14ac:dyDescent="0.25">
      <c r="A1564" s="5" t="s">
        <v>12</v>
      </c>
      <c r="B1564" s="5" t="s">
        <v>13</v>
      </c>
      <c r="C1564" s="6" t="s">
        <v>1676</v>
      </c>
      <c r="D1564" s="6" t="s">
        <v>15</v>
      </c>
      <c r="E1564" s="5"/>
      <c r="F1564" s="5" t="s">
        <v>1674</v>
      </c>
      <c r="G1564" s="5" t="s">
        <v>1675</v>
      </c>
      <c r="H1564" s="7">
        <v>41765</v>
      </c>
      <c r="I1564" s="5">
        <v>3</v>
      </c>
      <c r="J1564" s="5" t="s">
        <v>35</v>
      </c>
      <c r="K1564" s="5" t="s">
        <v>19</v>
      </c>
      <c r="L1564" s="5"/>
    </row>
    <row r="1565" spans="1:12" x14ac:dyDescent="0.25">
      <c r="A1565" s="5"/>
      <c r="B1565" s="5"/>
      <c r="C1565" s="6"/>
      <c r="D1565" s="6"/>
      <c r="E1565" s="5"/>
      <c r="F1565" s="5"/>
      <c r="G1565" s="5"/>
      <c r="H1565" s="7"/>
      <c r="I1565" s="5"/>
      <c r="J1565" s="5"/>
      <c r="K1565" s="5"/>
      <c r="L1565" s="5"/>
    </row>
    <row r="1566" spans="1:12" ht="225" customHeight="1" x14ac:dyDescent="0.25">
      <c r="A1566" s="5" t="s">
        <v>12</v>
      </c>
      <c r="B1566" s="5" t="s">
        <v>20</v>
      </c>
      <c r="C1566" s="6" t="s">
        <v>1677</v>
      </c>
      <c r="D1566" s="6" t="s">
        <v>15</v>
      </c>
      <c r="E1566" s="5"/>
      <c r="F1566" s="5" t="s">
        <v>1678</v>
      </c>
      <c r="G1566" s="5" t="s">
        <v>1679</v>
      </c>
      <c r="H1566" s="5">
        <f>-2 / 10</f>
        <v>-0.2</v>
      </c>
      <c r="I1566" s="5">
        <v>3</v>
      </c>
      <c r="J1566" s="5" t="s">
        <v>46</v>
      </c>
      <c r="K1566" s="5" t="s">
        <v>19</v>
      </c>
      <c r="L1566" s="5"/>
    </row>
    <row r="1567" spans="1:12" x14ac:dyDescent="0.25">
      <c r="A1567" s="5"/>
      <c r="B1567" s="5"/>
      <c r="C1567" s="6"/>
      <c r="D1567" s="6"/>
      <c r="E1567" s="5"/>
      <c r="F1567" s="5"/>
      <c r="G1567" s="5"/>
      <c r="H1567" s="5"/>
      <c r="I1567" s="5"/>
      <c r="J1567" s="5"/>
      <c r="K1567" s="5"/>
      <c r="L1567" s="5"/>
    </row>
    <row r="1568" spans="1:12" ht="225" customHeight="1" x14ac:dyDescent="0.25">
      <c r="A1568" s="5" t="s">
        <v>12</v>
      </c>
      <c r="B1568" s="5" t="s">
        <v>20</v>
      </c>
      <c r="C1568" s="6" t="s">
        <v>1680</v>
      </c>
      <c r="D1568" s="6" t="s">
        <v>15</v>
      </c>
      <c r="E1568" s="5"/>
      <c r="F1568" s="5" t="s">
        <v>1678</v>
      </c>
      <c r="G1568" s="5" t="s">
        <v>1679</v>
      </c>
      <c r="H1568" s="5" t="s">
        <v>191</v>
      </c>
      <c r="I1568" s="5">
        <v>3</v>
      </c>
      <c r="J1568" s="5" t="s">
        <v>46</v>
      </c>
      <c r="K1568" s="5" t="s">
        <v>19</v>
      </c>
      <c r="L1568" s="5"/>
    </row>
    <row r="1569" spans="1:12" x14ac:dyDescent="0.25">
      <c r="A1569" s="5"/>
      <c r="B1569" s="5"/>
      <c r="C1569" s="6"/>
      <c r="D1569" s="6"/>
      <c r="E1569" s="5"/>
      <c r="F1569" s="5"/>
      <c r="G1569" s="5"/>
      <c r="H1569" s="5"/>
      <c r="I1569" s="5"/>
      <c r="J1569" s="5"/>
      <c r="K1569" s="5"/>
      <c r="L1569" s="5"/>
    </row>
    <row r="1570" spans="1:12" ht="210" customHeight="1" x14ac:dyDescent="0.25">
      <c r="A1570" s="5" t="s">
        <v>12</v>
      </c>
      <c r="B1570" s="5" t="s">
        <v>13</v>
      </c>
      <c r="C1570" s="6" t="s">
        <v>1681</v>
      </c>
      <c r="D1570" s="6" t="s">
        <v>15</v>
      </c>
      <c r="E1570" s="5"/>
      <c r="F1570" s="5" t="s">
        <v>1682</v>
      </c>
      <c r="G1570" s="5" t="s">
        <v>1683</v>
      </c>
      <c r="H1570" s="7">
        <v>41723</v>
      </c>
      <c r="I1570" s="5">
        <v>3</v>
      </c>
      <c r="J1570" s="5" t="s">
        <v>46</v>
      </c>
      <c r="K1570" s="5" t="s">
        <v>19</v>
      </c>
      <c r="L1570" s="5"/>
    </row>
    <row r="1571" spans="1:12" x14ac:dyDescent="0.25">
      <c r="A1571" s="5"/>
      <c r="B1571" s="5"/>
      <c r="C1571" s="6"/>
      <c r="D1571" s="6"/>
      <c r="E1571" s="5"/>
      <c r="F1571" s="5"/>
      <c r="G1571" s="5"/>
      <c r="H1571" s="7"/>
      <c r="I1571" s="5"/>
      <c r="J1571" s="5"/>
      <c r="K1571" s="5"/>
      <c r="L1571" s="5"/>
    </row>
    <row r="1572" spans="1:12" ht="225" customHeight="1" x14ac:dyDescent="0.25">
      <c r="A1572" s="5" t="s">
        <v>12</v>
      </c>
      <c r="B1572" s="5" t="s">
        <v>20</v>
      </c>
      <c r="C1572" s="6" t="s">
        <v>1684</v>
      </c>
      <c r="D1572" s="6" t="s">
        <v>15</v>
      </c>
      <c r="E1572" s="5"/>
      <c r="F1572" s="5" t="s">
        <v>1685</v>
      </c>
      <c r="G1572" s="5" t="s">
        <v>1686</v>
      </c>
      <c r="H1572" s="5">
        <f>-5 / 15</f>
        <v>-0.33333333333333331</v>
      </c>
      <c r="I1572" s="5">
        <v>3</v>
      </c>
      <c r="J1572" s="5" t="s">
        <v>119</v>
      </c>
      <c r="K1572" s="5" t="s">
        <v>19</v>
      </c>
      <c r="L1572" s="5"/>
    </row>
    <row r="1573" spans="1:12" x14ac:dyDescent="0.25">
      <c r="A1573" s="5"/>
      <c r="B1573" s="5"/>
      <c r="C1573" s="6"/>
      <c r="D1573" s="6"/>
      <c r="E1573" s="5"/>
      <c r="F1573" s="5"/>
      <c r="G1573" s="5"/>
      <c r="H1573" s="5"/>
      <c r="I1573" s="5"/>
      <c r="J1573" s="5"/>
      <c r="K1573" s="5"/>
      <c r="L1573" s="5"/>
    </row>
    <row r="1574" spans="1:12" ht="195" customHeight="1" x14ac:dyDescent="0.25">
      <c r="A1574" s="5" t="s">
        <v>12</v>
      </c>
      <c r="B1574" s="5" t="s">
        <v>20</v>
      </c>
      <c r="C1574" s="6" t="s">
        <v>1687</v>
      </c>
      <c r="D1574" s="6" t="s">
        <v>15</v>
      </c>
      <c r="E1574" s="5"/>
      <c r="F1574" s="5" t="s">
        <v>1688</v>
      </c>
      <c r="G1574" s="5" t="s">
        <v>1609</v>
      </c>
      <c r="H1574" s="5">
        <f>-5 / 15</f>
        <v>-0.33333333333333331</v>
      </c>
      <c r="I1574" s="5">
        <v>3</v>
      </c>
      <c r="J1574" s="5" t="s">
        <v>119</v>
      </c>
      <c r="K1574" s="5" t="s">
        <v>19</v>
      </c>
      <c r="L1574" s="5"/>
    </row>
    <row r="1575" spans="1:12" x14ac:dyDescent="0.25">
      <c r="A1575" s="5"/>
      <c r="B1575" s="5"/>
      <c r="C1575" s="6"/>
      <c r="D1575" s="6"/>
      <c r="E1575" s="5"/>
      <c r="F1575" s="5"/>
      <c r="G1575" s="5"/>
      <c r="H1575" s="5"/>
      <c r="I1575" s="5"/>
      <c r="J1575" s="5"/>
      <c r="K1575" s="5"/>
      <c r="L1575" s="5"/>
    </row>
    <row r="1576" spans="1:12" ht="195" customHeight="1" x14ac:dyDescent="0.25">
      <c r="A1576" s="5" t="s">
        <v>12</v>
      </c>
      <c r="B1576" s="5" t="s">
        <v>20</v>
      </c>
      <c r="C1576" s="6" t="s">
        <v>1689</v>
      </c>
      <c r="D1576" s="6" t="s">
        <v>15</v>
      </c>
      <c r="E1576" s="5"/>
      <c r="F1576" s="5" t="s">
        <v>1690</v>
      </c>
      <c r="G1576" s="5" t="s">
        <v>1686</v>
      </c>
      <c r="H1576" s="5">
        <f>-7 / 15</f>
        <v>-0.46666666666666667</v>
      </c>
      <c r="I1576" s="5">
        <v>3</v>
      </c>
      <c r="J1576" s="5" t="s">
        <v>119</v>
      </c>
      <c r="K1576" s="5" t="s">
        <v>19</v>
      </c>
      <c r="L1576" s="5"/>
    </row>
    <row r="1577" spans="1:12" x14ac:dyDescent="0.25">
      <c r="A1577" s="5"/>
      <c r="B1577" s="5"/>
      <c r="C1577" s="6"/>
      <c r="D1577" s="6"/>
      <c r="E1577" s="5"/>
      <c r="F1577" s="5"/>
      <c r="G1577" s="5"/>
      <c r="H1577" s="5"/>
      <c r="I1577" s="5"/>
      <c r="J1577" s="5"/>
      <c r="K1577" s="5"/>
      <c r="L1577" s="5"/>
    </row>
    <row r="1578" spans="1:12" ht="210" customHeight="1" x14ac:dyDescent="0.25">
      <c r="A1578" s="5" t="s">
        <v>12</v>
      </c>
      <c r="B1578" s="5" t="s">
        <v>20</v>
      </c>
      <c r="C1578" s="6" t="s">
        <v>1691</v>
      </c>
      <c r="D1578" s="6" t="s">
        <v>15</v>
      </c>
      <c r="E1578" s="5"/>
      <c r="F1578" s="5" t="s">
        <v>1692</v>
      </c>
      <c r="G1578" s="5" t="s">
        <v>1693</v>
      </c>
      <c r="H1578" s="5">
        <f>-6 / 15</f>
        <v>-0.4</v>
      </c>
      <c r="I1578" s="5">
        <v>3</v>
      </c>
      <c r="J1578" s="5" t="s">
        <v>119</v>
      </c>
      <c r="K1578" s="5" t="s">
        <v>19</v>
      </c>
      <c r="L1578" s="5"/>
    </row>
    <row r="1579" spans="1:12" x14ac:dyDescent="0.25">
      <c r="A1579" s="5"/>
      <c r="B1579" s="5"/>
      <c r="C1579" s="6"/>
      <c r="D1579" s="6"/>
      <c r="E1579" s="5"/>
      <c r="F1579" s="5"/>
      <c r="G1579" s="5"/>
      <c r="H1579" s="5"/>
      <c r="I1579" s="5"/>
      <c r="J1579" s="5"/>
      <c r="K1579" s="5"/>
      <c r="L1579" s="5"/>
    </row>
    <row r="1580" spans="1:12" ht="210" customHeight="1" x14ac:dyDescent="0.25">
      <c r="A1580" s="5" t="s">
        <v>12</v>
      </c>
      <c r="B1580" s="5" t="s">
        <v>20</v>
      </c>
      <c r="C1580" s="6" t="s">
        <v>1694</v>
      </c>
      <c r="D1580" s="6" t="s">
        <v>15</v>
      </c>
      <c r="E1580" s="5"/>
      <c r="F1580" s="5" t="s">
        <v>1695</v>
      </c>
      <c r="G1580" s="5" t="s">
        <v>1683</v>
      </c>
      <c r="H1580" s="5">
        <f>-5 / 15</f>
        <v>-0.33333333333333331</v>
      </c>
      <c r="I1580" s="5">
        <v>3</v>
      </c>
      <c r="J1580" s="5" t="s">
        <v>119</v>
      </c>
      <c r="K1580" s="5" t="s">
        <v>19</v>
      </c>
      <c r="L1580" s="5"/>
    </row>
    <row r="1581" spans="1:12" x14ac:dyDescent="0.25">
      <c r="A1581" s="5"/>
      <c r="B1581" s="5"/>
      <c r="C1581" s="6"/>
      <c r="D1581" s="6"/>
      <c r="E1581" s="5"/>
      <c r="F1581" s="5"/>
      <c r="G1581" s="5"/>
      <c r="H1581" s="5"/>
      <c r="I1581" s="5"/>
      <c r="J1581" s="5"/>
      <c r="K1581" s="5"/>
      <c r="L1581" s="5"/>
    </row>
    <row r="1582" spans="1:12" ht="210" customHeight="1" x14ac:dyDescent="0.25">
      <c r="A1582" s="5" t="s">
        <v>12</v>
      </c>
      <c r="B1582" s="5" t="s">
        <v>20</v>
      </c>
      <c r="C1582" s="6" t="s">
        <v>1696</v>
      </c>
      <c r="D1582" s="6" t="s">
        <v>15</v>
      </c>
      <c r="E1582" s="5"/>
      <c r="F1582" s="5" t="s">
        <v>1697</v>
      </c>
      <c r="G1582" s="5" t="s">
        <v>1686</v>
      </c>
      <c r="H1582" s="5">
        <f>-4 / 15</f>
        <v>-0.26666666666666666</v>
      </c>
      <c r="I1582" s="5">
        <v>3</v>
      </c>
      <c r="J1582" s="5" t="s">
        <v>119</v>
      </c>
      <c r="K1582" s="5" t="s">
        <v>19</v>
      </c>
      <c r="L1582" s="5"/>
    </row>
    <row r="1583" spans="1:12" x14ac:dyDescent="0.25">
      <c r="A1583" s="5"/>
      <c r="B1583" s="5"/>
      <c r="C1583" s="6"/>
      <c r="D1583" s="6"/>
      <c r="E1583" s="5"/>
      <c r="F1583" s="5"/>
      <c r="G1583" s="5"/>
      <c r="H1583" s="5"/>
      <c r="I1583" s="5"/>
      <c r="J1583" s="5"/>
      <c r="K1583" s="5"/>
      <c r="L1583" s="5"/>
    </row>
    <row r="1584" spans="1:12" ht="225" customHeight="1" x14ac:dyDescent="0.25">
      <c r="A1584" s="5" t="s">
        <v>12</v>
      </c>
      <c r="B1584" s="5" t="s">
        <v>13</v>
      </c>
      <c r="C1584" s="6" t="s">
        <v>1698</v>
      </c>
      <c r="D1584" s="6" t="s">
        <v>15</v>
      </c>
      <c r="E1584" s="5" t="s">
        <v>230</v>
      </c>
      <c r="F1584" s="5" t="s">
        <v>231</v>
      </c>
      <c r="G1584" s="5" t="s">
        <v>1699</v>
      </c>
      <c r="H1584" s="8">
        <v>11720</v>
      </c>
      <c r="I1584" s="5">
        <v>3</v>
      </c>
      <c r="J1584" s="5" t="s">
        <v>232</v>
      </c>
      <c r="K1584" s="5" t="s">
        <v>19</v>
      </c>
      <c r="L1584" s="5"/>
    </row>
    <row r="1585" spans="1:12" x14ac:dyDescent="0.25">
      <c r="A1585" s="5"/>
      <c r="B1585" s="5"/>
      <c r="C1585" s="6"/>
      <c r="D1585" s="6"/>
      <c r="E1585" s="5"/>
      <c r="F1585" s="5"/>
      <c r="G1585" s="5"/>
      <c r="H1585" s="8"/>
      <c r="I1585" s="5"/>
      <c r="J1585" s="5"/>
      <c r="K1585" s="5"/>
      <c r="L1585" s="5"/>
    </row>
    <row r="1586" spans="1:12" ht="210" customHeight="1" x14ac:dyDescent="0.25">
      <c r="A1586" s="5" t="s">
        <v>12</v>
      </c>
      <c r="B1586" s="5" t="s">
        <v>20</v>
      </c>
      <c r="C1586" s="6" t="s">
        <v>1700</v>
      </c>
      <c r="D1586" s="6" t="s">
        <v>15</v>
      </c>
      <c r="E1586" s="5"/>
      <c r="F1586" s="5" t="s">
        <v>1701</v>
      </c>
      <c r="G1586" s="5" t="s">
        <v>1702</v>
      </c>
      <c r="H1586" s="5">
        <f>-5 / 20</f>
        <v>-0.25</v>
      </c>
      <c r="I1586" s="5">
        <v>3</v>
      </c>
      <c r="J1586" s="5" t="s">
        <v>532</v>
      </c>
      <c r="K1586" s="5" t="s">
        <v>19</v>
      </c>
      <c r="L1586" s="5" t="s">
        <v>1616</v>
      </c>
    </row>
    <row r="1587" spans="1:12" x14ac:dyDescent="0.25">
      <c r="A1587" s="5"/>
      <c r="B1587" s="5"/>
      <c r="C1587" s="6"/>
      <c r="D1587" s="6"/>
      <c r="E1587" s="5"/>
      <c r="F1587" s="5"/>
      <c r="G1587" s="5"/>
      <c r="H1587" s="5"/>
      <c r="I1587" s="5"/>
      <c r="J1587" s="5"/>
      <c r="K1587" s="5"/>
      <c r="L1587" s="5"/>
    </row>
    <row r="1588" spans="1:12" ht="210" customHeight="1" x14ac:dyDescent="0.25">
      <c r="A1588" s="5" t="s">
        <v>12</v>
      </c>
      <c r="B1588" s="5" t="s">
        <v>20</v>
      </c>
      <c r="C1588" s="6" t="s">
        <v>1703</v>
      </c>
      <c r="D1588" s="6" t="s">
        <v>15</v>
      </c>
      <c r="E1588" s="5"/>
      <c r="F1588" s="5" t="s">
        <v>1701</v>
      </c>
      <c r="G1588" s="5" t="s">
        <v>1702</v>
      </c>
      <c r="H1588" s="5" t="s">
        <v>89</v>
      </c>
      <c r="I1588" s="5">
        <v>3</v>
      </c>
      <c r="J1588" s="5" t="s">
        <v>532</v>
      </c>
      <c r="K1588" s="5" t="s">
        <v>19</v>
      </c>
      <c r="L1588" s="5" t="s">
        <v>1616</v>
      </c>
    </row>
    <row r="1589" spans="1:12" x14ac:dyDescent="0.25">
      <c r="A1589" s="5"/>
      <c r="B1589" s="5"/>
      <c r="C1589" s="6"/>
      <c r="D1589" s="6"/>
      <c r="E1589" s="5"/>
      <c r="F1589" s="5"/>
      <c r="G1589" s="5"/>
      <c r="H1589" s="5"/>
      <c r="I1589" s="5"/>
      <c r="J1589" s="5"/>
      <c r="K1589" s="5"/>
      <c r="L1589" s="5"/>
    </row>
    <row r="1590" spans="1:12" ht="225" customHeight="1" x14ac:dyDescent="0.25">
      <c r="A1590" s="5" t="s">
        <v>12</v>
      </c>
      <c r="B1590" s="5" t="s">
        <v>20</v>
      </c>
      <c r="C1590" s="6" t="s">
        <v>1704</v>
      </c>
      <c r="D1590" s="6" t="s">
        <v>15</v>
      </c>
      <c r="E1590" s="5" t="s">
        <v>230</v>
      </c>
      <c r="F1590" s="5" t="s">
        <v>231</v>
      </c>
      <c r="G1590" s="5" t="s">
        <v>1705</v>
      </c>
      <c r="H1590" s="5" t="s">
        <v>75</v>
      </c>
      <c r="I1590" s="5">
        <v>3</v>
      </c>
      <c r="J1590" s="5" t="s">
        <v>232</v>
      </c>
      <c r="K1590" s="5" t="s">
        <v>19</v>
      </c>
      <c r="L1590" s="5" t="s">
        <v>1616</v>
      </c>
    </row>
    <row r="1591" spans="1:12" x14ac:dyDescent="0.25">
      <c r="A1591" s="5"/>
      <c r="B1591" s="5"/>
      <c r="C1591" s="6"/>
      <c r="D1591" s="6"/>
      <c r="E1591" s="5"/>
      <c r="F1591" s="5"/>
      <c r="G1591" s="5"/>
      <c r="H1591" s="5"/>
      <c r="I1591" s="5"/>
      <c r="J1591" s="5"/>
      <c r="K1591" s="5"/>
      <c r="L1591" s="5"/>
    </row>
    <row r="1592" spans="1:12" ht="225" customHeight="1" x14ac:dyDescent="0.25">
      <c r="A1592" s="5" t="s">
        <v>12</v>
      </c>
      <c r="B1592" s="5" t="s">
        <v>20</v>
      </c>
      <c r="C1592" s="6" t="s">
        <v>1706</v>
      </c>
      <c r="D1592" s="6" t="s">
        <v>15</v>
      </c>
      <c r="E1592" s="5" t="s">
        <v>1612</v>
      </c>
      <c r="F1592" s="5" t="s">
        <v>231</v>
      </c>
      <c r="G1592" s="5" t="s">
        <v>1705</v>
      </c>
      <c r="H1592" s="5" t="s">
        <v>89</v>
      </c>
      <c r="I1592" s="5">
        <v>3</v>
      </c>
      <c r="J1592" s="5" t="s">
        <v>232</v>
      </c>
      <c r="K1592" s="5" t="s">
        <v>19</v>
      </c>
      <c r="L1592" s="5" t="s">
        <v>1616</v>
      </c>
    </row>
    <row r="1593" spans="1:12" x14ac:dyDescent="0.25">
      <c r="A1593" s="5"/>
      <c r="B1593" s="5"/>
      <c r="C1593" s="6"/>
      <c r="D1593" s="6"/>
      <c r="E1593" s="5"/>
      <c r="F1593" s="5"/>
      <c r="G1593" s="5"/>
      <c r="H1593" s="5"/>
      <c r="I1593" s="5"/>
      <c r="J1593" s="5"/>
      <c r="K1593" s="5"/>
      <c r="L1593" s="5"/>
    </row>
    <row r="1594" spans="1:12" ht="180" customHeight="1" x14ac:dyDescent="0.25">
      <c r="A1594" s="5" t="s">
        <v>12</v>
      </c>
      <c r="B1594" s="5" t="s">
        <v>20</v>
      </c>
      <c r="C1594" s="6" t="s">
        <v>1707</v>
      </c>
      <c r="D1594" s="6" t="s">
        <v>15</v>
      </c>
      <c r="E1594" s="5"/>
      <c r="F1594" s="5" t="s">
        <v>1708</v>
      </c>
      <c r="G1594" s="5" t="s">
        <v>1709</v>
      </c>
      <c r="H1594" s="5" t="s">
        <v>508</v>
      </c>
      <c r="I1594" s="5">
        <v>3</v>
      </c>
      <c r="J1594" s="5" t="s">
        <v>46</v>
      </c>
      <c r="K1594" s="5" t="s">
        <v>19</v>
      </c>
      <c r="L1594" s="5"/>
    </row>
    <row r="1595" spans="1:12" x14ac:dyDescent="0.25">
      <c r="A1595" s="5"/>
      <c r="B1595" s="5"/>
      <c r="C1595" s="6"/>
      <c r="D1595" s="6"/>
      <c r="E1595" s="5"/>
      <c r="F1595" s="5"/>
      <c r="G1595" s="5"/>
      <c r="H1595" s="5"/>
      <c r="I1595" s="5"/>
      <c r="J1595" s="5"/>
      <c r="K1595" s="5"/>
      <c r="L1595" s="5"/>
    </row>
    <row r="1596" spans="1:12" ht="180" customHeight="1" x14ac:dyDescent="0.25">
      <c r="A1596" s="5" t="s">
        <v>12</v>
      </c>
      <c r="B1596" s="5" t="s">
        <v>13</v>
      </c>
      <c r="C1596" s="6" t="s">
        <v>1710</v>
      </c>
      <c r="D1596" s="6" t="s">
        <v>15</v>
      </c>
      <c r="E1596" s="5"/>
      <c r="F1596" s="5" t="s">
        <v>1708</v>
      </c>
      <c r="G1596" s="5" t="s">
        <v>1709</v>
      </c>
      <c r="H1596" s="7">
        <v>41737</v>
      </c>
      <c r="I1596" s="5">
        <v>3</v>
      </c>
      <c r="J1596" s="5" t="s">
        <v>46</v>
      </c>
      <c r="K1596" s="5" t="s">
        <v>19</v>
      </c>
      <c r="L1596" s="5"/>
    </row>
    <row r="1597" spans="1:12" x14ac:dyDescent="0.25">
      <c r="A1597" s="5"/>
      <c r="B1597" s="5"/>
      <c r="C1597" s="6"/>
      <c r="D1597" s="6"/>
      <c r="E1597" s="5"/>
      <c r="F1597" s="5"/>
      <c r="G1597" s="5"/>
      <c r="H1597" s="7"/>
      <c r="I1597" s="5"/>
      <c r="J1597" s="5"/>
      <c r="K1597" s="5"/>
      <c r="L1597" s="5"/>
    </row>
    <row r="1598" spans="1:12" ht="210" customHeight="1" x14ac:dyDescent="0.25">
      <c r="A1598" s="5" t="s">
        <v>12</v>
      </c>
      <c r="B1598" s="5" t="s">
        <v>20</v>
      </c>
      <c r="C1598" s="6" t="s">
        <v>1711</v>
      </c>
      <c r="D1598" s="6" t="s">
        <v>15</v>
      </c>
      <c r="E1598" s="5"/>
      <c r="F1598" s="5" t="s">
        <v>1712</v>
      </c>
      <c r="G1598" s="5" t="s">
        <v>1713</v>
      </c>
      <c r="H1598" s="5" t="s">
        <v>123</v>
      </c>
      <c r="I1598" s="5">
        <v>3</v>
      </c>
      <c r="J1598" s="5" t="s">
        <v>46</v>
      </c>
      <c r="K1598" s="5" t="s">
        <v>19</v>
      </c>
      <c r="L1598" s="5" t="s">
        <v>1714</v>
      </c>
    </row>
    <row r="1599" spans="1:12" x14ac:dyDescent="0.25">
      <c r="A1599" s="5"/>
      <c r="B1599" s="5"/>
      <c r="C1599" s="6"/>
      <c r="D1599" s="6"/>
      <c r="E1599" s="5"/>
      <c r="F1599" s="5"/>
      <c r="G1599" s="5"/>
      <c r="H1599" s="5"/>
      <c r="I1599" s="5"/>
      <c r="J1599" s="5"/>
      <c r="K1599" s="5"/>
      <c r="L1599" s="5"/>
    </row>
    <row r="1600" spans="1:12" ht="210" customHeight="1" x14ac:dyDescent="0.25">
      <c r="A1600" s="5" t="s">
        <v>12</v>
      </c>
      <c r="B1600" s="5" t="s">
        <v>20</v>
      </c>
      <c r="C1600" s="6" t="s">
        <v>1715</v>
      </c>
      <c r="D1600" s="6" t="s">
        <v>15</v>
      </c>
      <c r="E1600" s="5"/>
      <c r="F1600" s="5" t="s">
        <v>1712</v>
      </c>
      <c r="G1600" s="5" t="s">
        <v>1713</v>
      </c>
      <c r="H1600" s="5">
        <f>-1 / 12</f>
        <v>-8.3333333333333329E-2</v>
      </c>
      <c r="I1600" s="5">
        <v>3</v>
      </c>
      <c r="J1600" s="5" t="s">
        <v>46</v>
      </c>
      <c r="K1600" s="5" t="s">
        <v>19</v>
      </c>
      <c r="L1600" s="5" t="s">
        <v>1714</v>
      </c>
    </row>
    <row r="1601" spans="1:12" x14ac:dyDescent="0.25">
      <c r="A1601" s="5"/>
      <c r="B1601" s="5"/>
      <c r="C1601" s="6"/>
      <c r="D1601" s="6"/>
      <c r="E1601" s="5"/>
      <c r="F1601" s="5"/>
      <c r="G1601" s="5"/>
      <c r="H1601" s="5"/>
      <c r="I1601" s="5"/>
      <c r="J1601" s="5"/>
      <c r="K1601" s="5"/>
      <c r="L1601" s="5"/>
    </row>
    <row r="1602" spans="1:12" ht="225" customHeight="1" x14ac:dyDescent="0.25">
      <c r="A1602" s="5" t="s">
        <v>12</v>
      </c>
      <c r="B1602" s="5" t="s">
        <v>13</v>
      </c>
      <c r="C1602" s="6" t="s">
        <v>1716</v>
      </c>
      <c r="D1602" s="6" t="s">
        <v>15</v>
      </c>
      <c r="E1602" s="5" t="s">
        <v>230</v>
      </c>
      <c r="F1602" s="5" t="s">
        <v>231</v>
      </c>
      <c r="G1602" s="5" t="s">
        <v>1705</v>
      </c>
      <c r="H1602" s="7">
        <v>41695</v>
      </c>
      <c r="I1602" s="5">
        <v>3</v>
      </c>
      <c r="J1602" s="5" t="s">
        <v>232</v>
      </c>
      <c r="K1602" s="5" t="s">
        <v>19</v>
      </c>
      <c r="L1602" s="5" t="s">
        <v>1717</v>
      </c>
    </row>
    <row r="1603" spans="1:12" x14ac:dyDescent="0.25">
      <c r="A1603" s="5"/>
      <c r="B1603" s="5"/>
      <c r="C1603" s="6"/>
      <c r="D1603" s="6"/>
      <c r="E1603" s="5"/>
      <c r="F1603" s="5"/>
      <c r="G1603" s="5"/>
      <c r="H1603" s="7"/>
      <c r="I1603" s="5"/>
      <c r="J1603" s="5"/>
      <c r="K1603" s="5"/>
      <c r="L1603" s="5"/>
    </row>
    <row r="1604" spans="1:12" ht="195" customHeight="1" x14ac:dyDescent="0.25">
      <c r="A1604" s="5" t="s">
        <v>12</v>
      </c>
      <c r="B1604" s="5" t="s">
        <v>13</v>
      </c>
      <c r="C1604" s="6" t="s">
        <v>1718</v>
      </c>
      <c r="D1604" s="6" t="s">
        <v>15</v>
      </c>
      <c r="E1604" s="5"/>
      <c r="F1604" s="5" t="s">
        <v>1719</v>
      </c>
      <c r="G1604" s="5" t="s">
        <v>1720</v>
      </c>
      <c r="H1604" s="7">
        <v>41784</v>
      </c>
      <c r="I1604" s="5">
        <v>3</v>
      </c>
      <c r="J1604" s="5" t="s">
        <v>46</v>
      </c>
      <c r="K1604" s="5" t="s">
        <v>19</v>
      </c>
      <c r="L1604" s="5" t="s">
        <v>1721</v>
      </c>
    </row>
    <row r="1605" spans="1:12" x14ac:dyDescent="0.25">
      <c r="A1605" s="5"/>
      <c r="B1605" s="5"/>
      <c r="C1605" s="6"/>
      <c r="D1605" s="6"/>
      <c r="E1605" s="5"/>
      <c r="F1605" s="5"/>
      <c r="G1605" s="5"/>
      <c r="H1605" s="7"/>
      <c r="I1605" s="5"/>
      <c r="J1605" s="5"/>
      <c r="K1605" s="5"/>
      <c r="L1605" s="5"/>
    </row>
    <row r="1606" spans="1:12" ht="195" customHeight="1" x14ac:dyDescent="0.25">
      <c r="A1606" s="5" t="s">
        <v>12</v>
      </c>
      <c r="B1606" s="5" t="s">
        <v>13</v>
      </c>
      <c r="C1606" s="6" t="s">
        <v>1722</v>
      </c>
      <c r="D1606" s="6" t="s">
        <v>15</v>
      </c>
      <c r="E1606" s="5"/>
      <c r="F1606" s="5" t="s">
        <v>1723</v>
      </c>
      <c r="G1606" s="5" t="s">
        <v>1720</v>
      </c>
      <c r="H1606" s="7">
        <v>41695</v>
      </c>
      <c r="I1606" s="5">
        <v>3</v>
      </c>
      <c r="J1606" s="5" t="s">
        <v>46</v>
      </c>
      <c r="K1606" s="5" t="s">
        <v>19</v>
      </c>
      <c r="L1606" s="5" t="s">
        <v>1721</v>
      </c>
    </row>
    <row r="1607" spans="1:12" x14ac:dyDescent="0.25">
      <c r="A1607" s="5"/>
      <c r="B1607" s="5"/>
      <c r="C1607" s="6"/>
      <c r="D1607" s="6"/>
      <c r="E1607" s="5"/>
      <c r="F1607" s="5"/>
      <c r="G1607" s="5"/>
      <c r="H1607" s="7"/>
      <c r="I1607" s="5"/>
      <c r="J1607" s="5"/>
      <c r="K1607" s="5"/>
      <c r="L1607" s="5"/>
    </row>
    <row r="1608" spans="1:12" ht="195" customHeight="1" x14ac:dyDescent="0.25">
      <c r="A1608" s="5" t="s">
        <v>12</v>
      </c>
      <c r="B1608" s="5" t="s">
        <v>20</v>
      </c>
      <c r="C1608" s="6" t="s">
        <v>1724</v>
      </c>
      <c r="D1608" s="6" t="s">
        <v>15</v>
      </c>
      <c r="E1608" s="5"/>
      <c r="F1608" s="5" t="s">
        <v>1719</v>
      </c>
      <c r="G1608" s="5" t="s">
        <v>1720</v>
      </c>
      <c r="H1608" s="5" t="s">
        <v>22</v>
      </c>
      <c r="I1608" s="5">
        <v>3</v>
      </c>
      <c r="J1608" s="5" t="s">
        <v>145</v>
      </c>
      <c r="K1608" s="5" t="s">
        <v>19</v>
      </c>
      <c r="L1608" s="5" t="s">
        <v>1721</v>
      </c>
    </row>
    <row r="1609" spans="1:12" x14ac:dyDescent="0.25">
      <c r="A1609" s="5"/>
      <c r="B1609" s="5"/>
      <c r="C1609" s="6"/>
      <c r="D1609" s="6"/>
      <c r="E1609" s="5"/>
      <c r="F1609" s="5"/>
      <c r="G1609" s="5"/>
      <c r="H1609" s="5"/>
      <c r="I1609" s="5"/>
      <c r="J1609" s="5"/>
      <c r="K1609" s="5"/>
      <c r="L1609" s="5"/>
    </row>
    <row r="1610" spans="1:12" ht="195" customHeight="1" x14ac:dyDescent="0.25">
      <c r="A1610" s="5" t="s">
        <v>12</v>
      </c>
      <c r="B1610" s="5" t="s">
        <v>13</v>
      </c>
      <c r="C1610" s="6" t="s">
        <v>1725</v>
      </c>
      <c r="D1610" s="6" t="s">
        <v>15</v>
      </c>
      <c r="E1610" s="5"/>
      <c r="F1610" s="5" t="s">
        <v>1726</v>
      </c>
      <c r="G1610" s="5" t="s">
        <v>1666</v>
      </c>
      <c r="H1610" s="7">
        <v>41664</v>
      </c>
      <c r="I1610" s="5">
        <v>3</v>
      </c>
      <c r="J1610" s="5" t="s">
        <v>1026</v>
      </c>
      <c r="K1610" s="5" t="s">
        <v>19</v>
      </c>
      <c r="L1610" s="5"/>
    </row>
    <row r="1611" spans="1:12" x14ac:dyDescent="0.25">
      <c r="A1611" s="5"/>
      <c r="B1611" s="5"/>
      <c r="C1611" s="6"/>
      <c r="D1611" s="6"/>
      <c r="E1611" s="5"/>
      <c r="F1611" s="5"/>
      <c r="G1611" s="5"/>
      <c r="H1611" s="7"/>
      <c r="I1611" s="5"/>
      <c r="J1611" s="5"/>
      <c r="K1611" s="5"/>
      <c r="L1611" s="5"/>
    </row>
    <row r="1612" spans="1:12" ht="195" customHeight="1" x14ac:dyDescent="0.25">
      <c r="A1612" s="5" t="s">
        <v>12</v>
      </c>
      <c r="B1612" s="5" t="s">
        <v>20</v>
      </c>
      <c r="C1612" s="6" t="s">
        <v>1727</v>
      </c>
      <c r="D1612" s="6" t="s">
        <v>15</v>
      </c>
      <c r="E1612" s="5"/>
      <c r="F1612" s="5" t="s">
        <v>1728</v>
      </c>
      <c r="G1612" s="5" t="s">
        <v>1729</v>
      </c>
      <c r="H1612" s="5" t="e">
        <f>-9 / 0</f>
        <v>#DIV/0!</v>
      </c>
      <c r="I1612" s="5">
        <v>3</v>
      </c>
      <c r="J1612" s="5" t="s">
        <v>1629</v>
      </c>
      <c r="K1612" s="5" t="s">
        <v>19</v>
      </c>
      <c r="L1612" s="5"/>
    </row>
    <row r="1613" spans="1:12" x14ac:dyDescent="0.25">
      <c r="A1613" s="5"/>
      <c r="B1613" s="5"/>
      <c r="C1613" s="6"/>
      <c r="D1613" s="6"/>
      <c r="E1613" s="5"/>
      <c r="F1613" s="5"/>
      <c r="G1613" s="5"/>
      <c r="H1613" s="5"/>
      <c r="I1613" s="5"/>
      <c r="J1613" s="5"/>
      <c r="K1613" s="5"/>
      <c r="L1613" s="5"/>
    </row>
    <row r="1614" spans="1:12" ht="225" customHeight="1" x14ac:dyDescent="0.25">
      <c r="A1614" s="5" t="s">
        <v>12</v>
      </c>
      <c r="B1614" s="5" t="s">
        <v>13</v>
      </c>
      <c r="C1614" s="6" t="s">
        <v>1730</v>
      </c>
      <c r="D1614" s="6" t="s">
        <v>15</v>
      </c>
      <c r="E1614" s="5"/>
      <c r="F1614" s="5" t="s">
        <v>1731</v>
      </c>
      <c r="G1614" s="5" t="s">
        <v>1732</v>
      </c>
      <c r="H1614" s="7">
        <v>41720</v>
      </c>
      <c r="I1614" s="5">
        <v>3</v>
      </c>
      <c r="J1614" s="5" t="s">
        <v>1503</v>
      </c>
      <c r="K1614" s="5" t="s">
        <v>19</v>
      </c>
      <c r="L1614" s="5"/>
    </row>
    <row r="1615" spans="1:12" x14ac:dyDescent="0.25">
      <c r="A1615" s="5"/>
      <c r="B1615" s="5"/>
      <c r="C1615" s="6"/>
      <c r="D1615" s="6"/>
      <c r="E1615" s="5"/>
      <c r="F1615" s="5"/>
      <c r="G1615" s="5"/>
      <c r="H1615" s="7"/>
      <c r="I1615" s="5"/>
      <c r="J1615" s="5"/>
      <c r="K1615" s="5"/>
      <c r="L1615" s="5"/>
    </row>
    <row r="1616" spans="1:12" ht="225" customHeight="1" x14ac:dyDescent="0.25">
      <c r="A1616" s="5" t="s">
        <v>12</v>
      </c>
      <c r="B1616" s="5" t="s">
        <v>20</v>
      </c>
      <c r="C1616" s="6" t="s">
        <v>1733</v>
      </c>
      <c r="D1616" s="6" t="s">
        <v>15</v>
      </c>
      <c r="E1616" s="5"/>
      <c r="F1616" s="5" t="s">
        <v>1731</v>
      </c>
      <c r="G1616" s="5" t="s">
        <v>1732</v>
      </c>
      <c r="H1616" s="5" t="s">
        <v>55</v>
      </c>
      <c r="I1616" s="5">
        <v>3</v>
      </c>
      <c r="J1616" s="5" t="s">
        <v>1503</v>
      </c>
      <c r="K1616" s="5" t="s">
        <v>19</v>
      </c>
      <c r="L1616" s="5"/>
    </row>
    <row r="1617" spans="1:12" x14ac:dyDescent="0.25">
      <c r="A1617" s="5"/>
      <c r="B1617" s="5"/>
      <c r="C1617" s="6"/>
      <c r="D1617" s="6"/>
      <c r="E1617" s="5"/>
      <c r="F1617" s="5"/>
      <c r="G1617" s="5"/>
      <c r="H1617" s="5"/>
      <c r="I1617" s="5"/>
      <c r="J1617" s="5"/>
      <c r="K1617" s="5"/>
      <c r="L1617" s="5"/>
    </row>
    <row r="1618" spans="1:12" ht="225" customHeight="1" x14ac:dyDescent="0.25">
      <c r="A1618" s="5" t="s">
        <v>12</v>
      </c>
      <c r="B1618" s="5" t="s">
        <v>13</v>
      </c>
      <c r="C1618" s="6" t="s">
        <v>1734</v>
      </c>
      <c r="D1618" s="6" t="s">
        <v>15</v>
      </c>
      <c r="E1618" s="5"/>
      <c r="F1618" s="5" t="s">
        <v>1735</v>
      </c>
      <c r="G1618" s="5" t="s">
        <v>1736</v>
      </c>
      <c r="H1618" s="7">
        <v>41661</v>
      </c>
      <c r="I1618" s="5">
        <v>3</v>
      </c>
      <c r="J1618" s="5" t="s">
        <v>1503</v>
      </c>
      <c r="K1618" s="5" t="s">
        <v>19</v>
      </c>
      <c r="L1618" s="5"/>
    </row>
    <row r="1619" spans="1:12" x14ac:dyDescent="0.25">
      <c r="A1619" s="5"/>
      <c r="B1619" s="5"/>
      <c r="C1619" s="6"/>
      <c r="D1619" s="6"/>
      <c r="E1619" s="5"/>
      <c r="F1619" s="5"/>
      <c r="G1619" s="5"/>
      <c r="H1619" s="7"/>
      <c r="I1619" s="5"/>
      <c r="J1619" s="5"/>
      <c r="K1619" s="5"/>
      <c r="L1619" s="5"/>
    </row>
    <row r="1620" spans="1:12" ht="225" customHeight="1" x14ac:dyDescent="0.25">
      <c r="A1620" s="5" t="s">
        <v>12</v>
      </c>
      <c r="B1620" s="5" t="s">
        <v>20</v>
      </c>
      <c r="C1620" s="6" t="s">
        <v>1737</v>
      </c>
      <c r="D1620" s="6" t="s">
        <v>15</v>
      </c>
      <c r="E1620" s="5"/>
      <c r="F1620" s="5" t="s">
        <v>1735</v>
      </c>
      <c r="G1620" s="5" t="s">
        <v>1736</v>
      </c>
      <c r="H1620" s="5" t="s">
        <v>55</v>
      </c>
      <c r="I1620" s="5">
        <v>3</v>
      </c>
      <c r="J1620" s="5" t="s">
        <v>1503</v>
      </c>
      <c r="K1620" s="5" t="s">
        <v>19</v>
      </c>
      <c r="L1620" s="5"/>
    </row>
    <row r="1621" spans="1:12" x14ac:dyDescent="0.25">
      <c r="A1621" s="5"/>
      <c r="B1621" s="5"/>
      <c r="C1621" s="6"/>
      <c r="D1621" s="6"/>
      <c r="E1621" s="5"/>
      <c r="F1621" s="5"/>
      <c r="G1621" s="5"/>
      <c r="H1621" s="5"/>
      <c r="I1621" s="5"/>
      <c r="J1621" s="5"/>
      <c r="K1621" s="5"/>
      <c r="L1621" s="5"/>
    </row>
    <row r="1622" spans="1:12" ht="225" customHeight="1" x14ac:dyDescent="0.25">
      <c r="A1622" s="5" t="s">
        <v>12</v>
      </c>
      <c r="B1622" s="5" t="s">
        <v>13</v>
      </c>
      <c r="C1622" s="6" t="s">
        <v>1738</v>
      </c>
      <c r="D1622" s="6" t="s">
        <v>15</v>
      </c>
      <c r="E1622" s="5"/>
      <c r="F1622" s="5" t="s">
        <v>1739</v>
      </c>
      <c r="G1622" s="5" t="s">
        <v>1736</v>
      </c>
      <c r="H1622" s="7">
        <v>41661</v>
      </c>
      <c r="I1622" s="5">
        <v>3</v>
      </c>
      <c r="J1622" s="5" t="s">
        <v>1503</v>
      </c>
      <c r="K1622" s="5" t="s">
        <v>19</v>
      </c>
      <c r="L1622" s="5"/>
    </row>
    <row r="1623" spans="1:12" x14ac:dyDescent="0.25">
      <c r="A1623" s="5"/>
      <c r="B1623" s="5"/>
      <c r="C1623" s="6"/>
      <c r="D1623" s="6"/>
      <c r="E1623" s="5"/>
      <c r="F1623" s="5"/>
      <c r="G1623" s="5"/>
      <c r="H1623" s="7"/>
      <c r="I1623" s="5"/>
      <c r="J1623" s="5"/>
      <c r="K1623" s="5"/>
      <c r="L1623" s="5"/>
    </row>
    <row r="1624" spans="1:12" ht="225" customHeight="1" x14ac:dyDescent="0.25">
      <c r="A1624" s="5" t="s">
        <v>12</v>
      </c>
      <c r="B1624" s="5" t="s">
        <v>13</v>
      </c>
      <c r="C1624" s="6" t="s">
        <v>1740</v>
      </c>
      <c r="D1624" s="6" t="s">
        <v>15</v>
      </c>
      <c r="E1624" s="5"/>
      <c r="F1624" s="5" t="s">
        <v>1739</v>
      </c>
      <c r="G1624" s="5" t="s">
        <v>1736</v>
      </c>
      <c r="H1624" s="7">
        <v>41649</v>
      </c>
      <c r="I1624" s="5">
        <v>3</v>
      </c>
      <c r="J1624" s="5" t="s">
        <v>1503</v>
      </c>
      <c r="K1624" s="5" t="s">
        <v>19</v>
      </c>
      <c r="L1624" s="5"/>
    </row>
    <row r="1625" spans="1:12" x14ac:dyDescent="0.25">
      <c r="A1625" s="5"/>
      <c r="B1625" s="5"/>
      <c r="C1625" s="6"/>
      <c r="D1625" s="6"/>
      <c r="E1625" s="5"/>
      <c r="F1625" s="5"/>
      <c r="G1625" s="5"/>
      <c r="H1625" s="7"/>
      <c r="I1625" s="5"/>
      <c r="J1625" s="5"/>
      <c r="K1625" s="5"/>
      <c r="L1625" s="5"/>
    </row>
    <row r="1626" spans="1:12" ht="210" customHeight="1" x14ac:dyDescent="0.25">
      <c r="A1626" s="5" t="s">
        <v>12</v>
      </c>
      <c r="B1626" s="5" t="s">
        <v>13</v>
      </c>
      <c r="C1626" s="6" t="s">
        <v>1741</v>
      </c>
      <c r="D1626" s="6" t="s">
        <v>15</v>
      </c>
      <c r="E1626" s="5"/>
      <c r="F1626" s="5" t="s">
        <v>1742</v>
      </c>
      <c r="G1626" s="5" t="s">
        <v>1732</v>
      </c>
      <c r="H1626" s="7">
        <v>41692</v>
      </c>
      <c r="I1626" s="5">
        <v>3</v>
      </c>
      <c r="J1626" s="5" t="s">
        <v>1503</v>
      </c>
      <c r="K1626" s="5" t="s">
        <v>19</v>
      </c>
      <c r="L1626" s="5"/>
    </row>
    <row r="1627" spans="1:12" x14ac:dyDescent="0.25">
      <c r="A1627" s="5"/>
      <c r="B1627" s="5"/>
      <c r="C1627" s="6"/>
      <c r="D1627" s="6"/>
      <c r="E1627" s="5"/>
      <c r="F1627" s="5"/>
      <c r="G1627" s="5"/>
      <c r="H1627" s="7"/>
      <c r="I1627" s="5"/>
      <c r="J1627" s="5"/>
      <c r="K1627" s="5"/>
      <c r="L1627" s="5"/>
    </row>
    <row r="1628" spans="1:12" ht="210" customHeight="1" x14ac:dyDescent="0.25">
      <c r="A1628" s="5" t="s">
        <v>12</v>
      </c>
      <c r="B1628" s="5" t="s">
        <v>20</v>
      </c>
      <c r="C1628" s="6" t="s">
        <v>1743</v>
      </c>
      <c r="D1628" s="6" t="s">
        <v>15</v>
      </c>
      <c r="E1628" s="5"/>
      <c r="F1628" s="5" t="s">
        <v>1742</v>
      </c>
      <c r="G1628" s="5" t="s">
        <v>1732</v>
      </c>
      <c r="H1628" s="5" t="s">
        <v>55</v>
      </c>
      <c r="I1628" s="5">
        <v>3</v>
      </c>
      <c r="J1628" s="5" t="s">
        <v>1503</v>
      </c>
      <c r="K1628" s="5" t="s">
        <v>19</v>
      </c>
      <c r="L1628" s="5"/>
    </row>
    <row r="1629" spans="1:12" x14ac:dyDescent="0.25">
      <c r="A1629" s="5"/>
      <c r="B1629" s="5"/>
      <c r="C1629" s="6"/>
      <c r="D1629" s="6"/>
      <c r="E1629" s="5"/>
      <c r="F1629" s="5"/>
      <c r="G1629" s="5"/>
      <c r="H1629" s="5"/>
      <c r="I1629" s="5"/>
      <c r="J1629" s="5"/>
      <c r="K1629" s="5"/>
      <c r="L1629" s="5"/>
    </row>
    <row r="1630" spans="1:12" ht="210" customHeight="1" x14ac:dyDescent="0.25">
      <c r="A1630" s="5" t="s">
        <v>12</v>
      </c>
      <c r="B1630" s="5" t="s">
        <v>20</v>
      </c>
      <c r="C1630" s="6" t="s">
        <v>1744</v>
      </c>
      <c r="D1630" s="6" t="s">
        <v>15</v>
      </c>
      <c r="E1630" s="5"/>
      <c r="F1630" s="5" t="s">
        <v>1501</v>
      </c>
      <c r="G1630" s="5" t="s">
        <v>1502</v>
      </c>
      <c r="H1630" s="5" t="s">
        <v>135</v>
      </c>
      <c r="I1630" s="5">
        <v>3</v>
      </c>
      <c r="J1630" s="5" t="s">
        <v>1503</v>
      </c>
      <c r="K1630" s="5" t="s">
        <v>19</v>
      </c>
      <c r="L1630" s="5"/>
    </row>
    <row r="1631" spans="1:12" x14ac:dyDescent="0.25">
      <c r="A1631" s="5"/>
      <c r="B1631" s="5"/>
      <c r="C1631" s="6"/>
      <c r="D1631" s="6"/>
      <c r="E1631" s="5"/>
      <c r="F1631" s="5"/>
      <c r="G1631" s="5"/>
      <c r="H1631" s="5"/>
      <c r="I1631" s="5"/>
      <c r="J1631" s="5"/>
      <c r="K1631" s="5"/>
      <c r="L1631" s="5"/>
    </row>
    <row r="1632" spans="1:12" ht="210" customHeight="1" x14ac:dyDescent="0.25">
      <c r="A1632" s="5" t="s">
        <v>12</v>
      </c>
      <c r="B1632" s="5" t="s">
        <v>20</v>
      </c>
      <c r="C1632" s="6" t="s">
        <v>1745</v>
      </c>
      <c r="D1632" s="6" t="s">
        <v>15</v>
      </c>
      <c r="E1632" s="5"/>
      <c r="F1632" s="5" t="s">
        <v>1501</v>
      </c>
      <c r="G1632" s="5" t="s">
        <v>1502</v>
      </c>
      <c r="H1632" s="5" t="s">
        <v>55</v>
      </c>
      <c r="I1632" s="5">
        <v>3</v>
      </c>
      <c r="J1632" s="5" t="s">
        <v>1503</v>
      </c>
      <c r="K1632" s="5" t="s">
        <v>19</v>
      </c>
      <c r="L1632" s="5"/>
    </row>
    <row r="1633" spans="1:15" x14ac:dyDescent="0.25">
      <c r="A1633" s="5"/>
      <c r="B1633" s="5"/>
      <c r="C1633" s="6"/>
      <c r="D1633" s="6"/>
      <c r="E1633" s="5"/>
      <c r="F1633" s="5"/>
      <c r="G1633" s="5"/>
      <c r="H1633" s="5"/>
      <c r="I1633" s="5"/>
      <c r="J1633" s="5"/>
      <c r="K1633" s="5"/>
      <c r="L1633" s="5"/>
    </row>
    <row r="1634" spans="1:15" ht="225" customHeight="1" x14ac:dyDescent="0.25">
      <c r="A1634" s="5" t="s">
        <v>12</v>
      </c>
      <c r="B1634" s="5" t="s">
        <v>13</v>
      </c>
      <c r="C1634" s="6" t="s">
        <v>1746</v>
      </c>
      <c r="D1634" s="6" t="s">
        <v>15</v>
      </c>
      <c r="E1634" s="5" t="s">
        <v>230</v>
      </c>
      <c r="F1634" s="5" t="s">
        <v>231</v>
      </c>
      <c r="G1634" s="5" t="s">
        <v>1747</v>
      </c>
      <c r="H1634" s="7">
        <v>41654</v>
      </c>
      <c r="I1634" s="5">
        <v>3</v>
      </c>
      <c r="J1634" s="5" t="s">
        <v>1748</v>
      </c>
      <c r="K1634" s="5" t="s">
        <v>19</v>
      </c>
      <c r="L1634" s="5"/>
    </row>
    <row r="1635" spans="1:15" x14ac:dyDescent="0.25">
      <c r="A1635" s="5"/>
      <c r="B1635" s="5"/>
      <c r="C1635" s="6"/>
      <c r="D1635" s="6"/>
      <c r="E1635" s="5"/>
      <c r="F1635" s="5"/>
      <c r="G1635" s="5"/>
      <c r="H1635" s="7"/>
      <c r="I1635" s="5"/>
      <c r="J1635" s="5"/>
      <c r="K1635" s="5"/>
      <c r="L1635" s="5"/>
    </row>
    <row r="1636" spans="1:15" ht="225" customHeight="1" x14ac:dyDescent="0.25">
      <c r="A1636" s="5" t="s">
        <v>12</v>
      </c>
      <c r="B1636" s="5" t="s">
        <v>13</v>
      </c>
      <c r="C1636" s="6" t="s">
        <v>1749</v>
      </c>
      <c r="D1636" s="6" t="s">
        <v>15</v>
      </c>
      <c r="E1636" s="5" t="s">
        <v>230</v>
      </c>
      <c r="F1636" s="5" t="s">
        <v>231</v>
      </c>
      <c r="G1636" s="5" t="s">
        <v>1747</v>
      </c>
      <c r="H1636" s="7">
        <v>41649</v>
      </c>
      <c r="I1636" s="5">
        <v>3</v>
      </c>
      <c r="J1636" s="5" t="s">
        <v>1748</v>
      </c>
      <c r="K1636" s="5" t="s">
        <v>19</v>
      </c>
      <c r="L1636" s="5"/>
    </row>
    <row r="1637" spans="1:15" x14ac:dyDescent="0.25">
      <c r="A1637" s="5"/>
      <c r="B1637" s="5"/>
      <c r="C1637" s="6"/>
      <c r="D1637" s="6"/>
      <c r="E1637" s="5"/>
      <c r="F1637" s="5"/>
      <c r="G1637" s="5"/>
      <c r="H1637" s="7"/>
      <c r="I1637" s="5"/>
      <c r="J1637" s="5"/>
      <c r="K1637" s="5"/>
      <c r="L1637" s="5"/>
    </row>
    <row r="1638" spans="1:15" ht="225" customHeight="1" x14ac:dyDescent="0.25">
      <c r="A1638" s="5" t="s">
        <v>12</v>
      </c>
      <c r="B1638" s="5" t="s">
        <v>13</v>
      </c>
      <c r="C1638" s="6" t="s">
        <v>1750</v>
      </c>
      <c r="D1638" s="6" t="s">
        <v>15</v>
      </c>
      <c r="E1638" s="5"/>
      <c r="F1638" s="5" t="s">
        <v>1751</v>
      </c>
      <c r="G1638" s="5" t="s">
        <v>1732</v>
      </c>
      <c r="H1638" s="7">
        <v>41720</v>
      </c>
      <c r="I1638" s="5">
        <v>3</v>
      </c>
      <c r="J1638" s="5" t="s">
        <v>1503</v>
      </c>
      <c r="K1638" s="5" t="s">
        <v>19</v>
      </c>
      <c r="L1638" s="5"/>
    </row>
    <row r="1639" spans="1:15" x14ac:dyDescent="0.25">
      <c r="A1639" s="5"/>
      <c r="B1639" s="5"/>
      <c r="C1639" s="6"/>
      <c r="D1639" s="6"/>
      <c r="E1639" s="5"/>
      <c r="F1639" s="5"/>
      <c r="G1639" s="5"/>
      <c r="H1639" s="7"/>
      <c r="I1639" s="5"/>
      <c r="J1639" s="5"/>
      <c r="K1639" s="5"/>
      <c r="L1639" s="5"/>
    </row>
    <row r="1640" spans="1:15" ht="225" customHeight="1" x14ac:dyDescent="0.25">
      <c r="A1640" s="5" t="s">
        <v>12</v>
      </c>
      <c r="B1640" s="5" t="s">
        <v>13</v>
      </c>
      <c r="C1640" s="6" t="s">
        <v>1752</v>
      </c>
      <c r="D1640" s="6" t="s">
        <v>15</v>
      </c>
      <c r="E1640" s="5"/>
      <c r="F1640" s="5" t="s">
        <v>1751</v>
      </c>
      <c r="G1640" s="5" t="s">
        <v>1732</v>
      </c>
      <c r="H1640" s="7">
        <v>41649</v>
      </c>
      <c r="I1640" s="5">
        <v>3</v>
      </c>
      <c r="J1640" s="5" t="s">
        <v>1503</v>
      </c>
      <c r="K1640" s="5" t="s">
        <v>19</v>
      </c>
      <c r="L1640" s="5"/>
      <c r="N1640">
        <v>13</v>
      </c>
      <c r="O1640">
        <v>30</v>
      </c>
    </row>
    <row r="1641" spans="1:15" x14ac:dyDescent="0.25">
      <c r="A1641" s="5"/>
      <c r="B1641" s="5"/>
      <c r="C1641" s="6"/>
      <c r="D1641" s="6"/>
      <c r="E1641" s="5"/>
      <c r="F1641" s="5"/>
      <c r="G1641" s="5"/>
      <c r="H1641" s="7"/>
      <c r="I1641" s="5"/>
      <c r="J1641" s="5"/>
      <c r="K1641" s="5"/>
      <c r="L1641" s="5"/>
    </row>
    <row r="1642" spans="1:15" ht="195" customHeight="1" x14ac:dyDescent="0.25">
      <c r="A1642" s="5" t="s">
        <v>12</v>
      </c>
      <c r="B1642" s="5" t="s">
        <v>13</v>
      </c>
      <c r="C1642" s="6" t="s">
        <v>1753</v>
      </c>
      <c r="D1642" s="6" t="s">
        <v>15</v>
      </c>
      <c r="E1642" s="5"/>
      <c r="F1642" s="5" t="s">
        <v>1754</v>
      </c>
      <c r="G1642" s="5" t="s">
        <v>1755</v>
      </c>
      <c r="H1642" s="7">
        <v>41661</v>
      </c>
      <c r="I1642" s="5">
        <v>3</v>
      </c>
      <c r="J1642" s="5" t="s">
        <v>1503</v>
      </c>
      <c r="K1642" s="5" t="s">
        <v>19</v>
      </c>
      <c r="L1642" s="5"/>
    </row>
    <row r="1643" spans="1:15" x14ac:dyDescent="0.25">
      <c r="A1643" s="5"/>
      <c r="B1643" s="5"/>
      <c r="C1643" s="6"/>
      <c r="D1643" s="6"/>
      <c r="E1643" s="5"/>
      <c r="F1643" s="5"/>
      <c r="G1643" s="5"/>
      <c r="H1643" s="7"/>
      <c r="I1643" s="5"/>
      <c r="J1643" s="5"/>
      <c r="K1643" s="5"/>
      <c r="L1643" s="5"/>
    </row>
    <row r="1644" spans="1:15" ht="195" customHeight="1" x14ac:dyDescent="0.25">
      <c r="A1644" s="5" t="s">
        <v>12</v>
      </c>
      <c r="B1644" s="5" t="s">
        <v>13</v>
      </c>
      <c r="C1644" s="6" t="s">
        <v>1756</v>
      </c>
      <c r="D1644" s="6" t="s">
        <v>15</v>
      </c>
      <c r="E1644" s="5"/>
      <c r="F1644" s="5" t="s">
        <v>1754</v>
      </c>
      <c r="G1644" s="5" t="s">
        <v>1755</v>
      </c>
      <c r="H1644" s="7">
        <v>41642</v>
      </c>
      <c r="I1644" s="5">
        <v>3</v>
      </c>
      <c r="J1644" s="5" t="s">
        <v>1503</v>
      </c>
      <c r="K1644" s="5" t="s">
        <v>19</v>
      </c>
      <c r="L1644" s="5"/>
    </row>
    <row r="1645" spans="1:15" x14ac:dyDescent="0.25">
      <c r="A1645" s="5"/>
      <c r="B1645" s="5"/>
      <c r="C1645" s="6"/>
      <c r="D1645" s="6"/>
      <c r="E1645" s="5"/>
      <c r="F1645" s="5"/>
      <c r="G1645" s="5"/>
      <c r="H1645" s="7"/>
      <c r="I1645" s="5"/>
      <c r="J1645" s="5"/>
      <c r="K1645" s="5"/>
      <c r="L1645" s="5"/>
    </row>
    <row r="1646" spans="1:15" ht="225" customHeight="1" x14ac:dyDescent="0.25">
      <c r="A1646" s="5" t="s">
        <v>12</v>
      </c>
      <c r="B1646" s="5" t="s">
        <v>20</v>
      </c>
      <c r="C1646" s="6" t="s">
        <v>1757</v>
      </c>
      <c r="D1646" s="6" t="s">
        <v>15</v>
      </c>
      <c r="E1646" s="5" t="s">
        <v>230</v>
      </c>
      <c r="F1646" s="5" t="s">
        <v>231</v>
      </c>
      <c r="G1646" s="5" t="s">
        <v>1736</v>
      </c>
      <c r="H1646" s="5" t="s">
        <v>123</v>
      </c>
      <c r="I1646" s="5">
        <v>3</v>
      </c>
      <c r="J1646" s="5" t="s">
        <v>1748</v>
      </c>
      <c r="K1646" s="5" t="s">
        <v>19</v>
      </c>
      <c r="L1646" s="5"/>
    </row>
    <row r="1647" spans="1:15" x14ac:dyDescent="0.25">
      <c r="A1647" s="5"/>
      <c r="B1647" s="5"/>
      <c r="C1647" s="6"/>
      <c r="D1647" s="6"/>
      <c r="E1647" s="5"/>
      <c r="F1647" s="5"/>
      <c r="G1647" s="5"/>
      <c r="H1647" s="5"/>
      <c r="I1647" s="5"/>
      <c r="J1647" s="5"/>
      <c r="K1647" s="5"/>
      <c r="L1647" s="5"/>
    </row>
    <row r="1648" spans="1:15" ht="225" customHeight="1" x14ac:dyDescent="0.25">
      <c r="A1648" s="5" t="s">
        <v>12</v>
      </c>
      <c r="B1648" s="5" t="s">
        <v>13</v>
      </c>
      <c r="C1648" s="6" t="s">
        <v>1758</v>
      </c>
      <c r="D1648" s="6" t="s">
        <v>15</v>
      </c>
      <c r="E1648" s="5" t="s">
        <v>230</v>
      </c>
      <c r="F1648" s="5" t="s">
        <v>231</v>
      </c>
      <c r="G1648" s="5" t="s">
        <v>1759</v>
      </c>
      <c r="H1648" s="7">
        <v>41659</v>
      </c>
      <c r="I1648" s="5">
        <v>3</v>
      </c>
      <c r="J1648" s="5" t="s">
        <v>1748</v>
      </c>
      <c r="K1648" s="5" t="s">
        <v>19</v>
      </c>
      <c r="L1648" s="5"/>
    </row>
    <row r="1649" spans="1:12" x14ac:dyDescent="0.25">
      <c r="A1649" s="5"/>
      <c r="B1649" s="5"/>
      <c r="C1649" s="6"/>
      <c r="D1649" s="6"/>
      <c r="E1649" s="5"/>
      <c r="F1649" s="5"/>
      <c r="G1649" s="5"/>
      <c r="H1649" s="7"/>
      <c r="I1649" s="5"/>
      <c r="J1649" s="5"/>
      <c r="K1649" s="5"/>
      <c r="L1649" s="5"/>
    </row>
    <row r="1650" spans="1:12" ht="225" customHeight="1" x14ac:dyDescent="0.25">
      <c r="A1650" s="5" t="s">
        <v>12</v>
      </c>
      <c r="B1650" s="5" t="s">
        <v>13</v>
      </c>
      <c r="C1650" s="6" t="s">
        <v>1760</v>
      </c>
      <c r="D1650" s="6" t="s">
        <v>15</v>
      </c>
      <c r="E1650" s="5" t="s">
        <v>1612</v>
      </c>
      <c r="F1650" s="5" t="s">
        <v>231</v>
      </c>
      <c r="G1650" s="5" t="s">
        <v>1759</v>
      </c>
      <c r="H1650" s="7">
        <v>41644</v>
      </c>
      <c r="I1650" s="5">
        <v>3</v>
      </c>
      <c r="J1650" s="5" t="s">
        <v>1748</v>
      </c>
      <c r="K1650" s="5" t="s">
        <v>19</v>
      </c>
      <c r="L1650" s="5"/>
    </row>
    <row r="1651" spans="1:12" x14ac:dyDescent="0.25">
      <c r="A1651" s="5"/>
      <c r="B1651" s="5"/>
      <c r="C1651" s="6"/>
      <c r="D1651" s="6"/>
      <c r="E1651" s="5"/>
      <c r="F1651" s="5"/>
      <c r="G1651" s="5"/>
      <c r="H1651" s="7"/>
      <c r="I1651" s="5"/>
      <c r="J1651" s="5"/>
      <c r="K1651" s="5"/>
      <c r="L1651" s="5"/>
    </row>
    <row r="1652" spans="1:12" ht="225" customHeight="1" x14ac:dyDescent="0.25">
      <c r="A1652" s="5" t="s">
        <v>12</v>
      </c>
      <c r="B1652" s="5" t="s">
        <v>20</v>
      </c>
      <c r="C1652" s="6" t="s">
        <v>1761</v>
      </c>
      <c r="D1652" s="6" t="s">
        <v>15</v>
      </c>
      <c r="E1652" s="5" t="s">
        <v>1612</v>
      </c>
      <c r="F1652" s="5" t="s">
        <v>231</v>
      </c>
      <c r="G1652" s="5" t="s">
        <v>1736</v>
      </c>
      <c r="H1652" s="5">
        <f>-1 / 5</f>
        <v>-0.2</v>
      </c>
      <c r="I1652" s="5">
        <v>3</v>
      </c>
      <c r="J1652" s="5" t="s">
        <v>1748</v>
      </c>
      <c r="K1652" s="5" t="s">
        <v>19</v>
      </c>
      <c r="L1652" s="5"/>
    </row>
    <row r="1653" spans="1:12" x14ac:dyDescent="0.25">
      <c r="A1653" s="5"/>
      <c r="B1653" s="5"/>
      <c r="C1653" s="6"/>
      <c r="D1653" s="6"/>
      <c r="E1653" s="5"/>
      <c r="F1653" s="5"/>
      <c r="G1653" s="5"/>
      <c r="H1653" s="5"/>
      <c r="I1653" s="5"/>
      <c r="J1653" s="5"/>
      <c r="K1653" s="5"/>
      <c r="L1653" s="5"/>
    </row>
    <row r="1654" spans="1:12" ht="225" customHeight="1" x14ac:dyDescent="0.25">
      <c r="A1654" s="5" t="s">
        <v>12</v>
      </c>
      <c r="B1654" s="5" t="s">
        <v>20</v>
      </c>
      <c r="C1654" s="6" t="s">
        <v>1762</v>
      </c>
      <c r="D1654" s="6" t="s">
        <v>15</v>
      </c>
      <c r="E1654" s="5"/>
      <c r="F1654" s="5" t="s">
        <v>1763</v>
      </c>
      <c r="G1654" s="5" t="s">
        <v>1764</v>
      </c>
      <c r="H1654" s="5">
        <f>-2 / 22</f>
        <v>-9.0909090909090912E-2</v>
      </c>
      <c r="I1654" s="5">
        <v>3</v>
      </c>
      <c r="J1654" s="5" t="s">
        <v>1446</v>
      </c>
      <c r="K1654" s="5" t="s">
        <v>19</v>
      </c>
      <c r="L1654" s="5"/>
    </row>
    <row r="1655" spans="1:12" x14ac:dyDescent="0.25">
      <c r="A1655" s="5"/>
      <c r="B1655" s="5"/>
      <c r="C1655" s="6"/>
      <c r="D1655" s="6"/>
      <c r="E1655" s="5"/>
      <c r="F1655" s="5"/>
      <c r="G1655" s="5"/>
      <c r="H1655" s="5"/>
      <c r="I1655" s="5"/>
      <c r="J1655" s="5"/>
      <c r="K1655" s="5"/>
      <c r="L1655" s="5"/>
    </row>
    <row r="1656" spans="1:12" ht="225" customHeight="1" x14ac:dyDescent="0.25">
      <c r="A1656" s="5" t="s">
        <v>12</v>
      </c>
      <c r="B1656" s="5" t="s">
        <v>20</v>
      </c>
      <c r="C1656" s="6" t="s">
        <v>1765</v>
      </c>
      <c r="D1656" s="6" t="s">
        <v>15</v>
      </c>
      <c r="E1656" s="5"/>
      <c r="F1656" s="5" t="s">
        <v>1763</v>
      </c>
      <c r="G1656" s="5" t="s">
        <v>1764</v>
      </c>
      <c r="H1656" s="5" t="s">
        <v>55</v>
      </c>
      <c r="I1656" s="5">
        <v>3</v>
      </c>
      <c r="J1656" s="5" t="s">
        <v>1446</v>
      </c>
      <c r="K1656" s="5" t="s">
        <v>19</v>
      </c>
      <c r="L1656" s="5"/>
    </row>
    <row r="1657" spans="1:12" x14ac:dyDescent="0.25">
      <c r="A1657" s="5"/>
      <c r="B1657" s="5"/>
      <c r="C1657" s="6"/>
      <c r="D1657" s="6"/>
      <c r="E1657" s="5"/>
      <c r="F1657" s="5"/>
      <c r="G1657" s="5"/>
      <c r="H1657" s="5"/>
      <c r="I1657" s="5"/>
      <c r="J1657" s="5"/>
      <c r="K1657" s="5"/>
      <c r="L1657" s="5"/>
    </row>
    <row r="1658" spans="1:12" ht="225" customHeight="1" x14ac:dyDescent="0.25">
      <c r="A1658" s="5" t="s">
        <v>12</v>
      </c>
      <c r="B1658" s="5" t="s">
        <v>20</v>
      </c>
      <c r="C1658" s="6" t="s">
        <v>1766</v>
      </c>
      <c r="D1658" s="6" t="s">
        <v>15</v>
      </c>
      <c r="E1658" s="5"/>
      <c r="F1658" s="5" t="s">
        <v>1767</v>
      </c>
      <c r="G1658" s="5" t="s">
        <v>1768</v>
      </c>
      <c r="H1658" s="5" t="s">
        <v>51</v>
      </c>
      <c r="I1658" s="5">
        <v>3</v>
      </c>
      <c r="J1658" s="5" t="s">
        <v>1446</v>
      </c>
      <c r="K1658" s="5" t="s">
        <v>19</v>
      </c>
      <c r="L1658" s="5"/>
    </row>
    <row r="1659" spans="1:12" x14ac:dyDescent="0.25">
      <c r="A1659" s="5"/>
      <c r="B1659" s="5"/>
      <c r="C1659" s="6"/>
      <c r="D1659" s="6"/>
      <c r="E1659" s="5"/>
      <c r="F1659" s="5"/>
      <c r="G1659" s="5"/>
      <c r="H1659" s="5"/>
      <c r="I1659" s="5"/>
      <c r="J1659" s="5"/>
      <c r="K1659" s="5"/>
      <c r="L1659" s="5"/>
    </row>
    <row r="1660" spans="1:12" ht="225" customHeight="1" x14ac:dyDescent="0.25">
      <c r="A1660" s="5" t="s">
        <v>12</v>
      </c>
      <c r="B1660" s="5" t="s">
        <v>20</v>
      </c>
      <c r="C1660" s="6" t="s">
        <v>1769</v>
      </c>
      <c r="D1660" s="6" t="s">
        <v>15</v>
      </c>
      <c r="E1660" s="5"/>
      <c r="F1660" s="5" t="s">
        <v>1767</v>
      </c>
      <c r="G1660" s="5" t="s">
        <v>1768</v>
      </c>
      <c r="H1660" s="5" t="s">
        <v>55</v>
      </c>
      <c r="I1660" s="5">
        <v>3</v>
      </c>
      <c r="J1660" s="5" t="s">
        <v>1446</v>
      </c>
      <c r="K1660" s="5" t="s">
        <v>19</v>
      </c>
      <c r="L1660" s="5"/>
    </row>
    <row r="1661" spans="1:12" x14ac:dyDescent="0.25">
      <c r="A1661" s="5"/>
      <c r="B1661" s="5"/>
      <c r="C1661" s="6"/>
      <c r="D1661" s="6"/>
      <c r="E1661" s="5"/>
      <c r="F1661" s="5"/>
      <c r="G1661" s="5"/>
      <c r="H1661" s="5"/>
      <c r="I1661" s="5"/>
      <c r="J1661" s="5"/>
      <c r="K1661" s="5"/>
      <c r="L1661" s="5"/>
    </row>
    <row r="1662" spans="1:12" ht="225" customHeight="1" x14ac:dyDescent="0.25">
      <c r="A1662" s="5" t="s">
        <v>12</v>
      </c>
      <c r="B1662" s="5" t="s">
        <v>13</v>
      </c>
      <c r="C1662" s="6" t="s">
        <v>1770</v>
      </c>
      <c r="D1662" s="6" t="s">
        <v>15</v>
      </c>
      <c r="E1662" s="5"/>
      <c r="F1662" s="5" t="s">
        <v>1771</v>
      </c>
      <c r="G1662" s="5" t="s">
        <v>1755</v>
      </c>
      <c r="H1662" s="7">
        <v>41661</v>
      </c>
      <c r="I1662" s="5">
        <v>3</v>
      </c>
      <c r="J1662" s="5" t="s">
        <v>1446</v>
      </c>
      <c r="K1662" s="5" t="s">
        <v>19</v>
      </c>
      <c r="L1662" s="5"/>
    </row>
    <row r="1663" spans="1:12" x14ac:dyDescent="0.25">
      <c r="A1663" s="5"/>
      <c r="B1663" s="5"/>
      <c r="C1663" s="6"/>
      <c r="D1663" s="6"/>
      <c r="E1663" s="5"/>
      <c r="F1663" s="5"/>
      <c r="G1663" s="5"/>
      <c r="H1663" s="7"/>
      <c r="I1663" s="5"/>
      <c r="J1663" s="5"/>
      <c r="K1663" s="5"/>
      <c r="L1663" s="5"/>
    </row>
    <row r="1664" spans="1:12" ht="225" customHeight="1" x14ac:dyDescent="0.25">
      <c r="A1664" s="5" t="s">
        <v>12</v>
      </c>
      <c r="B1664" s="5" t="s">
        <v>13</v>
      </c>
      <c r="C1664" s="6" t="s">
        <v>1772</v>
      </c>
      <c r="D1664" s="6" t="s">
        <v>15</v>
      </c>
      <c r="E1664" s="5"/>
      <c r="F1664" s="5" t="s">
        <v>1771</v>
      </c>
      <c r="G1664" s="5" t="s">
        <v>1755</v>
      </c>
      <c r="H1664" s="7">
        <v>41739</v>
      </c>
      <c r="I1664" s="5">
        <v>3</v>
      </c>
      <c r="J1664" s="5" t="s">
        <v>1446</v>
      </c>
      <c r="K1664" s="5" t="s">
        <v>19</v>
      </c>
      <c r="L1664" s="5"/>
    </row>
    <row r="1665" spans="1:12" x14ac:dyDescent="0.25">
      <c r="A1665" s="5"/>
      <c r="B1665" s="5"/>
      <c r="C1665" s="6"/>
      <c r="D1665" s="6"/>
      <c r="E1665" s="5"/>
      <c r="F1665" s="5"/>
      <c r="G1665" s="5"/>
      <c r="H1665" s="7"/>
      <c r="I1665" s="5"/>
      <c r="J1665" s="5"/>
      <c r="K1665" s="5"/>
      <c r="L1665" s="5"/>
    </row>
    <row r="1666" spans="1:12" ht="210" customHeight="1" x14ac:dyDescent="0.25">
      <c r="A1666" s="5" t="s">
        <v>12</v>
      </c>
      <c r="B1666" s="5" t="s">
        <v>20</v>
      </c>
      <c r="C1666" s="6" t="s">
        <v>1773</v>
      </c>
      <c r="D1666" s="6" t="s">
        <v>15</v>
      </c>
      <c r="E1666" s="5"/>
      <c r="F1666" s="5" t="s">
        <v>1774</v>
      </c>
      <c r="G1666" s="5" t="s">
        <v>1775</v>
      </c>
      <c r="H1666" s="5" t="e">
        <f>-6 / 0</f>
        <v>#DIV/0!</v>
      </c>
      <c r="I1666" s="5">
        <v>3</v>
      </c>
      <c r="J1666" s="5" t="s">
        <v>1446</v>
      </c>
      <c r="K1666" s="5" t="s">
        <v>19</v>
      </c>
      <c r="L1666" s="5"/>
    </row>
    <row r="1667" spans="1:12" x14ac:dyDescent="0.25">
      <c r="A1667" s="5"/>
      <c r="B1667" s="5"/>
      <c r="C1667" s="6"/>
      <c r="D1667" s="6"/>
      <c r="E1667" s="5"/>
      <c r="F1667" s="5"/>
      <c r="G1667" s="5"/>
      <c r="H1667" s="5"/>
      <c r="I1667" s="5"/>
      <c r="J1667" s="5"/>
      <c r="K1667" s="5"/>
      <c r="L1667" s="5"/>
    </row>
    <row r="1668" spans="1:12" ht="225" customHeight="1" x14ac:dyDescent="0.25">
      <c r="A1668" s="5" t="s">
        <v>12</v>
      </c>
      <c r="B1668" s="5" t="s">
        <v>20</v>
      </c>
      <c r="C1668" s="6" t="s">
        <v>1776</v>
      </c>
      <c r="D1668" s="6" t="s">
        <v>15</v>
      </c>
      <c r="E1668" s="5" t="s">
        <v>230</v>
      </c>
      <c r="F1668" s="5" t="s">
        <v>231</v>
      </c>
      <c r="G1668" s="5" t="s">
        <v>1768</v>
      </c>
      <c r="H1668" s="5" t="s">
        <v>537</v>
      </c>
      <c r="I1668" s="5">
        <v>3</v>
      </c>
      <c r="J1668" s="5" t="s">
        <v>1777</v>
      </c>
      <c r="K1668" s="5" t="s">
        <v>19</v>
      </c>
      <c r="L1668" s="5"/>
    </row>
    <row r="1669" spans="1:12" x14ac:dyDescent="0.25">
      <c r="A1669" s="5"/>
      <c r="B1669" s="5"/>
      <c r="C1669" s="6"/>
      <c r="D1669" s="6"/>
      <c r="E1669" s="5"/>
      <c r="F1669" s="5"/>
      <c r="G1669" s="5"/>
      <c r="H1669" s="5"/>
      <c r="I1669" s="5"/>
      <c r="J1669" s="5"/>
      <c r="K1669" s="5"/>
      <c r="L1669" s="5"/>
    </row>
    <row r="1670" spans="1:12" ht="225" customHeight="1" x14ac:dyDescent="0.25">
      <c r="A1670" s="5" t="s">
        <v>12</v>
      </c>
      <c r="B1670" s="5" t="s">
        <v>13</v>
      </c>
      <c r="C1670" s="6" t="s">
        <v>1778</v>
      </c>
      <c r="D1670" s="6" t="s">
        <v>15</v>
      </c>
      <c r="E1670" s="5" t="s">
        <v>230</v>
      </c>
      <c r="F1670" s="5" t="s">
        <v>231</v>
      </c>
      <c r="G1670" s="5" t="s">
        <v>1768</v>
      </c>
      <c r="H1670" s="7">
        <v>41708</v>
      </c>
      <c r="I1670" s="5">
        <v>3</v>
      </c>
      <c r="J1670" s="5" t="s">
        <v>1777</v>
      </c>
      <c r="K1670" s="5" t="s">
        <v>19</v>
      </c>
      <c r="L1670" s="5"/>
    </row>
    <row r="1671" spans="1:12" x14ac:dyDescent="0.25">
      <c r="A1671" s="5"/>
      <c r="B1671" s="5"/>
      <c r="C1671" s="6"/>
      <c r="D1671" s="6"/>
      <c r="E1671" s="5"/>
      <c r="F1671" s="5"/>
      <c r="G1671" s="5"/>
      <c r="H1671" s="7"/>
      <c r="I1671" s="5"/>
      <c r="J1671" s="5"/>
      <c r="K1671" s="5"/>
      <c r="L1671" s="5"/>
    </row>
    <row r="1672" spans="1:12" ht="225" customHeight="1" x14ac:dyDescent="0.25">
      <c r="A1672" s="5" t="s">
        <v>12</v>
      </c>
      <c r="B1672" s="5" t="s">
        <v>20</v>
      </c>
      <c r="C1672" s="6" t="s">
        <v>1779</v>
      </c>
      <c r="D1672" s="6" t="s">
        <v>15</v>
      </c>
      <c r="E1672" s="5"/>
      <c r="F1672" s="5" t="s">
        <v>1780</v>
      </c>
      <c r="G1672" s="5" t="s">
        <v>1781</v>
      </c>
      <c r="H1672" s="5" t="s">
        <v>123</v>
      </c>
      <c r="I1672" s="5">
        <v>3</v>
      </c>
      <c r="J1672" s="5" t="s">
        <v>1782</v>
      </c>
      <c r="K1672" s="5" t="s">
        <v>19</v>
      </c>
      <c r="L1672" s="5"/>
    </row>
    <row r="1673" spans="1:12" x14ac:dyDescent="0.25">
      <c r="A1673" s="5"/>
      <c r="B1673" s="5"/>
      <c r="C1673" s="6"/>
      <c r="D1673" s="6"/>
      <c r="E1673" s="5"/>
      <c r="F1673" s="5"/>
      <c r="G1673" s="5"/>
      <c r="H1673" s="5"/>
      <c r="I1673" s="5"/>
      <c r="J1673" s="5"/>
      <c r="K1673" s="5"/>
      <c r="L1673" s="5"/>
    </row>
    <row r="1674" spans="1:12" ht="225" customHeight="1" x14ac:dyDescent="0.25">
      <c r="A1674" s="5" t="s">
        <v>12</v>
      </c>
      <c r="B1674" s="5" t="s">
        <v>20</v>
      </c>
      <c r="C1674" s="6" t="s">
        <v>1783</v>
      </c>
      <c r="D1674" s="6" t="s">
        <v>15</v>
      </c>
      <c r="E1674" s="5"/>
      <c r="F1674" s="5" t="s">
        <v>1780</v>
      </c>
      <c r="G1674" s="5" t="s">
        <v>1781</v>
      </c>
      <c r="H1674" s="5" t="s">
        <v>89</v>
      </c>
      <c r="I1674" s="5">
        <v>3</v>
      </c>
      <c r="J1674" s="5" t="s">
        <v>1782</v>
      </c>
      <c r="K1674" s="5" t="s">
        <v>19</v>
      </c>
      <c r="L1674" s="5"/>
    </row>
    <row r="1675" spans="1:12" x14ac:dyDescent="0.25">
      <c r="A1675" s="5"/>
      <c r="B1675" s="5"/>
      <c r="C1675" s="6"/>
      <c r="D1675" s="6"/>
      <c r="E1675" s="5"/>
      <c r="F1675" s="5"/>
      <c r="G1675" s="5"/>
      <c r="H1675" s="5"/>
      <c r="I1675" s="5"/>
      <c r="J1675" s="5"/>
      <c r="K1675" s="5"/>
      <c r="L1675" s="5"/>
    </row>
    <row r="1676" spans="1:12" ht="225" customHeight="1" x14ac:dyDescent="0.25">
      <c r="A1676" s="5" t="s">
        <v>12</v>
      </c>
      <c r="B1676" s="5" t="s">
        <v>20</v>
      </c>
      <c r="C1676" s="6" t="s">
        <v>1784</v>
      </c>
      <c r="D1676" s="6" t="s">
        <v>15</v>
      </c>
      <c r="E1676" s="5"/>
      <c r="F1676" s="5" t="s">
        <v>1785</v>
      </c>
      <c r="G1676" s="5" t="s">
        <v>1781</v>
      </c>
      <c r="H1676" s="5" t="s">
        <v>123</v>
      </c>
      <c r="I1676" s="5">
        <v>3</v>
      </c>
      <c r="J1676" s="5" t="s">
        <v>1782</v>
      </c>
      <c r="K1676" s="5" t="s">
        <v>19</v>
      </c>
      <c r="L1676" s="5"/>
    </row>
    <row r="1677" spans="1:12" x14ac:dyDescent="0.25">
      <c r="A1677" s="5"/>
      <c r="B1677" s="5"/>
      <c r="C1677" s="6"/>
      <c r="D1677" s="6"/>
      <c r="E1677" s="5"/>
      <c r="F1677" s="5"/>
      <c r="G1677" s="5"/>
      <c r="H1677" s="5"/>
      <c r="I1677" s="5"/>
      <c r="J1677" s="5"/>
      <c r="K1677" s="5"/>
      <c r="L1677" s="5"/>
    </row>
    <row r="1678" spans="1:12" ht="225" customHeight="1" x14ac:dyDescent="0.25">
      <c r="A1678" s="5" t="s">
        <v>12</v>
      </c>
      <c r="B1678" s="5" t="s">
        <v>20</v>
      </c>
      <c r="C1678" s="6" t="s">
        <v>1786</v>
      </c>
      <c r="D1678" s="6" t="s">
        <v>15</v>
      </c>
      <c r="E1678" s="5"/>
      <c r="F1678" s="5" t="s">
        <v>1785</v>
      </c>
      <c r="G1678" s="5" t="s">
        <v>1781</v>
      </c>
      <c r="H1678" s="5" t="s">
        <v>89</v>
      </c>
      <c r="I1678" s="5">
        <v>3</v>
      </c>
      <c r="J1678" s="5" t="s">
        <v>1782</v>
      </c>
      <c r="K1678" s="5" t="s">
        <v>19</v>
      </c>
      <c r="L1678" s="5"/>
    </row>
    <row r="1679" spans="1:12" x14ac:dyDescent="0.25">
      <c r="A1679" s="5"/>
      <c r="B1679" s="5"/>
      <c r="C1679" s="6"/>
      <c r="D1679" s="6"/>
      <c r="E1679" s="5"/>
      <c r="F1679" s="5"/>
      <c r="G1679" s="5"/>
      <c r="H1679" s="5"/>
      <c r="I1679" s="5"/>
      <c r="J1679" s="5"/>
      <c r="K1679" s="5"/>
      <c r="L1679" s="5"/>
    </row>
    <row r="1680" spans="1:12" ht="225" customHeight="1" x14ac:dyDescent="0.25">
      <c r="A1680" s="5" t="s">
        <v>12</v>
      </c>
      <c r="B1680" s="5" t="s">
        <v>20</v>
      </c>
      <c r="C1680" s="6" t="s">
        <v>1787</v>
      </c>
      <c r="D1680" s="6" t="s">
        <v>15</v>
      </c>
      <c r="E1680" s="5"/>
      <c r="F1680" s="5" t="s">
        <v>1788</v>
      </c>
      <c r="G1680" s="5" t="s">
        <v>1781</v>
      </c>
      <c r="H1680" s="5" t="s">
        <v>123</v>
      </c>
      <c r="I1680" s="5">
        <v>3</v>
      </c>
      <c r="J1680" s="5" t="s">
        <v>1782</v>
      </c>
      <c r="K1680" s="5" t="s">
        <v>19</v>
      </c>
      <c r="L1680" s="5"/>
    </row>
    <row r="1681" spans="1:12" x14ac:dyDescent="0.25">
      <c r="A1681" s="5"/>
      <c r="B1681" s="5"/>
      <c r="C1681" s="6"/>
      <c r="D1681" s="6"/>
      <c r="E1681" s="5"/>
      <c r="F1681" s="5"/>
      <c r="G1681" s="5"/>
      <c r="H1681" s="5"/>
      <c r="I1681" s="5"/>
      <c r="J1681" s="5"/>
      <c r="K1681" s="5"/>
      <c r="L1681" s="5"/>
    </row>
    <row r="1682" spans="1:12" ht="225" customHeight="1" x14ac:dyDescent="0.25">
      <c r="A1682" s="5" t="s">
        <v>12</v>
      </c>
      <c r="B1682" s="5" t="s">
        <v>20</v>
      </c>
      <c r="C1682" s="6" t="s">
        <v>1789</v>
      </c>
      <c r="D1682" s="6" t="s">
        <v>15</v>
      </c>
      <c r="E1682" s="5"/>
      <c r="F1682" s="5" t="s">
        <v>1788</v>
      </c>
      <c r="G1682" s="5" t="s">
        <v>1781</v>
      </c>
      <c r="H1682" s="5" t="s">
        <v>89</v>
      </c>
      <c r="I1682" s="5">
        <v>3</v>
      </c>
      <c r="J1682" s="5" t="s">
        <v>1782</v>
      </c>
      <c r="K1682" s="5" t="s">
        <v>19</v>
      </c>
      <c r="L1682" s="5"/>
    </row>
    <row r="1683" spans="1:12" x14ac:dyDescent="0.25">
      <c r="A1683" s="5"/>
      <c r="B1683" s="5"/>
      <c r="C1683" s="6"/>
      <c r="D1683" s="6"/>
      <c r="E1683" s="5"/>
      <c r="F1683" s="5"/>
      <c r="G1683" s="5"/>
      <c r="H1683" s="5"/>
      <c r="I1683" s="5"/>
      <c r="J1683" s="5"/>
      <c r="K1683" s="5"/>
      <c r="L1683" s="5"/>
    </row>
    <row r="1684" spans="1:12" ht="225" customHeight="1" x14ac:dyDescent="0.25">
      <c r="A1684" s="5" t="s">
        <v>12</v>
      </c>
      <c r="B1684" s="5" t="s">
        <v>13</v>
      </c>
      <c r="C1684" s="6" t="s">
        <v>1790</v>
      </c>
      <c r="D1684" s="6" t="s">
        <v>15</v>
      </c>
      <c r="E1684" s="5"/>
      <c r="F1684" s="5" t="s">
        <v>1791</v>
      </c>
      <c r="G1684" s="5" t="s">
        <v>1792</v>
      </c>
      <c r="H1684" s="7">
        <v>41659</v>
      </c>
      <c r="I1684" s="5">
        <v>3</v>
      </c>
      <c r="J1684" s="5" t="s">
        <v>1782</v>
      </c>
      <c r="K1684" s="5" t="s">
        <v>19</v>
      </c>
      <c r="L1684" s="5"/>
    </row>
    <row r="1685" spans="1:12" x14ac:dyDescent="0.25">
      <c r="A1685" s="5"/>
      <c r="B1685" s="5"/>
      <c r="C1685" s="6"/>
      <c r="D1685" s="6"/>
      <c r="E1685" s="5"/>
      <c r="F1685" s="5"/>
      <c r="G1685" s="5"/>
      <c r="H1685" s="7"/>
      <c r="I1685" s="5"/>
      <c r="J1685" s="5"/>
      <c r="K1685" s="5"/>
      <c r="L1685" s="5"/>
    </row>
    <row r="1686" spans="1:12" ht="225" customHeight="1" x14ac:dyDescent="0.25">
      <c r="A1686" s="5" t="s">
        <v>12</v>
      </c>
      <c r="B1686" s="5" t="s">
        <v>13</v>
      </c>
      <c r="C1686" s="6" t="s">
        <v>1793</v>
      </c>
      <c r="D1686" s="6" t="s">
        <v>15</v>
      </c>
      <c r="E1686" s="5"/>
      <c r="F1686" s="5" t="s">
        <v>1791</v>
      </c>
      <c r="G1686" s="5" t="s">
        <v>1792</v>
      </c>
      <c r="H1686" s="7">
        <v>41682</v>
      </c>
      <c r="I1686" s="5">
        <v>3</v>
      </c>
      <c r="J1686" s="5" t="s">
        <v>1782</v>
      </c>
      <c r="K1686" s="5" t="s">
        <v>19</v>
      </c>
      <c r="L1686" s="5"/>
    </row>
    <row r="1687" spans="1:12" x14ac:dyDescent="0.25">
      <c r="A1687" s="5"/>
      <c r="B1687" s="5"/>
      <c r="C1687" s="6"/>
      <c r="D1687" s="6"/>
      <c r="E1687" s="5"/>
      <c r="F1687" s="5"/>
      <c r="G1687" s="5"/>
      <c r="H1687" s="7"/>
      <c r="I1687" s="5"/>
      <c r="J1687" s="5"/>
      <c r="K1687" s="5"/>
      <c r="L1687" s="5"/>
    </row>
    <row r="1688" spans="1:12" ht="225" customHeight="1" x14ac:dyDescent="0.25">
      <c r="A1688" s="5" t="s">
        <v>12</v>
      </c>
      <c r="B1688" s="5" t="s">
        <v>20</v>
      </c>
      <c r="C1688" s="6" t="s">
        <v>1794</v>
      </c>
      <c r="D1688" s="6" t="s">
        <v>15</v>
      </c>
      <c r="E1688" s="5"/>
      <c r="F1688" s="5" t="s">
        <v>1795</v>
      </c>
      <c r="G1688" s="5" t="s">
        <v>1796</v>
      </c>
      <c r="H1688" s="5">
        <f>-1 / 20</f>
        <v>-0.05</v>
      </c>
      <c r="I1688" s="5">
        <v>3</v>
      </c>
      <c r="J1688" s="5" t="s">
        <v>1782</v>
      </c>
      <c r="K1688" s="5" t="s">
        <v>19</v>
      </c>
      <c r="L1688" s="5"/>
    </row>
    <row r="1689" spans="1:12" x14ac:dyDescent="0.25">
      <c r="A1689" s="5"/>
      <c r="B1689" s="5"/>
      <c r="C1689" s="6"/>
      <c r="D1689" s="6"/>
      <c r="E1689" s="5"/>
      <c r="F1689" s="5"/>
      <c r="G1689" s="5"/>
      <c r="H1689" s="5"/>
      <c r="I1689" s="5"/>
      <c r="J1689" s="5"/>
      <c r="K1689" s="5"/>
      <c r="L1689" s="5"/>
    </row>
    <row r="1690" spans="1:12" ht="225" customHeight="1" x14ac:dyDescent="0.25">
      <c r="A1690" s="5" t="s">
        <v>12</v>
      </c>
      <c r="B1690" s="5" t="s">
        <v>20</v>
      </c>
      <c r="C1690" s="6" t="s">
        <v>1797</v>
      </c>
      <c r="D1690" s="6" t="s">
        <v>15</v>
      </c>
      <c r="E1690" s="5"/>
      <c r="F1690" s="5" t="s">
        <v>1795</v>
      </c>
      <c r="G1690" s="5" t="s">
        <v>1796</v>
      </c>
      <c r="H1690" s="5" t="s">
        <v>89</v>
      </c>
      <c r="I1690" s="5">
        <v>3</v>
      </c>
      <c r="J1690" s="5" t="s">
        <v>1782</v>
      </c>
      <c r="K1690" s="5" t="s">
        <v>19</v>
      </c>
      <c r="L1690" s="5"/>
    </row>
    <row r="1691" spans="1:12" x14ac:dyDescent="0.25">
      <c r="A1691" s="5"/>
      <c r="B1691" s="5"/>
      <c r="C1691" s="6"/>
      <c r="D1691" s="6"/>
      <c r="E1691" s="5"/>
      <c r="F1691" s="5"/>
      <c r="G1691" s="5"/>
      <c r="H1691" s="5"/>
      <c r="I1691" s="5"/>
      <c r="J1691" s="5"/>
      <c r="K1691" s="5"/>
      <c r="L1691" s="5"/>
    </row>
    <row r="1692" spans="1:12" ht="225" customHeight="1" x14ac:dyDescent="0.25">
      <c r="A1692" s="5" t="s">
        <v>12</v>
      </c>
      <c r="B1692" s="5" t="s">
        <v>13</v>
      </c>
      <c r="C1692" s="6" t="s">
        <v>1798</v>
      </c>
      <c r="D1692" s="6" t="s">
        <v>15</v>
      </c>
      <c r="E1692" s="5"/>
      <c r="F1692" s="5" t="s">
        <v>1799</v>
      </c>
      <c r="G1692" s="5" t="s">
        <v>1796</v>
      </c>
      <c r="H1692" s="7">
        <v>41690</v>
      </c>
      <c r="I1692" s="5">
        <v>3</v>
      </c>
      <c r="J1692" s="5" t="s">
        <v>1782</v>
      </c>
      <c r="K1692" s="5" t="s">
        <v>19</v>
      </c>
      <c r="L1692" s="5"/>
    </row>
    <row r="1693" spans="1:12" x14ac:dyDescent="0.25">
      <c r="A1693" s="5"/>
      <c r="B1693" s="5"/>
      <c r="C1693" s="6"/>
      <c r="D1693" s="6"/>
      <c r="E1693" s="5"/>
      <c r="F1693" s="5"/>
      <c r="G1693" s="5"/>
      <c r="H1693" s="7"/>
      <c r="I1693" s="5"/>
      <c r="J1693" s="5"/>
      <c r="K1693" s="5"/>
      <c r="L1693" s="5"/>
    </row>
    <row r="1694" spans="1:12" ht="225" customHeight="1" x14ac:dyDescent="0.25">
      <c r="A1694" s="5" t="s">
        <v>12</v>
      </c>
      <c r="B1694" s="5" t="s">
        <v>20</v>
      </c>
      <c r="C1694" s="6" t="s">
        <v>1800</v>
      </c>
      <c r="D1694" s="6" t="s">
        <v>15</v>
      </c>
      <c r="E1694" s="5"/>
      <c r="F1694" s="5" t="s">
        <v>1799</v>
      </c>
      <c r="G1694" s="5" t="s">
        <v>1796</v>
      </c>
      <c r="H1694" s="5" t="s">
        <v>89</v>
      </c>
      <c r="I1694" s="5">
        <v>3</v>
      </c>
      <c r="J1694" s="5" t="s">
        <v>1782</v>
      </c>
      <c r="K1694" s="5" t="s">
        <v>19</v>
      </c>
      <c r="L1694" s="5"/>
    </row>
    <row r="1695" spans="1:12" x14ac:dyDescent="0.25">
      <c r="A1695" s="5"/>
      <c r="B1695" s="5"/>
      <c r="C1695" s="6"/>
      <c r="D1695" s="6"/>
      <c r="E1695" s="5"/>
      <c r="F1695" s="5"/>
      <c r="G1695" s="5"/>
      <c r="H1695" s="5"/>
      <c r="I1695" s="5"/>
      <c r="J1695" s="5"/>
      <c r="K1695" s="5"/>
      <c r="L1695" s="5"/>
    </row>
    <row r="1696" spans="1:12" ht="225" customHeight="1" x14ac:dyDescent="0.25">
      <c r="A1696" s="5" t="s">
        <v>12</v>
      </c>
      <c r="B1696" s="5" t="s">
        <v>20</v>
      </c>
      <c r="C1696" s="6" t="s">
        <v>1801</v>
      </c>
      <c r="D1696" s="6" t="s">
        <v>15</v>
      </c>
      <c r="E1696" s="5"/>
      <c r="F1696" s="5" t="s">
        <v>1802</v>
      </c>
      <c r="G1696" s="5" t="s">
        <v>1792</v>
      </c>
      <c r="H1696" s="5" t="s">
        <v>123</v>
      </c>
      <c r="I1696" s="5">
        <v>3</v>
      </c>
      <c r="J1696" s="5" t="s">
        <v>1782</v>
      </c>
      <c r="K1696" s="5" t="s">
        <v>19</v>
      </c>
      <c r="L1696" s="5"/>
    </row>
    <row r="1697" spans="1:12" x14ac:dyDescent="0.25">
      <c r="A1697" s="5"/>
      <c r="B1697" s="5"/>
      <c r="C1697" s="6"/>
      <c r="D1697" s="6"/>
      <c r="E1697" s="5"/>
      <c r="F1697" s="5"/>
      <c r="G1697" s="5"/>
      <c r="H1697" s="5"/>
      <c r="I1697" s="5"/>
      <c r="J1697" s="5"/>
      <c r="K1697" s="5"/>
      <c r="L1697" s="5"/>
    </row>
    <row r="1698" spans="1:12" ht="225" customHeight="1" x14ac:dyDescent="0.25">
      <c r="A1698" s="5" t="s">
        <v>12</v>
      </c>
      <c r="B1698" s="5" t="s">
        <v>13</v>
      </c>
      <c r="C1698" s="6" t="s">
        <v>1803</v>
      </c>
      <c r="D1698" s="6" t="s">
        <v>15</v>
      </c>
      <c r="E1698" s="5"/>
      <c r="F1698" s="5" t="s">
        <v>1802</v>
      </c>
      <c r="G1698" s="5" t="s">
        <v>1792</v>
      </c>
      <c r="H1698" s="7">
        <v>41863</v>
      </c>
      <c r="I1698" s="5">
        <v>3</v>
      </c>
      <c r="J1698" s="5" t="s">
        <v>1782</v>
      </c>
      <c r="K1698" s="5" t="s">
        <v>19</v>
      </c>
      <c r="L1698" s="5"/>
    </row>
    <row r="1699" spans="1:12" x14ac:dyDescent="0.25">
      <c r="A1699" s="5"/>
      <c r="B1699" s="5"/>
      <c r="C1699" s="6"/>
      <c r="D1699" s="6"/>
      <c r="E1699" s="5"/>
      <c r="F1699" s="5"/>
      <c r="G1699" s="5"/>
      <c r="H1699" s="7"/>
      <c r="I1699" s="5"/>
      <c r="J1699" s="5"/>
      <c r="K1699" s="5"/>
      <c r="L1699" s="5"/>
    </row>
    <row r="1700" spans="1:12" ht="210" customHeight="1" x14ac:dyDescent="0.25">
      <c r="A1700" s="5" t="s">
        <v>12</v>
      </c>
      <c r="B1700" s="5" t="s">
        <v>13</v>
      </c>
      <c r="C1700" s="6" t="s">
        <v>1804</v>
      </c>
      <c r="D1700" s="6" t="s">
        <v>15</v>
      </c>
      <c r="E1700" s="5"/>
      <c r="F1700" s="5" t="s">
        <v>1805</v>
      </c>
      <c r="G1700" s="5" t="s">
        <v>1806</v>
      </c>
      <c r="H1700" s="7">
        <v>41690</v>
      </c>
      <c r="I1700" s="5">
        <v>3</v>
      </c>
      <c r="J1700" s="5" t="s">
        <v>1782</v>
      </c>
      <c r="K1700" s="5" t="s">
        <v>19</v>
      </c>
      <c r="L1700" s="5"/>
    </row>
    <row r="1701" spans="1:12" x14ac:dyDescent="0.25">
      <c r="A1701" s="5"/>
      <c r="B1701" s="5"/>
      <c r="C1701" s="6"/>
      <c r="D1701" s="6"/>
      <c r="E1701" s="5"/>
      <c r="F1701" s="5"/>
      <c r="G1701" s="5"/>
      <c r="H1701" s="7"/>
      <c r="I1701" s="5"/>
      <c r="J1701" s="5"/>
      <c r="K1701" s="5"/>
      <c r="L1701" s="5"/>
    </row>
    <row r="1702" spans="1:12" ht="210" customHeight="1" x14ac:dyDescent="0.25">
      <c r="A1702" s="5" t="s">
        <v>12</v>
      </c>
      <c r="B1702" s="5" t="s">
        <v>20</v>
      </c>
      <c r="C1702" s="6" t="s">
        <v>1807</v>
      </c>
      <c r="D1702" s="6" t="s">
        <v>15</v>
      </c>
      <c r="E1702" s="5"/>
      <c r="F1702" s="5" t="s">
        <v>1805</v>
      </c>
      <c r="G1702" s="5" t="s">
        <v>1806</v>
      </c>
      <c r="H1702" s="5" t="s">
        <v>89</v>
      </c>
      <c r="I1702" s="5">
        <v>3</v>
      </c>
      <c r="J1702" s="5" t="s">
        <v>1782</v>
      </c>
      <c r="K1702" s="5" t="s">
        <v>19</v>
      </c>
      <c r="L1702" s="5"/>
    </row>
    <row r="1703" spans="1:12" x14ac:dyDescent="0.25">
      <c r="A1703" s="5"/>
      <c r="B1703" s="5"/>
      <c r="C1703" s="6"/>
      <c r="D1703" s="6"/>
      <c r="E1703" s="5"/>
      <c r="F1703" s="5"/>
      <c r="G1703" s="5"/>
      <c r="H1703" s="5"/>
      <c r="I1703" s="5"/>
      <c r="J1703" s="5"/>
      <c r="K1703" s="5"/>
      <c r="L1703" s="5"/>
    </row>
    <row r="1704" spans="1:12" ht="210" customHeight="1" x14ac:dyDescent="0.25">
      <c r="A1704" s="5" t="s">
        <v>12</v>
      </c>
      <c r="B1704" s="5" t="s">
        <v>13</v>
      </c>
      <c r="C1704" s="6" t="s">
        <v>1808</v>
      </c>
      <c r="D1704" s="6" t="s">
        <v>15</v>
      </c>
      <c r="E1704" s="5"/>
      <c r="F1704" s="5" t="s">
        <v>1809</v>
      </c>
      <c r="G1704" s="5" t="s">
        <v>1810</v>
      </c>
      <c r="H1704" s="7">
        <v>41659</v>
      </c>
      <c r="I1704" s="5">
        <v>3</v>
      </c>
      <c r="J1704" s="5" t="s">
        <v>1782</v>
      </c>
      <c r="K1704" s="5" t="s">
        <v>19</v>
      </c>
      <c r="L1704" s="5"/>
    </row>
    <row r="1705" spans="1:12" x14ac:dyDescent="0.25">
      <c r="A1705" s="5"/>
      <c r="B1705" s="5"/>
      <c r="C1705" s="6"/>
      <c r="D1705" s="6"/>
      <c r="E1705" s="5"/>
      <c r="F1705" s="5"/>
      <c r="G1705" s="5"/>
      <c r="H1705" s="7"/>
      <c r="I1705" s="5"/>
      <c r="J1705" s="5"/>
      <c r="K1705" s="5"/>
      <c r="L1705" s="5"/>
    </row>
    <row r="1706" spans="1:12" ht="210" customHeight="1" x14ac:dyDescent="0.25">
      <c r="A1706" s="5" t="s">
        <v>12</v>
      </c>
      <c r="B1706" s="5" t="s">
        <v>13</v>
      </c>
      <c r="C1706" s="6" t="s">
        <v>1811</v>
      </c>
      <c r="D1706" s="6" t="s">
        <v>15</v>
      </c>
      <c r="E1706" s="5"/>
      <c r="F1706" s="5" t="s">
        <v>1809</v>
      </c>
      <c r="G1706" s="5" t="s">
        <v>1810</v>
      </c>
      <c r="H1706" s="7">
        <v>41651</v>
      </c>
      <c r="I1706" s="5">
        <v>3</v>
      </c>
      <c r="J1706" s="5" t="s">
        <v>1782</v>
      </c>
      <c r="K1706" s="5" t="s">
        <v>19</v>
      </c>
      <c r="L1706" s="5"/>
    </row>
    <row r="1707" spans="1:12" x14ac:dyDescent="0.25">
      <c r="A1707" s="5"/>
      <c r="B1707" s="5"/>
      <c r="C1707" s="6"/>
      <c r="D1707" s="6"/>
      <c r="E1707" s="5"/>
      <c r="F1707" s="5"/>
      <c r="G1707" s="5"/>
      <c r="H1707" s="7"/>
      <c r="I1707" s="5"/>
      <c r="J1707" s="5"/>
      <c r="K1707" s="5"/>
      <c r="L1707" s="5"/>
    </row>
    <row r="1708" spans="1:12" ht="210" customHeight="1" x14ac:dyDescent="0.25">
      <c r="A1708" s="5" t="s">
        <v>12</v>
      </c>
      <c r="B1708" s="5" t="s">
        <v>20</v>
      </c>
      <c r="C1708" s="6" t="s">
        <v>1812</v>
      </c>
      <c r="D1708" s="6" t="s">
        <v>15</v>
      </c>
      <c r="E1708" s="5"/>
      <c r="F1708" s="5" t="s">
        <v>1813</v>
      </c>
      <c r="G1708" s="5" t="s">
        <v>1810</v>
      </c>
      <c r="H1708" s="5" t="s">
        <v>123</v>
      </c>
      <c r="I1708" s="5">
        <v>3</v>
      </c>
      <c r="J1708" s="5" t="s">
        <v>1782</v>
      </c>
      <c r="K1708" s="5" t="s">
        <v>19</v>
      </c>
      <c r="L1708" s="5"/>
    </row>
    <row r="1709" spans="1:12" x14ac:dyDescent="0.25">
      <c r="A1709" s="5"/>
      <c r="B1709" s="5"/>
      <c r="C1709" s="6"/>
      <c r="D1709" s="6"/>
      <c r="E1709" s="5"/>
      <c r="F1709" s="5"/>
      <c r="G1709" s="5"/>
      <c r="H1709" s="5"/>
      <c r="I1709" s="5"/>
      <c r="J1709" s="5"/>
      <c r="K1709" s="5"/>
      <c r="L1709" s="5"/>
    </row>
    <row r="1710" spans="1:12" ht="210" customHeight="1" x14ac:dyDescent="0.25">
      <c r="A1710" s="5" t="s">
        <v>12</v>
      </c>
      <c r="B1710" s="5" t="s">
        <v>13</v>
      </c>
      <c r="C1710" s="6" t="s">
        <v>1814</v>
      </c>
      <c r="D1710" s="6" t="s">
        <v>15</v>
      </c>
      <c r="E1710" s="5"/>
      <c r="F1710" s="5" t="s">
        <v>1813</v>
      </c>
      <c r="G1710" s="5" t="s">
        <v>1810</v>
      </c>
      <c r="H1710" s="7">
        <v>41651</v>
      </c>
      <c r="I1710" s="5">
        <v>3</v>
      </c>
      <c r="J1710" s="5" t="s">
        <v>1782</v>
      </c>
      <c r="K1710" s="5" t="s">
        <v>19</v>
      </c>
      <c r="L1710" s="5"/>
    </row>
    <row r="1711" spans="1:12" x14ac:dyDescent="0.25">
      <c r="A1711" s="5"/>
      <c r="B1711" s="5"/>
      <c r="C1711" s="6"/>
      <c r="D1711" s="6"/>
      <c r="E1711" s="5"/>
      <c r="F1711" s="5"/>
      <c r="G1711" s="5"/>
      <c r="H1711" s="7"/>
      <c r="I1711" s="5"/>
      <c r="J1711" s="5"/>
      <c r="K1711" s="5"/>
      <c r="L1711" s="5"/>
    </row>
    <row r="1712" spans="1:12" ht="225" customHeight="1" x14ac:dyDescent="0.25">
      <c r="A1712" s="5" t="s">
        <v>12</v>
      </c>
      <c r="B1712" s="5" t="s">
        <v>20</v>
      </c>
      <c r="C1712" s="6" t="s">
        <v>1815</v>
      </c>
      <c r="D1712" s="6" t="s">
        <v>15</v>
      </c>
      <c r="E1712" s="5"/>
      <c r="F1712" s="5" t="s">
        <v>1816</v>
      </c>
      <c r="G1712" s="5" t="s">
        <v>1792</v>
      </c>
      <c r="H1712" s="5" t="s">
        <v>135</v>
      </c>
      <c r="I1712" s="5">
        <v>3</v>
      </c>
      <c r="J1712" s="5" t="s">
        <v>1782</v>
      </c>
      <c r="K1712" s="5" t="s">
        <v>19</v>
      </c>
      <c r="L1712" s="5"/>
    </row>
    <row r="1713" spans="1:12" x14ac:dyDescent="0.25">
      <c r="A1713" s="5"/>
      <c r="B1713" s="5"/>
      <c r="C1713" s="6"/>
      <c r="D1713" s="6"/>
      <c r="E1713" s="5"/>
      <c r="F1713" s="5"/>
      <c r="G1713" s="5"/>
      <c r="H1713" s="5"/>
      <c r="I1713" s="5"/>
      <c r="J1713" s="5"/>
      <c r="K1713" s="5"/>
      <c r="L1713" s="5"/>
    </row>
    <row r="1714" spans="1:12" ht="225" customHeight="1" x14ac:dyDescent="0.25">
      <c r="A1714" s="5" t="s">
        <v>12</v>
      </c>
      <c r="B1714" s="5" t="s">
        <v>20</v>
      </c>
      <c r="C1714" s="6" t="s">
        <v>1817</v>
      </c>
      <c r="D1714" s="6" t="s">
        <v>15</v>
      </c>
      <c r="E1714" s="5"/>
      <c r="F1714" s="5" t="s">
        <v>1816</v>
      </c>
      <c r="G1714" s="5" t="s">
        <v>1792</v>
      </c>
      <c r="H1714" s="5" t="s">
        <v>89</v>
      </c>
      <c r="I1714" s="5">
        <v>3</v>
      </c>
      <c r="J1714" s="5" t="s">
        <v>1782</v>
      </c>
      <c r="K1714" s="5" t="s">
        <v>19</v>
      </c>
      <c r="L1714" s="5"/>
    </row>
    <row r="1715" spans="1:12" x14ac:dyDescent="0.25">
      <c r="A1715" s="5"/>
      <c r="B1715" s="5"/>
      <c r="C1715" s="6"/>
      <c r="D1715" s="6"/>
      <c r="E1715" s="5"/>
      <c r="F1715" s="5"/>
      <c r="G1715" s="5"/>
      <c r="H1715" s="5"/>
      <c r="I1715" s="5"/>
      <c r="J1715" s="5"/>
      <c r="K1715" s="5"/>
      <c r="L1715" s="5"/>
    </row>
    <row r="1716" spans="1:12" ht="225" customHeight="1" x14ac:dyDescent="0.25">
      <c r="A1716" s="5" t="s">
        <v>12</v>
      </c>
      <c r="B1716" s="5" t="s">
        <v>13</v>
      </c>
      <c r="C1716" s="6" t="s">
        <v>1818</v>
      </c>
      <c r="D1716" s="6" t="s">
        <v>15</v>
      </c>
      <c r="E1716" s="5"/>
      <c r="F1716" s="5" t="s">
        <v>1819</v>
      </c>
      <c r="G1716" s="5" t="s">
        <v>1820</v>
      </c>
      <c r="H1716" s="7">
        <v>41690</v>
      </c>
      <c r="I1716" s="5">
        <v>3</v>
      </c>
      <c r="J1716" s="5" t="s">
        <v>1821</v>
      </c>
      <c r="K1716" s="5" t="s">
        <v>19</v>
      </c>
      <c r="L1716" s="5"/>
    </row>
    <row r="1717" spans="1:12" x14ac:dyDescent="0.25">
      <c r="A1717" s="5"/>
      <c r="B1717" s="5"/>
      <c r="C1717" s="6"/>
      <c r="D1717" s="6"/>
      <c r="E1717" s="5"/>
      <c r="F1717" s="5"/>
      <c r="G1717" s="5"/>
      <c r="H1717" s="7"/>
      <c r="I1717" s="5"/>
      <c r="J1717" s="5"/>
      <c r="K1717" s="5"/>
      <c r="L1717" s="5"/>
    </row>
    <row r="1718" spans="1:12" ht="225" customHeight="1" x14ac:dyDescent="0.25">
      <c r="A1718" s="5" t="s">
        <v>12</v>
      </c>
      <c r="B1718" s="5" t="s">
        <v>20</v>
      </c>
      <c r="C1718" s="6" t="s">
        <v>1822</v>
      </c>
      <c r="D1718" s="6" t="s">
        <v>15</v>
      </c>
      <c r="E1718" s="5"/>
      <c r="F1718" s="5" t="s">
        <v>1819</v>
      </c>
      <c r="G1718" s="5" t="s">
        <v>1820</v>
      </c>
      <c r="H1718" s="5" t="s">
        <v>89</v>
      </c>
      <c r="I1718" s="5">
        <v>3</v>
      </c>
      <c r="J1718" s="5" t="s">
        <v>1821</v>
      </c>
      <c r="K1718" s="5" t="s">
        <v>19</v>
      </c>
      <c r="L1718" s="5"/>
    </row>
    <row r="1719" spans="1:12" x14ac:dyDescent="0.25">
      <c r="A1719" s="5"/>
      <c r="B1719" s="5"/>
      <c r="C1719" s="6"/>
      <c r="D1719" s="6"/>
      <c r="E1719" s="5"/>
      <c r="F1719" s="5"/>
      <c r="G1719" s="5"/>
      <c r="H1719" s="5"/>
      <c r="I1719" s="5"/>
      <c r="J1719" s="5"/>
      <c r="K1719" s="5"/>
      <c r="L1719" s="5"/>
    </row>
    <row r="1720" spans="1:12" ht="225" customHeight="1" x14ac:dyDescent="0.25">
      <c r="A1720" s="5" t="s">
        <v>12</v>
      </c>
      <c r="B1720" s="5" t="s">
        <v>13</v>
      </c>
      <c r="C1720" s="6" t="s">
        <v>1823</v>
      </c>
      <c r="D1720" s="6" t="s">
        <v>15</v>
      </c>
      <c r="E1720" s="5"/>
      <c r="F1720" s="5" t="s">
        <v>1824</v>
      </c>
      <c r="G1720" s="5" t="s">
        <v>1820</v>
      </c>
      <c r="H1720" s="7">
        <v>41659</v>
      </c>
      <c r="I1720" s="5">
        <v>3</v>
      </c>
      <c r="J1720" s="5" t="s">
        <v>1821</v>
      </c>
      <c r="K1720" s="5" t="s">
        <v>19</v>
      </c>
      <c r="L1720" s="5"/>
    </row>
    <row r="1721" spans="1:12" x14ac:dyDescent="0.25">
      <c r="A1721" s="5"/>
      <c r="B1721" s="5"/>
      <c r="C1721" s="6"/>
      <c r="D1721" s="6"/>
      <c r="E1721" s="5"/>
      <c r="F1721" s="5"/>
      <c r="G1721" s="5"/>
      <c r="H1721" s="7"/>
      <c r="I1721" s="5"/>
      <c r="J1721" s="5"/>
      <c r="K1721" s="5"/>
      <c r="L1721" s="5"/>
    </row>
    <row r="1722" spans="1:12" ht="225" customHeight="1" x14ac:dyDescent="0.25">
      <c r="A1722" s="5" t="s">
        <v>12</v>
      </c>
      <c r="B1722" s="5" t="s">
        <v>13</v>
      </c>
      <c r="C1722" s="6" t="s">
        <v>1825</v>
      </c>
      <c r="D1722" s="6" t="s">
        <v>15</v>
      </c>
      <c r="E1722" s="5"/>
      <c r="F1722" s="5" t="s">
        <v>1824</v>
      </c>
      <c r="G1722" s="5" t="s">
        <v>1820</v>
      </c>
      <c r="H1722" s="7">
        <v>41682</v>
      </c>
      <c r="I1722" s="5">
        <v>3</v>
      </c>
      <c r="J1722" s="5" t="s">
        <v>1821</v>
      </c>
      <c r="K1722" s="5" t="s">
        <v>19</v>
      </c>
      <c r="L1722" s="5"/>
    </row>
    <row r="1723" spans="1:12" x14ac:dyDescent="0.25">
      <c r="A1723" s="5"/>
      <c r="B1723" s="5"/>
      <c r="C1723" s="6"/>
      <c r="D1723" s="6"/>
      <c r="E1723" s="5"/>
      <c r="F1723" s="5"/>
      <c r="G1723" s="5"/>
      <c r="H1723" s="7"/>
      <c r="I1723" s="5"/>
      <c r="J1723" s="5"/>
      <c r="K1723" s="5"/>
      <c r="L1723" s="5"/>
    </row>
    <row r="1724" spans="1:12" ht="225" customHeight="1" x14ac:dyDescent="0.25">
      <c r="A1724" s="5" t="s">
        <v>12</v>
      </c>
      <c r="B1724" s="5" t="s">
        <v>13</v>
      </c>
      <c r="C1724" s="6" t="s">
        <v>1826</v>
      </c>
      <c r="D1724" s="6" t="s">
        <v>15</v>
      </c>
      <c r="E1724" s="5"/>
      <c r="F1724" s="5" t="s">
        <v>1827</v>
      </c>
      <c r="G1724" s="5" t="s">
        <v>1828</v>
      </c>
      <c r="H1724" s="7">
        <v>41686</v>
      </c>
      <c r="I1724" s="5">
        <v>3</v>
      </c>
      <c r="J1724" s="5" t="s">
        <v>1821</v>
      </c>
      <c r="K1724" s="5" t="s">
        <v>19</v>
      </c>
      <c r="L1724" s="5"/>
    </row>
    <row r="1725" spans="1:12" x14ac:dyDescent="0.25">
      <c r="A1725" s="5"/>
      <c r="B1725" s="5"/>
      <c r="C1725" s="6"/>
      <c r="D1725" s="6"/>
      <c r="E1725" s="5"/>
      <c r="F1725" s="5"/>
      <c r="G1725" s="5"/>
      <c r="H1725" s="7"/>
      <c r="I1725" s="5"/>
      <c r="J1725" s="5"/>
      <c r="K1725" s="5"/>
      <c r="L1725" s="5"/>
    </row>
    <row r="1726" spans="1:12" ht="225" customHeight="1" x14ac:dyDescent="0.25">
      <c r="A1726" s="5" t="s">
        <v>12</v>
      </c>
      <c r="B1726" s="5" t="s">
        <v>13</v>
      </c>
      <c r="C1726" s="6" t="s">
        <v>1829</v>
      </c>
      <c r="D1726" s="6" t="s">
        <v>15</v>
      </c>
      <c r="E1726" s="5"/>
      <c r="F1726" s="5" t="s">
        <v>1827</v>
      </c>
      <c r="G1726" s="5" t="s">
        <v>1828</v>
      </c>
      <c r="H1726" s="7">
        <v>41741</v>
      </c>
      <c r="I1726" s="5">
        <v>3</v>
      </c>
      <c r="J1726" s="5" t="s">
        <v>1821</v>
      </c>
      <c r="K1726" s="5" t="s">
        <v>19</v>
      </c>
      <c r="L1726" s="5"/>
    </row>
    <row r="1727" spans="1:12" x14ac:dyDescent="0.25">
      <c r="A1727" s="5"/>
      <c r="B1727" s="5"/>
      <c r="C1727" s="6"/>
      <c r="D1727" s="6"/>
      <c r="E1727" s="5"/>
      <c r="F1727" s="5"/>
      <c r="G1727" s="5"/>
      <c r="H1727" s="7"/>
      <c r="I1727" s="5"/>
      <c r="J1727" s="5"/>
      <c r="K1727" s="5"/>
      <c r="L1727" s="5"/>
    </row>
    <row r="1728" spans="1:12" ht="225" customHeight="1" x14ac:dyDescent="0.25">
      <c r="A1728" s="5" t="s">
        <v>12</v>
      </c>
      <c r="B1728" s="5" t="s">
        <v>20</v>
      </c>
      <c r="C1728" s="6" t="s">
        <v>1830</v>
      </c>
      <c r="D1728" s="6" t="s">
        <v>15</v>
      </c>
      <c r="E1728" s="5"/>
      <c r="F1728" s="5" t="s">
        <v>1831</v>
      </c>
      <c r="G1728" s="5" t="s">
        <v>1832</v>
      </c>
      <c r="H1728" s="5" t="s">
        <v>123</v>
      </c>
      <c r="I1728" s="5">
        <v>3</v>
      </c>
      <c r="J1728" s="5" t="s">
        <v>1821</v>
      </c>
      <c r="K1728" s="5" t="s">
        <v>19</v>
      </c>
      <c r="L1728" s="5"/>
    </row>
    <row r="1729" spans="1:12" x14ac:dyDescent="0.25">
      <c r="A1729" s="5"/>
      <c r="B1729" s="5"/>
      <c r="C1729" s="6"/>
      <c r="D1729" s="6"/>
      <c r="E1729" s="5"/>
      <c r="F1729" s="5"/>
      <c r="G1729" s="5"/>
      <c r="H1729" s="5"/>
      <c r="I1729" s="5"/>
      <c r="J1729" s="5"/>
      <c r="K1729" s="5"/>
      <c r="L1729" s="5"/>
    </row>
    <row r="1730" spans="1:12" ht="225" customHeight="1" x14ac:dyDescent="0.25">
      <c r="A1730" s="5" t="s">
        <v>12</v>
      </c>
      <c r="B1730" s="5" t="s">
        <v>20</v>
      </c>
      <c r="C1730" s="6" t="s">
        <v>1833</v>
      </c>
      <c r="D1730" s="6" t="s">
        <v>15</v>
      </c>
      <c r="E1730" s="5"/>
      <c r="F1730" s="5" t="s">
        <v>1831</v>
      </c>
      <c r="G1730" s="5" t="s">
        <v>1832</v>
      </c>
      <c r="H1730" s="5" t="s">
        <v>89</v>
      </c>
      <c r="I1730" s="5">
        <v>3</v>
      </c>
      <c r="J1730" s="5" t="s">
        <v>1821</v>
      </c>
      <c r="K1730" s="5" t="s">
        <v>19</v>
      </c>
      <c r="L1730" s="5"/>
    </row>
    <row r="1731" spans="1:12" x14ac:dyDescent="0.25">
      <c r="A1731" s="5"/>
      <c r="B1731" s="5"/>
      <c r="C1731" s="6"/>
      <c r="D1731" s="6"/>
      <c r="E1731" s="5"/>
      <c r="F1731" s="5"/>
      <c r="G1731" s="5"/>
      <c r="H1731" s="5"/>
      <c r="I1731" s="5"/>
      <c r="J1731" s="5"/>
      <c r="K1731" s="5"/>
      <c r="L1731" s="5"/>
    </row>
    <row r="1732" spans="1:12" ht="210" customHeight="1" x14ac:dyDescent="0.25">
      <c r="A1732" s="5" t="s">
        <v>12</v>
      </c>
      <c r="B1732" s="5" t="s">
        <v>20</v>
      </c>
      <c r="C1732" s="6" t="s">
        <v>1834</v>
      </c>
      <c r="D1732" s="6" t="s">
        <v>15</v>
      </c>
      <c r="E1732" s="5"/>
      <c r="F1732" s="5" t="s">
        <v>1835</v>
      </c>
      <c r="G1732" s="5" t="s">
        <v>1836</v>
      </c>
      <c r="H1732" s="5" t="s">
        <v>123</v>
      </c>
      <c r="I1732" s="5">
        <v>3</v>
      </c>
      <c r="J1732" s="5" t="s">
        <v>1821</v>
      </c>
      <c r="K1732" s="5" t="s">
        <v>19</v>
      </c>
      <c r="L1732" s="5"/>
    </row>
    <row r="1733" spans="1:12" x14ac:dyDescent="0.25">
      <c r="A1733" s="5"/>
      <c r="B1733" s="5"/>
      <c r="C1733" s="6"/>
      <c r="D1733" s="6"/>
      <c r="E1733" s="5"/>
      <c r="F1733" s="5"/>
      <c r="G1733" s="5"/>
      <c r="H1733" s="5"/>
      <c r="I1733" s="5"/>
      <c r="J1733" s="5"/>
      <c r="K1733" s="5"/>
      <c r="L1733" s="5"/>
    </row>
    <row r="1734" spans="1:12" ht="210" customHeight="1" x14ac:dyDescent="0.25">
      <c r="A1734" s="5" t="s">
        <v>12</v>
      </c>
      <c r="B1734" s="5" t="s">
        <v>20</v>
      </c>
      <c r="C1734" s="6" t="s">
        <v>1837</v>
      </c>
      <c r="D1734" s="6" t="s">
        <v>15</v>
      </c>
      <c r="E1734" s="5"/>
      <c r="F1734" s="5" t="s">
        <v>1835</v>
      </c>
      <c r="G1734" s="5" t="s">
        <v>1836</v>
      </c>
      <c r="H1734" s="5" t="s">
        <v>89</v>
      </c>
      <c r="I1734" s="5">
        <v>3</v>
      </c>
      <c r="J1734" s="5" t="s">
        <v>1821</v>
      </c>
      <c r="K1734" s="5" t="s">
        <v>19</v>
      </c>
      <c r="L1734" s="5"/>
    </row>
    <row r="1735" spans="1:12" x14ac:dyDescent="0.25">
      <c r="A1735" s="5"/>
      <c r="B1735" s="5"/>
      <c r="C1735" s="6"/>
      <c r="D1735" s="6"/>
      <c r="E1735" s="5"/>
      <c r="F1735" s="5"/>
      <c r="G1735" s="5"/>
      <c r="H1735" s="5"/>
      <c r="I1735" s="5"/>
      <c r="J1735" s="5"/>
      <c r="K1735" s="5"/>
      <c r="L1735" s="5"/>
    </row>
    <row r="1736" spans="1:12" ht="210" customHeight="1" x14ac:dyDescent="0.25">
      <c r="A1736" s="5" t="s">
        <v>12</v>
      </c>
      <c r="B1736" s="5" t="s">
        <v>20</v>
      </c>
      <c r="C1736" s="6" t="s">
        <v>1838</v>
      </c>
      <c r="D1736" s="6" t="s">
        <v>15</v>
      </c>
      <c r="E1736" s="5"/>
      <c r="F1736" s="5" t="s">
        <v>1839</v>
      </c>
      <c r="G1736" s="5" t="s">
        <v>1836</v>
      </c>
      <c r="H1736" s="5">
        <f>-3 / 20</f>
        <v>-0.15</v>
      </c>
      <c r="I1736" s="5">
        <v>3</v>
      </c>
      <c r="J1736" s="5" t="s">
        <v>1821</v>
      </c>
      <c r="K1736" s="5" t="s">
        <v>19</v>
      </c>
      <c r="L1736" s="5"/>
    </row>
    <row r="1737" spans="1:12" x14ac:dyDescent="0.25">
      <c r="A1737" s="5"/>
      <c r="B1737" s="5"/>
      <c r="C1737" s="6"/>
      <c r="D1737" s="6"/>
      <c r="E1737" s="5"/>
      <c r="F1737" s="5"/>
      <c r="G1737" s="5"/>
      <c r="H1737" s="5"/>
      <c r="I1737" s="5"/>
      <c r="J1737" s="5"/>
      <c r="K1737" s="5"/>
      <c r="L1737" s="5"/>
    </row>
    <row r="1738" spans="1:12" ht="210" customHeight="1" x14ac:dyDescent="0.25">
      <c r="A1738" s="5" t="s">
        <v>12</v>
      </c>
      <c r="B1738" s="5" t="s">
        <v>20</v>
      </c>
      <c r="C1738" s="6" t="s">
        <v>1840</v>
      </c>
      <c r="D1738" s="6" t="s">
        <v>15</v>
      </c>
      <c r="E1738" s="5"/>
      <c r="F1738" s="5" t="s">
        <v>1839</v>
      </c>
      <c r="G1738" s="5" t="s">
        <v>1836</v>
      </c>
      <c r="H1738" s="5" t="s">
        <v>89</v>
      </c>
      <c r="I1738" s="5">
        <v>3</v>
      </c>
      <c r="J1738" s="5" t="s">
        <v>1821</v>
      </c>
      <c r="K1738" s="5" t="s">
        <v>19</v>
      </c>
      <c r="L1738" s="5"/>
    </row>
    <row r="1739" spans="1:12" x14ac:dyDescent="0.25">
      <c r="A1739" s="5"/>
      <c r="B1739" s="5"/>
      <c r="C1739" s="6"/>
      <c r="D1739" s="6"/>
      <c r="E1739" s="5"/>
      <c r="F1739" s="5"/>
      <c r="G1739" s="5"/>
      <c r="H1739" s="5"/>
      <c r="I1739" s="5"/>
      <c r="J1739" s="5"/>
      <c r="K1739" s="5"/>
      <c r="L1739" s="5"/>
    </row>
    <row r="1740" spans="1:12" ht="210" customHeight="1" x14ac:dyDescent="0.25">
      <c r="A1740" s="5" t="s">
        <v>12</v>
      </c>
      <c r="B1740" s="5" t="s">
        <v>20</v>
      </c>
      <c r="C1740" s="6" t="s">
        <v>1841</v>
      </c>
      <c r="D1740" s="6" t="s">
        <v>15</v>
      </c>
      <c r="E1740" s="5"/>
      <c r="F1740" s="5" t="s">
        <v>1842</v>
      </c>
      <c r="G1740" s="5" t="s">
        <v>1820</v>
      </c>
      <c r="H1740" s="5">
        <f>-1 / 20</f>
        <v>-0.05</v>
      </c>
      <c r="I1740" s="5">
        <v>3</v>
      </c>
      <c r="J1740" s="5" t="s">
        <v>1821</v>
      </c>
      <c r="K1740" s="5" t="s">
        <v>19</v>
      </c>
      <c r="L1740" s="5"/>
    </row>
    <row r="1741" spans="1:12" x14ac:dyDescent="0.25">
      <c r="A1741" s="5"/>
      <c r="B1741" s="5"/>
      <c r="C1741" s="6"/>
      <c r="D1741" s="6"/>
      <c r="E1741" s="5"/>
      <c r="F1741" s="5"/>
      <c r="G1741" s="5"/>
      <c r="H1741" s="5"/>
      <c r="I1741" s="5"/>
      <c r="J1741" s="5"/>
      <c r="K1741" s="5"/>
      <c r="L1741" s="5"/>
    </row>
    <row r="1742" spans="1:12" ht="210" customHeight="1" x14ac:dyDescent="0.25">
      <c r="A1742" s="5" t="s">
        <v>12</v>
      </c>
      <c r="B1742" s="5" t="s">
        <v>13</v>
      </c>
      <c r="C1742" s="6" t="s">
        <v>1843</v>
      </c>
      <c r="D1742" s="6" t="s">
        <v>15</v>
      </c>
      <c r="E1742" s="5"/>
      <c r="F1742" s="5" t="s">
        <v>1842</v>
      </c>
      <c r="G1742" s="5" t="s">
        <v>1820</v>
      </c>
      <c r="H1742" s="7">
        <v>41651</v>
      </c>
      <c r="I1742" s="5">
        <v>3</v>
      </c>
      <c r="J1742" s="5" t="s">
        <v>1821</v>
      </c>
      <c r="K1742" s="5" t="s">
        <v>19</v>
      </c>
      <c r="L1742" s="5"/>
    </row>
    <row r="1743" spans="1:12" x14ac:dyDescent="0.25">
      <c r="A1743" s="5"/>
      <c r="B1743" s="5"/>
      <c r="C1743" s="6"/>
      <c r="D1743" s="6"/>
      <c r="E1743" s="5"/>
      <c r="F1743" s="5"/>
      <c r="G1743" s="5"/>
      <c r="H1743" s="7"/>
      <c r="I1743" s="5"/>
      <c r="J1743" s="5"/>
      <c r="K1743" s="5"/>
      <c r="L1743" s="5"/>
    </row>
    <row r="1744" spans="1:12" ht="210" customHeight="1" x14ac:dyDescent="0.25">
      <c r="A1744" s="5" t="s">
        <v>12</v>
      </c>
      <c r="B1744" s="5" t="s">
        <v>13</v>
      </c>
      <c r="C1744" s="6" t="s">
        <v>1844</v>
      </c>
      <c r="D1744" s="6" t="s">
        <v>15</v>
      </c>
      <c r="E1744" s="5"/>
      <c r="F1744" s="5" t="s">
        <v>1845</v>
      </c>
      <c r="G1744" s="5" t="s">
        <v>1832</v>
      </c>
      <c r="H1744" s="7">
        <v>41718</v>
      </c>
      <c r="I1744" s="5">
        <v>3</v>
      </c>
      <c r="J1744" s="5" t="s">
        <v>1821</v>
      </c>
      <c r="K1744" s="5" t="s">
        <v>19</v>
      </c>
      <c r="L1744" s="5"/>
    </row>
    <row r="1745" spans="1:12" x14ac:dyDescent="0.25">
      <c r="A1745" s="5"/>
      <c r="B1745" s="5"/>
      <c r="C1745" s="6"/>
      <c r="D1745" s="6"/>
      <c r="E1745" s="5"/>
      <c r="F1745" s="5"/>
      <c r="G1745" s="5"/>
      <c r="H1745" s="7"/>
      <c r="I1745" s="5"/>
      <c r="J1745" s="5"/>
      <c r="K1745" s="5"/>
      <c r="L1745" s="5"/>
    </row>
    <row r="1746" spans="1:12" ht="210" customHeight="1" x14ac:dyDescent="0.25">
      <c r="A1746" s="5" t="s">
        <v>12</v>
      </c>
      <c r="B1746" s="5" t="s">
        <v>13</v>
      </c>
      <c r="C1746" s="6" t="s">
        <v>1846</v>
      </c>
      <c r="D1746" s="6" t="s">
        <v>15</v>
      </c>
      <c r="E1746" s="5"/>
      <c r="F1746" s="5" t="s">
        <v>1845</v>
      </c>
      <c r="G1746" s="5" t="s">
        <v>1832</v>
      </c>
      <c r="H1746" s="7">
        <v>41682</v>
      </c>
      <c r="I1746" s="5">
        <v>3</v>
      </c>
      <c r="J1746" s="5" t="s">
        <v>1821</v>
      </c>
      <c r="K1746" s="5" t="s">
        <v>19</v>
      </c>
      <c r="L1746" s="5"/>
    </row>
    <row r="1747" spans="1:12" x14ac:dyDescent="0.25">
      <c r="A1747" s="5"/>
      <c r="B1747" s="5"/>
      <c r="C1747" s="6"/>
      <c r="D1747" s="6"/>
      <c r="E1747" s="5"/>
      <c r="F1747" s="5"/>
      <c r="G1747" s="5"/>
      <c r="H1747" s="7"/>
      <c r="I1747" s="5"/>
      <c r="J1747" s="5"/>
      <c r="K1747" s="5"/>
      <c r="L1747" s="5"/>
    </row>
    <row r="1748" spans="1:12" ht="210" customHeight="1" x14ac:dyDescent="0.25">
      <c r="A1748" s="5" t="s">
        <v>12</v>
      </c>
      <c r="B1748" s="5" t="s">
        <v>13</v>
      </c>
      <c r="C1748" s="6" t="s">
        <v>1847</v>
      </c>
      <c r="D1748" s="6" t="s">
        <v>15</v>
      </c>
      <c r="E1748" s="5"/>
      <c r="F1748" s="5" t="s">
        <v>1848</v>
      </c>
      <c r="G1748" s="5" t="s">
        <v>1820</v>
      </c>
      <c r="H1748" s="7">
        <v>41779</v>
      </c>
      <c r="I1748" s="5">
        <v>3</v>
      </c>
      <c r="J1748" s="5" t="s">
        <v>1821</v>
      </c>
      <c r="K1748" s="5" t="s">
        <v>19</v>
      </c>
      <c r="L1748" s="5"/>
    </row>
    <row r="1749" spans="1:12" x14ac:dyDescent="0.25">
      <c r="A1749" s="5"/>
      <c r="B1749" s="5"/>
      <c r="C1749" s="6"/>
      <c r="D1749" s="6"/>
      <c r="E1749" s="5"/>
      <c r="F1749" s="5"/>
      <c r="G1749" s="5"/>
      <c r="H1749" s="7"/>
      <c r="I1749" s="5"/>
      <c r="J1749" s="5"/>
      <c r="K1749" s="5"/>
      <c r="L1749" s="5"/>
    </row>
    <row r="1750" spans="1:12" ht="210" customHeight="1" x14ac:dyDescent="0.25">
      <c r="A1750" s="5" t="s">
        <v>12</v>
      </c>
      <c r="B1750" s="5" t="s">
        <v>20</v>
      </c>
      <c r="C1750" s="6" t="s">
        <v>1849</v>
      </c>
      <c r="D1750" s="6" t="s">
        <v>15</v>
      </c>
      <c r="E1750" s="5"/>
      <c r="F1750" s="5" t="s">
        <v>1848</v>
      </c>
      <c r="G1750" s="5" t="s">
        <v>1820</v>
      </c>
      <c r="H1750" s="5" t="s">
        <v>89</v>
      </c>
      <c r="I1750" s="5">
        <v>3</v>
      </c>
      <c r="J1750" s="5" t="s">
        <v>1821</v>
      </c>
      <c r="K1750" s="5" t="s">
        <v>19</v>
      </c>
      <c r="L1750" s="5"/>
    </row>
    <row r="1751" spans="1:12" x14ac:dyDescent="0.25">
      <c r="A1751" s="5"/>
      <c r="B1751" s="5"/>
      <c r="C1751" s="6"/>
      <c r="D1751" s="6"/>
      <c r="E1751" s="5"/>
      <c r="F1751" s="5"/>
      <c r="G1751" s="5"/>
      <c r="H1751" s="5"/>
      <c r="I1751" s="5"/>
      <c r="J1751" s="5"/>
      <c r="K1751" s="5"/>
      <c r="L1751" s="5"/>
    </row>
    <row r="1752" spans="1:12" ht="225" customHeight="1" x14ac:dyDescent="0.25">
      <c r="A1752" s="5" t="s">
        <v>12</v>
      </c>
      <c r="B1752" s="5" t="s">
        <v>20</v>
      </c>
      <c r="C1752" s="6" t="s">
        <v>1850</v>
      </c>
      <c r="D1752" s="6" t="s">
        <v>15</v>
      </c>
      <c r="E1752" s="5"/>
      <c r="F1752" s="5" t="s">
        <v>1851</v>
      </c>
      <c r="G1752" s="5" t="s">
        <v>1828</v>
      </c>
      <c r="H1752" s="5" t="s">
        <v>123</v>
      </c>
      <c r="I1752" s="5">
        <v>3</v>
      </c>
      <c r="J1752" s="5" t="s">
        <v>1821</v>
      </c>
      <c r="K1752" s="5" t="s">
        <v>19</v>
      </c>
      <c r="L1752" s="5"/>
    </row>
    <row r="1753" spans="1:12" x14ac:dyDescent="0.25">
      <c r="A1753" s="5"/>
      <c r="B1753" s="5"/>
      <c r="C1753" s="6"/>
      <c r="D1753" s="6"/>
      <c r="E1753" s="5"/>
      <c r="F1753" s="5"/>
      <c r="G1753" s="5"/>
      <c r="H1753" s="5"/>
      <c r="I1753" s="5"/>
      <c r="J1753" s="5"/>
      <c r="K1753" s="5"/>
      <c r="L1753" s="5"/>
    </row>
    <row r="1754" spans="1:12" ht="225" customHeight="1" x14ac:dyDescent="0.25">
      <c r="A1754" s="5" t="s">
        <v>12</v>
      </c>
      <c r="B1754" s="5" t="s">
        <v>20</v>
      </c>
      <c r="C1754" s="6" t="s">
        <v>1852</v>
      </c>
      <c r="D1754" s="6" t="s">
        <v>15</v>
      </c>
      <c r="E1754" s="5"/>
      <c r="F1754" s="5" t="s">
        <v>1851</v>
      </c>
      <c r="G1754" s="5" t="s">
        <v>1828</v>
      </c>
      <c r="H1754" s="5" t="s">
        <v>89</v>
      </c>
      <c r="I1754" s="5">
        <v>3</v>
      </c>
      <c r="J1754" s="5" t="s">
        <v>1821</v>
      </c>
      <c r="K1754" s="5" t="s">
        <v>19</v>
      </c>
      <c r="L1754" s="5"/>
    </row>
    <row r="1755" spans="1:12" x14ac:dyDescent="0.25">
      <c r="A1755" s="5"/>
      <c r="B1755" s="5"/>
      <c r="C1755" s="6"/>
      <c r="D1755" s="6"/>
      <c r="E1755" s="5"/>
      <c r="F1755" s="5"/>
      <c r="G1755" s="5"/>
      <c r="H1755" s="5"/>
      <c r="I1755" s="5"/>
      <c r="J1755" s="5"/>
      <c r="K1755" s="5"/>
      <c r="L1755" s="5"/>
    </row>
    <row r="1756" spans="1:12" ht="225" customHeight="1" x14ac:dyDescent="0.25">
      <c r="A1756" s="5" t="s">
        <v>12</v>
      </c>
      <c r="B1756" s="5" t="s">
        <v>20</v>
      </c>
      <c r="C1756" s="6" t="s">
        <v>1853</v>
      </c>
      <c r="D1756" s="6" t="s">
        <v>15</v>
      </c>
      <c r="E1756" s="5" t="s">
        <v>28</v>
      </c>
      <c r="F1756" s="5" t="s">
        <v>1827</v>
      </c>
      <c r="G1756" s="5" t="s">
        <v>1828</v>
      </c>
      <c r="H1756" s="5" t="s">
        <v>45</v>
      </c>
      <c r="I1756" s="5">
        <v>3</v>
      </c>
      <c r="J1756" s="5" t="s">
        <v>1854</v>
      </c>
      <c r="K1756" s="5" t="s">
        <v>19</v>
      </c>
      <c r="L1756" s="5"/>
    </row>
    <row r="1757" spans="1:12" x14ac:dyDescent="0.25">
      <c r="A1757" s="5"/>
      <c r="B1757" s="5"/>
      <c r="C1757" s="6"/>
      <c r="D1757" s="6"/>
      <c r="E1757" s="5"/>
      <c r="F1757" s="5"/>
      <c r="G1757" s="5"/>
      <c r="H1757" s="5"/>
      <c r="I1757" s="5"/>
      <c r="J1757" s="5"/>
      <c r="K1757" s="5"/>
      <c r="L1757" s="5"/>
    </row>
    <row r="1758" spans="1:12" ht="225" customHeight="1" x14ac:dyDescent="0.25">
      <c r="A1758" s="5" t="s">
        <v>12</v>
      </c>
      <c r="B1758" s="5" t="s">
        <v>13</v>
      </c>
      <c r="C1758" s="6" t="s">
        <v>1855</v>
      </c>
      <c r="D1758" s="6" t="s">
        <v>15</v>
      </c>
      <c r="E1758" s="5" t="s">
        <v>230</v>
      </c>
      <c r="F1758" s="5" t="s">
        <v>231</v>
      </c>
      <c r="G1758" s="5" t="s">
        <v>1775</v>
      </c>
      <c r="H1758" s="7">
        <v>41683</v>
      </c>
      <c r="I1758" s="5">
        <v>3</v>
      </c>
      <c r="J1758" s="5" t="s">
        <v>1856</v>
      </c>
      <c r="K1758" s="5" t="s">
        <v>19</v>
      </c>
      <c r="L1758" s="5"/>
    </row>
    <row r="1759" spans="1:12" x14ac:dyDescent="0.25">
      <c r="A1759" s="5"/>
      <c r="B1759" s="5"/>
      <c r="C1759" s="6"/>
      <c r="D1759" s="6"/>
      <c r="E1759" s="5"/>
      <c r="F1759" s="5"/>
      <c r="G1759" s="5"/>
      <c r="H1759" s="7"/>
      <c r="I1759" s="5"/>
      <c r="J1759" s="5"/>
      <c r="K1759" s="5"/>
      <c r="L1759" s="5"/>
    </row>
    <row r="1760" spans="1:12" ht="225" customHeight="1" x14ac:dyDescent="0.25">
      <c r="A1760" s="5" t="s">
        <v>12</v>
      </c>
      <c r="B1760" s="5" t="s">
        <v>13</v>
      </c>
      <c r="C1760" s="6" t="s">
        <v>1857</v>
      </c>
      <c r="D1760" s="6" t="s">
        <v>15</v>
      </c>
      <c r="E1760" s="5" t="s">
        <v>1612</v>
      </c>
      <c r="F1760" s="5" t="s">
        <v>231</v>
      </c>
      <c r="G1760" s="5" t="s">
        <v>1775</v>
      </c>
      <c r="H1760" s="7">
        <v>41651</v>
      </c>
      <c r="I1760" s="5">
        <v>3</v>
      </c>
      <c r="J1760" s="5" t="s">
        <v>1856</v>
      </c>
      <c r="K1760" s="5" t="s">
        <v>19</v>
      </c>
      <c r="L1760" s="5"/>
    </row>
    <row r="1761" spans="1:15" x14ac:dyDescent="0.25">
      <c r="A1761" s="5"/>
      <c r="B1761" s="5"/>
      <c r="C1761" s="6"/>
      <c r="D1761" s="6"/>
      <c r="E1761" s="5"/>
      <c r="F1761" s="5"/>
      <c r="G1761" s="5"/>
      <c r="H1761" s="7"/>
      <c r="I1761" s="5"/>
      <c r="J1761" s="5"/>
      <c r="K1761" s="5"/>
      <c r="L1761" s="5"/>
    </row>
    <row r="1762" spans="1:15" ht="210" customHeight="1" x14ac:dyDescent="0.25">
      <c r="A1762" s="5" t="s">
        <v>12</v>
      </c>
      <c r="B1762" s="5" t="s">
        <v>20</v>
      </c>
      <c r="C1762" s="6" t="s">
        <v>1858</v>
      </c>
      <c r="D1762" s="6" t="s">
        <v>15</v>
      </c>
      <c r="E1762" s="5"/>
      <c r="F1762" s="5" t="s">
        <v>1859</v>
      </c>
      <c r="G1762" s="5" t="s">
        <v>1775</v>
      </c>
      <c r="H1762" s="5">
        <f>-3 / 15</f>
        <v>-0.2</v>
      </c>
      <c r="I1762" s="5">
        <v>3</v>
      </c>
      <c r="J1762" s="5" t="s">
        <v>119</v>
      </c>
      <c r="K1762" s="5" t="s">
        <v>19</v>
      </c>
      <c r="L1762" s="5"/>
    </row>
    <row r="1763" spans="1:15" x14ac:dyDescent="0.25">
      <c r="A1763" s="5"/>
      <c r="B1763" s="5"/>
      <c r="C1763" s="6"/>
      <c r="D1763" s="6"/>
      <c r="E1763" s="5"/>
      <c r="F1763" s="5"/>
      <c r="G1763" s="5"/>
      <c r="H1763" s="5"/>
      <c r="I1763" s="5"/>
      <c r="J1763" s="5"/>
      <c r="K1763" s="5"/>
      <c r="L1763" s="5"/>
    </row>
    <row r="1764" spans="1:15" ht="225" customHeight="1" x14ac:dyDescent="0.25">
      <c r="A1764" s="5" t="s">
        <v>12</v>
      </c>
      <c r="B1764" s="5" t="s">
        <v>20</v>
      </c>
      <c r="C1764" s="6" t="s">
        <v>1860</v>
      </c>
      <c r="D1764" s="6" t="s">
        <v>15</v>
      </c>
      <c r="E1764" s="5"/>
      <c r="F1764" s="5" t="s">
        <v>1861</v>
      </c>
      <c r="G1764" s="5" t="s">
        <v>1502</v>
      </c>
      <c r="H1764" s="5">
        <f>-5 / 15</f>
        <v>-0.33333333333333331</v>
      </c>
      <c r="I1764" s="5">
        <v>3</v>
      </c>
      <c r="J1764" s="5" t="s">
        <v>119</v>
      </c>
      <c r="K1764" s="5" t="s">
        <v>19</v>
      </c>
      <c r="L1764" s="5"/>
    </row>
    <row r="1765" spans="1:15" x14ac:dyDescent="0.25">
      <c r="A1765" s="5"/>
      <c r="B1765" s="5"/>
      <c r="C1765" s="6"/>
      <c r="D1765" s="6"/>
      <c r="E1765" s="5"/>
      <c r="F1765" s="5"/>
      <c r="G1765" s="5"/>
      <c r="H1765" s="5"/>
      <c r="I1765" s="5"/>
      <c r="J1765" s="5"/>
      <c r="K1765" s="5"/>
      <c r="L1765" s="5"/>
    </row>
    <row r="1766" spans="1:15" ht="210" customHeight="1" x14ac:dyDescent="0.25">
      <c r="A1766" s="5" t="s">
        <v>12</v>
      </c>
      <c r="B1766" s="5" t="s">
        <v>20</v>
      </c>
      <c r="C1766" s="6" t="s">
        <v>1862</v>
      </c>
      <c r="D1766" s="6" t="s">
        <v>15</v>
      </c>
      <c r="E1766" s="5" t="s">
        <v>28</v>
      </c>
      <c r="F1766" s="5" t="s">
        <v>1863</v>
      </c>
      <c r="G1766" s="5" t="s">
        <v>1828</v>
      </c>
      <c r="H1766" s="5">
        <f>-6 / 15</f>
        <v>-0.4</v>
      </c>
      <c r="I1766" s="5">
        <v>3</v>
      </c>
      <c r="J1766" s="5" t="s">
        <v>1577</v>
      </c>
      <c r="K1766" s="5" t="s">
        <v>19</v>
      </c>
      <c r="L1766" s="5"/>
      <c r="N1766">
        <v>24</v>
      </c>
      <c r="O1766">
        <v>30</v>
      </c>
    </row>
    <row r="1767" spans="1:15" x14ac:dyDescent="0.25">
      <c r="A1767" s="5"/>
      <c r="B1767" s="5"/>
      <c r="C1767" s="6"/>
      <c r="D1767" s="6"/>
      <c r="E1767" s="5"/>
      <c r="F1767" s="5"/>
      <c r="G1767" s="5"/>
      <c r="H1767" s="5"/>
      <c r="I1767" s="5"/>
      <c r="J1767" s="5"/>
      <c r="K1767" s="5"/>
      <c r="L1767" s="5"/>
    </row>
    <row r="1768" spans="1:15" ht="225" customHeight="1" x14ac:dyDescent="0.25">
      <c r="A1768" s="5" t="s">
        <v>12</v>
      </c>
      <c r="B1768" s="5" t="s">
        <v>20</v>
      </c>
      <c r="C1768" s="6" t="s">
        <v>1864</v>
      </c>
      <c r="D1768" s="6" t="s">
        <v>15</v>
      </c>
      <c r="E1768" s="5" t="s">
        <v>28</v>
      </c>
      <c r="F1768" s="5" t="s">
        <v>1865</v>
      </c>
      <c r="G1768" s="5" t="s">
        <v>1866</v>
      </c>
      <c r="H1768" s="5">
        <f>-6 / 15</f>
        <v>-0.4</v>
      </c>
      <c r="I1768" s="5">
        <v>3</v>
      </c>
      <c r="J1768" s="5" t="s">
        <v>1577</v>
      </c>
      <c r="K1768" s="5" t="s">
        <v>19</v>
      </c>
      <c r="L1768" s="5"/>
    </row>
    <row r="1769" spans="1:15" x14ac:dyDescent="0.25">
      <c r="A1769" s="5"/>
      <c r="B1769" s="5"/>
      <c r="C1769" s="6"/>
      <c r="D1769" s="6"/>
      <c r="E1769" s="5"/>
      <c r="F1769" s="5"/>
      <c r="G1769" s="5"/>
      <c r="H1769" s="5"/>
      <c r="I1769" s="5"/>
      <c r="J1769" s="5"/>
      <c r="K1769" s="5"/>
      <c r="L1769" s="5"/>
    </row>
    <row r="1770" spans="1:15" ht="225" customHeight="1" x14ac:dyDescent="0.25">
      <c r="A1770" s="5" t="s">
        <v>12</v>
      </c>
      <c r="B1770" s="5" t="s">
        <v>20</v>
      </c>
      <c r="C1770" s="6" t="s">
        <v>1867</v>
      </c>
      <c r="D1770" s="6" t="s">
        <v>15</v>
      </c>
      <c r="E1770" s="5"/>
      <c r="F1770" s="5" t="s">
        <v>1505</v>
      </c>
      <c r="G1770" s="5" t="s">
        <v>1502</v>
      </c>
      <c r="H1770" s="5">
        <f>-1 / 11</f>
        <v>-9.0909090909090912E-2</v>
      </c>
      <c r="I1770" s="5">
        <v>3</v>
      </c>
      <c r="J1770" s="5" t="s">
        <v>1506</v>
      </c>
      <c r="K1770" s="5" t="s">
        <v>19</v>
      </c>
      <c r="L1770" s="5" t="s">
        <v>1868</v>
      </c>
    </row>
    <row r="1771" spans="1:15" x14ac:dyDescent="0.25">
      <c r="A1771" s="5"/>
      <c r="B1771" s="5"/>
      <c r="C1771" s="6"/>
      <c r="D1771" s="6"/>
      <c r="E1771" s="5"/>
      <c r="F1771" s="5"/>
      <c r="G1771" s="5"/>
      <c r="H1771" s="5"/>
      <c r="I1771" s="5"/>
      <c r="J1771" s="5"/>
      <c r="K1771" s="5"/>
      <c r="L1771" s="5"/>
    </row>
    <row r="1772" spans="1:15" ht="225" customHeight="1" x14ac:dyDescent="0.25">
      <c r="A1772" s="5" t="s">
        <v>12</v>
      </c>
      <c r="B1772" s="5" t="s">
        <v>13</v>
      </c>
      <c r="C1772" s="6" t="s">
        <v>1869</v>
      </c>
      <c r="D1772" s="6" t="s">
        <v>15</v>
      </c>
      <c r="E1772" s="5"/>
      <c r="F1772" s="5" t="s">
        <v>1870</v>
      </c>
      <c r="G1772" s="5" t="s">
        <v>1792</v>
      </c>
      <c r="H1772" s="8">
        <v>11963</v>
      </c>
      <c r="I1772" s="5">
        <v>3</v>
      </c>
      <c r="J1772" s="5" t="s">
        <v>46</v>
      </c>
      <c r="K1772" s="5" t="s">
        <v>19</v>
      </c>
      <c r="L1772" s="5"/>
    </row>
    <row r="1773" spans="1:15" x14ac:dyDescent="0.25">
      <c r="A1773" s="5"/>
      <c r="B1773" s="5"/>
      <c r="C1773" s="6"/>
      <c r="D1773" s="6"/>
      <c r="E1773" s="5"/>
      <c r="F1773" s="5"/>
      <c r="G1773" s="5"/>
      <c r="H1773" s="8"/>
      <c r="I1773" s="5"/>
      <c r="J1773" s="5"/>
      <c r="K1773" s="5"/>
      <c r="L1773" s="5"/>
    </row>
    <row r="1774" spans="1:15" ht="210" customHeight="1" x14ac:dyDescent="0.25">
      <c r="A1774" s="5" t="s">
        <v>12</v>
      </c>
      <c r="B1774" s="5" t="s">
        <v>20</v>
      </c>
      <c r="C1774" s="6" t="s">
        <v>1871</v>
      </c>
      <c r="D1774" s="6" t="s">
        <v>15</v>
      </c>
      <c r="E1774" s="5"/>
      <c r="F1774" s="5" t="s">
        <v>1872</v>
      </c>
      <c r="G1774" s="5" t="s">
        <v>1796</v>
      </c>
      <c r="H1774" s="5">
        <f>-2 / 16</f>
        <v>-0.125</v>
      </c>
      <c r="I1774" s="5">
        <v>3</v>
      </c>
      <c r="J1774" s="5" t="s">
        <v>1873</v>
      </c>
      <c r="K1774" s="5" t="s">
        <v>19</v>
      </c>
      <c r="L1774" s="5" t="s">
        <v>1874</v>
      </c>
    </row>
    <row r="1775" spans="1:15" x14ac:dyDescent="0.25">
      <c r="A1775" s="5"/>
      <c r="B1775" s="5"/>
      <c r="C1775" s="6"/>
      <c r="D1775" s="6"/>
      <c r="E1775" s="5"/>
      <c r="F1775" s="5"/>
      <c r="G1775" s="5"/>
      <c r="H1775" s="5"/>
      <c r="I1775" s="5"/>
      <c r="J1775" s="5"/>
      <c r="K1775" s="5"/>
      <c r="L1775" s="5"/>
    </row>
    <row r="1776" spans="1:15" ht="210" customHeight="1" x14ac:dyDescent="0.25">
      <c r="A1776" s="5" t="s">
        <v>12</v>
      </c>
      <c r="B1776" s="5" t="s">
        <v>13</v>
      </c>
      <c r="C1776" s="6" t="s">
        <v>1875</v>
      </c>
      <c r="D1776" s="6" t="s">
        <v>15</v>
      </c>
      <c r="E1776" s="5"/>
      <c r="F1776" s="5" t="s">
        <v>1876</v>
      </c>
      <c r="G1776" s="5" t="s">
        <v>1806</v>
      </c>
      <c r="H1776" s="5" t="s">
        <v>1877</v>
      </c>
      <c r="I1776" s="5">
        <v>3</v>
      </c>
      <c r="J1776" s="5" t="s">
        <v>46</v>
      </c>
      <c r="K1776" s="5" t="s">
        <v>19</v>
      </c>
      <c r="L1776" s="5"/>
    </row>
    <row r="1777" spans="1:12" x14ac:dyDescent="0.25">
      <c r="A1777" s="5"/>
      <c r="B1777" s="5"/>
      <c r="C1777" s="6"/>
      <c r="D1777" s="6"/>
      <c r="E1777" s="5"/>
      <c r="F1777" s="5"/>
      <c r="G1777" s="5"/>
      <c r="H1777" s="5"/>
      <c r="I1777" s="5"/>
      <c r="J1777" s="5"/>
      <c r="K1777" s="5"/>
      <c r="L1777" s="5"/>
    </row>
    <row r="1778" spans="1:12" ht="195" customHeight="1" x14ac:dyDescent="0.25">
      <c r="A1778" s="5" t="s">
        <v>12</v>
      </c>
      <c r="B1778" s="5" t="s">
        <v>13</v>
      </c>
      <c r="C1778" s="6" t="s">
        <v>1878</v>
      </c>
      <c r="D1778" s="6" t="s">
        <v>15</v>
      </c>
      <c r="E1778" s="5" t="s">
        <v>1879</v>
      </c>
      <c r="F1778" s="5" t="s">
        <v>1880</v>
      </c>
      <c r="G1778" s="5" t="s">
        <v>1759</v>
      </c>
      <c r="H1778" s="7">
        <v>41998</v>
      </c>
      <c r="I1778" s="5">
        <v>3</v>
      </c>
      <c r="J1778" s="5" t="s">
        <v>46</v>
      </c>
      <c r="K1778" s="5" t="s">
        <v>19</v>
      </c>
      <c r="L1778" s="5" t="s">
        <v>1881</v>
      </c>
    </row>
    <row r="1779" spans="1:12" x14ac:dyDescent="0.25">
      <c r="A1779" s="5"/>
      <c r="B1779" s="5"/>
      <c r="C1779" s="6"/>
      <c r="D1779" s="6"/>
      <c r="E1779" s="5"/>
      <c r="F1779" s="5"/>
      <c r="G1779" s="5"/>
      <c r="H1779" s="7"/>
      <c r="I1779" s="5"/>
      <c r="J1779" s="5"/>
      <c r="K1779" s="5"/>
      <c r="L1779" s="5"/>
    </row>
    <row r="1780" spans="1:12" ht="210" customHeight="1" x14ac:dyDescent="0.25">
      <c r="A1780" s="5" t="s">
        <v>12</v>
      </c>
      <c r="B1780" s="5" t="s">
        <v>13</v>
      </c>
      <c r="C1780" s="6" t="s">
        <v>1882</v>
      </c>
      <c r="D1780" s="6" t="s">
        <v>15</v>
      </c>
      <c r="E1780" s="5"/>
      <c r="F1780" s="5" t="s">
        <v>1883</v>
      </c>
      <c r="G1780" s="5" t="s">
        <v>1502</v>
      </c>
      <c r="H1780" s="5" t="s">
        <v>1590</v>
      </c>
      <c r="I1780" s="5">
        <v>3</v>
      </c>
      <c r="J1780" s="5" t="s">
        <v>1884</v>
      </c>
      <c r="K1780" s="5" t="s">
        <v>19</v>
      </c>
      <c r="L1780" s="5" t="s">
        <v>1885</v>
      </c>
    </row>
    <row r="1781" spans="1:12" x14ac:dyDescent="0.25">
      <c r="A1781" s="5"/>
      <c r="B1781" s="5"/>
      <c r="C1781" s="6"/>
      <c r="D1781" s="6"/>
      <c r="E1781" s="5"/>
      <c r="F1781" s="5"/>
      <c r="G1781" s="5"/>
      <c r="H1781" s="5"/>
      <c r="I1781" s="5"/>
      <c r="J1781" s="5"/>
      <c r="K1781" s="5"/>
      <c r="L1781" s="5"/>
    </row>
    <row r="1782" spans="1:12" ht="225" customHeight="1" x14ac:dyDescent="0.25">
      <c r="A1782" s="5" t="s">
        <v>12</v>
      </c>
      <c r="B1782" s="5" t="s">
        <v>13</v>
      </c>
      <c r="C1782" s="6" t="s">
        <v>1886</v>
      </c>
      <c r="D1782" s="6" t="s">
        <v>15</v>
      </c>
      <c r="E1782" s="5"/>
      <c r="F1782" s="5" t="s">
        <v>1887</v>
      </c>
      <c r="G1782" s="5" t="s">
        <v>1764</v>
      </c>
      <c r="H1782" s="7">
        <v>41689</v>
      </c>
      <c r="I1782" s="5">
        <v>3</v>
      </c>
      <c r="J1782" s="5" t="s">
        <v>46</v>
      </c>
      <c r="K1782" s="5" t="s">
        <v>19</v>
      </c>
      <c r="L1782" s="5"/>
    </row>
    <row r="1783" spans="1:12" x14ac:dyDescent="0.25">
      <c r="A1783" s="5"/>
      <c r="B1783" s="5"/>
      <c r="C1783" s="6"/>
      <c r="D1783" s="6"/>
      <c r="E1783" s="5"/>
      <c r="F1783" s="5"/>
      <c r="G1783" s="5"/>
      <c r="H1783" s="7"/>
      <c r="I1783" s="5"/>
      <c r="J1783" s="5"/>
      <c r="K1783" s="5"/>
      <c r="L1783" s="5"/>
    </row>
    <row r="1784" spans="1:12" ht="225" customHeight="1" x14ac:dyDescent="0.25">
      <c r="A1784" s="5" t="s">
        <v>12</v>
      </c>
      <c r="B1784" s="5" t="s">
        <v>20</v>
      </c>
      <c r="C1784" s="6" t="s">
        <v>1888</v>
      </c>
      <c r="D1784" s="6" t="s">
        <v>15</v>
      </c>
      <c r="E1784" s="5"/>
      <c r="F1784" s="5" t="s">
        <v>1887</v>
      </c>
      <c r="G1784" s="5" t="s">
        <v>1764</v>
      </c>
      <c r="H1784" s="5" t="s">
        <v>22</v>
      </c>
      <c r="I1784" s="5">
        <v>3</v>
      </c>
      <c r="J1784" s="5" t="s">
        <v>145</v>
      </c>
      <c r="K1784" s="5" t="s">
        <v>19</v>
      </c>
      <c r="L1784" s="5"/>
    </row>
    <row r="1785" spans="1:12" x14ac:dyDescent="0.25">
      <c r="A1785" s="5"/>
      <c r="B1785" s="5"/>
      <c r="C1785" s="6"/>
      <c r="D1785" s="6"/>
      <c r="E1785" s="5"/>
      <c r="F1785" s="5"/>
      <c r="G1785" s="5"/>
      <c r="H1785" s="5"/>
      <c r="I1785" s="5"/>
      <c r="J1785" s="5"/>
      <c r="K1785" s="5"/>
      <c r="L1785" s="5"/>
    </row>
    <row r="1786" spans="1:12" ht="225" customHeight="1" x14ac:dyDescent="0.25">
      <c r="A1786" s="5" t="s">
        <v>12</v>
      </c>
      <c r="B1786" s="5" t="s">
        <v>13</v>
      </c>
      <c r="C1786" s="6" t="s">
        <v>1889</v>
      </c>
      <c r="D1786" s="6" t="s">
        <v>15</v>
      </c>
      <c r="E1786" s="5"/>
      <c r="F1786" s="5" t="s">
        <v>1890</v>
      </c>
      <c r="G1786" s="5" t="s">
        <v>1732</v>
      </c>
      <c r="H1786" s="8">
        <v>10990</v>
      </c>
      <c r="I1786" s="5">
        <v>3</v>
      </c>
      <c r="J1786" s="5" t="s">
        <v>1446</v>
      </c>
      <c r="K1786" s="5" t="s">
        <v>19</v>
      </c>
      <c r="L1786" s="5"/>
    </row>
    <row r="1787" spans="1:12" x14ac:dyDescent="0.25">
      <c r="A1787" s="5"/>
      <c r="B1787" s="5"/>
      <c r="C1787" s="6"/>
      <c r="D1787" s="6"/>
      <c r="E1787" s="5"/>
      <c r="F1787" s="5"/>
      <c r="G1787" s="5"/>
      <c r="H1787" s="8"/>
      <c r="I1787" s="5"/>
      <c r="J1787" s="5"/>
      <c r="K1787" s="5"/>
      <c r="L1787" s="5"/>
    </row>
    <row r="1788" spans="1:12" ht="225" customHeight="1" x14ac:dyDescent="0.25">
      <c r="A1788" s="5" t="s">
        <v>12</v>
      </c>
      <c r="B1788" s="5" t="s">
        <v>13</v>
      </c>
      <c r="C1788" s="6" t="s">
        <v>1891</v>
      </c>
      <c r="D1788" s="6" t="s">
        <v>15</v>
      </c>
      <c r="E1788" s="5" t="s">
        <v>230</v>
      </c>
      <c r="F1788" s="5" t="s">
        <v>231</v>
      </c>
      <c r="G1788" s="5" t="s">
        <v>1736</v>
      </c>
      <c r="H1788" s="7">
        <v>41695</v>
      </c>
      <c r="I1788" s="5">
        <v>3</v>
      </c>
      <c r="J1788" s="5" t="s">
        <v>232</v>
      </c>
      <c r="K1788" s="5" t="s">
        <v>19</v>
      </c>
      <c r="L1788" s="5" t="s">
        <v>1892</v>
      </c>
    </row>
    <row r="1789" spans="1:12" x14ac:dyDescent="0.25">
      <c r="A1789" s="5"/>
      <c r="B1789" s="5"/>
      <c r="C1789" s="6"/>
      <c r="D1789" s="6"/>
      <c r="E1789" s="5"/>
      <c r="F1789" s="5"/>
      <c r="G1789" s="5"/>
      <c r="H1789" s="7"/>
      <c r="I1789" s="5"/>
      <c r="J1789" s="5"/>
      <c r="K1789" s="5"/>
      <c r="L1789" s="5"/>
    </row>
    <row r="1790" spans="1:12" ht="210" customHeight="1" x14ac:dyDescent="0.25">
      <c r="A1790" s="5" t="s">
        <v>12</v>
      </c>
      <c r="B1790" s="5" t="s">
        <v>13</v>
      </c>
      <c r="C1790" s="6" t="s">
        <v>1893</v>
      </c>
      <c r="D1790" s="6" t="s">
        <v>15</v>
      </c>
      <c r="E1790" s="5"/>
      <c r="F1790" s="5" t="s">
        <v>1894</v>
      </c>
      <c r="G1790" s="5" t="s">
        <v>1828</v>
      </c>
      <c r="H1790" s="7">
        <v>41709</v>
      </c>
      <c r="I1790" s="5">
        <v>3</v>
      </c>
      <c r="J1790" s="5" t="s">
        <v>1895</v>
      </c>
      <c r="K1790" s="5" t="s">
        <v>19</v>
      </c>
      <c r="L1790" s="5" t="s">
        <v>1896</v>
      </c>
    </row>
    <row r="1791" spans="1:12" x14ac:dyDescent="0.25">
      <c r="A1791" s="5"/>
      <c r="B1791" s="5"/>
      <c r="C1791" s="6"/>
      <c r="D1791" s="6"/>
      <c r="E1791" s="5"/>
      <c r="F1791" s="5"/>
      <c r="G1791" s="5"/>
      <c r="H1791" s="7"/>
      <c r="I1791" s="5"/>
      <c r="J1791" s="5"/>
      <c r="K1791" s="5"/>
      <c r="L1791" s="5"/>
    </row>
    <row r="1792" spans="1:12" ht="210" customHeight="1" x14ac:dyDescent="0.25">
      <c r="A1792" s="5" t="s">
        <v>12</v>
      </c>
      <c r="B1792" s="5" t="s">
        <v>13</v>
      </c>
      <c r="C1792" s="6" t="s">
        <v>1897</v>
      </c>
      <c r="D1792" s="6" t="s">
        <v>15</v>
      </c>
      <c r="E1792" s="5" t="s">
        <v>28</v>
      </c>
      <c r="F1792" s="5" t="s">
        <v>1894</v>
      </c>
      <c r="G1792" s="5" t="s">
        <v>1828</v>
      </c>
      <c r="H1792" s="7">
        <v>41643</v>
      </c>
      <c r="I1792" s="5">
        <v>3</v>
      </c>
      <c r="J1792" s="5" t="s">
        <v>1898</v>
      </c>
      <c r="K1792" s="5" t="s">
        <v>19</v>
      </c>
      <c r="L1792" s="5" t="s">
        <v>1896</v>
      </c>
    </row>
    <row r="1793" spans="1:12" x14ac:dyDescent="0.25">
      <c r="A1793" s="5"/>
      <c r="B1793" s="5"/>
      <c r="C1793" s="6"/>
      <c r="D1793" s="6"/>
      <c r="E1793" s="5"/>
      <c r="F1793" s="5"/>
      <c r="G1793" s="5"/>
      <c r="H1793" s="7"/>
      <c r="I1793" s="5"/>
      <c r="J1793" s="5"/>
      <c r="K1793" s="5"/>
      <c r="L1793" s="5"/>
    </row>
    <row r="1794" spans="1:12" ht="225" customHeight="1" x14ac:dyDescent="0.25">
      <c r="A1794" s="5" t="s">
        <v>12</v>
      </c>
      <c r="B1794" s="5" t="s">
        <v>20</v>
      </c>
      <c r="C1794" s="6" t="s">
        <v>1899</v>
      </c>
      <c r="D1794" s="6" t="s">
        <v>15</v>
      </c>
      <c r="E1794" s="5"/>
      <c r="F1794" s="5" t="s">
        <v>1900</v>
      </c>
      <c r="G1794" s="5" t="s">
        <v>1764</v>
      </c>
      <c r="H1794" s="5">
        <f>-2 / 13</f>
        <v>-0.15384615384615385</v>
      </c>
      <c r="I1794" s="5">
        <v>3</v>
      </c>
      <c r="J1794" s="5" t="s">
        <v>46</v>
      </c>
      <c r="K1794" s="5" t="s">
        <v>19</v>
      </c>
      <c r="L1794" s="5"/>
    </row>
    <row r="1795" spans="1:12" x14ac:dyDescent="0.25">
      <c r="A1795" s="5"/>
      <c r="B1795" s="5"/>
      <c r="C1795" s="6"/>
      <c r="D1795" s="6"/>
      <c r="E1795" s="5"/>
      <c r="F1795" s="5"/>
      <c r="G1795" s="5"/>
      <c r="H1795" s="5"/>
      <c r="I1795" s="5"/>
      <c r="J1795" s="5"/>
      <c r="K1795" s="5"/>
      <c r="L1795" s="5"/>
    </row>
    <row r="1796" spans="1:12" ht="225" customHeight="1" x14ac:dyDescent="0.25">
      <c r="A1796" s="5" t="s">
        <v>12</v>
      </c>
      <c r="B1796" s="5" t="s">
        <v>20</v>
      </c>
      <c r="C1796" s="6" t="s">
        <v>1901</v>
      </c>
      <c r="D1796" s="6" t="s">
        <v>15</v>
      </c>
      <c r="E1796" s="5"/>
      <c r="F1796" s="5" t="s">
        <v>1902</v>
      </c>
      <c r="G1796" s="5" t="s">
        <v>1764</v>
      </c>
      <c r="H1796" s="5">
        <f>-2 / 20</f>
        <v>-0.1</v>
      </c>
      <c r="I1796" s="5">
        <v>3</v>
      </c>
      <c r="J1796" s="5" t="s">
        <v>46</v>
      </c>
      <c r="K1796" s="5" t="s">
        <v>19</v>
      </c>
      <c r="L1796" s="5" t="s">
        <v>1903</v>
      </c>
    </row>
    <row r="1797" spans="1:12" x14ac:dyDescent="0.25">
      <c r="A1797" s="5"/>
      <c r="B1797" s="5"/>
      <c r="C1797" s="6"/>
      <c r="D1797" s="6"/>
      <c r="E1797" s="5"/>
      <c r="F1797" s="5"/>
      <c r="G1797" s="5"/>
      <c r="H1797" s="5"/>
      <c r="I1797" s="5"/>
      <c r="J1797" s="5"/>
      <c r="K1797" s="5"/>
      <c r="L1797" s="5"/>
    </row>
    <row r="1798" spans="1:12" ht="210" customHeight="1" x14ac:dyDescent="0.25">
      <c r="A1798" s="5" t="s">
        <v>12</v>
      </c>
      <c r="B1798" s="5" t="s">
        <v>13</v>
      </c>
      <c r="C1798" s="6" t="s">
        <v>1904</v>
      </c>
      <c r="D1798" s="6" t="s">
        <v>15</v>
      </c>
      <c r="E1798" s="5"/>
      <c r="F1798" s="5" t="s">
        <v>1905</v>
      </c>
      <c r="G1798" s="5" t="s">
        <v>1768</v>
      </c>
      <c r="H1798" s="7">
        <v>41810</v>
      </c>
      <c r="I1798" s="5">
        <v>3</v>
      </c>
      <c r="J1798" s="5" t="s">
        <v>46</v>
      </c>
      <c r="K1798" s="5" t="s">
        <v>19</v>
      </c>
      <c r="L1798" s="5" t="s">
        <v>1903</v>
      </c>
    </row>
    <row r="1799" spans="1:12" x14ac:dyDescent="0.25">
      <c r="A1799" s="5"/>
      <c r="B1799" s="5"/>
      <c r="C1799" s="6"/>
      <c r="D1799" s="6"/>
      <c r="E1799" s="5"/>
      <c r="F1799" s="5"/>
      <c r="G1799" s="5"/>
      <c r="H1799" s="7"/>
      <c r="I1799" s="5"/>
      <c r="J1799" s="5"/>
      <c r="K1799" s="5"/>
      <c r="L1799" s="5"/>
    </row>
    <row r="1800" spans="1:12" ht="210" customHeight="1" x14ac:dyDescent="0.25">
      <c r="A1800" s="5" t="s">
        <v>12</v>
      </c>
      <c r="B1800" s="5" t="s">
        <v>13</v>
      </c>
      <c r="C1800" s="6" t="s">
        <v>1906</v>
      </c>
      <c r="D1800" s="6" t="s">
        <v>15</v>
      </c>
      <c r="E1800" s="5"/>
      <c r="F1800" s="5" t="s">
        <v>1907</v>
      </c>
      <c r="G1800" s="5" t="s">
        <v>1796</v>
      </c>
      <c r="H1800" s="7">
        <v>41896</v>
      </c>
      <c r="I1800" s="5">
        <v>3</v>
      </c>
      <c r="J1800" s="5" t="s">
        <v>46</v>
      </c>
      <c r="K1800" s="5" t="s">
        <v>19</v>
      </c>
      <c r="L1800" s="5" t="s">
        <v>1908</v>
      </c>
    </row>
    <row r="1801" spans="1:12" x14ac:dyDescent="0.25">
      <c r="A1801" s="5"/>
      <c r="B1801" s="5"/>
      <c r="C1801" s="6"/>
      <c r="D1801" s="6"/>
      <c r="E1801" s="5"/>
      <c r="F1801" s="5"/>
      <c r="G1801" s="5"/>
      <c r="H1801" s="7"/>
      <c r="I1801" s="5"/>
      <c r="J1801" s="5"/>
      <c r="K1801" s="5"/>
      <c r="L1801" s="5"/>
    </row>
    <row r="1802" spans="1:12" ht="225" customHeight="1" x14ac:dyDescent="0.25">
      <c r="A1802" s="5" t="s">
        <v>12</v>
      </c>
      <c r="B1802" s="5" t="s">
        <v>13</v>
      </c>
      <c r="C1802" s="6" t="s">
        <v>1909</v>
      </c>
      <c r="D1802" s="6" t="s">
        <v>15</v>
      </c>
      <c r="E1802" s="5"/>
      <c r="F1802" s="5" t="s">
        <v>1910</v>
      </c>
      <c r="G1802" s="5" t="s">
        <v>1768</v>
      </c>
      <c r="H1802" s="7">
        <v>41871</v>
      </c>
      <c r="I1802" s="5">
        <v>3</v>
      </c>
      <c r="J1802" s="5" t="s">
        <v>46</v>
      </c>
      <c r="K1802" s="5" t="s">
        <v>19</v>
      </c>
      <c r="L1802" s="5"/>
    </row>
    <row r="1803" spans="1:12" x14ac:dyDescent="0.25">
      <c r="A1803" s="5"/>
      <c r="B1803" s="5"/>
      <c r="C1803" s="6"/>
      <c r="D1803" s="6"/>
      <c r="E1803" s="5"/>
      <c r="F1803" s="5"/>
      <c r="G1803" s="5"/>
      <c r="H1803" s="7"/>
      <c r="I1803" s="5"/>
      <c r="J1803" s="5"/>
      <c r="K1803" s="5"/>
      <c r="L1803" s="5"/>
    </row>
    <row r="1804" spans="1:12" ht="210" customHeight="1" x14ac:dyDescent="0.25">
      <c r="A1804" s="5" t="s">
        <v>12</v>
      </c>
      <c r="B1804" s="5" t="s">
        <v>13</v>
      </c>
      <c r="C1804" s="6" t="s">
        <v>1911</v>
      </c>
      <c r="D1804" s="6" t="s">
        <v>15</v>
      </c>
      <c r="E1804" s="5"/>
      <c r="F1804" s="5" t="s">
        <v>1912</v>
      </c>
      <c r="G1804" s="5" t="s">
        <v>1832</v>
      </c>
      <c r="H1804" s="7">
        <v>41695</v>
      </c>
      <c r="I1804" s="5">
        <v>3</v>
      </c>
      <c r="J1804" s="5" t="s">
        <v>46</v>
      </c>
      <c r="K1804" s="5" t="s">
        <v>19</v>
      </c>
      <c r="L1804" s="5"/>
    </row>
    <row r="1805" spans="1:12" x14ac:dyDescent="0.25">
      <c r="A1805" s="5"/>
      <c r="B1805" s="5"/>
      <c r="C1805" s="6"/>
      <c r="D1805" s="6"/>
      <c r="E1805" s="5"/>
      <c r="F1805" s="5"/>
      <c r="G1805" s="5"/>
      <c r="H1805" s="7"/>
      <c r="I1805" s="5"/>
      <c r="J1805" s="5"/>
      <c r="K1805" s="5"/>
      <c r="L1805" s="5"/>
    </row>
    <row r="1806" spans="1:12" ht="225" customHeight="1" x14ac:dyDescent="0.25">
      <c r="A1806" s="5" t="s">
        <v>12</v>
      </c>
      <c r="B1806" s="5" t="s">
        <v>20</v>
      </c>
      <c r="C1806" s="6" t="s">
        <v>1913</v>
      </c>
      <c r="D1806" s="6" t="s">
        <v>15</v>
      </c>
      <c r="E1806" s="5" t="s">
        <v>230</v>
      </c>
      <c r="F1806" s="5" t="s">
        <v>231</v>
      </c>
      <c r="G1806" s="5" t="s">
        <v>1914</v>
      </c>
      <c r="H1806" s="5" t="s">
        <v>607</v>
      </c>
      <c r="I1806" s="5">
        <v>3</v>
      </c>
      <c r="J1806" s="5" t="s">
        <v>232</v>
      </c>
      <c r="K1806" s="5" t="s">
        <v>19</v>
      </c>
      <c r="L1806" s="5"/>
    </row>
    <row r="1807" spans="1:12" x14ac:dyDescent="0.25">
      <c r="A1807" s="5"/>
      <c r="B1807" s="5"/>
      <c r="C1807" s="6"/>
      <c r="D1807" s="6"/>
      <c r="E1807" s="5"/>
      <c r="F1807" s="5"/>
      <c r="G1807" s="5"/>
      <c r="H1807" s="5"/>
      <c r="I1807" s="5"/>
      <c r="J1807" s="5"/>
      <c r="K1807" s="5"/>
      <c r="L1807" s="5"/>
    </row>
    <row r="1808" spans="1:12" ht="210" customHeight="1" x14ac:dyDescent="0.25">
      <c r="A1808" s="5" t="s">
        <v>12</v>
      </c>
      <c r="B1808" s="5" t="s">
        <v>13</v>
      </c>
      <c r="C1808" s="6" t="s">
        <v>1915</v>
      </c>
      <c r="D1808" s="6" t="s">
        <v>15</v>
      </c>
      <c r="E1808" s="5"/>
      <c r="F1808" s="5" t="s">
        <v>1916</v>
      </c>
      <c r="G1808" s="5" t="s">
        <v>1828</v>
      </c>
      <c r="H1808" s="7">
        <v>41690</v>
      </c>
      <c r="I1808" s="5">
        <v>3</v>
      </c>
      <c r="J1808" s="5" t="s">
        <v>603</v>
      </c>
      <c r="K1808" s="5" t="s">
        <v>19</v>
      </c>
      <c r="L1808" s="5" t="s">
        <v>1917</v>
      </c>
    </row>
    <row r="1809" spans="1:12" x14ac:dyDescent="0.25">
      <c r="A1809" s="5"/>
      <c r="B1809" s="5"/>
      <c r="C1809" s="6"/>
      <c r="D1809" s="6"/>
      <c r="E1809" s="5"/>
      <c r="F1809" s="5"/>
      <c r="G1809" s="5"/>
      <c r="H1809" s="7"/>
      <c r="I1809" s="5"/>
      <c r="J1809" s="5"/>
      <c r="K1809" s="5"/>
      <c r="L1809" s="5"/>
    </row>
    <row r="1810" spans="1:12" ht="210" customHeight="1" x14ac:dyDescent="0.25">
      <c r="A1810" s="5" t="s">
        <v>12</v>
      </c>
      <c r="B1810" s="5" t="s">
        <v>20</v>
      </c>
      <c r="C1810" s="6" t="s">
        <v>1918</v>
      </c>
      <c r="D1810" s="6" t="s">
        <v>15</v>
      </c>
      <c r="E1810" s="5" t="s">
        <v>28</v>
      </c>
      <c r="F1810" s="5" t="s">
        <v>1916</v>
      </c>
      <c r="G1810" s="5" t="s">
        <v>1828</v>
      </c>
      <c r="H1810" s="5" t="s">
        <v>507</v>
      </c>
      <c r="I1810" s="5">
        <v>3</v>
      </c>
      <c r="J1810" s="5" t="s">
        <v>1919</v>
      </c>
      <c r="K1810" s="5" t="s">
        <v>19</v>
      </c>
      <c r="L1810" s="5" t="s">
        <v>1917</v>
      </c>
    </row>
    <row r="1811" spans="1:12" x14ac:dyDescent="0.25">
      <c r="A1811" s="5"/>
      <c r="B1811" s="5"/>
      <c r="C1811" s="6"/>
      <c r="D1811" s="6"/>
      <c r="E1811" s="5"/>
      <c r="F1811" s="5"/>
      <c r="G1811" s="5"/>
      <c r="H1811" s="5"/>
      <c r="I1811" s="5"/>
      <c r="J1811" s="5"/>
      <c r="K1811" s="5"/>
      <c r="L1811" s="5"/>
    </row>
    <row r="1812" spans="1:12" ht="225" customHeight="1" x14ac:dyDescent="0.25">
      <c r="A1812" s="5" t="s">
        <v>12</v>
      </c>
      <c r="B1812" s="5" t="s">
        <v>20</v>
      </c>
      <c r="C1812" s="6" t="s">
        <v>1920</v>
      </c>
      <c r="D1812" s="6" t="s">
        <v>15</v>
      </c>
      <c r="E1812" s="5" t="s">
        <v>1921</v>
      </c>
      <c r="F1812" s="5" t="s">
        <v>231</v>
      </c>
      <c r="G1812" s="5" t="s">
        <v>1828</v>
      </c>
      <c r="H1812" s="5" t="e">
        <f>-1 / 0</f>
        <v>#DIV/0!</v>
      </c>
      <c r="I1812" s="5">
        <v>3</v>
      </c>
      <c r="J1812" s="5" t="s">
        <v>1922</v>
      </c>
      <c r="K1812" s="5" t="s">
        <v>19</v>
      </c>
      <c r="L1812" s="5" t="s">
        <v>1917</v>
      </c>
    </row>
    <row r="1813" spans="1:12" x14ac:dyDescent="0.25">
      <c r="A1813" s="5"/>
      <c r="B1813" s="5"/>
      <c r="C1813" s="6"/>
      <c r="D1813" s="6"/>
      <c r="E1813" s="5"/>
      <c r="F1813" s="5"/>
      <c r="G1813" s="5"/>
      <c r="H1813" s="5"/>
      <c r="I1813" s="5"/>
      <c r="J1813" s="5"/>
      <c r="K1813" s="5"/>
      <c r="L1813" s="5"/>
    </row>
    <row r="1814" spans="1:12" ht="210" customHeight="1" x14ac:dyDescent="0.25">
      <c r="A1814" s="5" t="s">
        <v>12</v>
      </c>
      <c r="B1814" s="5" t="s">
        <v>20</v>
      </c>
      <c r="C1814" s="6" t="s">
        <v>1923</v>
      </c>
      <c r="D1814" s="6" t="s">
        <v>15</v>
      </c>
      <c r="E1814" s="5"/>
      <c r="F1814" s="5" t="s">
        <v>1924</v>
      </c>
      <c r="G1814" s="5" t="s">
        <v>1925</v>
      </c>
      <c r="H1814" s="5">
        <f>-3 / 15</f>
        <v>-0.2</v>
      </c>
      <c r="I1814" s="5">
        <v>3</v>
      </c>
      <c r="J1814" s="5" t="s">
        <v>119</v>
      </c>
      <c r="K1814" s="5" t="s">
        <v>19</v>
      </c>
      <c r="L1814" s="5"/>
    </row>
    <row r="1815" spans="1:12" x14ac:dyDescent="0.25">
      <c r="A1815" s="5"/>
      <c r="B1815" s="5"/>
      <c r="C1815" s="6"/>
      <c r="D1815" s="6"/>
      <c r="E1815" s="5"/>
      <c r="F1815" s="5"/>
      <c r="G1815" s="5"/>
      <c r="H1815" s="5"/>
      <c r="I1815" s="5"/>
      <c r="J1815" s="5"/>
      <c r="K1815" s="5"/>
      <c r="L1815" s="5"/>
    </row>
    <row r="1816" spans="1:12" ht="210" customHeight="1" x14ac:dyDescent="0.25">
      <c r="A1816" s="5" t="s">
        <v>12</v>
      </c>
      <c r="B1816" s="5" t="s">
        <v>20</v>
      </c>
      <c r="C1816" s="6" t="s">
        <v>1926</v>
      </c>
      <c r="D1816" s="6" t="s">
        <v>15</v>
      </c>
      <c r="E1816" s="5"/>
      <c r="F1816" s="5" t="s">
        <v>1927</v>
      </c>
      <c r="G1816" s="5" t="s">
        <v>1928</v>
      </c>
      <c r="H1816" s="5">
        <f>-5 / 15</f>
        <v>-0.33333333333333331</v>
      </c>
      <c r="I1816" s="5">
        <v>3</v>
      </c>
      <c r="J1816" s="5" t="s">
        <v>119</v>
      </c>
      <c r="K1816" s="5" t="s">
        <v>19</v>
      </c>
      <c r="L1816" s="5"/>
    </row>
    <row r="1817" spans="1:12" x14ac:dyDescent="0.25">
      <c r="A1817" s="5"/>
      <c r="B1817" s="5"/>
      <c r="C1817" s="6"/>
      <c r="D1817" s="6"/>
      <c r="E1817" s="5"/>
      <c r="F1817" s="5"/>
      <c r="G1817" s="5"/>
      <c r="H1817" s="5"/>
      <c r="I1817" s="5"/>
      <c r="J1817" s="5"/>
      <c r="K1817" s="5"/>
      <c r="L1817" s="5"/>
    </row>
    <row r="1818" spans="1:12" ht="210" customHeight="1" x14ac:dyDescent="0.25">
      <c r="A1818" s="5" t="s">
        <v>12</v>
      </c>
      <c r="B1818" s="5" t="s">
        <v>20</v>
      </c>
      <c r="C1818" s="6" t="s">
        <v>1929</v>
      </c>
      <c r="D1818" s="6" t="s">
        <v>15</v>
      </c>
      <c r="E1818" s="5"/>
      <c r="F1818" s="5" t="s">
        <v>1930</v>
      </c>
      <c r="G1818" s="5" t="s">
        <v>1931</v>
      </c>
      <c r="H1818" s="5">
        <f>-3 / 15</f>
        <v>-0.2</v>
      </c>
      <c r="I1818" s="5">
        <v>3</v>
      </c>
      <c r="J1818" s="5" t="s">
        <v>119</v>
      </c>
      <c r="K1818" s="5" t="s">
        <v>19</v>
      </c>
      <c r="L1818" s="5"/>
    </row>
    <row r="1819" spans="1:12" x14ac:dyDescent="0.25">
      <c r="A1819" s="5"/>
      <c r="B1819" s="5"/>
      <c r="C1819" s="6"/>
      <c r="D1819" s="6"/>
      <c r="E1819" s="5"/>
      <c r="F1819" s="5"/>
      <c r="G1819" s="5"/>
      <c r="H1819" s="5"/>
      <c r="I1819" s="5"/>
      <c r="J1819" s="5"/>
      <c r="K1819" s="5"/>
      <c r="L1819" s="5"/>
    </row>
    <row r="1820" spans="1:12" ht="225" customHeight="1" x14ac:dyDescent="0.25">
      <c r="A1820" s="5" t="s">
        <v>12</v>
      </c>
      <c r="B1820" s="5" t="s">
        <v>20</v>
      </c>
      <c r="C1820" s="6" t="s">
        <v>1932</v>
      </c>
      <c r="D1820" s="6" t="s">
        <v>15</v>
      </c>
      <c r="E1820" s="5"/>
      <c r="F1820" s="5" t="s">
        <v>1933</v>
      </c>
      <c r="G1820" s="5" t="s">
        <v>1934</v>
      </c>
      <c r="H1820" s="5">
        <f>-2 / 15</f>
        <v>-0.13333333333333333</v>
      </c>
      <c r="I1820" s="5">
        <v>3</v>
      </c>
      <c r="J1820" s="5" t="s">
        <v>119</v>
      </c>
      <c r="K1820" s="5" t="s">
        <v>19</v>
      </c>
      <c r="L1820" s="5"/>
    </row>
    <row r="1821" spans="1:12" x14ac:dyDescent="0.25">
      <c r="A1821" s="5"/>
      <c r="B1821" s="5"/>
      <c r="C1821" s="6"/>
      <c r="D1821" s="6"/>
      <c r="E1821" s="5"/>
      <c r="F1821" s="5"/>
      <c r="G1821" s="5"/>
      <c r="H1821" s="5"/>
      <c r="I1821" s="5"/>
      <c r="J1821" s="5"/>
      <c r="K1821" s="5"/>
      <c r="L1821" s="5"/>
    </row>
    <row r="1822" spans="1:12" ht="210" customHeight="1" x14ac:dyDescent="0.25">
      <c r="A1822" s="5" t="s">
        <v>12</v>
      </c>
      <c r="B1822" s="5" t="s">
        <v>20</v>
      </c>
      <c r="C1822" s="6" t="s">
        <v>1935</v>
      </c>
      <c r="D1822" s="6" t="s">
        <v>15</v>
      </c>
      <c r="E1822" s="5"/>
      <c r="F1822" s="5" t="s">
        <v>1936</v>
      </c>
      <c r="G1822" s="5" t="s">
        <v>1275</v>
      </c>
      <c r="H1822" s="5">
        <f>-5 / 15</f>
        <v>-0.33333333333333331</v>
      </c>
      <c r="I1822" s="5">
        <v>3</v>
      </c>
      <c r="J1822" s="5" t="s">
        <v>119</v>
      </c>
      <c r="K1822" s="5" t="s">
        <v>19</v>
      </c>
      <c r="L1822" s="5"/>
    </row>
    <row r="1823" spans="1:12" x14ac:dyDescent="0.25">
      <c r="A1823" s="5"/>
      <c r="B1823" s="5"/>
      <c r="C1823" s="6"/>
      <c r="D1823" s="6"/>
      <c r="E1823" s="5"/>
      <c r="F1823" s="5"/>
      <c r="G1823" s="5"/>
      <c r="H1823" s="5"/>
      <c r="I1823" s="5"/>
      <c r="J1823" s="5"/>
      <c r="K1823" s="5"/>
      <c r="L1823" s="5"/>
    </row>
    <row r="1824" spans="1:12" ht="225" customHeight="1" x14ac:dyDescent="0.25">
      <c r="A1824" s="5" t="s">
        <v>12</v>
      </c>
      <c r="B1824" s="5" t="s">
        <v>20</v>
      </c>
      <c r="C1824" s="6" t="s">
        <v>1937</v>
      </c>
      <c r="D1824" s="6" t="s">
        <v>15</v>
      </c>
      <c r="E1824" s="5"/>
      <c r="F1824" s="5" t="s">
        <v>1938</v>
      </c>
      <c r="G1824" s="5" t="s">
        <v>1939</v>
      </c>
      <c r="H1824" s="5">
        <f>-5 / 15</f>
        <v>-0.33333333333333331</v>
      </c>
      <c r="I1824" s="5">
        <v>3</v>
      </c>
      <c r="J1824" s="5" t="s">
        <v>119</v>
      </c>
      <c r="K1824" s="5" t="s">
        <v>19</v>
      </c>
      <c r="L1824" s="5"/>
    </row>
    <row r="1825" spans="1:12" x14ac:dyDescent="0.25">
      <c r="A1825" s="5"/>
      <c r="B1825" s="5"/>
      <c r="C1825" s="6"/>
      <c r="D1825" s="6"/>
      <c r="E1825" s="5"/>
      <c r="F1825" s="5"/>
      <c r="G1825" s="5"/>
      <c r="H1825" s="5"/>
      <c r="I1825" s="5"/>
      <c r="J1825" s="5"/>
      <c r="K1825" s="5"/>
      <c r="L1825" s="5"/>
    </row>
    <row r="1826" spans="1:12" ht="195" customHeight="1" x14ac:dyDescent="0.25">
      <c r="A1826" s="5" t="s">
        <v>12</v>
      </c>
      <c r="B1826" s="5" t="s">
        <v>20</v>
      </c>
      <c r="C1826" s="6" t="s">
        <v>1940</v>
      </c>
      <c r="D1826" s="6" t="s">
        <v>15</v>
      </c>
      <c r="E1826" s="5"/>
      <c r="F1826" s="5" t="s">
        <v>1941</v>
      </c>
      <c r="G1826" s="5" t="s">
        <v>1942</v>
      </c>
      <c r="H1826" s="5">
        <f>-4 / 15</f>
        <v>-0.26666666666666666</v>
      </c>
      <c r="I1826" s="5">
        <v>3</v>
      </c>
      <c r="J1826" s="5" t="s">
        <v>119</v>
      </c>
      <c r="K1826" s="5" t="s">
        <v>19</v>
      </c>
      <c r="L1826" s="5"/>
    </row>
    <row r="1827" spans="1:12" x14ac:dyDescent="0.25">
      <c r="A1827" s="5"/>
      <c r="B1827" s="5"/>
      <c r="C1827" s="6"/>
      <c r="D1827" s="6"/>
      <c r="E1827" s="5"/>
      <c r="F1827" s="5"/>
      <c r="G1827" s="5"/>
      <c r="H1827" s="5"/>
      <c r="I1827" s="5"/>
      <c r="J1827" s="5"/>
      <c r="K1827" s="5"/>
      <c r="L1827" s="5"/>
    </row>
    <row r="1828" spans="1:12" ht="225" customHeight="1" x14ac:dyDescent="0.25">
      <c r="A1828" s="5" t="s">
        <v>12</v>
      </c>
      <c r="B1828" s="5" t="s">
        <v>20</v>
      </c>
      <c r="C1828" s="6" t="s">
        <v>1943</v>
      </c>
      <c r="D1828" s="6" t="s">
        <v>15</v>
      </c>
      <c r="E1828" s="5"/>
      <c r="F1828" s="5" t="s">
        <v>1944</v>
      </c>
      <c r="G1828" s="5" t="s">
        <v>1225</v>
      </c>
      <c r="H1828" s="5">
        <f>-4 / 15</f>
        <v>-0.26666666666666666</v>
      </c>
      <c r="I1828" s="5">
        <v>3</v>
      </c>
      <c r="J1828" s="5" t="s">
        <v>119</v>
      </c>
      <c r="K1828" s="5" t="s">
        <v>19</v>
      </c>
      <c r="L1828" s="5"/>
    </row>
    <row r="1829" spans="1:12" x14ac:dyDescent="0.25">
      <c r="A1829" s="5"/>
      <c r="B1829" s="5"/>
      <c r="C1829" s="6"/>
      <c r="D1829" s="6"/>
      <c r="E1829" s="5"/>
      <c r="F1829" s="5"/>
      <c r="G1829" s="5"/>
      <c r="H1829" s="5"/>
      <c r="I1829" s="5"/>
      <c r="J1829" s="5"/>
      <c r="K1829" s="5"/>
      <c r="L1829" s="5"/>
    </row>
    <row r="1830" spans="1:12" ht="180" customHeight="1" x14ac:dyDescent="0.25">
      <c r="A1830" s="5" t="s">
        <v>12</v>
      </c>
      <c r="B1830" s="5" t="s">
        <v>13</v>
      </c>
      <c r="C1830" s="6" t="s">
        <v>1945</v>
      </c>
      <c r="D1830" s="6" t="s">
        <v>15</v>
      </c>
      <c r="E1830" s="5" t="s">
        <v>1946</v>
      </c>
      <c r="F1830" s="5" t="s">
        <v>1947</v>
      </c>
      <c r="G1830" s="5" t="s">
        <v>1948</v>
      </c>
      <c r="H1830" s="7">
        <v>41682</v>
      </c>
      <c r="I1830" s="5">
        <v>3</v>
      </c>
      <c r="J1830" s="5" t="s">
        <v>119</v>
      </c>
      <c r="K1830" s="5" t="s">
        <v>19</v>
      </c>
      <c r="L1830" s="5"/>
    </row>
    <row r="1831" spans="1:12" x14ac:dyDescent="0.25">
      <c r="A1831" s="5"/>
      <c r="B1831" s="5"/>
      <c r="C1831" s="6"/>
      <c r="D1831" s="6"/>
      <c r="E1831" s="5"/>
      <c r="F1831" s="5"/>
      <c r="G1831" s="5"/>
      <c r="H1831" s="7"/>
      <c r="I1831" s="5"/>
      <c r="J1831" s="5"/>
      <c r="K1831" s="5"/>
      <c r="L1831" s="5"/>
    </row>
    <row r="1832" spans="1:12" ht="225" customHeight="1" x14ac:dyDescent="0.25">
      <c r="A1832" s="5" t="s">
        <v>12</v>
      </c>
      <c r="B1832" s="5" t="s">
        <v>20</v>
      </c>
      <c r="C1832" s="6" t="s">
        <v>1949</v>
      </c>
      <c r="D1832" s="6" t="s">
        <v>15</v>
      </c>
      <c r="E1832" s="5"/>
      <c r="F1832" s="5" t="s">
        <v>1950</v>
      </c>
      <c r="G1832" s="5" t="s">
        <v>1951</v>
      </c>
      <c r="H1832" s="5">
        <f>-2 / 15</f>
        <v>-0.13333333333333333</v>
      </c>
      <c r="I1832" s="5">
        <v>3</v>
      </c>
      <c r="J1832" s="5" t="s">
        <v>119</v>
      </c>
      <c r="K1832" s="5" t="s">
        <v>19</v>
      </c>
      <c r="L1832" s="5"/>
    </row>
    <row r="1833" spans="1:12" x14ac:dyDescent="0.25">
      <c r="A1833" s="5"/>
      <c r="B1833" s="5"/>
      <c r="C1833" s="6"/>
      <c r="D1833" s="6"/>
      <c r="E1833" s="5"/>
      <c r="F1833" s="5"/>
      <c r="G1833" s="5"/>
      <c r="H1833" s="5"/>
      <c r="I1833" s="5"/>
      <c r="J1833" s="5"/>
      <c r="K1833" s="5"/>
      <c r="L1833" s="5"/>
    </row>
    <row r="1834" spans="1:12" ht="225" customHeight="1" x14ac:dyDescent="0.25">
      <c r="A1834" s="5" t="s">
        <v>12</v>
      </c>
      <c r="B1834" s="5" t="s">
        <v>20</v>
      </c>
      <c r="C1834" s="6" t="s">
        <v>1952</v>
      </c>
      <c r="D1834" s="6" t="s">
        <v>15</v>
      </c>
      <c r="E1834" s="5"/>
      <c r="F1834" s="5" t="s">
        <v>1953</v>
      </c>
      <c r="G1834" s="5" t="s">
        <v>1237</v>
      </c>
      <c r="H1834" s="5">
        <f>-4 / 15</f>
        <v>-0.26666666666666666</v>
      </c>
      <c r="I1834" s="5">
        <v>3</v>
      </c>
      <c r="J1834" s="5" t="s">
        <v>119</v>
      </c>
      <c r="K1834" s="5" t="s">
        <v>19</v>
      </c>
      <c r="L1834" s="5"/>
    </row>
    <row r="1835" spans="1:12" x14ac:dyDescent="0.25">
      <c r="A1835" s="5"/>
      <c r="B1835" s="5"/>
      <c r="C1835" s="6"/>
      <c r="D1835" s="6"/>
      <c r="E1835" s="5"/>
      <c r="F1835" s="5"/>
      <c r="G1835" s="5"/>
      <c r="H1835" s="5"/>
      <c r="I1835" s="5"/>
      <c r="J1835" s="5"/>
      <c r="K1835" s="5"/>
      <c r="L1835" s="5"/>
    </row>
    <row r="1836" spans="1:12" ht="210" customHeight="1" x14ac:dyDescent="0.25">
      <c r="A1836" s="5" t="s">
        <v>12</v>
      </c>
      <c r="B1836" s="5" t="s">
        <v>20</v>
      </c>
      <c r="C1836" s="6" t="s">
        <v>1954</v>
      </c>
      <c r="D1836" s="6" t="s">
        <v>15</v>
      </c>
      <c r="E1836" s="5"/>
      <c r="F1836" s="5" t="s">
        <v>1955</v>
      </c>
      <c r="G1836" s="5" t="s">
        <v>1956</v>
      </c>
      <c r="H1836" s="5">
        <f>-4 / 15</f>
        <v>-0.26666666666666666</v>
      </c>
      <c r="I1836" s="5">
        <v>3</v>
      </c>
      <c r="J1836" s="5" t="s">
        <v>119</v>
      </c>
      <c r="K1836" s="5" t="s">
        <v>19</v>
      </c>
      <c r="L1836" s="5"/>
    </row>
    <row r="1837" spans="1:12" x14ac:dyDescent="0.25">
      <c r="A1837" s="5"/>
      <c r="B1837" s="5"/>
      <c r="C1837" s="6"/>
      <c r="D1837" s="6"/>
      <c r="E1837" s="5"/>
      <c r="F1837" s="5"/>
      <c r="G1837" s="5"/>
      <c r="H1837" s="5"/>
      <c r="I1837" s="5"/>
      <c r="J1837" s="5"/>
      <c r="K1837" s="5"/>
      <c r="L1837" s="5"/>
    </row>
    <row r="1838" spans="1:12" ht="210" customHeight="1" x14ac:dyDescent="0.25">
      <c r="A1838" s="5" t="s">
        <v>12</v>
      </c>
      <c r="B1838" s="5" t="s">
        <v>20</v>
      </c>
      <c r="C1838" s="6" t="s">
        <v>1957</v>
      </c>
      <c r="D1838" s="6" t="s">
        <v>15</v>
      </c>
      <c r="E1838" s="5"/>
      <c r="F1838" s="5" t="s">
        <v>1958</v>
      </c>
      <c r="G1838" s="5" t="s">
        <v>1959</v>
      </c>
      <c r="H1838" s="5">
        <f>-6 / 15</f>
        <v>-0.4</v>
      </c>
      <c r="I1838" s="5">
        <v>3</v>
      </c>
      <c r="J1838" s="5" t="s">
        <v>119</v>
      </c>
      <c r="K1838" s="5" t="s">
        <v>19</v>
      </c>
      <c r="L1838" s="5"/>
    </row>
    <row r="1839" spans="1:12" x14ac:dyDescent="0.25">
      <c r="A1839" s="5"/>
      <c r="B1839" s="5"/>
      <c r="C1839" s="6"/>
      <c r="D1839" s="6"/>
      <c r="E1839" s="5"/>
      <c r="F1839" s="5"/>
      <c r="G1839" s="5"/>
      <c r="H1839" s="5"/>
      <c r="I1839" s="5"/>
      <c r="J1839" s="5"/>
      <c r="K1839" s="5"/>
      <c r="L1839" s="5"/>
    </row>
    <row r="1840" spans="1:12" ht="210" customHeight="1" x14ac:dyDescent="0.25">
      <c r="A1840" s="5" t="s">
        <v>12</v>
      </c>
      <c r="B1840" s="5" t="s">
        <v>20</v>
      </c>
      <c r="C1840" s="6" t="s">
        <v>1960</v>
      </c>
      <c r="D1840" s="6" t="s">
        <v>15</v>
      </c>
      <c r="E1840" s="5"/>
      <c r="F1840" s="5" t="s">
        <v>1961</v>
      </c>
      <c r="G1840" s="5" t="s">
        <v>1925</v>
      </c>
      <c r="H1840" s="5">
        <f>-5 / 15</f>
        <v>-0.33333333333333331</v>
      </c>
      <c r="I1840" s="5">
        <v>3</v>
      </c>
      <c r="J1840" s="5" t="s">
        <v>119</v>
      </c>
      <c r="K1840" s="5" t="s">
        <v>19</v>
      </c>
      <c r="L1840" s="5"/>
    </row>
    <row r="1841" spans="1:12" x14ac:dyDescent="0.25">
      <c r="A1841" s="5"/>
      <c r="B1841" s="5"/>
      <c r="C1841" s="6"/>
      <c r="D1841" s="6"/>
      <c r="E1841" s="5"/>
      <c r="F1841" s="5"/>
      <c r="G1841" s="5"/>
      <c r="H1841" s="5"/>
      <c r="I1841" s="5"/>
      <c r="J1841" s="5"/>
      <c r="K1841" s="5"/>
      <c r="L1841" s="5"/>
    </row>
    <row r="1842" spans="1:12" ht="225" customHeight="1" x14ac:dyDescent="0.25">
      <c r="A1842" s="5" t="s">
        <v>12</v>
      </c>
      <c r="B1842" s="5" t="s">
        <v>20</v>
      </c>
      <c r="C1842" s="6" t="s">
        <v>1962</v>
      </c>
      <c r="D1842" s="6" t="s">
        <v>15</v>
      </c>
      <c r="E1842" s="5"/>
      <c r="F1842" s="5" t="s">
        <v>1963</v>
      </c>
      <c r="G1842" s="5" t="s">
        <v>1964</v>
      </c>
      <c r="H1842" s="5">
        <f>-3 / 15</f>
        <v>-0.2</v>
      </c>
      <c r="I1842" s="5">
        <v>3</v>
      </c>
      <c r="J1842" s="5" t="s">
        <v>119</v>
      </c>
      <c r="K1842" s="5" t="s">
        <v>19</v>
      </c>
      <c r="L1842" s="5"/>
    </row>
    <row r="1843" spans="1:12" x14ac:dyDescent="0.25">
      <c r="A1843" s="5"/>
      <c r="B1843" s="5"/>
      <c r="C1843" s="6"/>
      <c r="D1843" s="6"/>
      <c r="E1843" s="5"/>
      <c r="F1843" s="5"/>
      <c r="G1843" s="5"/>
      <c r="H1843" s="5"/>
      <c r="I1843" s="5"/>
      <c r="J1843" s="5"/>
      <c r="K1843" s="5"/>
      <c r="L1843" s="5"/>
    </row>
    <row r="1844" spans="1:12" ht="210" customHeight="1" x14ac:dyDescent="0.25">
      <c r="A1844" s="5" t="s">
        <v>12</v>
      </c>
      <c r="B1844" s="5" t="s">
        <v>20</v>
      </c>
      <c r="C1844" s="6" t="s">
        <v>1965</v>
      </c>
      <c r="D1844" s="6" t="s">
        <v>15</v>
      </c>
      <c r="E1844" s="5"/>
      <c r="F1844" s="5" t="s">
        <v>1966</v>
      </c>
      <c r="G1844" s="5" t="s">
        <v>1967</v>
      </c>
      <c r="H1844" s="5">
        <f>-4 / 15</f>
        <v>-0.26666666666666666</v>
      </c>
      <c r="I1844" s="5">
        <v>3</v>
      </c>
      <c r="J1844" s="5" t="s">
        <v>1577</v>
      </c>
      <c r="K1844" s="5" t="s">
        <v>19</v>
      </c>
      <c r="L1844" s="5"/>
    </row>
    <row r="1845" spans="1:12" x14ac:dyDescent="0.25">
      <c r="A1845" s="5"/>
      <c r="B1845" s="5"/>
      <c r="C1845" s="6"/>
      <c r="D1845" s="6"/>
      <c r="E1845" s="5"/>
      <c r="F1845" s="5"/>
      <c r="G1845" s="5"/>
      <c r="H1845" s="5"/>
      <c r="I1845" s="5"/>
      <c r="J1845" s="5"/>
      <c r="K1845" s="5"/>
      <c r="L1845" s="5"/>
    </row>
    <row r="1846" spans="1:12" ht="210" customHeight="1" x14ac:dyDescent="0.25">
      <c r="A1846" s="5" t="s">
        <v>12</v>
      </c>
      <c r="B1846" s="5" t="s">
        <v>13</v>
      </c>
      <c r="C1846" s="6" t="s">
        <v>1968</v>
      </c>
      <c r="D1846" s="6" t="s">
        <v>15</v>
      </c>
      <c r="E1846" s="5"/>
      <c r="F1846" s="5" t="s">
        <v>1969</v>
      </c>
      <c r="G1846" s="5" t="s">
        <v>1970</v>
      </c>
      <c r="H1846" s="7">
        <v>41927</v>
      </c>
      <c r="I1846" s="5">
        <v>3</v>
      </c>
      <c r="J1846" s="5" t="s">
        <v>119</v>
      </c>
      <c r="K1846" s="5" t="s">
        <v>19</v>
      </c>
      <c r="L1846" s="5"/>
    </row>
    <row r="1847" spans="1:12" x14ac:dyDescent="0.25">
      <c r="A1847" s="5"/>
      <c r="B1847" s="5"/>
      <c r="C1847" s="6"/>
      <c r="D1847" s="6"/>
      <c r="E1847" s="5"/>
      <c r="F1847" s="5"/>
      <c r="G1847" s="5"/>
      <c r="H1847" s="7"/>
      <c r="I1847" s="5"/>
      <c r="J1847" s="5"/>
      <c r="K1847" s="5"/>
      <c r="L1847" s="5"/>
    </row>
    <row r="1848" spans="1:12" ht="210" customHeight="1" x14ac:dyDescent="0.25">
      <c r="A1848" s="5" t="s">
        <v>12</v>
      </c>
      <c r="B1848" s="5" t="s">
        <v>20</v>
      </c>
      <c r="C1848" s="6" t="s">
        <v>1971</v>
      </c>
      <c r="D1848" s="6" t="s">
        <v>15</v>
      </c>
      <c r="E1848" s="5"/>
      <c r="F1848" s="5" t="s">
        <v>1972</v>
      </c>
      <c r="G1848" s="5" t="s">
        <v>1973</v>
      </c>
      <c r="H1848" s="5">
        <f>-1 / 10</f>
        <v>-0.1</v>
      </c>
      <c r="I1848" s="5">
        <v>3</v>
      </c>
      <c r="J1848" s="5" t="s">
        <v>46</v>
      </c>
      <c r="K1848" s="5" t="s">
        <v>19</v>
      </c>
      <c r="L1848" s="5" t="s">
        <v>1974</v>
      </c>
    </row>
    <row r="1849" spans="1:12" x14ac:dyDescent="0.25">
      <c r="A1849" s="5"/>
      <c r="B1849" s="5"/>
      <c r="C1849" s="6"/>
      <c r="D1849" s="6"/>
      <c r="E1849" s="5"/>
      <c r="F1849" s="5"/>
      <c r="G1849" s="5"/>
      <c r="H1849" s="5"/>
      <c r="I1849" s="5"/>
      <c r="J1849" s="5"/>
      <c r="K1849" s="5"/>
      <c r="L1849" s="5"/>
    </row>
    <row r="1850" spans="1:12" ht="210" customHeight="1" x14ac:dyDescent="0.25">
      <c r="A1850" s="5" t="s">
        <v>12</v>
      </c>
      <c r="B1850" s="5" t="s">
        <v>20</v>
      </c>
      <c r="C1850" s="6" t="s">
        <v>1975</v>
      </c>
      <c r="D1850" s="6" t="s">
        <v>15</v>
      </c>
      <c r="E1850" s="5"/>
      <c r="F1850" s="5" t="s">
        <v>1972</v>
      </c>
      <c r="G1850" s="5" t="s">
        <v>1973</v>
      </c>
      <c r="H1850" s="5" t="s">
        <v>55</v>
      </c>
      <c r="I1850" s="5">
        <v>3</v>
      </c>
      <c r="J1850" s="5" t="s">
        <v>46</v>
      </c>
      <c r="K1850" s="5" t="s">
        <v>19</v>
      </c>
      <c r="L1850" s="5" t="s">
        <v>1974</v>
      </c>
    </row>
    <row r="1851" spans="1:12" x14ac:dyDescent="0.25">
      <c r="A1851" s="5"/>
      <c r="B1851" s="5"/>
      <c r="C1851" s="6"/>
      <c r="D1851" s="6"/>
      <c r="E1851" s="5"/>
      <c r="F1851" s="5"/>
      <c r="G1851" s="5"/>
      <c r="H1851" s="5"/>
      <c r="I1851" s="5"/>
      <c r="J1851" s="5"/>
      <c r="K1851" s="5"/>
      <c r="L1851" s="5"/>
    </row>
    <row r="1852" spans="1:12" ht="225" customHeight="1" x14ac:dyDescent="0.25">
      <c r="A1852" s="5" t="s">
        <v>12</v>
      </c>
      <c r="B1852" s="5" t="s">
        <v>20</v>
      </c>
      <c r="C1852" s="6" t="s">
        <v>1976</v>
      </c>
      <c r="D1852" s="6" t="s">
        <v>15</v>
      </c>
      <c r="E1852" s="5"/>
      <c r="F1852" s="5" t="s">
        <v>1977</v>
      </c>
      <c r="G1852" s="5" t="s">
        <v>1973</v>
      </c>
      <c r="H1852" s="5">
        <f>-2 / 10</f>
        <v>-0.2</v>
      </c>
      <c r="I1852" s="5">
        <v>3</v>
      </c>
      <c r="J1852" s="5" t="s">
        <v>46</v>
      </c>
      <c r="K1852" s="5" t="s">
        <v>19</v>
      </c>
      <c r="L1852" s="5" t="s">
        <v>1974</v>
      </c>
    </row>
    <row r="1853" spans="1:12" x14ac:dyDescent="0.25">
      <c r="A1853" s="5"/>
      <c r="B1853" s="5"/>
      <c r="C1853" s="6"/>
      <c r="D1853" s="6"/>
      <c r="E1853" s="5"/>
      <c r="F1853" s="5"/>
      <c r="G1853" s="5"/>
      <c r="H1853" s="5"/>
      <c r="I1853" s="5"/>
      <c r="J1853" s="5"/>
      <c r="K1853" s="5"/>
      <c r="L1853" s="5"/>
    </row>
    <row r="1854" spans="1:12" ht="225" customHeight="1" x14ac:dyDescent="0.25">
      <c r="A1854" s="5" t="s">
        <v>12</v>
      </c>
      <c r="B1854" s="5" t="s">
        <v>13</v>
      </c>
      <c r="C1854" s="6" t="s">
        <v>1978</v>
      </c>
      <c r="D1854" s="6" t="s">
        <v>15</v>
      </c>
      <c r="E1854" s="5"/>
      <c r="F1854" s="5" t="s">
        <v>1977</v>
      </c>
      <c r="G1854" s="5" t="s">
        <v>1973</v>
      </c>
      <c r="H1854" s="7">
        <v>41649</v>
      </c>
      <c r="I1854" s="5">
        <v>3</v>
      </c>
      <c r="J1854" s="5" t="s">
        <v>46</v>
      </c>
      <c r="K1854" s="5" t="s">
        <v>19</v>
      </c>
      <c r="L1854" s="5" t="s">
        <v>1974</v>
      </c>
    </row>
    <row r="1855" spans="1:12" x14ac:dyDescent="0.25">
      <c r="A1855" s="5"/>
      <c r="B1855" s="5"/>
      <c r="C1855" s="6"/>
      <c r="D1855" s="6"/>
      <c r="E1855" s="5"/>
      <c r="F1855" s="5"/>
      <c r="G1855" s="5"/>
      <c r="H1855" s="7"/>
      <c r="I1855" s="5"/>
      <c r="J1855" s="5"/>
      <c r="K1855" s="5"/>
      <c r="L1855" s="5"/>
    </row>
    <row r="1856" spans="1:12" ht="225" customHeight="1" x14ac:dyDescent="0.25">
      <c r="A1856" s="5" t="s">
        <v>12</v>
      </c>
      <c r="B1856" s="5" t="s">
        <v>20</v>
      </c>
      <c r="C1856" s="6" t="s">
        <v>1979</v>
      </c>
      <c r="D1856" s="6" t="s">
        <v>15</v>
      </c>
      <c r="E1856" s="5"/>
      <c r="F1856" s="5" t="s">
        <v>1980</v>
      </c>
      <c r="G1856" s="5" t="s">
        <v>1981</v>
      </c>
      <c r="H1856" s="5" t="s">
        <v>55</v>
      </c>
      <c r="I1856" s="5">
        <v>3</v>
      </c>
      <c r="J1856" s="5" t="s">
        <v>46</v>
      </c>
      <c r="K1856" s="5" t="s">
        <v>19</v>
      </c>
      <c r="L1856" s="5" t="s">
        <v>1974</v>
      </c>
    </row>
    <row r="1857" spans="1:15" x14ac:dyDescent="0.25">
      <c r="A1857" s="5"/>
      <c r="B1857" s="5"/>
      <c r="C1857" s="6"/>
      <c r="D1857" s="6"/>
      <c r="E1857" s="5"/>
      <c r="F1857" s="5"/>
      <c r="G1857" s="5"/>
      <c r="H1857" s="5"/>
      <c r="I1857" s="5"/>
      <c r="J1857" s="5"/>
      <c r="K1857" s="5"/>
      <c r="L1857" s="5"/>
    </row>
    <row r="1858" spans="1:15" ht="225" customHeight="1" x14ac:dyDescent="0.25">
      <c r="A1858" s="5" t="s">
        <v>12</v>
      </c>
      <c r="B1858" s="5" t="s">
        <v>13</v>
      </c>
      <c r="C1858" s="6" t="s">
        <v>1982</v>
      </c>
      <c r="D1858" s="6" t="s">
        <v>15</v>
      </c>
      <c r="E1858" s="5"/>
      <c r="F1858" s="5" t="s">
        <v>1980</v>
      </c>
      <c r="G1858" s="5" t="s">
        <v>1981</v>
      </c>
      <c r="H1858" s="7">
        <v>41680</v>
      </c>
      <c r="I1858" s="5">
        <v>3</v>
      </c>
      <c r="J1858" s="5" t="s">
        <v>46</v>
      </c>
      <c r="K1858" s="5" t="s">
        <v>19</v>
      </c>
      <c r="L1858" s="5" t="s">
        <v>1974</v>
      </c>
    </row>
    <row r="1859" spans="1:15" x14ac:dyDescent="0.25">
      <c r="A1859" s="5"/>
      <c r="B1859" s="5"/>
      <c r="C1859" s="6"/>
      <c r="D1859" s="6"/>
      <c r="E1859" s="5"/>
      <c r="F1859" s="5"/>
      <c r="G1859" s="5"/>
      <c r="H1859" s="7"/>
      <c r="I1859" s="5"/>
      <c r="J1859" s="5"/>
      <c r="K1859" s="5"/>
      <c r="L1859" s="5"/>
    </row>
    <row r="1860" spans="1:15" ht="210" customHeight="1" x14ac:dyDescent="0.25">
      <c r="A1860" s="5" t="s">
        <v>12</v>
      </c>
      <c r="B1860" s="5" t="s">
        <v>13</v>
      </c>
      <c r="C1860" s="6" t="s">
        <v>1983</v>
      </c>
      <c r="D1860" s="6" t="s">
        <v>15</v>
      </c>
      <c r="E1860" s="5"/>
      <c r="F1860" s="5" t="s">
        <v>1984</v>
      </c>
      <c r="G1860" s="5" t="s">
        <v>1985</v>
      </c>
      <c r="H1860" s="7">
        <v>41784</v>
      </c>
      <c r="I1860" s="5">
        <v>3</v>
      </c>
      <c r="J1860" s="5" t="s">
        <v>46</v>
      </c>
      <c r="K1860" s="5" t="s">
        <v>19</v>
      </c>
      <c r="L1860" s="5" t="s">
        <v>1974</v>
      </c>
      <c r="N1860">
        <v>12</v>
      </c>
      <c r="O1860">
        <v>30</v>
      </c>
    </row>
    <row r="1861" spans="1:15" x14ac:dyDescent="0.25">
      <c r="A1861" s="5"/>
      <c r="B1861" s="5"/>
      <c r="C1861" s="6"/>
      <c r="D1861" s="6"/>
      <c r="E1861" s="5"/>
      <c r="F1861" s="5"/>
      <c r="G1861" s="5"/>
      <c r="H1861" s="7"/>
      <c r="I1861" s="5"/>
      <c r="J1861" s="5"/>
      <c r="K1861" s="5"/>
      <c r="L1861" s="5"/>
    </row>
    <row r="1862" spans="1:15" ht="225" customHeight="1" x14ac:dyDescent="0.25">
      <c r="A1862" s="5" t="s">
        <v>12</v>
      </c>
      <c r="B1862" s="5" t="s">
        <v>20</v>
      </c>
      <c r="C1862" s="6" t="s">
        <v>1986</v>
      </c>
      <c r="D1862" s="6" t="s">
        <v>15</v>
      </c>
      <c r="E1862" s="5"/>
      <c r="F1862" s="5" t="s">
        <v>1987</v>
      </c>
      <c r="G1862" s="5" t="s">
        <v>1988</v>
      </c>
      <c r="H1862" s="5" t="s">
        <v>75</v>
      </c>
      <c r="I1862" s="5">
        <v>3</v>
      </c>
      <c r="J1862" s="5" t="s">
        <v>46</v>
      </c>
      <c r="K1862" s="5" t="s">
        <v>19</v>
      </c>
      <c r="L1862" s="5" t="s">
        <v>1989</v>
      </c>
    </row>
    <row r="1863" spans="1:15" x14ac:dyDescent="0.25">
      <c r="A1863" s="5"/>
      <c r="B1863" s="5"/>
      <c r="C1863" s="6"/>
      <c r="D1863" s="6"/>
      <c r="E1863" s="5"/>
      <c r="F1863" s="5"/>
      <c r="G1863" s="5"/>
      <c r="H1863" s="5"/>
      <c r="I1863" s="5"/>
      <c r="J1863" s="5"/>
      <c r="K1863" s="5"/>
      <c r="L1863" s="5"/>
    </row>
    <row r="1864" spans="1:15" ht="225" customHeight="1" x14ac:dyDescent="0.25">
      <c r="A1864" s="5" t="s">
        <v>12</v>
      </c>
      <c r="B1864" s="5" t="s">
        <v>13</v>
      </c>
      <c r="C1864" s="6" t="s">
        <v>1990</v>
      </c>
      <c r="D1864" s="6" t="s">
        <v>15</v>
      </c>
      <c r="E1864" s="5"/>
      <c r="F1864" s="5" t="s">
        <v>1987</v>
      </c>
      <c r="G1864" s="5" t="s">
        <v>1988</v>
      </c>
      <c r="H1864" s="7">
        <v>41682</v>
      </c>
      <c r="I1864" s="5">
        <v>3</v>
      </c>
      <c r="J1864" s="5" t="s">
        <v>46</v>
      </c>
      <c r="K1864" s="5" t="s">
        <v>19</v>
      </c>
      <c r="L1864" s="5" t="s">
        <v>1989</v>
      </c>
    </row>
    <row r="1865" spans="1:15" x14ac:dyDescent="0.25">
      <c r="A1865" s="5"/>
      <c r="B1865" s="5"/>
      <c r="C1865" s="6"/>
      <c r="D1865" s="6"/>
      <c r="E1865" s="5"/>
      <c r="F1865" s="5"/>
      <c r="G1865" s="5"/>
      <c r="H1865" s="7"/>
      <c r="I1865" s="5"/>
      <c r="J1865" s="5"/>
      <c r="K1865" s="5"/>
      <c r="L1865" s="5"/>
    </row>
    <row r="1866" spans="1:15" ht="225" customHeight="1" x14ac:dyDescent="0.25">
      <c r="A1866" s="5" t="s">
        <v>12</v>
      </c>
      <c r="B1866" s="5" t="s">
        <v>13</v>
      </c>
      <c r="C1866" s="6" t="s">
        <v>1991</v>
      </c>
      <c r="D1866" s="6" t="s">
        <v>15</v>
      </c>
      <c r="E1866" s="5"/>
      <c r="F1866" s="5" t="s">
        <v>1992</v>
      </c>
      <c r="G1866" s="5" t="s">
        <v>1988</v>
      </c>
      <c r="H1866" s="7">
        <v>41652</v>
      </c>
      <c r="I1866" s="5">
        <v>3</v>
      </c>
      <c r="J1866" s="5" t="s">
        <v>46</v>
      </c>
      <c r="K1866" s="5" t="s">
        <v>19</v>
      </c>
      <c r="L1866" s="5" t="s">
        <v>1989</v>
      </c>
    </row>
    <row r="1867" spans="1:15" x14ac:dyDescent="0.25">
      <c r="A1867" s="5"/>
      <c r="B1867" s="5"/>
      <c r="C1867" s="6"/>
      <c r="D1867" s="6"/>
      <c r="E1867" s="5"/>
      <c r="F1867" s="5"/>
      <c r="G1867" s="5"/>
      <c r="H1867" s="7"/>
      <c r="I1867" s="5"/>
      <c r="J1867" s="5"/>
      <c r="K1867" s="5"/>
      <c r="L1867" s="5"/>
    </row>
    <row r="1868" spans="1:15" ht="225" customHeight="1" x14ac:dyDescent="0.25">
      <c r="A1868" s="5" t="s">
        <v>12</v>
      </c>
      <c r="B1868" s="5" t="s">
        <v>20</v>
      </c>
      <c r="C1868" s="6" t="s">
        <v>1993</v>
      </c>
      <c r="D1868" s="6" t="s">
        <v>15</v>
      </c>
      <c r="E1868" s="5"/>
      <c r="F1868" s="5" t="s">
        <v>1992</v>
      </c>
      <c r="G1868" s="5" t="s">
        <v>1988</v>
      </c>
      <c r="H1868" s="5" t="s">
        <v>89</v>
      </c>
      <c r="I1868" s="5">
        <v>3</v>
      </c>
      <c r="J1868" s="5" t="s">
        <v>46</v>
      </c>
      <c r="K1868" s="5" t="s">
        <v>19</v>
      </c>
      <c r="L1868" s="5" t="s">
        <v>1989</v>
      </c>
    </row>
    <row r="1869" spans="1:15" x14ac:dyDescent="0.25">
      <c r="A1869" s="5"/>
      <c r="B1869" s="5"/>
      <c r="C1869" s="6"/>
      <c r="D1869" s="6"/>
      <c r="E1869" s="5"/>
      <c r="F1869" s="5"/>
      <c r="G1869" s="5"/>
      <c r="H1869" s="5"/>
      <c r="I1869" s="5"/>
      <c r="J1869" s="5"/>
      <c r="K1869" s="5"/>
      <c r="L1869" s="5"/>
    </row>
    <row r="1870" spans="1:15" ht="210" customHeight="1" x14ac:dyDescent="0.25">
      <c r="A1870" s="5" t="s">
        <v>12</v>
      </c>
      <c r="B1870" s="5" t="s">
        <v>20</v>
      </c>
      <c r="C1870" s="6" t="s">
        <v>1994</v>
      </c>
      <c r="D1870" s="6" t="s">
        <v>15</v>
      </c>
      <c r="E1870" s="5"/>
      <c r="F1870" s="5" t="s">
        <v>1995</v>
      </c>
      <c r="G1870" s="5" t="s">
        <v>1996</v>
      </c>
      <c r="H1870" s="5">
        <f>-1 / 13</f>
        <v>-7.6923076923076927E-2</v>
      </c>
      <c r="I1870" s="5">
        <v>3</v>
      </c>
      <c r="J1870" s="5" t="s">
        <v>46</v>
      </c>
      <c r="K1870" s="5" t="s">
        <v>19</v>
      </c>
      <c r="L1870" s="5" t="s">
        <v>1989</v>
      </c>
    </row>
    <row r="1871" spans="1:15" x14ac:dyDescent="0.25">
      <c r="A1871" s="5"/>
      <c r="B1871" s="5"/>
      <c r="C1871" s="6"/>
      <c r="D1871" s="6"/>
      <c r="E1871" s="5"/>
      <c r="F1871" s="5"/>
      <c r="G1871" s="5"/>
      <c r="H1871" s="5"/>
      <c r="I1871" s="5"/>
      <c r="J1871" s="5"/>
      <c r="K1871" s="5"/>
      <c r="L1871" s="5"/>
    </row>
    <row r="1872" spans="1:15" ht="210" customHeight="1" x14ac:dyDescent="0.25">
      <c r="A1872" s="5" t="s">
        <v>12</v>
      </c>
      <c r="B1872" s="5" t="s">
        <v>13</v>
      </c>
      <c r="C1872" s="6" t="s">
        <v>1997</v>
      </c>
      <c r="D1872" s="6" t="s">
        <v>15</v>
      </c>
      <c r="E1872" s="5"/>
      <c r="F1872" s="5" t="s">
        <v>1995</v>
      </c>
      <c r="G1872" s="5" t="s">
        <v>1996</v>
      </c>
      <c r="H1872" s="7">
        <v>41682</v>
      </c>
      <c r="I1872" s="5">
        <v>3</v>
      </c>
      <c r="J1872" s="5" t="s">
        <v>46</v>
      </c>
      <c r="K1872" s="5" t="s">
        <v>19</v>
      </c>
      <c r="L1872" s="5" t="s">
        <v>1989</v>
      </c>
    </row>
    <row r="1873" spans="1:12" x14ac:dyDescent="0.25">
      <c r="A1873" s="5"/>
      <c r="B1873" s="5"/>
      <c r="C1873" s="6"/>
      <c r="D1873" s="6"/>
      <c r="E1873" s="5"/>
      <c r="F1873" s="5"/>
      <c r="G1873" s="5"/>
      <c r="H1873" s="7"/>
      <c r="I1873" s="5"/>
      <c r="J1873" s="5"/>
      <c r="K1873" s="5"/>
      <c r="L1873" s="5"/>
    </row>
    <row r="1874" spans="1:12" ht="210" customHeight="1" x14ac:dyDescent="0.25">
      <c r="A1874" s="5" t="s">
        <v>12</v>
      </c>
      <c r="B1874" s="5" t="s">
        <v>20</v>
      </c>
      <c r="C1874" s="6" t="s">
        <v>1998</v>
      </c>
      <c r="D1874" s="6" t="s">
        <v>15</v>
      </c>
      <c r="E1874" s="5"/>
      <c r="F1874" s="5" t="s">
        <v>1999</v>
      </c>
      <c r="G1874" s="5" t="s">
        <v>1996</v>
      </c>
      <c r="H1874" s="5" t="s">
        <v>75</v>
      </c>
      <c r="I1874" s="5">
        <v>3</v>
      </c>
      <c r="J1874" s="5" t="s">
        <v>46</v>
      </c>
      <c r="K1874" s="5" t="s">
        <v>19</v>
      </c>
      <c r="L1874" s="5" t="s">
        <v>1989</v>
      </c>
    </row>
    <row r="1875" spans="1:12" x14ac:dyDescent="0.25">
      <c r="A1875" s="5"/>
      <c r="B1875" s="5"/>
      <c r="C1875" s="6"/>
      <c r="D1875" s="6"/>
      <c r="E1875" s="5"/>
      <c r="F1875" s="5"/>
      <c r="G1875" s="5"/>
      <c r="H1875" s="5"/>
      <c r="I1875" s="5"/>
      <c r="J1875" s="5"/>
      <c r="K1875" s="5"/>
      <c r="L1875" s="5"/>
    </row>
    <row r="1876" spans="1:12" ht="210" customHeight="1" x14ac:dyDescent="0.25">
      <c r="A1876" s="5" t="s">
        <v>12</v>
      </c>
      <c r="B1876" s="5" t="s">
        <v>20</v>
      </c>
      <c r="C1876" s="6" t="s">
        <v>2000</v>
      </c>
      <c r="D1876" s="6" t="s">
        <v>15</v>
      </c>
      <c r="E1876" s="5"/>
      <c r="F1876" s="5" t="s">
        <v>1999</v>
      </c>
      <c r="G1876" s="5" t="s">
        <v>1996</v>
      </c>
      <c r="H1876" s="5" t="s">
        <v>89</v>
      </c>
      <c r="I1876" s="5">
        <v>3</v>
      </c>
      <c r="J1876" s="5" t="s">
        <v>46</v>
      </c>
      <c r="K1876" s="5" t="s">
        <v>19</v>
      </c>
      <c r="L1876" s="5" t="s">
        <v>1989</v>
      </c>
    </row>
    <row r="1877" spans="1:12" x14ac:dyDescent="0.25">
      <c r="A1877" s="5"/>
      <c r="B1877" s="5"/>
      <c r="C1877" s="6"/>
      <c r="D1877" s="6"/>
      <c r="E1877" s="5"/>
      <c r="F1877" s="5"/>
      <c r="G1877" s="5"/>
      <c r="H1877" s="5"/>
      <c r="I1877" s="5"/>
      <c r="J1877" s="5"/>
      <c r="K1877" s="5"/>
      <c r="L1877" s="5"/>
    </row>
    <row r="1878" spans="1:12" ht="225" customHeight="1" x14ac:dyDescent="0.25">
      <c r="A1878" s="5" t="s">
        <v>12</v>
      </c>
      <c r="B1878" s="5" t="s">
        <v>13</v>
      </c>
      <c r="C1878" s="6" t="s">
        <v>2001</v>
      </c>
      <c r="D1878" s="6" t="s">
        <v>15</v>
      </c>
      <c r="E1878" s="5"/>
      <c r="F1878" s="5" t="s">
        <v>2002</v>
      </c>
      <c r="G1878" s="5" t="s">
        <v>2003</v>
      </c>
      <c r="H1878" s="7">
        <v>41772</v>
      </c>
      <c r="I1878" s="5">
        <v>3</v>
      </c>
      <c r="J1878" s="5" t="s">
        <v>46</v>
      </c>
      <c r="K1878" s="5" t="s">
        <v>19</v>
      </c>
      <c r="L1878" s="5" t="s">
        <v>1989</v>
      </c>
    </row>
    <row r="1879" spans="1:12" x14ac:dyDescent="0.25">
      <c r="A1879" s="5"/>
      <c r="B1879" s="5"/>
      <c r="C1879" s="6"/>
      <c r="D1879" s="6"/>
      <c r="E1879" s="5"/>
      <c r="F1879" s="5"/>
      <c r="G1879" s="5"/>
      <c r="H1879" s="7"/>
      <c r="I1879" s="5"/>
      <c r="J1879" s="5"/>
      <c r="K1879" s="5"/>
      <c r="L1879" s="5"/>
    </row>
    <row r="1880" spans="1:12" ht="225" customHeight="1" x14ac:dyDescent="0.25">
      <c r="A1880" s="5" t="s">
        <v>12</v>
      </c>
      <c r="B1880" s="5" t="s">
        <v>13</v>
      </c>
      <c r="C1880" s="6" t="s">
        <v>2004</v>
      </c>
      <c r="D1880" s="6" t="s">
        <v>15</v>
      </c>
      <c r="E1880" s="5"/>
      <c r="F1880" s="5" t="s">
        <v>2002</v>
      </c>
      <c r="G1880" s="5" t="s">
        <v>2003</v>
      </c>
      <c r="H1880" s="7">
        <v>41710</v>
      </c>
      <c r="I1880" s="5">
        <v>3</v>
      </c>
      <c r="J1880" s="5" t="s">
        <v>46</v>
      </c>
      <c r="K1880" s="5" t="s">
        <v>19</v>
      </c>
      <c r="L1880" s="5" t="s">
        <v>1989</v>
      </c>
    </row>
    <row r="1881" spans="1:12" x14ac:dyDescent="0.25">
      <c r="A1881" s="5"/>
      <c r="B1881" s="5"/>
      <c r="C1881" s="6"/>
      <c r="D1881" s="6"/>
      <c r="E1881" s="5"/>
      <c r="F1881" s="5"/>
      <c r="G1881" s="5"/>
      <c r="H1881" s="7"/>
      <c r="I1881" s="5"/>
      <c r="J1881" s="5"/>
      <c r="K1881" s="5"/>
      <c r="L1881" s="5"/>
    </row>
    <row r="1882" spans="1:12" ht="225" customHeight="1" x14ac:dyDescent="0.25">
      <c r="A1882" s="5" t="s">
        <v>12</v>
      </c>
      <c r="B1882" s="5" t="s">
        <v>20</v>
      </c>
      <c r="C1882" s="6" t="s">
        <v>2005</v>
      </c>
      <c r="D1882" s="6" t="s">
        <v>15</v>
      </c>
      <c r="E1882" s="5"/>
      <c r="F1882" s="5" t="s">
        <v>2006</v>
      </c>
      <c r="G1882" s="5" t="s">
        <v>2003</v>
      </c>
      <c r="H1882" s="5">
        <f>-1 / 13</f>
        <v>-7.6923076923076927E-2</v>
      </c>
      <c r="I1882" s="5">
        <v>3</v>
      </c>
      <c r="J1882" s="5" t="s">
        <v>46</v>
      </c>
      <c r="K1882" s="5" t="s">
        <v>19</v>
      </c>
      <c r="L1882" s="5" t="s">
        <v>1989</v>
      </c>
    </row>
    <row r="1883" spans="1:12" x14ac:dyDescent="0.25">
      <c r="A1883" s="5"/>
      <c r="B1883" s="5"/>
      <c r="C1883" s="6"/>
      <c r="D1883" s="6"/>
      <c r="E1883" s="5"/>
      <c r="F1883" s="5"/>
      <c r="G1883" s="5"/>
      <c r="H1883" s="5"/>
      <c r="I1883" s="5"/>
      <c r="J1883" s="5"/>
      <c r="K1883" s="5"/>
      <c r="L1883" s="5"/>
    </row>
    <row r="1884" spans="1:12" ht="225" customHeight="1" x14ac:dyDescent="0.25">
      <c r="A1884" s="5" t="s">
        <v>12</v>
      </c>
      <c r="B1884" s="5" t="s">
        <v>20</v>
      </c>
      <c r="C1884" s="6" t="s">
        <v>2007</v>
      </c>
      <c r="D1884" s="6" t="s">
        <v>15</v>
      </c>
      <c r="E1884" s="5"/>
      <c r="F1884" s="5" t="s">
        <v>2006</v>
      </c>
      <c r="G1884" s="5" t="s">
        <v>2003</v>
      </c>
      <c r="H1884" s="5" t="s">
        <v>89</v>
      </c>
      <c r="I1884" s="5">
        <v>3</v>
      </c>
      <c r="J1884" s="5" t="s">
        <v>46</v>
      </c>
      <c r="K1884" s="5" t="s">
        <v>19</v>
      </c>
      <c r="L1884" s="5" t="s">
        <v>1989</v>
      </c>
    </row>
    <row r="1885" spans="1:12" x14ac:dyDescent="0.25">
      <c r="A1885" s="5"/>
      <c r="B1885" s="5"/>
      <c r="C1885" s="6"/>
      <c r="D1885" s="6"/>
      <c r="E1885" s="5"/>
      <c r="F1885" s="5"/>
      <c r="G1885" s="5"/>
      <c r="H1885" s="5"/>
      <c r="I1885" s="5"/>
      <c r="J1885" s="5"/>
      <c r="K1885" s="5"/>
      <c r="L1885" s="5"/>
    </row>
    <row r="1886" spans="1:12" ht="210" customHeight="1" x14ac:dyDescent="0.25">
      <c r="A1886" s="5" t="s">
        <v>12</v>
      </c>
      <c r="B1886" s="5" t="s">
        <v>20</v>
      </c>
      <c r="C1886" s="6" t="s">
        <v>2008</v>
      </c>
      <c r="D1886" s="6" t="s">
        <v>15</v>
      </c>
      <c r="E1886" s="5"/>
      <c r="F1886" s="5" t="s">
        <v>2009</v>
      </c>
      <c r="G1886" s="5" t="s">
        <v>2010</v>
      </c>
      <c r="H1886" s="5" t="s">
        <v>75</v>
      </c>
      <c r="I1886" s="5">
        <v>3</v>
      </c>
      <c r="J1886" s="5" t="s">
        <v>46</v>
      </c>
      <c r="K1886" s="5" t="s">
        <v>19</v>
      </c>
      <c r="L1886" s="5" t="s">
        <v>1989</v>
      </c>
    </row>
    <row r="1887" spans="1:12" x14ac:dyDescent="0.25">
      <c r="A1887" s="5"/>
      <c r="B1887" s="5"/>
      <c r="C1887" s="6"/>
      <c r="D1887" s="6"/>
      <c r="E1887" s="5"/>
      <c r="F1887" s="5"/>
      <c r="G1887" s="5"/>
      <c r="H1887" s="5"/>
      <c r="I1887" s="5"/>
      <c r="J1887" s="5"/>
      <c r="K1887" s="5"/>
      <c r="L1887" s="5"/>
    </row>
    <row r="1888" spans="1:12" ht="210" customHeight="1" x14ac:dyDescent="0.25">
      <c r="A1888" s="5" t="s">
        <v>12</v>
      </c>
      <c r="B1888" s="5" t="s">
        <v>13</v>
      </c>
      <c r="C1888" s="6" t="s">
        <v>2011</v>
      </c>
      <c r="D1888" s="6" t="s">
        <v>15</v>
      </c>
      <c r="E1888" s="5"/>
      <c r="F1888" s="5" t="s">
        <v>2009</v>
      </c>
      <c r="G1888" s="5" t="s">
        <v>2010</v>
      </c>
      <c r="H1888" s="7">
        <v>41682</v>
      </c>
      <c r="I1888" s="5">
        <v>3</v>
      </c>
      <c r="J1888" s="5" t="s">
        <v>46</v>
      </c>
      <c r="K1888" s="5" t="s">
        <v>19</v>
      </c>
      <c r="L1888" s="5" t="s">
        <v>1989</v>
      </c>
    </row>
    <row r="1889" spans="1:12" x14ac:dyDescent="0.25">
      <c r="A1889" s="5"/>
      <c r="B1889" s="5"/>
      <c r="C1889" s="6"/>
      <c r="D1889" s="6"/>
      <c r="E1889" s="5"/>
      <c r="F1889" s="5"/>
      <c r="G1889" s="5"/>
      <c r="H1889" s="7"/>
      <c r="I1889" s="5"/>
      <c r="J1889" s="5"/>
      <c r="K1889" s="5"/>
      <c r="L1889" s="5"/>
    </row>
    <row r="1890" spans="1:12" ht="225" customHeight="1" x14ac:dyDescent="0.25">
      <c r="A1890" s="5" t="s">
        <v>12</v>
      </c>
      <c r="B1890" s="5" t="s">
        <v>13</v>
      </c>
      <c r="C1890" s="6" t="s">
        <v>2012</v>
      </c>
      <c r="D1890" s="6" t="s">
        <v>15</v>
      </c>
      <c r="E1890" s="5"/>
      <c r="F1890" s="5" t="s">
        <v>2013</v>
      </c>
      <c r="G1890" s="5" t="s">
        <v>2014</v>
      </c>
      <c r="H1890" s="7">
        <v>41779</v>
      </c>
      <c r="I1890" s="5">
        <v>3</v>
      </c>
      <c r="J1890" s="5" t="s">
        <v>972</v>
      </c>
      <c r="K1890" s="5" t="s">
        <v>19</v>
      </c>
      <c r="L1890" s="5" t="s">
        <v>2015</v>
      </c>
    </row>
    <row r="1891" spans="1:12" x14ac:dyDescent="0.25">
      <c r="A1891" s="5"/>
      <c r="B1891" s="5"/>
      <c r="C1891" s="6"/>
      <c r="D1891" s="6"/>
      <c r="E1891" s="5"/>
      <c r="F1891" s="5"/>
      <c r="G1891" s="5"/>
      <c r="H1891" s="7"/>
      <c r="I1891" s="5"/>
      <c r="J1891" s="5"/>
      <c r="K1891" s="5"/>
      <c r="L1891" s="5"/>
    </row>
    <row r="1892" spans="1:12" ht="225" customHeight="1" x14ac:dyDescent="0.25">
      <c r="A1892" s="5" t="s">
        <v>12</v>
      </c>
      <c r="B1892" s="5" t="s">
        <v>20</v>
      </c>
      <c r="C1892" s="6" t="s">
        <v>2016</v>
      </c>
      <c r="D1892" s="6" t="s">
        <v>15</v>
      </c>
      <c r="E1892" s="5"/>
      <c r="F1892" s="5" t="s">
        <v>2013</v>
      </c>
      <c r="G1892" s="5" t="s">
        <v>2014</v>
      </c>
      <c r="H1892" s="5" t="s">
        <v>89</v>
      </c>
      <c r="I1892" s="5">
        <v>3</v>
      </c>
      <c r="J1892" s="5" t="s">
        <v>972</v>
      </c>
      <c r="K1892" s="5" t="s">
        <v>19</v>
      </c>
      <c r="L1892" s="5" t="s">
        <v>2015</v>
      </c>
    </row>
    <row r="1893" spans="1:12" x14ac:dyDescent="0.25">
      <c r="A1893" s="5"/>
      <c r="B1893" s="5"/>
      <c r="C1893" s="6"/>
      <c r="D1893" s="6"/>
      <c r="E1893" s="5"/>
      <c r="F1893" s="5"/>
      <c r="G1893" s="5"/>
      <c r="H1893" s="5"/>
      <c r="I1893" s="5"/>
      <c r="J1893" s="5"/>
      <c r="K1893" s="5"/>
      <c r="L1893" s="5"/>
    </row>
    <row r="1894" spans="1:12" ht="210" customHeight="1" x14ac:dyDescent="0.25">
      <c r="A1894" s="5" t="s">
        <v>12</v>
      </c>
      <c r="B1894" s="5" t="s">
        <v>20</v>
      </c>
      <c r="C1894" s="6" t="s">
        <v>2017</v>
      </c>
      <c r="D1894" s="6" t="s">
        <v>15</v>
      </c>
      <c r="E1894" s="5"/>
      <c r="F1894" s="5" t="s">
        <v>2018</v>
      </c>
      <c r="G1894" s="5" t="s">
        <v>2019</v>
      </c>
      <c r="H1894" s="5" t="s">
        <v>123</v>
      </c>
      <c r="I1894" s="5">
        <v>3</v>
      </c>
      <c r="J1894" s="5" t="s">
        <v>972</v>
      </c>
      <c r="K1894" s="5" t="s">
        <v>19</v>
      </c>
      <c r="L1894" s="5" t="s">
        <v>2015</v>
      </c>
    </row>
    <row r="1895" spans="1:12" x14ac:dyDescent="0.25">
      <c r="A1895" s="5"/>
      <c r="B1895" s="5"/>
      <c r="C1895" s="6"/>
      <c r="D1895" s="6"/>
      <c r="E1895" s="5"/>
      <c r="F1895" s="5"/>
      <c r="G1895" s="5"/>
      <c r="H1895" s="5"/>
      <c r="I1895" s="5"/>
      <c r="J1895" s="5"/>
      <c r="K1895" s="5"/>
      <c r="L1895" s="5"/>
    </row>
    <row r="1896" spans="1:12" ht="210" customHeight="1" x14ac:dyDescent="0.25">
      <c r="A1896" s="5" t="s">
        <v>12</v>
      </c>
      <c r="B1896" s="5" t="s">
        <v>20</v>
      </c>
      <c r="C1896" s="6" t="s">
        <v>2020</v>
      </c>
      <c r="D1896" s="6" t="s">
        <v>15</v>
      </c>
      <c r="E1896" s="5"/>
      <c r="F1896" s="5" t="s">
        <v>2018</v>
      </c>
      <c r="G1896" s="5" t="s">
        <v>2019</v>
      </c>
      <c r="H1896" s="5" t="s">
        <v>89</v>
      </c>
      <c r="I1896" s="5">
        <v>3</v>
      </c>
      <c r="J1896" s="5" t="s">
        <v>972</v>
      </c>
      <c r="K1896" s="5" t="s">
        <v>19</v>
      </c>
      <c r="L1896" s="5" t="s">
        <v>2015</v>
      </c>
    </row>
    <row r="1897" spans="1:12" x14ac:dyDescent="0.25">
      <c r="A1897" s="5"/>
      <c r="B1897" s="5"/>
      <c r="C1897" s="6"/>
      <c r="D1897" s="6"/>
      <c r="E1897" s="5"/>
      <c r="F1897" s="5"/>
      <c r="G1897" s="5"/>
      <c r="H1897" s="5"/>
      <c r="I1897" s="5"/>
      <c r="J1897" s="5"/>
      <c r="K1897" s="5"/>
      <c r="L1897" s="5"/>
    </row>
    <row r="1898" spans="1:12" ht="225" customHeight="1" x14ac:dyDescent="0.25">
      <c r="A1898" s="5" t="s">
        <v>12</v>
      </c>
      <c r="B1898" s="5" t="s">
        <v>20</v>
      </c>
      <c r="C1898" s="6" t="s">
        <v>2021</v>
      </c>
      <c r="D1898" s="6" t="s">
        <v>15</v>
      </c>
      <c r="E1898" s="5"/>
      <c r="F1898" s="5" t="s">
        <v>2022</v>
      </c>
      <c r="G1898" s="5" t="s">
        <v>2023</v>
      </c>
      <c r="H1898" s="5">
        <f>-1 / 20</f>
        <v>-0.05</v>
      </c>
      <c r="I1898" s="5">
        <v>3</v>
      </c>
      <c r="J1898" s="5" t="s">
        <v>972</v>
      </c>
      <c r="K1898" s="5" t="s">
        <v>19</v>
      </c>
      <c r="L1898" s="5" t="s">
        <v>2015</v>
      </c>
    </row>
    <row r="1899" spans="1:12" x14ac:dyDescent="0.25">
      <c r="A1899" s="5"/>
      <c r="B1899" s="5"/>
      <c r="C1899" s="6"/>
      <c r="D1899" s="6"/>
      <c r="E1899" s="5"/>
      <c r="F1899" s="5"/>
      <c r="G1899" s="5"/>
      <c r="H1899" s="5"/>
      <c r="I1899" s="5"/>
      <c r="J1899" s="5"/>
      <c r="K1899" s="5"/>
      <c r="L1899" s="5"/>
    </row>
    <row r="1900" spans="1:12" ht="225" customHeight="1" x14ac:dyDescent="0.25">
      <c r="A1900" s="5" t="s">
        <v>12</v>
      </c>
      <c r="B1900" s="5" t="s">
        <v>13</v>
      </c>
      <c r="C1900" s="6" t="s">
        <v>2024</v>
      </c>
      <c r="D1900" s="6" t="s">
        <v>15</v>
      </c>
      <c r="E1900" s="5"/>
      <c r="F1900" s="5" t="s">
        <v>2022</v>
      </c>
      <c r="G1900" s="5" t="s">
        <v>2023</v>
      </c>
      <c r="H1900" s="7">
        <v>41924</v>
      </c>
      <c r="I1900" s="5">
        <v>3</v>
      </c>
      <c r="J1900" s="5" t="s">
        <v>972</v>
      </c>
      <c r="K1900" s="5" t="s">
        <v>19</v>
      </c>
      <c r="L1900" s="5" t="s">
        <v>2015</v>
      </c>
    </row>
    <row r="1901" spans="1:12" x14ac:dyDescent="0.25">
      <c r="A1901" s="5"/>
      <c r="B1901" s="5"/>
      <c r="C1901" s="6"/>
      <c r="D1901" s="6"/>
      <c r="E1901" s="5"/>
      <c r="F1901" s="5"/>
      <c r="G1901" s="5"/>
      <c r="H1901" s="7"/>
      <c r="I1901" s="5"/>
      <c r="J1901" s="5"/>
      <c r="K1901" s="5"/>
      <c r="L1901" s="5"/>
    </row>
    <row r="1902" spans="1:12" ht="225" customHeight="1" x14ac:dyDescent="0.25">
      <c r="A1902" s="5" t="s">
        <v>12</v>
      </c>
      <c r="B1902" s="5" t="s">
        <v>13</v>
      </c>
      <c r="C1902" s="6" t="s">
        <v>2025</v>
      </c>
      <c r="D1902" s="6" t="s">
        <v>15</v>
      </c>
      <c r="E1902" s="5"/>
      <c r="F1902" s="5" t="s">
        <v>2026</v>
      </c>
      <c r="G1902" s="5" t="s">
        <v>2027</v>
      </c>
      <c r="H1902" s="7">
        <v>41690</v>
      </c>
      <c r="I1902" s="5">
        <v>3</v>
      </c>
      <c r="J1902" s="5" t="s">
        <v>972</v>
      </c>
      <c r="K1902" s="5" t="s">
        <v>19</v>
      </c>
      <c r="L1902" s="5" t="s">
        <v>2015</v>
      </c>
    </row>
    <row r="1903" spans="1:12" x14ac:dyDescent="0.25">
      <c r="A1903" s="5"/>
      <c r="B1903" s="5"/>
      <c r="C1903" s="6"/>
      <c r="D1903" s="6"/>
      <c r="E1903" s="5"/>
      <c r="F1903" s="5"/>
      <c r="G1903" s="5"/>
      <c r="H1903" s="7"/>
      <c r="I1903" s="5"/>
      <c r="J1903" s="5"/>
      <c r="K1903" s="5"/>
      <c r="L1903" s="5"/>
    </row>
    <row r="1904" spans="1:12" ht="225" customHeight="1" x14ac:dyDescent="0.25">
      <c r="A1904" s="5" t="s">
        <v>12</v>
      </c>
      <c r="B1904" s="5" t="s">
        <v>13</v>
      </c>
      <c r="C1904" s="6" t="s">
        <v>2028</v>
      </c>
      <c r="D1904" s="6" t="s">
        <v>15</v>
      </c>
      <c r="E1904" s="5"/>
      <c r="F1904" s="5" t="s">
        <v>2026</v>
      </c>
      <c r="G1904" s="5" t="s">
        <v>2027</v>
      </c>
      <c r="H1904" s="7">
        <v>41771</v>
      </c>
      <c r="I1904" s="5">
        <v>3</v>
      </c>
      <c r="J1904" s="5" t="s">
        <v>972</v>
      </c>
      <c r="K1904" s="5" t="s">
        <v>19</v>
      </c>
      <c r="L1904" s="5" t="s">
        <v>2015</v>
      </c>
    </row>
    <row r="1905" spans="1:12" x14ac:dyDescent="0.25">
      <c r="A1905" s="5"/>
      <c r="B1905" s="5"/>
      <c r="C1905" s="6"/>
      <c r="D1905" s="6"/>
      <c r="E1905" s="5"/>
      <c r="F1905" s="5"/>
      <c r="G1905" s="5"/>
      <c r="H1905" s="7"/>
      <c r="I1905" s="5"/>
      <c r="J1905" s="5"/>
      <c r="K1905" s="5"/>
      <c r="L1905" s="5"/>
    </row>
    <row r="1906" spans="1:12" ht="225" customHeight="1" x14ac:dyDescent="0.25">
      <c r="A1906" s="5" t="s">
        <v>12</v>
      </c>
      <c r="B1906" s="5" t="s">
        <v>13</v>
      </c>
      <c r="C1906" s="6" t="s">
        <v>2029</v>
      </c>
      <c r="D1906" s="6" t="s">
        <v>15</v>
      </c>
      <c r="E1906" s="5"/>
      <c r="F1906" s="5" t="s">
        <v>2030</v>
      </c>
      <c r="G1906" s="5" t="s">
        <v>2031</v>
      </c>
      <c r="H1906" s="7">
        <v>41659</v>
      </c>
      <c r="I1906" s="5">
        <v>3</v>
      </c>
      <c r="J1906" s="5" t="s">
        <v>972</v>
      </c>
      <c r="K1906" s="5" t="s">
        <v>19</v>
      </c>
      <c r="L1906" s="5" t="s">
        <v>2015</v>
      </c>
    </row>
    <row r="1907" spans="1:12" x14ac:dyDescent="0.25">
      <c r="A1907" s="5"/>
      <c r="B1907" s="5"/>
      <c r="C1907" s="6"/>
      <c r="D1907" s="6"/>
      <c r="E1907" s="5"/>
      <c r="F1907" s="5"/>
      <c r="G1907" s="5"/>
      <c r="H1907" s="7"/>
      <c r="I1907" s="5"/>
      <c r="J1907" s="5"/>
      <c r="K1907" s="5"/>
      <c r="L1907" s="5"/>
    </row>
    <row r="1908" spans="1:12" ht="225" customHeight="1" x14ac:dyDescent="0.25">
      <c r="A1908" s="5" t="s">
        <v>12</v>
      </c>
      <c r="B1908" s="5" t="s">
        <v>13</v>
      </c>
      <c r="C1908" s="6" t="s">
        <v>2032</v>
      </c>
      <c r="D1908" s="6" t="s">
        <v>15</v>
      </c>
      <c r="E1908" s="5"/>
      <c r="F1908" s="5" t="s">
        <v>2030</v>
      </c>
      <c r="G1908" s="5" t="s">
        <v>2031</v>
      </c>
      <c r="H1908" s="7">
        <v>41771</v>
      </c>
      <c r="I1908" s="5">
        <v>3</v>
      </c>
      <c r="J1908" s="5" t="s">
        <v>972</v>
      </c>
      <c r="K1908" s="5" t="s">
        <v>19</v>
      </c>
      <c r="L1908" s="5" t="s">
        <v>2015</v>
      </c>
    </row>
    <row r="1909" spans="1:12" x14ac:dyDescent="0.25">
      <c r="A1909" s="5"/>
      <c r="B1909" s="5"/>
      <c r="C1909" s="6"/>
      <c r="D1909" s="6"/>
      <c r="E1909" s="5"/>
      <c r="F1909" s="5"/>
      <c r="G1909" s="5"/>
      <c r="H1909" s="7"/>
      <c r="I1909" s="5"/>
      <c r="J1909" s="5"/>
      <c r="K1909" s="5"/>
      <c r="L1909" s="5"/>
    </row>
    <row r="1910" spans="1:12" ht="225" customHeight="1" x14ac:dyDescent="0.25">
      <c r="A1910" s="5" t="s">
        <v>12</v>
      </c>
      <c r="B1910" s="5" t="s">
        <v>13</v>
      </c>
      <c r="C1910" s="6" t="s">
        <v>2033</v>
      </c>
      <c r="D1910" s="6" t="s">
        <v>15</v>
      </c>
      <c r="E1910" s="5"/>
      <c r="F1910" s="5" t="s">
        <v>2034</v>
      </c>
      <c r="G1910" s="5" t="s">
        <v>2019</v>
      </c>
      <c r="H1910" s="7">
        <v>41659</v>
      </c>
      <c r="I1910" s="5">
        <v>3</v>
      </c>
      <c r="J1910" s="5" t="s">
        <v>972</v>
      </c>
      <c r="K1910" s="5" t="s">
        <v>19</v>
      </c>
      <c r="L1910" s="5" t="s">
        <v>2015</v>
      </c>
    </row>
    <row r="1911" spans="1:12" x14ac:dyDescent="0.25">
      <c r="A1911" s="5"/>
      <c r="B1911" s="5"/>
      <c r="C1911" s="6"/>
      <c r="D1911" s="6"/>
      <c r="E1911" s="5"/>
      <c r="F1911" s="5"/>
      <c r="G1911" s="5"/>
      <c r="H1911" s="7"/>
      <c r="I1911" s="5"/>
      <c r="J1911" s="5"/>
      <c r="K1911" s="5"/>
      <c r="L1911" s="5"/>
    </row>
    <row r="1912" spans="1:12" ht="225" customHeight="1" x14ac:dyDescent="0.25">
      <c r="A1912" s="5" t="s">
        <v>12</v>
      </c>
      <c r="B1912" s="5" t="s">
        <v>13</v>
      </c>
      <c r="C1912" s="6" t="s">
        <v>2035</v>
      </c>
      <c r="D1912" s="6" t="s">
        <v>15</v>
      </c>
      <c r="E1912" s="5"/>
      <c r="F1912" s="5" t="s">
        <v>2034</v>
      </c>
      <c r="G1912" s="5" t="s">
        <v>2019</v>
      </c>
      <c r="H1912" s="7">
        <v>41710</v>
      </c>
      <c r="I1912" s="5">
        <v>3</v>
      </c>
      <c r="J1912" s="5" t="s">
        <v>972</v>
      </c>
      <c r="K1912" s="5" t="s">
        <v>19</v>
      </c>
      <c r="L1912" s="5" t="s">
        <v>2015</v>
      </c>
    </row>
    <row r="1913" spans="1:12" x14ac:dyDescent="0.25">
      <c r="A1913" s="5"/>
      <c r="B1913" s="5"/>
      <c r="C1913" s="6"/>
      <c r="D1913" s="6"/>
      <c r="E1913" s="5"/>
      <c r="F1913" s="5"/>
      <c r="G1913" s="5"/>
      <c r="H1913" s="7"/>
      <c r="I1913" s="5"/>
      <c r="J1913" s="5"/>
      <c r="K1913" s="5"/>
      <c r="L1913" s="5"/>
    </row>
    <row r="1914" spans="1:12" ht="225" customHeight="1" x14ac:dyDescent="0.25">
      <c r="A1914" s="5" t="s">
        <v>12</v>
      </c>
      <c r="B1914" s="5" t="s">
        <v>20</v>
      </c>
      <c r="C1914" s="6" t="s">
        <v>2036</v>
      </c>
      <c r="D1914" s="6" t="s">
        <v>15</v>
      </c>
      <c r="E1914" s="5"/>
      <c r="F1914" s="5" t="s">
        <v>2037</v>
      </c>
      <c r="G1914" s="5" t="s">
        <v>1973</v>
      </c>
      <c r="H1914" s="5" t="s">
        <v>1065</v>
      </c>
      <c r="I1914" s="5">
        <v>3</v>
      </c>
      <c r="J1914" s="5" t="s">
        <v>972</v>
      </c>
      <c r="K1914" s="5" t="s">
        <v>19</v>
      </c>
      <c r="L1914" s="5" t="s">
        <v>2015</v>
      </c>
    </row>
    <row r="1915" spans="1:12" x14ac:dyDescent="0.25">
      <c r="A1915" s="5"/>
      <c r="B1915" s="5"/>
      <c r="C1915" s="6"/>
      <c r="D1915" s="6"/>
      <c r="E1915" s="5"/>
      <c r="F1915" s="5"/>
      <c r="G1915" s="5"/>
      <c r="H1915" s="5"/>
      <c r="I1915" s="5"/>
      <c r="J1915" s="5"/>
      <c r="K1915" s="5"/>
      <c r="L1915" s="5"/>
    </row>
    <row r="1916" spans="1:12" ht="210" customHeight="1" x14ac:dyDescent="0.25">
      <c r="A1916" s="5" t="s">
        <v>12</v>
      </c>
      <c r="B1916" s="5" t="s">
        <v>13</v>
      </c>
      <c r="C1916" s="6" t="s">
        <v>2038</v>
      </c>
      <c r="D1916" s="6" t="s">
        <v>15</v>
      </c>
      <c r="E1916" s="5"/>
      <c r="F1916" s="5" t="s">
        <v>2039</v>
      </c>
      <c r="G1916" s="5" t="s">
        <v>2040</v>
      </c>
      <c r="H1916" s="8">
        <v>11689</v>
      </c>
      <c r="I1916" s="5">
        <v>3</v>
      </c>
      <c r="J1916" s="5" t="s">
        <v>972</v>
      </c>
      <c r="K1916" s="5" t="s">
        <v>19</v>
      </c>
      <c r="L1916" s="5" t="s">
        <v>2015</v>
      </c>
    </row>
    <row r="1917" spans="1:12" x14ac:dyDescent="0.25">
      <c r="A1917" s="5"/>
      <c r="B1917" s="5"/>
      <c r="C1917" s="6"/>
      <c r="D1917" s="6"/>
      <c r="E1917" s="5"/>
      <c r="F1917" s="5"/>
      <c r="G1917" s="5"/>
      <c r="H1917" s="8"/>
      <c r="I1917" s="5"/>
      <c r="J1917" s="5"/>
      <c r="K1917" s="5"/>
      <c r="L1917" s="5"/>
    </row>
    <row r="1918" spans="1:12" ht="225" customHeight="1" x14ac:dyDescent="0.25">
      <c r="A1918" s="5" t="s">
        <v>12</v>
      </c>
      <c r="B1918" s="5" t="s">
        <v>20</v>
      </c>
      <c r="C1918" s="6" t="s">
        <v>2041</v>
      </c>
      <c r="D1918" s="6" t="s">
        <v>15</v>
      </c>
      <c r="E1918" s="5" t="s">
        <v>2042</v>
      </c>
      <c r="F1918" s="5" t="s">
        <v>2043</v>
      </c>
      <c r="G1918" s="5" t="s">
        <v>2014</v>
      </c>
      <c r="H1918" s="5" t="e">
        <f>-11 / 0</f>
        <v>#DIV/0!</v>
      </c>
      <c r="I1918" s="5">
        <v>3</v>
      </c>
      <c r="J1918" s="5" t="s">
        <v>972</v>
      </c>
      <c r="K1918" s="5" t="s">
        <v>19</v>
      </c>
      <c r="L1918" s="5" t="s">
        <v>2015</v>
      </c>
    </row>
    <row r="1919" spans="1:12" x14ac:dyDescent="0.25">
      <c r="A1919" s="5"/>
      <c r="B1919" s="5"/>
      <c r="C1919" s="6"/>
      <c r="D1919" s="6"/>
      <c r="E1919" s="5"/>
      <c r="F1919" s="5"/>
      <c r="G1919" s="5"/>
      <c r="H1919" s="5"/>
      <c r="I1919" s="5"/>
      <c r="J1919" s="5"/>
      <c r="K1919" s="5"/>
      <c r="L1919" s="5"/>
    </row>
    <row r="1920" spans="1:12" ht="210" customHeight="1" x14ac:dyDescent="0.25">
      <c r="A1920" s="5" t="s">
        <v>12</v>
      </c>
      <c r="B1920" s="5" t="s">
        <v>20</v>
      </c>
      <c r="C1920" s="6" t="s">
        <v>2044</v>
      </c>
      <c r="D1920" s="6" t="s">
        <v>15</v>
      </c>
      <c r="E1920" s="5" t="s">
        <v>2045</v>
      </c>
      <c r="F1920" s="5" t="s">
        <v>2046</v>
      </c>
      <c r="G1920" s="5" t="s">
        <v>1973</v>
      </c>
      <c r="H1920" s="5" t="e">
        <f>-16 / 0</f>
        <v>#DIV/0!</v>
      </c>
      <c r="I1920" s="5">
        <v>3</v>
      </c>
      <c r="J1920" s="5" t="s">
        <v>972</v>
      </c>
      <c r="K1920" s="5" t="s">
        <v>19</v>
      </c>
      <c r="L1920" s="5" t="s">
        <v>2015</v>
      </c>
    </row>
    <row r="1921" spans="1:12" x14ac:dyDescent="0.25">
      <c r="A1921" s="5"/>
      <c r="B1921" s="5"/>
      <c r="C1921" s="6"/>
      <c r="D1921" s="6"/>
      <c r="E1921" s="5"/>
      <c r="F1921" s="5"/>
      <c r="G1921" s="5"/>
      <c r="H1921" s="5"/>
      <c r="I1921" s="5"/>
      <c r="J1921" s="5"/>
      <c r="K1921" s="5"/>
      <c r="L1921" s="5"/>
    </row>
    <row r="1922" spans="1:12" ht="225" customHeight="1" x14ac:dyDescent="0.25">
      <c r="A1922" s="5" t="s">
        <v>12</v>
      </c>
      <c r="B1922" s="5" t="s">
        <v>20</v>
      </c>
      <c r="C1922" s="6" t="s">
        <v>2047</v>
      </c>
      <c r="D1922" s="6" t="s">
        <v>15</v>
      </c>
      <c r="E1922" s="5" t="s">
        <v>2048</v>
      </c>
      <c r="F1922" s="5" t="s">
        <v>2049</v>
      </c>
      <c r="G1922" s="5" t="s">
        <v>2050</v>
      </c>
      <c r="H1922" s="5" t="e">
        <f>-14 / 0</f>
        <v>#DIV/0!</v>
      </c>
      <c r="I1922" s="5">
        <v>3</v>
      </c>
      <c r="J1922" s="5" t="s">
        <v>972</v>
      </c>
      <c r="K1922" s="5" t="s">
        <v>19</v>
      </c>
      <c r="L1922" s="5" t="s">
        <v>2015</v>
      </c>
    </row>
    <row r="1923" spans="1:12" x14ac:dyDescent="0.25">
      <c r="A1923" s="5"/>
      <c r="B1923" s="5"/>
      <c r="C1923" s="6"/>
      <c r="D1923" s="6"/>
      <c r="E1923" s="5"/>
      <c r="F1923" s="5"/>
      <c r="G1923" s="5"/>
      <c r="H1923" s="5"/>
      <c r="I1923" s="5"/>
      <c r="J1923" s="5"/>
      <c r="K1923" s="5"/>
      <c r="L1923" s="5"/>
    </row>
    <row r="1924" spans="1:12" ht="225" customHeight="1" x14ac:dyDescent="0.25">
      <c r="A1924" s="5" t="s">
        <v>12</v>
      </c>
      <c r="B1924" s="5" t="s">
        <v>20</v>
      </c>
      <c r="C1924" s="6" t="s">
        <v>2051</v>
      </c>
      <c r="D1924" s="6" t="s">
        <v>15</v>
      </c>
      <c r="E1924" s="5" t="s">
        <v>2052</v>
      </c>
      <c r="F1924" s="5" t="s">
        <v>2053</v>
      </c>
      <c r="G1924" s="5" t="s">
        <v>2054</v>
      </c>
      <c r="H1924" s="5" t="e">
        <f>-15 / 0</f>
        <v>#DIV/0!</v>
      </c>
      <c r="I1924" s="5">
        <v>3</v>
      </c>
      <c r="J1924" s="5" t="s">
        <v>972</v>
      </c>
      <c r="K1924" s="5" t="s">
        <v>19</v>
      </c>
      <c r="L1924" s="5" t="s">
        <v>2015</v>
      </c>
    </row>
    <row r="1925" spans="1:12" x14ac:dyDescent="0.25">
      <c r="A1925" s="5"/>
      <c r="B1925" s="5"/>
      <c r="C1925" s="6"/>
      <c r="D1925" s="6"/>
      <c r="E1925" s="5"/>
      <c r="F1925" s="5"/>
      <c r="G1925" s="5"/>
      <c r="H1925" s="5"/>
      <c r="I1925" s="5"/>
      <c r="J1925" s="5"/>
      <c r="K1925" s="5"/>
      <c r="L1925" s="5"/>
    </row>
    <row r="1926" spans="1:12" ht="210" customHeight="1" x14ac:dyDescent="0.25">
      <c r="A1926" s="5" t="s">
        <v>12</v>
      </c>
      <c r="B1926" s="5" t="s">
        <v>20</v>
      </c>
      <c r="C1926" s="6" t="s">
        <v>2055</v>
      </c>
      <c r="D1926" s="6" t="s">
        <v>15</v>
      </c>
      <c r="E1926" s="5"/>
      <c r="F1926" s="5" t="s">
        <v>2056</v>
      </c>
      <c r="G1926" s="5" t="s">
        <v>2057</v>
      </c>
      <c r="H1926" s="5" t="s">
        <v>537</v>
      </c>
      <c r="I1926" s="5">
        <v>3</v>
      </c>
      <c r="J1926" s="5" t="s">
        <v>972</v>
      </c>
      <c r="K1926" s="5" t="s">
        <v>19</v>
      </c>
      <c r="L1926" s="5" t="s">
        <v>2058</v>
      </c>
    </row>
    <row r="1927" spans="1:12" x14ac:dyDescent="0.25">
      <c r="A1927" s="5"/>
      <c r="B1927" s="5"/>
      <c r="C1927" s="6"/>
      <c r="D1927" s="6"/>
      <c r="E1927" s="5"/>
      <c r="F1927" s="5"/>
      <c r="G1927" s="5"/>
      <c r="H1927" s="5"/>
      <c r="I1927" s="5"/>
      <c r="J1927" s="5"/>
      <c r="K1927" s="5"/>
      <c r="L1927" s="5"/>
    </row>
    <row r="1928" spans="1:12" ht="210" customHeight="1" x14ac:dyDescent="0.25">
      <c r="A1928" s="5" t="s">
        <v>12</v>
      </c>
      <c r="B1928" s="5" t="s">
        <v>20</v>
      </c>
      <c r="C1928" s="6" t="s">
        <v>2059</v>
      </c>
      <c r="D1928" s="6" t="s">
        <v>15</v>
      </c>
      <c r="E1928" s="5"/>
      <c r="F1928" s="5" t="s">
        <v>2056</v>
      </c>
      <c r="G1928" s="5" t="s">
        <v>2057</v>
      </c>
      <c r="H1928" s="5" t="s">
        <v>55</v>
      </c>
      <c r="I1928" s="5">
        <v>3</v>
      </c>
      <c r="J1928" s="5" t="s">
        <v>972</v>
      </c>
      <c r="K1928" s="5" t="s">
        <v>19</v>
      </c>
      <c r="L1928" s="5" t="s">
        <v>2058</v>
      </c>
    </row>
    <row r="1929" spans="1:12" x14ac:dyDescent="0.25">
      <c r="A1929" s="5"/>
      <c r="B1929" s="5"/>
      <c r="C1929" s="6"/>
      <c r="D1929" s="6"/>
      <c r="E1929" s="5"/>
      <c r="F1929" s="5"/>
      <c r="G1929" s="5"/>
      <c r="H1929" s="5"/>
      <c r="I1929" s="5"/>
      <c r="J1929" s="5"/>
      <c r="K1929" s="5"/>
      <c r="L1929" s="5"/>
    </row>
    <row r="1930" spans="1:12" ht="210" customHeight="1" x14ac:dyDescent="0.25">
      <c r="A1930" s="5" t="s">
        <v>12</v>
      </c>
      <c r="B1930" s="5" t="s">
        <v>20</v>
      </c>
      <c r="C1930" s="6" t="s">
        <v>2060</v>
      </c>
      <c r="D1930" s="6" t="s">
        <v>15</v>
      </c>
      <c r="E1930" s="5"/>
      <c r="F1930" s="5" t="s">
        <v>2061</v>
      </c>
      <c r="G1930" s="5" t="s">
        <v>2057</v>
      </c>
      <c r="H1930" s="5">
        <f>-1 / 15</f>
        <v>-6.6666666666666666E-2</v>
      </c>
      <c r="I1930" s="5">
        <v>3</v>
      </c>
      <c r="J1930" s="5" t="s">
        <v>972</v>
      </c>
      <c r="K1930" s="5" t="s">
        <v>19</v>
      </c>
      <c r="L1930" s="5" t="s">
        <v>2058</v>
      </c>
    </row>
    <row r="1931" spans="1:12" x14ac:dyDescent="0.25">
      <c r="A1931" s="5"/>
      <c r="B1931" s="5"/>
      <c r="C1931" s="6"/>
      <c r="D1931" s="6"/>
      <c r="E1931" s="5"/>
      <c r="F1931" s="5"/>
      <c r="G1931" s="5"/>
      <c r="H1931" s="5"/>
      <c r="I1931" s="5"/>
      <c r="J1931" s="5"/>
      <c r="K1931" s="5"/>
      <c r="L1931" s="5"/>
    </row>
    <row r="1932" spans="1:12" ht="210" customHeight="1" x14ac:dyDescent="0.25">
      <c r="A1932" s="5" t="s">
        <v>12</v>
      </c>
      <c r="B1932" s="5" t="s">
        <v>20</v>
      </c>
      <c r="C1932" s="6" t="s">
        <v>2062</v>
      </c>
      <c r="D1932" s="6" t="s">
        <v>15</v>
      </c>
      <c r="E1932" s="5"/>
      <c r="F1932" s="5" t="s">
        <v>2061</v>
      </c>
      <c r="G1932" s="5" t="s">
        <v>2057</v>
      </c>
      <c r="H1932" s="5" t="s">
        <v>55</v>
      </c>
      <c r="I1932" s="5">
        <v>3</v>
      </c>
      <c r="J1932" s="5" t="s">
        <v>972</v>
      </c>
      <c r="K1932" s="5" t="s">
        <v>19</v>
      </c>
      <c r="L1932" s="5" t="s">
        <v>2058</v>
      </c>
    </row>
    <row r="1933" spans="1:12" x14ac:dyDescent="0.25">
      <c r="A1933" s="5"/>
      <c r="B1933" s="5"/>
      <c r="C1933" s="6"/>
      <c r="D1933" s="6"/>
      <c r="E1933" s="5"/>
      <c r="F1933" s="5"/>
      <c r="G1933" s="5"/>
      <c r="H1933" s="5"/>
      <c r="I1933" s="5"/>
      <c r="J1933" s="5"/>
      <c r="K1933" s="5"/>
      <c r="L1933" s="5"/>
    </row>
    <row r="1934" spans="1:12" ht="210" customHeight="1" x14ac:dyDescent="0.25">
      <c r="A1934" s="5" t="s">
        <v>12</v>
      </c>
      <c r="B1934" s="5" t="s">
        <v>20</v>
      </c>
      <c r="C1934" s="6" t="s">
        <v>2063</v>
      </c>
      <c r="D1934" s="6" t="s">
        <v>15</v>
      </c>
      <c r="E1934" s="5"/>
      <c r="F1934" s="5" t="s">
        <v>2064</v>
      </c>
      <c r="G1934" s="5" t="s">
        <v>2065</v>
      </c>
      <c r="H1934" s="5" t="s">
        <v>607</v>
      </c>
      <c r="I1934" s="5">
        <v>3</v>
      </c>
      <c r="J1934" s="5" t="s">
        <v>972</v>
      </c>
      <c r="K1934" s="5" t="s">
        <v>19</v>
      </c>
      <c r="L1934" s="5" t="s">
        <v>2066</v>
      </c>
    </row>
    <row r="1935" spans="1:12" x14ac:dyDescent="0.25">
      <c r="A1935" s="5"/>
      <c r="B1935" s="5"/>
      <c r="C1935" s="6"/>
      <c r="D1935" s="6"/>
      <c r="E1935" s="5"/>
      <c r="F1935" s="5"/>
      <c r="G1935" s="5"/>
      <c r="H1935" s="5"/>
      <c r="I1935" s="5"/>
      <c r="J1935" s="5"/>
      <c r="K1935" s="5"/>
      <c r="L1935" s="5"/>
    </row>
    <row r="1936" spans="1:12" ht="225" customHeight="1" x14ac:dyDescent="0.25">
      <c r="A1936" s="5" t="s">
        <v>12</v>
      </c>
      <c r="B1936" s="5" t="s">
        <v>13</v>
      </c>
      <c r="C1936" s="6" t="s">
        <v>2067</v>
      </c>
      <c r="D1936" s="6" t="s">
        <v>15</v>
      </c>
      <c r="E1936" s="5"/>
      <c r="F1936" s="5" t="s">
        <v>2068</v>
      </c>
      <c r="G1936" s="5" t="s">
        <v>1967</v>
      </c>
      <c r="H1936" s="7">
        <v>41720</v>
      </c>
      <c r="I1936" s="5">
        <v>3</v>
      </c>
      <c r="J1936" s="5" t="s">
        <v>972</v>
      </c>
      <c r="K1936" s="5" t="s">
        <v>19</v>
      </c>
      <c r="L1936" s="5" t="s">
        <v>2069</v>
      </c>
    </row>
    <row r="1937" spans="1:15" x14ac:dyDescent="0.25">
      <c r="A1937" s="5"/>
      <c r="B1937" s="5"/>
      <c r="C1937" s="6"/>
      <c r="D1937" s="6"/>
      <c r="E1937" s="5"/>
      <c r="F1937" s="5"/>
      <c r="G1937" s="5"/>
      <c r="H1937" s="7"/>
      <c r="I1937" s="5"/>
      <c r="J1937" s="5"/>
      <c r="K1937" s="5"/>
      <c r="L1937" s="5"/>
    </row>
    <row r="1938" spans="1:15" ht="225" customHeight="1" x14ac:dyDescent="0.25">
      <c r="A1938" s="5" t="s">
        <v>12</v>
      </c>
      <c r="B1938" s="5" t="s">
        <v>20</v>
      </c>
      <c r="C1938" s="6" t="s">
        <v>2070</v>
      </c>
      <c r="D1938" s="6" t="s">
        <v>15</v>
      </c>
      <c r="E1938" s="5" t="s">
        <v>28</v>
      </c>
      <c r="F1938" s="5" t="s">
        <v>2068</v>
      </c>
      <c r="G1938" s="5" t="s">
        <v>1967</v>
      </c>
      <c r="H1938" s="5" t="s">
        <v>92</v>
      </c>
      <c r="I1938" s="5">
        <v>3</v>
      </c>
      <c r="J1938" s="5" t="s">
        <v>2071</v>
      </c>
      <c r="K1938" s="5" t="s">
        <v>19</v>
      </c>
      <c r="L1938" s="5" t="s">
        <v>2069</v>
      </c>
    </row>
    <row r="1939" spans="1:15" x14ac:dyDescent="0.25">
      <c r="A1939" s="5"/>
      <c r="B1939" s="5"/>
      <c r="C1939" s="6"/>
      <c r="D1939" s="6"/>
      <c r="E1939" s="5"/>
      <c r="F1939" s="5"/>
      <c r="G1939" s="5"/>
      <c r="H1939" s="5"/>
      <c r="I1939" s="5"/>
      <c r="J1939" s="5"/>
      <c r="K1939" s="5"/>
      <c r="L1939" s="5"/>
    </row>
    <row r="1940" spans="1:15" ht="225" customHeight="1" x14ac:dyDescent="0.25">
      <c r="A1940" s="5" t="s">
        <v>12</v>
      </c>
      <c r="B1940" s="5" t="s">
        <v>13</v>
      </c>
      <c r="C1940" s="6" t="s">
        <v>2072</v>
      </c>
      <c r="D1940" s="6" t="s">
        <v>15</v>
      </c>
      <c r="E1940" s="5"/>
      <c r="F1940" s="5" t="s">
        <v>2073</v>
      </c>
      <c r="G1940" s="5" t="s">
        <v>2074</v>
      </c>
      <c r="H1940" s="7">
        <v>41659</v>
      </c>
      <c r="I1940" s="5">
        <v>3</v>
      </c>
      <c r="J1940" s="5" t="s">
        <v>972</v>
      </c>
      <c r="K1940" s="5" t="s">
        <v>19</v>
      </c>
      <c r="L1940" s="5" t="s">
        <v>2075</v>
      </c>
      <c r="N1940">
        <v>9</v>
      </c>
      <c r="O1940">
        <v>30</v>
      </c>
    </row>
    <row r="1941" spans="1:15" x14ac:dyDescent="0.25">
      <c r="A1941" s="5"/>
      <c r="B1941" s="5"/>
      <c r="C1941" s="6"/>
      <c r="D1941" s="6"/>
      <c r="E1941" s="5"/>
      <c r="F1941" s="5"/>
      <c r="G1941" s="5"/>
      <c r="H1941" s="7"/>
      <c r="I1941" s="5"/>
      <c r="J1941" s="5"/>
      <c r="K1941" s="5"/>
      <c r="L1941" s="5"/>
    </row>
    <row r="1942" spans="1:15" ht="225" customHeight="1" x14ac:dyDescent="0.25">
      <c r="A1942" s="5" t="s">
        <v>12</v>
      </c>
      <c r="B1942" s="5" t="s">
        <v>20</v>
      </c>
      <c r="C1942" s="6" t="s">
        <v>2076</v>
      </c>
      <c r="D1942" s="6" t="s">
        <v>15</v>
      </c>
      <c r="E1942" s="5"/>
      <c r="F1942" s="5" t="s">
        <v>2073</v>
      </c>
      <c r="G1942" s="5" t="s">
        <v>2074</v>
      </c>
      <c r="H1942" s="5" t="s">
        <v>89</v>
      </c>
      <c r="I1942" s="5">
        <v>3</v>
      </c>
      <c r="J1942" s="5" t="s">
        <v>972</v>
      </c>
      <c r="K1942" s="5" t="s">
        <v>19</v>
      </c>
      <c r="L1942" s="5" t="s">
        <v>2075</v>
      </c>
    </row>
    <row r="1943" spans="1:15" x14ac:dyDescent="0.25">
      <c r="A1943" s="5"/>
      <c r="B1943" s="5"/>
      <c r="C1943" s="6"/>
      <c r="D1943" s="6"/>
      <c r="E1943" s="5"/>
      <c r="F1943" s="5"/>
      <c r="G1943" s="5"/>
      <c r="H1943" s="5"/>
      <c r="I1943" s="5"/>
      <c r="J1943" s="5"/>
      <c r="K1943" s="5"/>
      <c r="L1943" s="5"/>
    </row>
    <row r="1944" spans="1:15" ht="225" customHeight="1" x14ac:dyDescent="0.25">
      <c r="A1944" s="5" t="s">
        <v>12</v>
      </c>
      <c r="B1944" s="5" t="s">
        <v>13</v>
      </c>
      <c r="C1944" s="6" t="s">
        <v>2077</v>
      </c>
      <c r="D1944" s="6" t="s">
        <v>15</v>
      </c>
      <c r="E1944" s="5"/>
      <c r="F1944" s="5" t="s">
        <v>2078</v>
      </c>
      <c r="G1944" s="5" t="s">
        <v>2027</v>
      </c>
      <c r="H1944" s="7">
        <v>41659</v>
      </c>
      <c r="I1944" s="5">
        <v>3</v>
      </c>
      <c r="J1944" s="5" t="s">
        <v>972</v>
      </c>
      <c r="K1944" s="5" t="s">
        <v>19</v>
      </c>
      <c r="L1944" s="5" t="s">
        <v>2075</v>
      </c>
    </row>
    <row r="1945" spans="1:15" x14ac:dyDescent="0.25">
      <c r="A1945" s="5"/>
      <c r="B1945" s="5"/>
      <c r="C1945" s="6"/>
      <c r="D1945" s="6"/>
      <c r="E1945" s="5"/>
      <c r="F1945" s="5"/>
      <c r="G1945" s="5"/>
      <c r="H1945" s="7"/>
      <c r="I1945" s="5"/>
      <c r="J1945" s="5"/>
      <c r="K1945" s="5"/>
      <c r="L1945" s="5"/>
    </row>
    <row r="1946" spans="1:15" ht="225" customHeight="1" x14ac:dyDescent="0.25">
      <c r="A1946" s="5" t="s">
        <v>12</v>
      </c>
      <c r="B1946" s="5" t="s">
        <v>20</v>
      </c>
      <c r="C1946" s="6" t="s">
        <v>2079</v>
      </c>
      <c r="D1946" s="6" t="s">
        <v>15</v>
      </c>
      <c r="E1946" s="5"/>
      <c r="F1946" s="5" t="s">
        <v>2078</v>
      </c>
      <c r="G1946" s="5" t="s">
        <v>2027</v>
      </c>
      <c r="H1946" s="5" t="s">
        <v>89</v>
      </c>
      <c r="I1946" s="5">
        <v>3</v>
      </c>
      <c r="J1946" s="5" t="s">
        <v>972</v>
      </c>
      <c r="K1946" s="5" t="s">
        <v>19</v>
      </c>
      <c r="L1946" s="5" t="s">
        <v>2075</v>
      </c>
    </row>
    <row r="1947" spans="1:15" x14ac:dyDescent="0.25">
      <c r="A1947" s="5"/>
      <c r="B1947" s="5"/>
      <c r="C1947" s="6"/>
      <c r="D1947" s="6"/>
      <c r="E1947" s="5"/>
      <c r="F1947" s="5"/>
      <c r="G1947" s="5"/>
      <c r="H1947" s="5"/>
      <c r="I1947" s="5"/>
      <c r="J1947" s="5"/>
      <c r="K1947" s="5"/>
      <c r="L1947" s="5"/>
    </row>
    <row r="1948" spans="1:15" ht="225" customHeight="1" x14ac:dyDescent="0.25">
      <c r="A1948" s="5" t="s">
        <v>12</v>
      </c>
      <c r="B1948" s="5" t="s">
        <v>13</v>
      </c>
      <c r="C1948" s="6" t="s">
        <v>2080</v>
      </c>
      <c r="D1948" s="6" t="s">
        <v>15</v>
      </c>
      <c r="E1948" s="5"/>
      <c r="F1948" s="5" t="s">
        <v>2081</v>
      </c>
      <c r="G1948" s="5" t="s">
        <v>2027</v>
      </c>
      <c r="H1948" s="7">
        <v>41659</v>
      </c>
      <c r="I1948" s="5">
        <v>3</v>
      </c>
      <c r="J1948" s="5" t="s">
        <v>972</v>
      </c>
      <c r="K1948" s="5" t="s">
        <v>19</v>
      </c>
      <c r="L1948" s="5" t="s">
        <v>2075</v>
      </c>
    </row>
    <row r="1949" spans="1:15" x14ac:dyDescent="0.25">
      <c r="A1949" s="5"/>
      <c r="B1949" s="5"/>
      <c r="C1949" s="6"/>
      <c r="D1949" s="6"/>
      <c r="E1949" s="5"/>
      <c r="F1949" s="5"/>
      <c r="G1949" s="5"/>
      <c r="H1949" s="7"/>
      <c r="I1949" s="5"/>
      <c r="J1949" s="5"/>
      <c r="K1949" s="5"/>
      <c r="L1949" s="5"/>
    </row>
    <row r="1950" spans="1:15" ht="225" customHeight="1" x14ac:dyDescent="0.25">
      <c r="A1950" s="5" t="s">
        <v>12</v>
      </c>
      <c r="B1950" s="5" t="s">
        <v>20</v>
      </c>
      <c r="C1950" s="6" t="s">
        <v>2082</v>
      </c>
      <c r="D1950" s="6" t="s">
        <v>15</v>
      </c>
      <c r="E1950" s="5"/>
      <c r="F1950" s="5" t="s">
        <v>2081</v>
      </c>
      <c r="G1950" s="5" t="s">
        <v>2027</v>
      </c>
      <c r="H1950" s="5" t="s">
        <v>89</v>
      </c>
      <c r="I1950" s="5">
        <v>3</v>
      </c>
      <c r="J1950" s="5" t="s">
        <v>972</v>
      </c>
      <c r="K1950" s="5" t="s">
        <v>19</v>
      </c>
      <c r="L1950" s="5" t="s">
        <v>2075</v>
      </c>
    </row>
    <row r="1951" spans="1:15" x14ac:dyDescent="0.25">
      <c r="A1951" s="5"/>
      <c r="B1951" s="5"/>
      <c r="C1951" s="6"/>
      <c r="D1951" s="6"/>
      <c r="E1951" s="5"/>
      <c r="F1951" s="5"/>
      <c r="G1951" s="5"/>
      <c r="H1951" s="5"/>
      <c r="I1951" s="5"/>
      <c r="J1951" s="5"/>
      <c r="K1951" s="5"/>
      <c r="L1951" s="5"/>
    </row>
    <row r="1952" spans="1:15" ht="210" customHeight="1" x14ac:dyDescent="0.25">
      <c r="A1952" s="5" t="s">
        <v>12</v>
      </c>
      <c r="B1952" s="5" t="s">
        <v>13</v>
      </c>
      <c r="C1952" s="6" t="s">
        <v>2083</v>
      </c>
      <c r="D1952" s="6" t="s">
        <v>15</v>
      </c>
      <c r="E1952" s="5"/>
      <c r="F1952" s="5" t="s">
        <v>2084</v>
      </c>
      <c r="G1952" s="5" t="s">
        <v>1988</v>
      </c>
      <c r="H1952" s="7">
        <v>41690</v>
      </c>
      <c r="I1952" s="5">
        <v>3</v>
      </c>
      <c r="J1952" s="5" t="s">
        <v>972</v>
      </c>
      <c r="K1952" s="5" t="s">
        <v>19</v>
      </c>
      <c r="L1952" s="5" t="s">
        <v>2075</v>
      </c>
    </row>
    <row r="1953" spans="1:12" x14ac:dyDescent="0.25">
      <c r="A1953" s="5"/>
      <c r="B1953" s="5"/>
      <c r="C1953" s="6"/>
      <c r="D1953" s="6"/>
      <c r="E1953" s="5"/>
      <c r="F1953" s="5"/>
      <c r="G1953" s="5"/>
      <c r="H1953" s="7"/>
      <c r="I1953" s="5"/>
      <c r="J1953" s="5"/>
      <c r="K1953" s="5"/>
      <c r="L1953" s="5"/>
    </row>
    <row r="1954" spans="1:12" ht="210" customHeight="1" x14ac:dyDescent="0.25">
      <c r="A1954" s="5" t="s">
        <v>12</v>
      </c>
      <c r="B1954" s="5" t="s">
        <v>20</v>
      </c>
      <c r="C1954" s="6" t="s">
        <v>2085</v>
      </c>
      <c r="D1954" s="6" t="s">
        <v>15</v>
      </c>
      <c r="E1954" s="5"/>
      <c r="F1954" s="5" t="s">
        <v>2084</v>
      </c>
      <c r="G1954" s="5" t="s">
        <v>1988</v>
      </c>
      <c r="H1954" s="5" t="s">
        <v>89</v>
      </c>
      <c r="I1954" s="5">
        <v>3</v>
      </c>
      <c r="J1954" s="5" t="s">
        <v>972</v>
      </c>
      <c r="K1954" s="5" t="s">
        <v>19</v>
      </c>
      <c r="L1954" s="5" t="s">
        <v>2075</v>
      </c>
    </row>
    <row r="1955" spans="1:12" x14ac:dyDescent="0.25">
      <c r="A1955" s="5"/>
      <c r="B1955" s="5"/>
      <c r="C1955" s="6"/>
      <c r="D1955" s="6"/>
      <c r="E1955" s="5"/>
      <c r="F1955" s="5"/>
      <c r="G1955" s="5"/>
      <c r="H1955" s="5"/>
      <c r="I1955" s="5"/>
      <c r="J1955" s="5"/>
      <c r="K1955" s="5"/>
      <c r="L1955" s="5"/>
    </row>
    <row r="1956" spans="1:12" ht="210" customHeight="1" x14ac:dyDescent="0.25">
      <c r="A1956" s="5" t="s">
        <v>12</v>
      </c>
      <c r="B1956" s="5" t="s">
        <v>20</v>
      </c>
      <c r="C1956" s="6" t="s">
        <v>2086</v>
      </c>
      <c r="D1956" s="6" t="s">
        <v>15</v>
      </c>
      <c r="E1956" s="5"/>
      <c r="F1956" s="5" t="s">
        <v>2087</v>
      </c>
      <c r="G1956" s="5" t="s">
        <v>2088</v>
      </c>
      <c r="H1956" s="5" t="s">
        <v>123</v>
      </c>
      <c r="I1956" s="5">
        <v>3</v>
      </c>
      <c r="J1956" s="5" t="s">
        <v>972</v>
      </c>
      <c r="K1956" s="5" t="s">
        <v>19</v>
      </c>
      <c r="L1956" s="5" t="s">
        <v>2075</v>
      </c>
    </row>
    <row r="1957" spans="1:12" x14ac:dyDescent="0.25">
      <c r="A1957" s="5"/>
      <c r="B1957" s="5"/>
      <c r="C1957" s="6"/>
      <c r="D1957" s="6"/>
      <c r="E1957" s="5"/>
      <c r="F1957" s="5"/>
      <c r="G1957" s="5"/>
      <c r="H1957" s="5"/>
      <c r="I1957" s="5"/>
      <c r="J1957" s="5"/>
      <c r="K1957" s="5"/>
      <c r="L1957" s="5"/>
    </row>
    <row r="1958" spans="1:12" ht="210" customHeight="1" x14ac:dyDescent="0.25">
      <c r="A1958" s="5" t="s">
        <v>12</v>
      </c>
      <c r="B1958" s="5" t="s">
        <v>13</v>
      </c>
      <c r="C1958" s="6" t="s">
        <v>2089</v>
      </c>
      <c r="D1958" s="6" t="s">
        <v>15</v>
      </c>
      <c r="E1958" s="5"/>
      <c r="F1958" s="5" t="s">
        <v>2087</v>
      </c>
      <c r="G1958" s="5" t="s">
        <v>2088</v>
      </c>
      <c r="H1958" s="7">
        <v>41710</v>
      </c>
      <c r="I1958" s="5">
        <v>3</v>
      </c>
      <c r="J1958" s="5" t="s">
        <v>972</v>
      </c>
      <c r="K1958" s="5" t="s">
        <v>19</v>
      </c>
      <c r="L1958" s="5" t="s">
        <v>2075</v>
      </c>
    </row>
    <row r="1959" spans="1:12" x14ac:dyDescent="0.25">
      <c r="A1959" s="5"/>
      <c r="B1959" s="5"/>
      <c r="C1959" s="6"/>
      <c r="D1959" s="6"/>
      <c r="E1959" s="5"/>
      <c r="F1959" s="5"/>
      <c r="G1959" s="5"/>
      <c r="H1959" s="7"/>
      <c r="I1959" s="5"/>
      <c r="J1959" s="5"/>
      <c r="K1959" s="5"/>
      <c r="L1959" s="5"/>
    </row>
    <row r="1960" spans="1:12" ht="210" customHeight="1" x14ac:dyDescent="0.25">
      <c r="A1960" s="5" t="s">
        <v>12</v>
      </c>
      <c r="B1960" s="5" t="s">
        <v>13</v>
      </c>
      <c r="C1960" s="6" t="s">
        <v>2090</v>
      </c>
      <c r="D1960" s="6" t="s">
        <v>15</v>
      </c>
      <c r="E1960" s="5"/>
      <c r="F1960" s="5" t="s">
        <v>2091</v>
      </c>
      <c r="G1960" s="5" t="s">
        <v>2088</v>
      </c>
      <c r="H1960" s="7">
        <v>41659</v>
      </c>
      <c r="I1960" s="5">
        <v>3</v>
      </c>
      <c r="J1960" s="5" t="s">
        <v>972</v>
      </c>
      <c r="K1960" s="5" t="s">
        <v>19</v>
      </c>
      <c r="L1960" s="5" t="s">
        <v>2075</v>
      </c>
    </row>
    <row r="1961" spans="1:12" x14ac:dyDescent="0.25">
      <c r="A1961" s="5"/>
      <c r="B1961" s="5"/>
      <c r="C1961" s="6"/>
      <c r="D1961" s="6"/>
      <c r="E1961" s="5"/>
      <c r="F1961" s="5"/>
      <c r="G1961" s="5"/>
      <c r="H1961" s="7"/>
      <c r="I1961" s="5"/>
      <c r="J1961" s="5"/>
      <c r="K1961" s="5"/>
      <c r="L1961" s="5"/>
    </row>
    <row r="1962" spans="1:12" ht="210" customHeight="1" x14ac:dyDescent="0.25">
      <c r="A1962" s="5" t="s">
        <v>12</v>
      </c>
      <c r="B1962" s="5" t="s">
        <v>20</v>
      </c>
      <c r="C1962" s="6" t="s">
        <v>2092</v>
      </c>
      <c r="D1962" s="6" t="s">
        <v>15</v>
      </c>
      <c r="E1962" s="5"/>
      <c r="F1962" s="5" t="s">
        <v>2091</v>
      </c>
      <c r="G1962" s="5" t="s">
        <v>2088</v>
      </c>
      <c r="H1962" s="5" t="s">
        <v>89</v>
      </c>
      <c r="I1962" s="5">
        <v>3</v>
      </c>
      <c r="J1962" s="5" t="s">
        <v>972</v>
      </c>
      <c r="K1962" s="5" t="s">
        <v>19</v>
      </c>
      <c r="L1962" s="5" t="s">
        <v>2075</v>
      </c>
    </row>
    <row r="1963" spans="1:12" x14ac:dyDescent="0.25">
      <c r="A1963" s="5"/>
      <c r="B1963" s="5"/>
      <c r="C1963" s="6"/>
      <c r="D1963" s="6"/>
      <c r="E1963" s="5"/>
      <c r="F1963" s="5"/>
      <c r="G1963" s="5"/>
      <c r="H1963" s="5"/>
      <c r="I1963" s="5"/>
      <c r="J1963" s="5"/>
      <c r="K1963" s="5"/>
      <c r="L1963" s="5"/>
    </row>
    <row r="1964" spans="1:12" ht="210" customHeight="1" x14ac:dyDescent="0.25">
      <c r="A1964" s="5" t="s">
        <v>12</v>
      </c>
      <c r="B1964" s="5" t="s">
        <v>20</v>
      </c>
      <c r="C1964" s="6" t="s">
        <v>2093</v>
      </c>
      <c r="D1964" s="6" t="s">
        <v>15</v>
      </c>
      <c r="E1964" s="5"/>
      <c r="F1964" s="5" t="s">
        <v>2094</v>
      </c>
      <c r="G1964" s="5" t="s">
        <v>2095</v>
      </c>
      <c r="H1964" s="5">
        <f>-1 / 20</f>
        <v>-0.05</v>
      </c>
      <c r="I1964" s="5">
        <v>3</v>
      </c>
      <c r="J1964" s="5" t="s">
        <v>972</v>
      </c>
      <c r="K1964" s="5" t="s">
        <v>19</v>
      </c>
      <c r="L1964" s="5" t="s">
        <v>2075</v>
      </c>
    </row>
    <row r="1965" spans="1:12" x14ac:dyDescent="0.25">
      <c r="A1965" s="5"/>
      <c r="B1965" s="5"/>
      <c r="C1965" s="6"/>
      <c r="D1965" s="6"/>
      <c r="E1965" s="5"/>
      <c r="F1965" s="5"/>
      <c r="G1965" s="5"/>
      <c r="H1965" s="5"/>
      <c r="I1965" s="5"/>
      <c r="J1965" s="5"/>
      <c r="K1965" s="5"/>
      <c r="L1965" s="5"/>
    </row>
    <row r="1966" spans="1:12" ht="210" customHeight="1" x14ac:dyDescent="0.25">
      <c r="A1966" s="5" t="s">
        <v>12</v>
      </c>
      <c r="B1966" s="5" t="s">
        <v>20</v>
      </c>
      <c r="C1966" s="6" t="s">
        <v>2096</v>
      </c>
      <c r="D1966" s="6" t="s">
        <v>15</v>
      </c>
      <c r="E1966" s="5"/>
      <c r="F1966" s="5" t="s">
        <v>2094</v>
      </c>
      <c r="G1966" s="5" t="s">
        <v>2095</v>
      </c>
      <c r="H1966" s="5" t="s">
        <v>89</v>
      </c>
      <c r="I1966" s="5">
        <v>3</v>
      </c>
      <c r="J1966" s="5" t="s">
        <v>972</v>
      </c>
      <c r="K1966" s="5" t="s">
        <v>19</v>
      </c>
      <c r="L1966" s="5" t="s">
        <v>2075</v>
      </c>
    </row>
    <row r="1967" spans="1:12" x14ac:dyDescent="0.25">
      <c r="A1967" s="5"/>
      <c r="B1967" s="5"/>
      <c r="C1967" s="6"/>
      <c r="D1967" s="6"/>
      <c r="E1967" s="5"/>
      <c r="F1967" s="5"/>
      <c r="G1967" s="5"/>
      <c r="H1967" s="5"/>
      <c r="I1967" s="5"/>
      <c r="J1967" s="5"/>
      <c r="K1967" s="5"/>
      <c r="L1967" s="5"/>
    </row>
    <row r="1968" spans="1:12" ht="210" customHeight="1" x14ac:dyDescent="0.25">
      <c r="A1968" s="5" t="s">
        <v>12</v>
      </c>
      <c r="B1968" s="5" t="s">
        <v>20</v>
      </c>
      <c r="C1968" s="6" t="s">
        <v>2097</v>
      </c>
      <c r="D1968" s="6" t="s">
        <v>15</v>
      </c>
      <c r="E1968" s="5"/>
      <c r="F1968" s="5" t="s">
        <v>2098</v>
      </c>
      <c r="G1968" s="5" t="s">
        <v>2095</v>
      </c>
      <c r="H1968" s="5" t="s">
        <v>123</v>
      </c>
      <c r="I1968" s="5">
        <v>3</v>
      </c>
      <c r="J1968" s="5" t="s">
        <v>972</v>
      </c>
      <c r="K1968" s="5" t="s">
        <v>19</v>
      </c>
      <c r="L1968" s="5" t="s">
        <v>2075</v>
      </c>
    </row>
    <row r="1969" spans="1:15" x14ac:dyDescent="0.25">
      <c r="A1969" s="5"/>
      <c r="B1969" s="5"/>
      <c r="C1969" s="6"/>
      <c r="D1969" s="6"/>
      <c r="E1969" s="5"/>
      <c r="F1969" s="5"/>
      <c r="G1969" s="5"/>
      <c r="H1969" s="5"/>
      <c r="I1969" s="5"/>
      <c r="J1969" s="5"/>
      <c r="K1969" s="5"/>
      <c r="L1969" s="5"/>
    </row>
    <row r="1970" spans="1:15" ht="210" customHeight="1" x14ac:dyDescent="0.25">
      <c r="A1970" s="5" t="s">
        <v>12</v>
      </c>
      <c r="B1970" s="5" t="s">
        <v>20</v>
      </c>
      <c r="C1970" s="6" t="s">
        <v>2099</v>
      </c>
      <c r="D1970" s="6" t="s">
        <v>15</v>
      </c>
      <c r="E1970" s="5"/>
      <c r="F1970" s="5" t="s">
        <v>2098</v>
      </c>
      <c r="G1970" s="5" t="s">
        <v>2095</v>
      </c>
      <c r="H1970" s="5" t="s">
        <v>89</v>
      </c>
      <c r="I1970" s="5">
        <v>3</v>
      </c>
      <c r="J1970" s="5" t="s">
        <v>972</v>
      </c>
      <c r="K1970" s="5" t="s">
        <v>19</v>
      </c>
      <c r="L1970" s="5" t="s">
        <v>2075</v>
      </c>
    </row>
    <row r="1971" spans="1:15" x14ac:dyDescent="0.25">
      <c r="A1971" s="5"/>
      <c r="B1971" s="5"/>
      <c r="C1971" s="6"/>
      <c r="D1971" s="6"/>
      <c r="E1971" s="5"/>
      <c r="F1971" s="5"/>
      <c r="G1971" s="5"/>
      <c r="H1971" s="5"/>
      <c r="I1971" s="5"/>
      <c r="J1971" s="5"/>
      <c r="K1971" s="5"/>
      <c r="L1971" s="5"/>
    </row>
    <row r="1972" spans="1:15" ht="225" customHeight="1" x14ac:dyDescent="0.25">
      <c r="A1972" s="5" t="s">
        <v>12</v>
      </c>
      <c r="B1972" s="5" t="s">
        <v>20</v>
      </c>
      <c r="C1972" s="6" t="s">
        <v>2100</v>
      </c>
      <c r="D1972" s="6" t="s">
        <v>15</v>
      </c>
      <c r="E1972" s="5"/>
      <c r="F1972" s="5" t="s">
        <v>2101</v>
      </c>
      <c r="G1972" s="5" t="s">
        <v>2102</v>
      </c>
      <c r="H1972" s="5">
        <f>-1 / 20</f>
        <v>-0.05</v>
      </c>
      <c r="I1972" s="5">
        <v>3</v>
      </c>
      <c r="J1972" s="5" t="s">
        <v>972</v>
      </c>
      <c r="K1972" s="5" t="s">
        <v>19</v>
      </c>
      <c r="L1972" s="5" t="s">
        <v>2075</v>
      </c>
    </row>
    <row r="1973" spans="1:15" x14ac:dyDescent="0.25">
      <c r="A1973" s="5"/>
      <c r="B1973" s="5"/>
      <c r="C1973" s="6"/>
      <c r="D1973" s="6"/>
      <c r="E1973" s="5"/>
      <c r="F1973" s="5"/>
      <c r="G1973" s="5"/>
      <c r="H1973" s="5"/>
      <c r="I1973" s="5"/>
      <c r="J1973" s="5"/>
      <c r="K1973" s="5"/>
      <c r="L1973" s="5"/>
    </row>
    <row r="1974" spans="1:15" ht="225" customHeight="1" x14ac:dyDescent="0.25">
      <c r="A1974" s="5" t="s">
        <v>12</v>
      </c>
      <c r="B1974" s="5" t="s">
        <v>13</v>
      </c>
      <c r="C1974" s="6" t="s">
        <v>2103</v>
      </c>
      <c r="D1974" s="6" t="s">
        <v>15</v>
      </c>
      <c r="E1974" s="5"/>
      <c r="F1974" s="5" t="s">
        <v>2101</v>
      </c>
      <c r="G1974" s="5" t="s">
        <v>2102</v>
      </c>
      <c r="H1974" s="7">
        <v>41651</v>
      </c>
      <c r="I1974" s="5">
        <v>3</v>
      </c>
      <c r="J1974" s="5" t="s">
        <v>972</v>
      </c>
      <c r="K1974" s="5" t="s">
        <v>19</v>
      </c>
      <c r="L1974" s="5" t="s">
        <v>2075</v>
      </c>
    </row>
    <row r="1975" spans="1:15" x14ac:dyDescent="0.25">
      <c r="A1975" s="5"/>
      <c r="B1975" s="5"/>
      <c r="C1975" s="6"/>
      <c r="D1975" s="6"/>
      <c r="E1975" s="5"/>
      <c r="F1975" s="5"/>
      <c r="G1975" s="5"/>
      <c r="H1975" s="7"/>
      <c r="I1975" s="5"/>
      <c r="J1975" s="5"/>
      <c r="K1975" s="5"/>
      <c r="L1975" s="5"/>
    </row>
    <row r="1976" spans="1:15" ht="225" customHeight="1" x14ac:dyDescent="0.25">
      <c r="A1976" s="5" t="s">
        <v>12</v>
      </c>
      <c r="B1976" s="5" t="s">
        <v>13</v>
      </c>
      <c r="C1976" s="6" t="s">
        <v>2104</v>
      </c>
      <c r="D1976" s="6" t="s">
        <v>15</v>
      </c>
      <c r="E1976" s="5"/>
      <c r="F1976" s="5" t="s">
        <v>2105</v>
      </c>
      <c r="G1976" s="5" t="s">
        <v>2106</v>
      </c>
      <c r="H1976" s="7">
        <v>41659</v>
      </c>
      <c r="I1976" s="5">
        <v>3</v>
      </c>
      <c r="J1976" s="5" t="s">
        <v>972</v>
      </c>
      <c r="K1976" s="5" t="s">
        <v>19</v>
      </c>
      <c r="L1976" s="5" t="s">
        <v>2075</v>
      </c>
    </row>
    <row r="1977" spans="1:15" x14ac:dyDescent="0.25">
      <c r="A1977" s="5"/>
      <c r="B1977" s="5"/>
      <c r="C1977" s="6"/>
      <c r="D1977" s="6"/>
      <c r="E1977" s="5"/>
      <c r="F1977" s="5"/>
      <c r="G1977" s="5"/>
      <c r="H1977" s="7"/>
      <c r="I1977" s="5"/>
      <c r="J1977" s="5"/>
      <c r="K1977" s="5"/>
      <c r="L1977" s="5"/>
    </row>
    <row r="1978" spans="1:15" ht="225" customHeight="1" x14ac:dyDescent="0.25">
      <c r="A1978" s="5" t="s">
        <v>12</v>
      </c>
      <c r="B1978" s="5" t="s">
        <v>13</v>
      </c>
      <c r="C1978" s="6" t="s">
        <v>2107</v>
      </c>
      <c r="D1978" s="6" t="s">
        <v>15</v>
      </c>
      <c r="E1978" s="5"/>
      <c r="F1978" s="5" t="s">
        <v>2105</v>
      </c>
      <c r="G1978" s="5" t="s">
        <v>2106</v>
      </c>
      <c r="H1978" s="7">
        <v>41682</v>
      </c>
      <c r="I1978" s="5">
        <v>3</v>
      </c>
      <c r="J1978" s="5" t="s">
        <v>972</v>
      </c>
      <c r="K1978" s="5" t="s">
        <v>19</v>
      </c>
      <c r="L1978" s="5" t="s">
        <v>2075</v>
      </c>
      <c r="N1978">
        <v>0</v>
      </c>
      <c r="O1978">
        <v>18</v>
      </c>
    </row>
    <row r="1979" spans="1:15" x14ac:dyDescent="0.25">
      <c r="A1979" s="5"/>
      <c r="B1979" s="5"/>
      <c r="C1979" s="6"/>
      <c r="D1979" s="6"/>
      <c r="E1979" s="5"/>
      <c r="F1979" s="5"/>
      <c r="G1979" s="5"/>
      <c r="H1979" s="7"/>
      <c r="I1979" s="5"/>
      <c r="J1979" s="5"/>
      <c r="K1979" s="5"/>
      <c r="L1979" s="5"/>
    </row>
    <row r="1980" spans="1:15" ht="225" customHeight="1" x14ac:dyDescent="0.25">
      <c r="A1980" s="5" t="s">
        <v>12</v>
      </c>
      <c r="B1980" s="5" t="s">
        <v>13</v>
      </c>
      <c r="C1980" s="6" t="s">
        <v>2108</v>
      </c>
      <c r="D1980" s="6" t="s">
        <v>15</v>
      </c>
      <c r="E1980" s="5"/>
      <c r="F1980" s="5" t="s">
        <v>2109</v>
      </c>
      <c r="G1980" s="5" t="s">
        <v>2110</v>
      </c>
      <c r="H1980" s="7">
        <v>41690</v>
      </c>
      <c r="I1980" s="5">
        <v>3</v>
      </c>
      <c r="J1980" s="5" t="s">
        <v>972</v>
      </c>
      <c r="K1980" s="5" t="s">
        <v>19</v>
      </c>
      <c r="L1980" s="5" t="s">
        <v>2111</v>
      </c>
    </row>
    <row r="1981" spans="1:15" x14ac:dyDescent="0.25">
      <c r="A1981" s="5"/>
      <c r="B1981" s="5"/>
      <c r="C1981" s="6"/>
      <c r="D1981" s="6"/>
      <c r="E1981" s="5"/>
      <c r="F1981" s="5"/>
      <c r="G1981" s="5"/>
      <c r="H1981" s="7"/>
      <c r="I1981" s="5"/>
      <c r="J1981" s="5"/>
      <c r="K1981" s="5"/>
      <c r="L1981" s="5"/>
    </row>
    <row r="1982" spans="1:15" ht="225" customHeight="1" x14ac:dyDescent="0.25">
      <c r="A1982" s="5" t="s">
        <v>12</v>
      </c>
      <c r="B1982" s="5" t="s">
        <v>13</v>
      </c>
      <c r="C1982" s="6" t="s">
        <v>2112</v>
      </c>
      <c r="D1982" s="6" t="s">
        <v>15</v>
      </c>
      <c r="E1982" s="5"/>
      <c r="F1982" s="5" t="s">
        <v>2109</v>
      </c>
      <c r="G1982" s="5" t="s">
        <v>2110</v>
      </c>
      <c r="H1982" s="7">
        <v>41651</v>
      </c>
      <c r="I1982" s="5">
        <v>3</v>
      </c>
      <c r="J1982" s="5" t="s">
        <v>972</v>
      </c>
      <c r="K1982" s="5" t="s">
        <v>19</v>
      </c>
      <c r="L1982" s="5" t="s">
        <v>2111</v>
      </c>
    </row>
    <row r="1983" spans="1:15" x14ac:dyDescent="0.25">
      <c r="A1983" s="5"/>
      <c r="B1983" s="5"/>
      <c r="C1983" s="6"/>
      <c r="D1983" s="6"/>
      <c r="E1983" s="5"/>
      <c r="F1983" s="5"/>
      <c r="G1983" s="5"/>
      <c r="H1983" s="7"/>
      <c r="I1983" s="5"/>
      <c r="J1983" s="5"/>
      <c r="K1983" s="5"/>
      <c r="L1983" s="5"/>
    </row>
    <row r="1984" spans="1:15" ht="225" customHeight="1" x14ac:dyDescent="0.25">
      <c r="A1984" s="5" t="s">
        <v>12</v>
      </c>
      <c r="B1984" s="5" t="s">
        <v>13</v>
      </c>
      <c r="C1984" s="6" t="s">
        <v>2113</v>
      </c>
      <c r="D1984" s="6" t="s">
        <v>15</v>
      </c>
      <c r="E1984" s="5"/>
      <c r="F1984" s="5" t="s">
        <v>2114</v>
      </c>
      <c r="G1984" s="5" t="s">
        <v>2110</v>
      </c>
      <c r="H1984" s="7">
        <v>41659</v>
      </c>
      <c r="I1984" s="5">
        <v>3</v>
      </c>
      <c r="J1984" s="5" t="s">
        <v>972</v>
      </c>
      <c r="K1984" s="5" t="s">
        <v>19</v>
      </c>
      <c r="L1984" s="5" t="s">
        <v>2111</v>
      </c>
    </row>
    <row r="1985" spans="1:12" x14ac:dyDescent="0.25">
      <c r="A1985" s="5"/>
      <c r="B1985" s="5"/>
      <c r="C1985" s="6"/>
      <c r="D1985" s="6"/>
      <c r="E1985" s="5"/>
      <c r="F1985" s="5"/>
      <c r="G1985" s="5"/>
      <c r="H1985" s="7"/>
      <c r="I1985" s="5"/>
      <c r="J1985" s="5"/>
      <c r="K1985" s="5"/>
      <c r="L1985" s="5"/>
    </row>
    <row r="1986" spans="1:12" ht="225" customHeight="1" x14ac:dyDescent="0.25">
      <c r="A1986" s="5" t="s">
        <v>12</v>
      </c>
      <c r="B1986" s="5" t="s">
        <v>20</v>
      </c>
      <c r="C1986" s="6" t="s">
        <v>2115</v>
      </c>
      <c r="D1986" s="6" t="s">
        <v>15</v>
      </c>
      <c r="E1986" s="5"/>
      <c r="F1986" s="5" t="s">
        <v>2114</v>
      </c>
      <c r="G1986" s="5" t="s">
        <v>2110</v>
      </c>
      <c r="H1986" s="5" t="s">
        <v>89</v>
      </c>
      <c r="I1986" s="5">
        <v>3</v>
      </c>
      <c r="J1986" s="5" t="s">
        <v>972</v>
      </c>
      <c r="K1986" s="5" t="s">
        <v>19</v>
      </c>
      <c r="L1986" s="5" t="s">
        <v>2111</v>
      </c>
    </row>
    <row r="1987" spans="1:12" x14ac:dyDescent="0.25">
      <c r="A1987" s="5"/>
      <c r="B1987" s="5"/>
      <c r="C1987" s="6"/>
      <c r="D1987" s="6"/>
      <c r="E1987" s="5"/>
      <c r="F1987" s="5"/>
      <c r="G1987" s="5"/>
      <c r="H1987" s="5"/>
      <c r="I1987" s="5"/>
      <c r="J1987" s="5"/>
      <c r="K1987" s="5"/>
      <c r="L1987" s="5"/>
    </row>
    <row r="1988" spans="1:12" ht="225" customHeight="1" x14ac:dyDescent="0.25">
      <c r="A1988" s="5" t="s">
        <v>12</v>
      </c>
      <c r="B1988" s="5" t="s">
        <v>13</v>
      </c>
      <c r="C1988" s="6" t="s">
        <v>2116</v>
      </c>
      <c r="D1988" s="6" t="s">
        <v>15</v>
      </c>
      <c r="E1988" s="5"/>
      <c r="F1988" s="5" t="s">
        <v>2117</v>
      </c>
      <c r="G1988" s="5" t="s">
        <v>2118</v>
      </c>
      <c r="H1988" s="7">
        <v>41749</v>
      </c>
      <c r="I1988" s="5">
        <v>3</v>
      </c>
      <c r="J1988" s="5" t="s">
        <v>972</v>
      </c>
      <c r="K1988" s="5" t="s">
        <v>19</v>
      </c>
      <c r="L1988" s="5" t="s">
        <v>2111</v>
      </c>
    </row>
    <row r="1989" spans="1:12" x14ac:dyDescent="0.25">
      <c r="A1989" s="5"/>
      <c r="B1989" s="5"/>
      <c r="C1989" s="6"/>
      <c r="D1989" s="6"/>
      <c r="E1989" s="5"/>
      <c r="F1989" s="5"/>
      <c r="G1989" s="5"/>
      <c r="H1989" s="7"/>
      <c r="I1989" s="5"/>
      <c r="J1989" s="5"/>
      <c r="K1989" s="5"/>
      <c r="L1989" s="5"/>
    </row>
    <row r="1990" spans="1:12" ht="225" customHeight="1" x14ac:dyDescent="0.25">
      <c r="A1990" s="5" t="s">
        <v>12</v>
      </c>
      <c r="B1990" s="5" t="s">
        <v>13</v>
      </c>
      <c r="C1990" s="6" t="s">
        <v>2119</v>
      </c>
      <c r="D1990" s="6" t="s">
        <v>15</v>
      </c>
      <c r="E1990" s="5"/>
      <c r="F1990" s="5" t="s">
        <v>2117</v>
      </c>
      <c r="G1990" s="5" t="s">
        <v>2118</v>
      </c>
      <c r="H1990" s="7">
        <v>41802</v>
      </c>
      <c r="I1990" s="5">
        <v>3</v>
      </c>
      <c r="J1990" s="5" t="s">
        <v>972</v>
      </c>
      <c r="K1990" s="5" t="s">
        <v>19</v>
      </c>
      <c r="L1990" s="5" t="s">
        <v>2111</v>
      </c>
    </row>
    <row r="1991" spans="1:12" x14ac:dyDescent="0.25">
      <c r="A1991" s="5"/>
      <c r="B1991" s="5"/>
      <c r="C1991" s="6"/>
      <c r="D1991" s="6"/>
      <c r="E1991" s="5"/>
      <c r="F1991" s="5"/>
      <c r="G1991" s="5"/>
      <c r="H1991" s="7"/>
      <c r="I1991" s="5"/>
      <c r="J1991" s="5"/>
      <c r="K1991" s="5"/>
      <c r="L1991" s="5"/>
    </row>
    <row r="1992" spans="1:12" ht="210" customHeight="1" x14ac:dyDescent="0.25">
      <c r="A1992" s="5" t="s">
        <v>12</v>
      </c>
      <c r="B1992" s="5" t="s">
        <v>13</v>
      </c>
      <c r="C1992" s="6" t="s">
        <v>2120</v>
      </c>
      <c r="D1992" s="6" t="s">
        <v>15</v>
      </c>
      <c r="E1992" s="5"/>
      <c r="F1992" s="5" t="s">
        <v>2121</v>
      </c>
      <c r="G1992" s="5" t="s">
        <v>2027</v>
      </c>
      <c r="H1992" s="7">
        <v>41718</v>
      </c>
      <c r="I1992" s="5">
        <v>3</v>
      </c>
      <c r="J1992" s="5" t="s">
        <v>972</v>
      </c>
      <c r="K1992" s="5" t="s">
        <v>19</v>
      </c>
      <c r="L1992" s="5" t="s">
        <v>2111</v>
      </c>
    </row>
    <row r="1993" spans="1:12" x14ac:dyDescent="0.25">
      <c r="A1993" s="5"/>
      <c r="B1993" s="5"/>
      <c r="C1993" s="6"/>
      <c r="D1993" s="6"/>
      <c r="E1993" s="5"/>
      <c r="F1993" s="5"/>
      <c r="G1993" s="5"/>
      <c r="H1993" s="7"/>
      <c r="I1993" s="5"/>
      <c r="J1993" s="5"/>
      <c r="K1993" s="5"/>
      <c r="L1993" s="5"/>
    </row>
    <row r="1994" spans="1:12" ht="210" customHeight="1" x14ac:dyDescent="0.25">
      <c r="A1994" s="5" t="s">
        <v>12</v>
      </c>
      <c r="B1994" s="5" t="s">
        <v>13</v>
      </c>
      <c r="C1994" s="6" t="s">
        <v>2122</v>
      </c>
      <c r="D1994" s="6" t="s">
        <v>15</v>
      </c>
      <c r="E1994" s="5"/>
      <c r="F1994" s="5" t="s">
        <v>2121</v>
      </c>
      <c r="G1994" s="5" t="s">
        <v>2027</v>
      </c>
      <c r="H1994" s="7">
        <v>41741</v>
      </c>
      <c r="I1994" s="5">
        <v>3</v>
      </c>
      <c r="J1994" s="5" t="s">
        <v>972</v>
      </c>
      <c r="K1994" s="5" t="s">
        <v>19</v>
      </c>
      <c r="L1994" s="5" t="s">
        <v>2111</v>
      </c>
    </row>
    <row r="1995" spans="1:12" x14ac:dyDescent="0.25">
      <c r="A1995" s="5"/>
      <c r="B1995" s="5"/>
      <c r="C1995" s="6"/>
      <c r="D1995" s="6"/>
      <c r="E1995" s="5"/>
      <c r="F1995" s="5"/>
      <c r="G1995" s="5"/>
      <c r="H1995" s="7"/>
      <c r="I1995" s="5"/>
      <c r="J1995" s="5"/>
      <c r="K1995" s="5"/>
      <c r="L1995" s="5"/>
    </row>
    <row r="1996" spans="1:12" ht="225" customHeight="1" x14ac:dyDescent="0.25">
      <c r="A1996" s="5" t="s">
        <v>12</v>
      </c>
      <c r="B1996" s="5" t="s">
        <v>20</v>
      </c>
      <c r="C1996" s="6" t="s">
        <v>2123</v>
      </c>
      <c r="D1996" s="6" t="s">
        <v>15</v>
      </c>
      <c r="E1996" s="5"/>
      <c r="F1996" s="5" t="s">
        <v>2124</v>
      </c>
      <c r="G1996" s="5" t="s">
        <v>2031</v>
      </c>
      <c r="H1996" s="5" t="s">
        <v>123</v>
      </c>
      <c r="I1996" s="5">
        <v>3</v>
      </c>
      <c r="J1996" s="5" t="s">
        <v>972</v>
      </c>
      <c r="K1996" s="5" t="s">
        <v>19</v>
      </c>
      <c r="L1996" s="5" t="s">
        <v>2111</v>
      </c>
    </row>
    <row r="1997" spans="1:12" x14ac:dyDescent="0.25">
      <c r="A1997" s="5"/>
      <c r="B1997" s="5"/>
      <c r="C1997" s="6"/>
      <c r="D1997" s="6"/>
      <c r="E1997" s="5"/>
      <c r="F1997" s="5"/>
      <c r="G1997" s="5"/>
      <c r="H1997" s="5"/>
      <c r="I1997" s="5"/>
      <c r="J1997" s="5"/>
      <c r="K1997" s="5"/>
      <c r="L1997" s="5"/>
    </row>
    <row r="1998" spans="1:12" ht="225" customHeight="1" x14ac:dyDescent="0.25">
      <c r="A1998" s="5" t="s">
        <v>12</v>
      </c>
      <c r="B1998" s="5" t="s">
        <v>13</v>
      </c>
      <c r="C1998" s="6" t="s">
        <v>2125</v>
      </c>
      <c r="D1998" s="6" t="s">
        <v>15</v>
      </c>
      <c r="E1998" s="5"/>
      <c r="F1998" s="5" t="s">
        <v>2124</v>
      </c>
      <c r="G1998" s="5" t="s">
        <v>2031</v>
      </c>
      <c r="H1998" s="7">
        <v>41832</v>
      </c>
      <c r="I1998" s="5">
        <v>3</v>
      </c>
      <c r="J1998" s="5" t="s">
        <v>972</v>
      </c>
      <c r="K1998" s="5" t="s">
        <v>19</v>
      </c>
      <c r="L1998" s="5" t="s">
        <v>2111</v>
      </c>
    </row>
    <row r="1999" spans="1:12" x14ac:dyDescent="0.25">
      <c r="A1999" s="5"/>
      <c r="B1999" s="5"/>
      <c r="C1999" s="6"/>
      <c r="D1999" s="6"/>
      <c r="E1999" s="5"/>
      <c r="F1999" s="5"/>
      <c r="G1999" s="5"/>
      <c r="H1999" s="7"/>
      <c r="I1999" s="5"/>
      <c r="J1999" s="5"/>
      <c r="K1999" s="5"/>
      <c r="L1999" s="5"/>
    </row>
    <row r="2000" spans="1:12" ht="225" customHeight="1" x14ac:dyDescent="0.25">
      <c r="A2000" s="5" t="s">
        <v>12</v>
      </c>
      <c r="B2000" s="5" t="s">
        <v>13</v>
      </c>
      <c r="C2000" s="6" t="s">
        <v>2126</v>
      </c>
      <c r="D2000" s="6" t="s">
        <v>15</v>
      </c>
      <c r="E2000" s="5"/>
      <c r="F2000" s="5" t="s">
        <v>2127</v>
      </c>
      <c r="G2000" s="5" t="s">
        <v>2031</v>
      </c>
      <c r="H2000" s="7">
        <v>41690</v>
      </c>
      <c r="I2000" s="5">
        <v>3</v>
      </c>
      <c r="J2000" s="5" t="s">
        <v>972</v>
      </c>
      <c r="K2000" s="5" t="s">
        <v>19</v>
      </c>
      <c r="L2000" s="5" t="s">
        <v>2111</v>
      </c>
    </row>
    <row r="2001" spans="1:12" x14ac:dyDescent="0.25">
      <c r="A2001" s="5"/>
      <c r="B2001" s="5"/>
      <c r="C2001" s="6"/>
      <c r="D2001" s="6"/>
      <c r="E2001" s="5"/>
      <c r="F2001" s="5"/>
      <c r="G2001" s="5"/>
      <c r="H2001" s="7"/>
      <c r="I2001" s="5"/>
      <c r="J2001" s="5"/>
      <c r="K2001" s="5"/>
      <c r="L2001" s="5"/>
    </row>
    <row r="2002" spans="1:12" ht="225" customHeight="1" x14ac:dyDescent="0.25">
      <c r="A2002" s="5" t="s">
        <v>12</v>
      </c>
      <c r="B2002" s="5" t="s">
        <v>13</v>
      </c>
      <c r="C2002" s="6" t="s">
        <v>2128</v>
      </c>
      <c r="D2002" s="6" t="s">
        <v>15</v>
      </c>
      <c r="E2002" s="5"/>
      <c r="F2002" s="5" t="s">
        <v>2127</v>
      </c>
      <c r="G2002" s="5" t="s">
        <v>2031</v>
      </c>
      <c r="H2002" s="7">
        <v>41771</v>
      </c>
      <c r="I2002" s="5">
        <v>3</v>
      </c>
      <c r="J2002" s="5" t="s">
        <v>972</v>
      </c>
      <c r="K2002" s="5" t="s">
        <v>19</v>
      </c>
      <c r="L2002" s="5" t="s">
        <v>2111</v>
      </c>
    </row>
    <row r="2003" spans="1:12" x14ac:dyDescent="0.25">
      <c r="A2003" s="5"/>
      <c r="B2003" s="5"/>
      <c r="C2003" s="6"/>
      <c r="D2003" s="6"/>
      <c r="E2003" s="5"/>
      <c r="F2003" s="5"/>
      <c r="G2003" s="5"/>
      <c r="H2003" s="7"/>
      <c r="I2003" s="5"/>
      <c r="J2003" s="5"/>
      <c r="K2003" s="5"/>
      <c r="L2003" s="5"/>
    </row>
    <row r="2004" spans="1:12" ht="225" customHeight="1" x14ac:dyDescent="0.25">
      <c r="A2004" s="5" t="s">
        <v>12</v>
      </c>
      <c r="B2004" s="5" t="s">
        <v>20</v>
      </c>
      <c r="C2004" s="6" t="s">
        <v>2129</v>
      </c>
      <c r="D2004" s="6" t="s">
        <v>15</v>
      </c>
      <c r="E2004" s="5"/>
      <c r="F2004" s="5" t="s">
        <v>2130</v>
      </c>
      <c r="G2004" s="5" t="s">
        <v>1988</v>
      </c>
      <c r="H2004" s="5" t="s">
        <v>123</v>
      </c>
      <c r="I2004" s="5">
        <v>3</v>
      </c>
      <c r="J2004" s="5" t="s">
        <v>972</v>
      </c>
      <c r="K2004" s="5" t="s">
        <v>19</v>
      </c>
      <c r="L2004" s="5" t="s">
        <v>2111</v>
      </c>
    </row>
    <row r="2005" spans="1:12" x14ac:dyDescent="0.25">
      <c r="A2005" s="5"/>
      <c r="B2005" s="5"/>
      <c r="C2005" s="6"/>
      <c r="D2005" s="6"/>
      <c r="E2005" s="5"/>
      <c r="F2005" s="5"/>
      <c r="G2005" s="5"/>
      <c r="H2005" s="5"/>
      <c r="I2005" s="5"/>
      <c r="J2005" s="5"/>
      <c r="K2005" s="5"/>
      <c r="L2005" s="5"/>
    </row>
    <row r="2006" spans="1:12" ht="225" customHeight="1" x14ac:dyDescent="0.25">
      <c r="A2006" s="5" t="s">
        <v>12</v>
      </c>
      <c r="B2006" s="5" t="s">
        <v>13</v>
      </c>
      <c r="C2006" s="6" t="s">
        <v>2131</v>
      </c>
      <c r="D2006" s="6" t="s">
        <v>15</v>
      </c>
      <c r="E2006" s="5"/>
      <c r="F2006" s="5" t="s">
        <v>2130</v>
      </c>
      <c r="G2006" s="5" t="s">
        <v>1988</v>
      </c>
      <c r="H2006" s="7">
        <v>41741</v>
      </c>
      <c r="I2006" s="5">
        <v>3</v>
      </c>
      <c r="J2006" s="5" t="s">
        <v>972</v>
      </c>
      <c r="K2006" s="5" t="s">
        <v>19</v>
      </c>
      <c r="L2006" s="5" t="s">
        <v>2111</v>
      </c>
    </row>
    <row r="2007" spans="1:12" x14ac:dyDescent="0.25">
      <c r="A2007" s="5"/>
      <c r="B2007" s="5"/>
      <c r="C2007" s="6"/>
      <c r="D2007" s="6"/>
      <c r="E2007" s="5"/>
      <c r="F2007" s="5"/>
      <c r="G2007" s="5"/>
      <c r="H2007" s="7"/>
      <c r="I2007" s="5"/>
      <c r="J2007" s="5"/>
      <c r="K2007" s="5"/>
      <c r="L2007" s="5"/>
    </row>
    <row r="2008" spans="1:12" ht="210" customHeight="1" x14ac:dyDescent="0.25">
      <c r="A2008" s="5" t="s">
        <v>12</v>
      </c>
      <c r="B2008" s="5" t="s">
        <v>13</v>
      </c>
      <c r="C2008" s="6" t="s">
        <v>2132</v>
      </c>
      <c r="D2008" s="6" t="s">
        <v>15</v>
      </c>
      <c r="E2008" s="5"/>
      <c r="F2008" s="5" t="s">
        <v>2133</v>
      </c>
      <c r="G2008" s="5" t="s">
        <v>2134</v>
      </c>
      <c r="H2008" s="7">
        <v>41659</v>
      </c>
      <c r="I2008" s="5">
        <v>3</v>
      </c>
      <c r="J2008" s="5" t="s">
        <v>972</v>
      </c>
      <c r="K2008" s="5" t="s">
        <v>19</v>
      </c>
      <c r="L2008" s="5" t="s">
        <v>2111</v>
      </c>
    </row>
    <row r="2009" spans="1:12" x14ac:dyDescent="0.25">
      <c r="A2009" s="5"/>
      <c r="B2009" s="5"/>
      <c r="C2009" s="6"/>
      <c r="D2009" s="6"/>
      <c r="E2009" s="5"/>
      <c r="F2009" s="5"/>
      <c r="G2009" s="5"/>
      <c r="H2009" s="7"/>
      <c r="I2009" s="5"/>
      <c r="J2009" s="5"/>
      <c r="K2009" s="5"/>
      <c r="L2009" s="5"/>
    </row>
    <row r="2010" spans="1:12" ht="210" customHeight="1" x14ac:dyDescent="0.25">
      <c r="A2010" s="5" t="s">
        <v>12</v>
      </c>
      <c r="B2010" s="5" t="s">
        <v>20</v>
      </c>
      <c r="C2010" s="6" t="s">
        <v>2135</v>
      </c>
      <c r="D2010" s="6" t="s">
        <v>15</v>
      </c>
      <c r="E2010" s="5"/>
      <c r="F2010" s="5" t="s">
        <v>2133</v>
      </c>
      <c r="G2010" s="5" t="s">
        <v>2134</v>
      </c>
      <c r="H2010" s="5" t="s">
        <v>89</v>
      </c>
      <c r="I2010" s="5">
        <v>3</v>
      </c>
      <c r="J2010" s="5" t="s">
        <v>972</v>
      </c>
      <c r="K2010" s="5" t="s">
        <v>19</v>
      </c>
      <c r="L2010" s="5" t="s">
        <v>2111</v>
      </c>
    </row>
    <row r="2011" spans="1:12" x14ac:dyDescent="0.25">
      <c r="A2011" s="5"/>
      <c r="B2011" s="5"/>
      <c r="C2011" s="6"/>
      <c r="D2011" s="6"/>
      <c r="E2011" s="5"/>
      <c r="F2011" s="5"/>
      <c r="G2011" s="5"/>
      <c r="H2011" s="5"/>
      <c r="I2011" s="5"/>
      <c r="J2011" s="5"/>
      <c r="K2011" s="5"/>
      <c r="L2011" s="5"/>
    </row>
    <row r="2012" spans="1:12" ht="210" customHeight="1" x14ac:dyDescent="0.25">
      <c r="A2012" s="5" t="s">
        <v>12</v>
      </c>
      <c r="B2012" s="5" t="s">
        <v>20</v>
      </c>
      <c r="C2012" s="6" t="s">
        <v>2136</v>
      </c>
      <c r="D2012" s="6" t="s">
        <v>15</v>
      </c>
      <c r="E2012" s="5"/>
      <c r="F2012" s="5" t="s">
        <v>2137</v>
      </c>
      <c r="G2012" s="5" t="s">
        <v>2134</v>
      </c>
      <c r="H2012" s="5">
        <f>-1 / 20</f>
        <v>-0.05</v>
      </c>
      <c r="I2012" s="5">
        <v>3</v>
      </c>
      <c r="J2012" s="5" t="s">
        <v>972</v>
      </c>
      <c r="K2012" s="5" t="s">
        <v>19</v>
      </c>
      <c r="L2012" s="5" t="s">
        <v>2111</v>
      </c>
    </row>
    <row r="2013" spans="1:12" x14ac:dyDescent="0.25">
      <c r="A2013" s="5"/>
      <c r="B2013" s="5"/>
      <c r="C2013" s="6"/>
      <c r="D2013" s="6"/>
      <c r="E2013" s="5"/>
      <c r="F2013" s="5"/>
      <c r="G2013" s="5"/>
      <c r="H2013" s="5"/>
      <c r="I2013" s="5"/>
      <c r="J2013" s="5"/>
      <c r="K2013" s="5"/>
      <c r="L2013" s="5"/>
    </row>
    <row r="2014" spans="1:12" ht="210" customHeight="1" x14ac:dyDescent="0.25">
      <c r="A2014" s="5" t="s">
        <v>12</v>
      </c>
      <c r="B2014" s="5" t="s">
        <v>13</v>
      </c>
      <c r="C2014" s="6" t="s">
        <v>2138</v>
      </c>
      <c r="D2014" s="6" t="s">
        <v>15</v>
      </c>
      <c r="E2014" s="5"/>
      <c r="F2014" s="5" t="s">
        <v>2137</v>
      </c>
      <c r="G2014" s="5" t="s">
        <v>2134</v>
      </c>
      <c r="H2014" s="7">
        <v>41651</v>
      </c>
      <c r="I2014" s="5">
        <v>3</v>
      </c>
      <c r="J2014" s="5" t="s">
        <v>972</v>
      </c>
      <c r="K2014" s="5" t="s">
        <v>19</v>
      </c>
      <c r="L2014" s="5" t="s">
        <v>2111</v>
      </c>
    </row>
    <row r="2015" spans="1:12" x14ac:dyDescent="0.25">
      <c r="A2015" s="5"/>
      <c r="B2015" s="5"/>
      <c r="C2015" s="6"/>
      <c r="D2015" s="6"/>
      <c r="E2015" s="5"/>
      <c r="F2015" s="5"/>
      <c r="G2015" s="5"/>
      <c r="H2015" s="7"/>
      <c r="I2015" s="5"/>
      <c r="J2015" s="5"/>
      <c r="K2015" s="5"/>
      <c r="L2015" s="5"/>
    </row>
    <row r="2016" spans="1:12" ht="225" customHeight="1" x14ac:dyDescent="0.25">
      <c r="A2016" s="5" t="s">
        <v>12</v>
      </c>
      <c r="B2016" s="5" t="s">
        <v>13</v>
      </c>
      <c r="C2016" s="6" t="s">
        <v>2139</v>
      </c>
      <c r="D2016" s="6" t="s">
        <v>15</v>
      </c>
      <c r="E2016" s="5"/>
      <c r="F2016" s="5" t="s">
        <v>2140</v>
      </c>
      <c r="G2016" s="5" t="s">
        <v>2118</v>
      </c>
      <c r="H2016" s="7">
        <v>41713</v>
      </c>
      <c r="I2016" s="5">
        <v>4</v>
      </c>
      <c r="J2016" s="5" t="s">
        <v>972</v>
      </c>
      <c r="K2016" s="5" t="s">
        <v>19</v>
      </c>
      <c r="L2016" s="5" t="s">
        <v>2141</v>
      </c>
    </row>
    <row r="2017" spans="1:12" x14ac:dyDescent="0.25">
      <c r="A2017" s="5"/>
      <c r="B2017" s="5"/>
      <c r="C2017" s="6"/>
      <c r="D2017" s="6"/>
      <c r="E2017" s="5"/>
      <c r="F2017" s="5"/>
      <c r="G2017" s="5"/>
      <c r="H2017" s="7"/>
      <c r="I2017" s="5"/>
      <c r="J2017" s="5"/>
      <c r="K2017" s="5"/>
      <c r="L2017" s="5"/>
    </row>
    <row r="2018" spans="1:12" ht="225" customHeight="1" x14ac:dyDescent="0.25">
      <c r="A2018" s="5" t="s">
        <v>12</v>
      </c>
      <c r="B2018" s="5" t="s">
        <v>20</v>
      </c>
      <c r="C2018" s="6" t="s">
        <v>2142</v>
      </c>
      <c r="D2018" s="6" t="s">
        <v>15</v>
      </c>
      <c r="E2018" s="5"/>
      <c r="F2018" s="5" t="s">
        <v>2140</v>
      </c>
      <c r="G2018" s="5" t="s">
        <v>2118</v>
      </c>
      <c r="H2018" s="5" t="s">
        <v>55</v>
      </c>
      <c r="I2018" s="5">
        <v>4</v>
      </c>
      <c r="J2018" s="5" t="s">
        <v>972</v>
      </c>
      <c r="K2018" s="5" t="s">
        <v>19</v>
      </c>
      <c r="L2018" s="5" t="s">
        <v>2141</v>
      </c>
    </row>
    <row r="2019" spans="1:12" x14ac:dyDescent="0.25">
      <c r="A2019" s="5"/>
      <c r="B2019" s="5"/>
      <c r="C2019" s="6"/>
      <c r="D2019" s="6"/>
      <c r="E2019" s="5"/>
      <c r="F2019" s="5"/>
      <c r="G2019" s="5"/>
      <c r="H2019" s="5"/>
      <c r="I2019" s="5"/>
      <c r="J2019" s="5"/>
      <c r="K2019" s="5"/>
      <c r="L2019" s="5"/>
    </row>
    <row r="2020" spans="1:12" ht="225" customHeight="1" x14ac:dyDescent="0.25">
      <c r="A2020" s="5" t="s">
        <v>12</v>
      </c>
      <c r="B2020" s="5" t="s">
        <v>20</v>
      </c>
      <c r="C2020" s="6" t="s">
        <v>2143</v>
      </c>
      <c r="D2020" s="6" t="s">
        <v>15</v>
      </c>
      <c r="E2020" s="5"/>
      <c r="F2020" s="5" t="s">
        <v>2144</v>
      </c>
      <c r="G2020" s="5" t="s">
        <v>1996</v>
      </c>
      <c r="H2020" s="5" t="s">
        <v>537</v>
      </c>
      <c r="I2020" s="5">
        <v>4</v>
      </c>
      <c r="J2020" s="5" t="s">
        <v>972</v>
      </c>
      <c r="K2020" s="5" t="s">
        <v>19</v>
      </c>
      <c r="L2020" s="5" t="s">
        <v>2141</v>
      </c>
    </row>
    <row r="2021" spans="1:12" x14ac:dyDescent="0.25">
      <c r="A2021" s="5"/>
      <c r="B2021" s="5"/>
      <c r="C2021" s="6"/>
      <c r="D2021" s="6"/>
      <c r="E2021" s="5"/>
      <c r="F2021" s="5"/>
      <c r="G2021" s="5"/>
      <c r="H2021" s="5"/>
      <c r="I2021" s="5"/>
      <c r="J2021" s="5"/>
      <c r="K2021" s="5"/>
      <c r="L2021" s="5"/>
    </row>
    <row r="2022" spans="1:12" ht="225" customHeight="1" x14ac:dyDescent="0.25">
      <c r="A2022" s="5" t="s">
        <v>12</v>
      </c>
      <c r="B2022" s="5" t="s">
        <v>13</v>
      </c>
      <c r="C2022" s="6" t="s">
        <v>2145</v>
      </c>
      <c r="D2022" s="6" t="s">
        <v>15</v>
      </c>
      <c r="E2022" s="5"/>
      <c r="F2022" s="5" t="s">
        <v>2144</v>
      </c>
      <c r="G2022" s="5" t="s">
        <v>1996</v>
      </c>
      <c r="H2022" s="7">
        <v>41708</v>
      </c>
      <c r="I2022" s="5">
        <v>4</v>
      </c>
      <c r="J2022" s="5" t="s">
        <v>972</v>
      </c>
      <c r="K2022" s="5" t="s">
        <v>19</v>
      </c>
      <c r="L2022" s="5" t="s">
        <v>2141</v>
      </c>
    </row>
    <row r="2023" spans="1:12" x14ac:dyDescent="0.25">
      <c r="A2023" s="5"/>
      <c r="B2023" s="5"/>
      <c r="C2023" s="6"/>
      <c r="D2023" s="6"/>
      <c r="E2023" s="5"/>
      <c r="F2023" s="5"/>
      <c r="G2023" s="5"/>
      <c r="H2023" s="7"/>
      <c r="I2023" s="5"/>
      <c r="J2023" s="5"/>
      <c r="K2023" s="5"/>
      <c r="L2023" s="5"/>
    </row>
    <row r="2024" spans="1:12" ht="210" customHeight="1" x14ac:dyDescent="0.25">
      <c r="A2024" s="5" t="s">
        <v>12</v>
      </c>
      <c r="B2024" s="5" t="s">
        <v>13</v>
      </c>
      <c r="C2024" s="6" t="s">
        <v>2146</v>
      </c>
      <c r="D2024" s="6" t="s">
        <v>15</v>
      </c>
      <c r="E2024" s="5"/>
      <c r="F2024" s="5" t="s">
        <v>2147</v>
      </c>
      <c r="G2024" s="5" t="s">
        <v>2148</v>
      </c>
      <c r="H2024" s="7">
        <v>41713</v>
      </c>
      <c r="I2024" s="5">
        <v>4</v>
      </c>
      <c r="J2024" s="5" t="s">
        <v>972</v>
      </c>
      <c r="K2024" s="5" t="s">
        <v>19</v>
      </c>
      <c r="L2024" s="5" t="s">
        <v>2141</v>
      </c>
    </row>
    <row r="2025" spans="1:12" x14ac:dyDescent="0.25">
      <c r="A2025" s="5"/>
      <c r="B2025" s="5"/>
      <c r="C2025" s="6"/>
      <c r="D2025" s="6"/>
      <c r="E2025" s="5"/>
      <c r="F2025" s="5"/>
      <c r="G2025" s="5"/>
      <c r="H2025" s="7"/>
      <c r="I2025" s="5"/>
      <c r="J2025" s="5"/>
      <c r="K2025" s="5"/>
      <c r="L2025" s="5"/>
    </row>
    <row r="2026" spans="1:12" ht="210" customHeight="1" x14ac:dyDescent="0.25">
      <c r="A2026" s="5" t="s">
        <v>12</v>
      </c>
      <c r="B2026" s="5" t="s">
        <v>13</v>
      </c>
      <c r="C2026" s="6" t="s">
        <v>2149</v>
      </c>
      <c r="D2026" s="6" t="s">
        <v>15</v>
      </c>
      <c r="E2026" s="5"/>
      <c r="F2026" s="5" t="s">
        <v>2147</v>
      </c>
      <c r="G2026" s="5" t="s">
        <v>2148</v>
      </c>
      <c r="H2026" s="7">
        <v>41649</v>
      </c>
      <c r="I2026" s="5">
        <v>4</v>
      </c>
      <c r="J2026" s="5" t="s">
        <v>972</v>
      </c>
      <c r="K2026" s="5" t="s">
        <v>19</v>
      </c>
      <c r="L2026" s="5" t="s">
        <v>2141</v>
      </c>
    </row>
    <row r="2027" spans="1:12" x14ac:dyDescent="0.25">
      <c r="A2027" s="5"/>
      <c r="B2027" s="5"/>
      <c r="C2027" s="6"/>
      <c r="D2027" s="6"/>
      <c r="E2027" s="5"/>
      <c r="F2027" s="5"/>
      <c r="G2027" s="5"/>
      <c r="H2027" s="7"/>
      <c r="I2027" s="5"/>
      <c r="J2027" s="5"/>
      <c r="K2027" s="5"/>
      <c r="L2027" s="5"/>
    </row>
    <row r="2028" spans="1:12" ht="225" customHeight="1" x14ac:dyDescent="0.25">
      <c r="A2028" s="5" t="s">
        <v>12</v>
      </c>
      <c r="B2028" s="5" t="s">
        <v>13</v>
      </c>
      <c r="C2028" s="6" t="s">
        <v>2150</v>
      </c>
      <c r="D2028" s="6" t="s">
        <v>15</v>
      </c>
      <c r="E2028" s="5"/>
      <c r="F2028" s="5" t="s">
        <v>2151</v>
      </c>
      <c r="G2028" s="5" t="s">
        <v>2152</v>
      </c>
      <c r="H2028" s="8">
        <v>12024</v>
      </c>
      <c r="I2028" s="5">
        <v>4</v>
      </c>
      <c r="J2028" s="5" t="s">
        <v>972</v>
      </c>
      <c r="K2028" s="5" t="s">
        <v>19</v>
      </c>
      <c r="L2028" s="5" t="s">
        <v>2141</v>
      </c>
    </row>
    <row r="2029" spans="1:12" x14ac:dyDescent="0.25">
      <c r="A2029" s="5"/>
      <c r="B2029" s="5"/>
      <c r="C2029" s="6"/>
      <c r="D2029" s="6"/>
      <c r="E2029" s="5"/>
      <c r="F2029" s="5"/>
      <c r="G2029" s="5"/>
      <c r="H2029" s="8"/>
      <c r="I2029" s="5"/>
      <c r="J2029" s="5"/>
      <c r="K2029" s="5"/>
      <c r="L2029" s="5"/>
    </row>
    <row r="2030" spans="1:12" ht="210" customHeight="1" x14ac:dyDescent="0.25">
      <c r="A2030" s="5" t="s">
        <v>12</v>
      </c>
      <c r="B2030" s="5" t="s">
        <v>20</v>
      </c>
      <c r="C2030" s="6" t="s">
        <v>2153</v>
      </c>
      <c r="D2030" s="6" t="s">
        <v>15</v>
      </c>
      <c r="E2030" s="5"/>
      <c r="F2030" s="5" t="s">
        <v>2154</v>
      </c>
      <c r="G2030" s="5" t="s">
        <v>2014</v>
      </c>
      <c r="H2030" s="5" t="s">
        <v>75</v>
      </c>
      <c r="I2030" s="5">
        <v>4</v>
      </c>
      <c r="J2030" s="5" t="s">
        <v>972</v>
      </c>
      <c r="K2030" s="5" t="s">
        <v>19</v>
      </c>
      <c r="L2030" s="5" t="s">
        <v>2155</v>
      </c>
    </row>
    <row r="2031" spans="1:12" x14ac:dyDescent="0.25">
      <c r="A2031" s="5"/>
      <c r="B2031" s="5"/>
      <c r="C2031" s="6"/>
      <c r="D2031" s="6"/>
      <c r="E2031" s="5"/>
      <c r="F2031" s="5"/>
      <c r="G2031" s="5"/>
      <c r="H2031" s="5"/>
      <c r="I2031" s="5"/>
      <c r="J2031" s="5"/>
      <c r="K2031" s="5"/>
      <c r="L2031" s="5"/>
    </row>
    <row r="2032" spans="1:12" ht="210" customHeight="1" x14ac:dyDescent="0.25">
      <c r="A2032" s="5" t="s">
        <v>12</v>
      </c>
      <c r="B2032" s="5" t="s">
        <v>13</v>
      </c>
      <c r="C2032" s="6" t="s">
        <v>2156</v>
      </c>
      <c r="D2032" s="6" t="s">
        <v>15</v>
      </c>
      <c r="E2032" s="5"/>
      <c r="F2032" s="5" t="s">
        <v>2154</v>
      </c>
      <c r="G2032" s="5" t="s">
        <v>2014</v>
      </c>
      <c r="H2032" s="7">
        <v>41741</v>
      </c>
      <c r="I2032" s="5">
        <v>4</v>
      </c>
      <c r="J2032" s="5" t="s">
        <v>972</v>
      </c>
      <c r="K2032" s="5" t="s">
        <v>19</v>
      </c>
      <c r="L2032" s="5" t="s">
        <v>2155</v>
      </c>
    </row>
    <row r="2033" spans="1:12" x14ac:dyDescent="0.25">
      <c r="A2033" s="5"/>
      <c r="B2033" s="5"/>
      <c r="C2033" s="6"/>
      <c r="D2033" s="6"/>
      <c r="E2033" s="5"/>
      <c r="F2033" s="5"/>
      <c r="G2033" s="5"/>
      <c r="H2033" s="7"/>
      <c r="I2033" s="5"/>
      <c r="J2033" s="5"/>
      <c r="K2033" s="5"/>
      <c r="L2033" s="5"/>
    </row>
    <row r="2034" spans="1:12" ht="225" customHeight="1" x14ac:dyDescent="0.25">
      <c r="A2034" s="5" t="s">
        <v>12</v>
      </c>
      <c r="B2034" s="5" t="s">
        <v>13</v>
      </c>
      <c r="C2034" s="6" t="s">
        <v>2157</v>
      </c>
      <c r="D2034" s="6" t="s">
        <v>15</v>
      </c>
      <c r="E2034" s="5"/>
      <c r="F2034" s="5" t="s">
        <v>2158</v>
      </c>
      <c r="G2034" s="5" t="s">
        <v>2014</v>
      </c>
      <c r="H2034" s="7">
        <v>41652</v>
      </c>
      <c r="I2034" s="5">
        <v>4</v>
      </c>
      <c r="J2034" s="5" t="s">
        <v>972</v>
      </c>
      <c r="K2034" s="5" t="s">
        <v>19</v>
      </c>
      <c r="L2034" s="5" t="s">
        <v>2155</v>
      </c>
    </row>
    <row r="2035" spans="1:12" x14ac:dyDescent="0.25">
      <c r="A2035" s="5"/>
      <c r="B2035" s="5"/>
      <c r="C2035" s="6"/>
      <c r="D2035" s="6"/>
      <c r="E2035" s="5"/>
      <c r="F2035" s="5"/>
      <c r="G2035" s="5"/>
      <c r="H2035" s="7"/>
      <c r="I2035" s="5"/>
      <c r="J2035" s="5"/>
      <c r="K2035" s="5"/>
      <c r="L2035" s="5"/>
    </row>
    <row r="2036" spans="1:12" ht="225" customHeight="1" x14ac:dyDescent="0.25">
      <c r="A2036" s="5" t="s">
        <v>12</v>
      </c>
      <c r="B2036" s="5" t="s">
        <v>13</v>
      </c>
      <c r="C2036" s="6" t="s">
        <v>2159</v>
      </c>
      <c r="D2036" s="6" t="s">
        <v>15</v>
      </c>
      <c r="E2036" s="5"/>
      <c r="F2036" s="5" t="s">
        <v>2158</v>
      </c>
      <c r="G2036" s="5" t="s">
        <v>2014</v>
      </c>
      <c r="H2036" s="7">
        <v>41651</v>
      </c>
      <c r="I2036" s="5">
        <v>4</v>
      </c>
      <c r="J2036" s="5" t="s">
        <v>972</v>
      </c>
      <c r="K2036" s="5" t="s">
        <v>19</v>
      </c>
      <c r="L2036" s="5" t="s">
        <v>2155</v>
      </c>
    </row>
    <row r="2037" spans="1:12" x14ac:dyDescent="0.25">
      <c r="A2037" s="5"/>
      <c r="B2037" s="5"/>
      <c r="C2037" s="6"/>
      <c r="D2037" s="6"/>
      <c r="E2037" s="5"/>
      <c r="F2037" s="5"/>
      <c r="G2037" s="5"/>
      <c r="H2037" s="7"/>
      <c r="I2037" s="5"/>
      <c r="J2037" s="5"/>
      <c r="K2037" s="5"/>
      <c r="L2037" s="5"/>
    </row>
    <row r="2038" spans="1:12" ht="225" customHeight="1" x14ac:dyDescent="0.25">
      <c r="A2038" s="5" t="s">
        <v>12</v>
      </c>
      <c r="B2038" s="5" t="s">
        <v>20</v>
      </c>
      <c r="C2038" s="6" t="s">
        <v>2160</v>
      </c>
      <c r="D2038" s="6" t="s">
        <v>15</v>
      </c>
      <c r="E2038" s="5"/>
      <c r="F2038" s="5" t="s">
        <v>2161</v>
      </c>
      <c r="G2038" s="5" t="s">
        <v>2110</v>
      </c>
      <c r="H2038" s="5">
        <f>-1 / 13</f>
        <v>-7.6923076923076927E-2</v>
      </c>
      <c r="I2038" s="5">
        <v>4</v>
      </c>
      <c r="J2038" s="5" t="s">
        <v>972</v>
      </c>
      <c r="K2038" s="5" t="s">
        <v>19</v>
      </c>
      <c r="L2038" s="5" t="s">
        <v>2155</v>
      </c>
    </row>
    <row r="2039" spans="1:12" x14ac:dyDescent="0.25">
      <c r="A2039" s="5"/>
      <c r="B2039" s="5"/>
      <c r="C2039" s="6"/>
      <c r="D2039" s="6"/>
      <c r="E2039" s="5"/>
      <c r="F2039" s="5"/>
      <c r="G2039" s="5"/>
      <c r="H2039" s="5"/>
      <c r="I2039" s="5"/>
      <c r="J2039" s="5"/>
      <c r="K2039" s="5"/>
      <c r="L2039" s="5"/>
    </row>
    <row r="2040" spans="1:12" ht="225" customHeight="1" x14ac:dyDescent="0.25">
      <c r="A2040" s="5" t="s">
        <v>12</v>
      </c>
      <c r="B2040" s="5" t="s">
        <v>13</v>
      </c>
      <c r="C2040" s="6" t="s">
        <v>2162</v>
      </c>
      <c r="D2040" s="6" t="s">
        <v>15</v>
      </c>
      <c r="E2040" s="5"/>
      <c r="F2040" s="5" t="s">
        <v>2161</v>
      </c>
      <c r="G2040" s="5" t="s">
        <v>2110</v>
      </c>
      <c r="H2040" s="7">
        <v>41682</v>
      </c>
      <c r="I2040" s="5">
        <v>4</v>
      </c>
      <c r="J2040" s="5" t="s">
        <v>972</v>
      </c>
      <c r="K2040" s="5" t="s">
        <v>19</v>
      </c>
      <c r="L2040" s="5" t="s">
        <v>2155</v>
      </c>
    </row>
    <row r="2041" spans="1:12" x14ac:dyDescent="0.25">
      <c r="A2041" s="5"/>
      <c r="B2041" s="5"/>
      <c r="C2041" s="6"/>
      <c r="D2041" s="6"/>
      <c r="E2041" s="5"/>
      <c r="F2041" s="5"/>
      <c r="G2041" s="5"/>
      <c r="H2041" s="7"/>
      <c r="I2041" s="5"/>
      <c r="J2041" s="5"/>
      <c r="K2041" s="5"/>
      <c r="L2041" s="5"/>
    </row>
    <row r="2042" spans="1:12" ht="225" customHeight="1" x14ac:dyDescent="0.25">
      <c r="A2042" s="5" t="s">
        <v>12</v>
      </c>
      <c r="B2042" s="5" t="s">
        <v>20</v>
      </c>
      <c r="C2042" s="6" t="s">
        <v>2163</v>
      </c>
      <c r="D2042" s="6" t="s">
        <v>15</v>
      </c>
      <c r="E2042" s="5"/>
      <c r="F2042" s="5" t="s">
        <v>2164</v>
      </c>
      <c r="G2042" s="5" t="s">
        <v>2165</v>
      </c>
      <c r="H2042" s="5" t="s">
        <v>135</v>
      </c>
      <c r="I2042" s="5">
        <v>4</v>
      </c>
      <c r="J2042" s="5" t="s">
        <v>972</v>
      </c>
      <c r="K2042" s="5" t="s">
        <v>19</v>
      </c>
      <c r="L2042" s="5" t="s">
        <v>2166</v>
      </c>
    </row>
    <row r="2043" spans="1:12" x14ac:dyDescent="0.25">
      <c r="A2043" s="5"/>
      <c r="B2043" s="5"/>
      <c r="C2043" s="6"/>
      <c r="D2043" s="6"/>
      <c r="E2043" s="5"/>
      <c r="F2043" s="5"/>
      <c r="G2043" s="5"/>
      <c r="H2043" s="5"/>
      <c r="I2043" s="5"/>
      <c r="J2043" s="5"/>
      <c r="K2043" s="5"/>
      <c r="L2043" s="5"/>
    </row>
    <row r="2044" spans="1:12" ht="225" customHeight="1" x14ac:dyDescent="0.25">
      <c r="A2044" s="5" t="s">
        <v>12</v>
      </c>
      <c r="B2044" s="5" t="s">
        <v>13</v>
      </c>
      <c r="C2044" s="6" t="s">
        <v>2167</v>
      </c>
      <c r="D2044" s="6" t="s">
        <v>15</v>
      </c>
      <c r="E2044" s="5"/>
      <c r="F2044" s="5" t="s">
        <v>2164</v>
      </c>
      <c r="G2044" s="5" t="s">
        <v>2165</v>
      </c>
      <c r="H2044" s="7">
        <v>41706</v>
      </c>
      <c r="I2044" s="5">
        <v>4</v>
      </c>
      <c r="J2044" s="5" t="s">
        <v>972</v>
      </c>
      <c r="K2044" s="5" t="s">
        <v>19</v>
      </c>
      <c r="L2044" s="5" t="s">
        <v>2166</v>
      </c>
    </row>
    <row r="2045" spans="1:12" x14ac:dyDescent="0.25">
      <c r="A2045" s="5"/>
      <c r="B2045" s="5"/>
      <c r="C2045" s="6"/>
      <c r="D2045" s="6"/>
      <c r="E2045" s="5"/>
      <c r="F2045" s="5"/>
      <c r="G2045" s="5"/>
      <c r="H2045" s="7"/>
      <c r="I2045" s="5"/>
      <c r="J2045" s="5"/>
      <c r="K2045" s="5"/>
      <c r="L2045" s="5"/>
    </row>
    <row r="2046" spans="1:12" ht="225" customHeight="1" x14ac:dyDescent="0.25">
      <c r="A2046" s="5" t="s">
        <v>12</v>
      </c>
      <c r="B2046" s="5" t="s">
        <v>13</v>
      </c>
      <c r="C2046" s="6" t="s">
        <v>2168</v>
      </c>
      <c r="D2046" s="6" t="s">
        <v>15</v>
      </c>
      <c r="E2046" s="5"/>
      <c r="F2046" s="5" t="s">
        <v>2169</v>
      </c>
      <c r="G2046" s="5" t="s">
        <v>2165</v>
      </c>
      <c r="H2046" s="7">
        <v>41776</v>
      </c>
      <c r="I2046" s="5">
        <v>4</v>
      </c>
      <c r="J2046" s="5" t="s">
        <v>972</v>
      </c>
      <c r="K2046" s="5" t="s">
        <v>19</v>
      </c>
      <c r="L2046" s="5" t="s">
        <v>2166</v>
      </c>
    </row>
    <row r="2047" spans="1:12" x14ac:dyDescent="0.25">
      <c r="A2047" s="5"/>
      <c r="B2047" s="5"/>
      <c r="C2047" s="6"/>
      <c r="D2047" s="6"/>
      <c r="E2047" s="5"/>
      <c r="F2047" s="5"/>
      <c r="G2047" s="5"/>
      <c r="H2047" s="7"/>
      <c r="I2047" s="5"/>
      <c r="J2047" s="5"/>
      <c r="K2047" s="5"/>
      <c r="L2047" s="5"/>
    </row>
    <row r="2048" spans="1:12" ht="225" customHeight="1" x14ac:dyDescent="0.25">
      <c r="A2048" s="5" t="s">
        <v>12</v>
      </c>
      <c r="B2048" s="5" t="s">
        <v>13</v>
      </c>
      <c r="C2048" s="6" t="s">
        <v>2170</v>
      </c>
      <c r="D2048" s="6" t="s">
        <v>15</v>
      </c>
      <c r="E2048" s="5"/>
      <c r="F2048" s="5" t="s">
        <v>2169</v>
      </c>
      <c r="G2048" s="5" t="s">
        <v>2165</v>
      </c>
      <c r="H2048" s="7">
        <v>41859</v>
      </c>
      <c r="I2048" s="5">
        <v>4</v>
      </c>
      <c r="J2048" s="5" t="s">
        <v>972</v>
      </c>
      <c r="K2048" s="5" t="s">
        <v>19</v>
      </c>
      <c r="L2048" s="5" t="s">
        <v>2166</v>
      </c>
    </row>
    <row r="2049" spans="1:12" x14ac:dyDescent="0.25">
      <c r="A2049" s="5"/>
      <c r="B2049" s="5"/>
      <c r="C2049" s="6"/>
      <c r="D2049" s="6"/>
      <c r="E2049" s="5"/>
      <c r="F2049" s="5"/>
      <c r="G2049" s="5"/>
      <c r="H2049" s="7"/>
      <c r="I2049" s="5"/>
      <c r="J2049" s="5"/>
      <c r="K2049" s="5"/>
      <c r="L2049" s="5"/>
    </row>
    <row r="2050" spans="1:12" ht="225" customHeight="1" x14ac:dyDescent="0.25">
      <c r="A2050" s="5" t="s">
        <v>12</v>
      </c>
      <c r="B2050" s="5" t="s">
        <v>13</v>
      </c>
      <c r="C2050" s="6" t="s">
        <v>2171</v>
      </c>
      <c r="D2050" s="6" t="s">
        <v>15</v>
      </c>
      <c r="E2050" s="5"/>
      <c r="F2050" s="5" t="s">
        <v>2172</v>
      </c>
      <c r="G2050" s="5" t="s">
        <v>2003</v>
      </c>
      <c r="H2050" s="7">
        <v>41652</v>
      </c>
      <c r="I2050" s="5">
        <v>4</v>
      </c>
      <c r="J2050" s="5" t="s">
        <v>46</v>
      </c>
      <c r="K2050" s="5" t="s">
        <v>19</v>
      </c>
      <c r="L2050" s="5" t="s">
        <v>2141</v>
      </c>
    </row>
    <row r="2051" spans="1:12" x14ac:dyDescent="0.25">
      <c r="A2051" s="5"/>
      <c r="B2051" s="5"/>
      <c r="C2051" s="6"/>
      <c r="D2051" s="6"/>
      <c r="E2051" s="5"/>
      <c r="F2051" s="5"/>
      <c r="G2051" s="5"/>
      <c r="H2051" s="7"/>
      <c r="I2051" s="5"/>
      <c r="J2051" s="5"/>
      <c r="K2051" s="5"/>
      <c r="L2051" s="5"/>
    </row>
    <row r="2052" spans="1:12" ht="225" customHeight="1" x14ac:dyDescent="0.25">
      <c r="A2052" s="5" t="s">
        <v>12</v>
      </c>
      <c r="B2052" s="5" t="s">
        <v>20</v>
      </c>
      <c r="C2052" s="6" t="s">
        <v>2173</v>
      </c>
      <c r="D2052" s="6" t="s">
        <v>15</v>
      </c>
      <c r="E2052" s="5"/>
      <c r="F2052" s="5" t="s">
        <v>2172</v>
      </c>
      <c r="G2052" s="5" t="s">
        <v>2003</v>
      </c>
      <c r="H2052" s="5" t="s">
        <v>89</v>
      </c>
      <c r="I2052" s="5">
        <v>4</v>
      </c>
      <c r="J2052" s="5" t="s">
        <v>46</v>
      </c>
      <c r="K2052" s="5" t="s">
        <v>19</v>
      </c>
      <c r="L2052" s="5" t="s">
        <v>2141</v>
      </c>
    </row>
    <row r="2053" spans="1:12" x14ac:dyDescent="0.25">
      <c r="A2053" s="5"/>
      <c r="B2053" s="5"/>
      <c r="C2053" s="6"/>
      <c r="D2053" s="6"/>
      <c r="E2053" s="5"/>
      <c r="F2053" s="5"/>
      <c r="G2053" s="5"/>
      <c r="H2053" s="5"/>
      <c r="I2053" s="5"/>
      <c r="J2053" s="5"/>
      <c r="K2053" s="5"/>
      <c r="L2053" s="5"/>
    </row>
    <row r="2054" spans="1:12" ht="225" customHeight="1" x14ac:dyDescent="0.25">
      <c r="A2054" s="5" t="s">
        <v>12</v>
      </c>
      <c r="B2054" s="5" t="s">
        <v>13</v>
      </c>
      <c r="C2054" s="6" t="s">
        <v>2174</v>
      </c>
      <c r="D2054" s="6" t="s">
        <v>15</v>
      </c>
      <c r="E2054" s="5"/>
      <c r="F2054" s="5" t="s">
        <v>2175</v>
      </c>
      <c r="G2054" s="5" t="s">
        <v>2176</v>
      </c>
      <c r="H2054" s="7">
        <v>41664</v>
      </c>
      <c r="I2054" s="5">
        <v>4</v>
      </c>
      <c r="J2054" s="5" t="s">
        <v>972</v>
      </c>
      <c r="K2054" s="5" t="s">
        <v>19</v>
      </c>
      <c r="L2054" s="5" t="s">
        <v>2177</v>
      </c>
    </row>
    <row r="2055" spans="1:12" x14ac:dyDescent="0.25">
      <c r="A2055" s="5"/>
      <c r="B2055" s="5"/>
      <c r="C2055" s="6"/>
      <c r="D2055" s="6"/>
      <c r="E2055" s="5"/>
      <c r="F2055" s="5"/>
      <c r="G2055" s="5"/>
      <c r="H2055" s="7"/>
      <c r="I2055" s="5"/>
      <c r="J2055" s="5"/>
      <c r="K2055" s="5"/>
      <c r="L2055" s="5"/>
    </row>
    <row r="2056" spans="1:12" ht="225" customHeight="1" x14ac:dyDescent="0.25">
      <c r="A2056" s="5" t="s">
        <v>12</v>
      </c>
      <c r="B2056" s="5" t="s">
        <v>13</v>
      </c>
      <c r="C2056" s="6" t="s">
        <v>2178</v>
      </c>
      <c r="D2056" s="6" t="s">
        <v>15</v>
      </c>
      <c r="E2056" s="5"/>
      <c r="F2056" s="5" t="s">
        <v>2179</v>
      </c>
      <c r="G2056" s="5" t="s">
        <v>2176</v>
      </c>
      <c r="H2056" s="7">
        <v>41695</v>
      </c>
      <c r="I2056" s="5">
        <v>4</v>
      </c>
      <c r="J2056" s="5" t="s">
        <v>972</v>
      </c>
      <c r="K2056" s="5" t="s">
        <v>19</v>
      </c>
      <c r="L2056" s="5" t="s">
        <v>2177</v>
      </c>
    </row>
    <row r="2057" spans="1:12" x14ac:dyDescent="0.25">
      <c r="A2057" s="5"/>
      <c r="B2057" s="5"/>
      <c r="C2057" s="6"/>
      <c r="D2057" s="6"/>
      <c r="E2057" s="5"/>
      <c r="F2057" s="5"/>
      <c r="G2057" s="5"/>
      <c r="H2057" s="7"/>
      <c r="I2057" s="5"/>
      <c r="J2057" s="5"/>
      <c r="K2057" s="5"/>
      <c r="L2057" s="5"/>
    </row>
    <row r="2058" spans="1:12" ht="225" customHeight="1" x14ac:dyDescent="0.25">
      <c r="A2058" s="5" t="s">
        <v>12</v>
      </c>
      <c r="B2058" s="5" t="s">
        <v>13</v>
      </c>
      <c r="C2058" s="6" t="s">
        <v>2180</v>
      </c>
      <c r="D2058" s="6" t="s">
        <v>15</v>
      </c>
      <c r="E2058" s="5"/>
      <c r="F2058" s="5" t="s">
        <v>2181</v>
      </c>
      <c r="G2058" s="5" t="s">
        <v>2110</v>
      </c>
      <c r="H2058" s="7">
        <v>41754</v>
      </c>
      <c r="I2058" s="5">
        <v>3</v>
      </c>
      <c r="J2058" s="5" t="s">
        <v>46</v>
      </c>
      <c r="K2058" s="5" t="s">
        <v>19</v>
      </c>
      <c r="L2058" s="5" t="s">
        <v>2182</v>
      </c>
    </row>
    <row r="2059" spans="1:12" x14ac:dyDescent="0.25">
      <c r="A2059" s="5"/>
      <c r="B2059" s="5"/>
      <c r="C2059" s="6"/>
      <c r="D2059" s="6"/>
      <c r="E2059" s="5"/>
      <c r="F2059" s="5"/>
      <c r="G2059" s="5"/>
      <c r="H2059" s="7"/>
      <c r="I2059" s="5"/>
      <c r="J2059" s="5"/>
      <c r="K2059" s="5"/>
      <c r="L2059" s="5"/>
    </row>
    <row r="2060" spans="1:12" ht="210" customHeight="1" x14ac:dyDescent="0.25">
      <c r="A2060" s="5" t="s">
        <v>12</v>
      </c>
      <c r="B2060" s="5" t="s">
        <v>13</v>
      </c>
      <c r="C2060" s="6" t="s">
        <v>2183</v>
      </c>
      <c r="D2060" s="6" t="s">
        <v>15</v>
      </c>
      <c r="E2060" s="5"/>
      <c r="F2060" s="5" t="s">
        <v>2184</v>
      </c>
      <c r="G2060" s="5" t="s">
        <v>2057</v>
      </c>
      <c r="H2060" s="5" t="s">
        <v>600</v>
      </c>
      <c r="I2060" s="5">
        <v>3</v>
      </c>
      <c r="J2060" s="5" t="s">
        <v>46</v>
      </c>
      <c r="K2060" s="5" t="s">
        <v>19</v>
      </c>
      <c r="L2060" s="5" t="s">
        <v>2185</v>
      </c>
    </row>
    <row r="2061" spans="1:12" x14ac:dyDescent="0.25">
      <c r="A2061" s="5"/>
      <c r="B2061" s="5"/>
      <c r="C2061" s="6"/>
      <c r="D2061" s="6"/>
      <c r="E2061" s="5"/>
      <c r="F2061" s="5"/>
      <c r="G2061" s="5"/>
      <c r="H2061" s="5"/>
      <c r="I2061" s="5"/>
      <c r="J2061" s="5"/>
      <c r="K2061" s="5"/>
      <c r="L2061" s="5"/>
    </row>
    <row r="2062" spans="1:12" ht="210" customHeight="1" x14ac:dyDescent="0.25">
      <c r="A2062" s="5" t="s">
        <v>12</v>
      </c>
      <c r="B2062" s="5" t="s">
        <v>13</v>
      </c>
      <c r="C2062" s="6" t="s">
        <v>2186</v>
      </c>
      <c r="D2062" s="6" t="s">
        <v>15</v>
      </c>
      <c r="E2062" s="5"/>
      <c r="F2062" s="5" t="s">
        <v>2187</v>
      </c>
      <c r="G2062" s="5" t="s">
        <v>2050</v>
      </c>
      <c r="H2062" s="7">
        <v>41664</v>
      </c>
      <c r="I2062" s="5">
        <v>3</v>
      </c>
      <c r="J2062" s="5" t="s">
        <v>46</v>
      </c>
      <c r="K2062" s="5" t="s">
        <v>19</v>
      </c>
      <c r="L2062" s="5" t="s">
        <v>2166</v>
      </c>
    </row>
    <row r="2063" spans="1:12" x14ac:dyDescent="0.25">
      <c r="A2063" s="5"/>
      <c r="B2063" s="5"/>
      <c r="C2063" s="6"/>
      <c r="D2063" s="6"/>
      <c r="E2063" s="5"/>
      <c r="F2063" s="5"/>
      <c r="G2063" s="5"/>
      <c r="H2063" s="7"/>
      <c r="I2063" s="5"/>
      <c r="J2063" s="5"/>
      <c r="K2063" s="5"/>
      <c r="L2063" s="5"/>
    </row>
    <row r="2064" spans="1:12" ht="225" customHeight="1" x14ac:dyDescent="0.25">
      <c r="A2064" s="5" t="s">
        <v>12</v>
      </c>
      <c r="B2064" s="5" t="s">
        <v>13</v>
      </c>
      <c r="C2064" s="6" t="s">
        <v>2188</v>
      </c>
      <c r="D2064" s="6" t="s">
        <v>15</v>
      </c>
      <c r="E2064" s="5"/>
      <c r="F2064" s="5" t="s">
        <v>2189</v>
      </c>
      <c r="G2064" s="5" t="s">
        <v>2118</v>
      </c>
      <c r="H2064" s="7">
        <v>41695</v>
      </c>
      <c r="I2064" s="5">
        <v>4</v>
      </c>
      <c r="J2064" s="5" t="s">
        <v>46</v>
      </c>
      <c r="K2064" s="5" t="s">
        <v>19</v>
      </c>
      <c r="L2064" s="5" t="s">
        <v>2190</v>
      </c>
    </row>
    <row r="2065" spans="1:12" x14ac:dyDescent="0.25">
      <c r="A2065" s="5"/>
      <c r="B2065" s="5"/>
      <c r="C2065" s="6"/>
      <c r="D2065" s="6"/>
      <c r="E2065" s="5"/>
      <c r="F2065" s="5"/>
      <c r="G2065" s="5"/>
      <c r="H2065" s="7"/>
      <c r="I2065" s="5"/>
      <c r="J2065" s="5"/>
      <c r="K2065" s="5"/>
      <c r="L2065" s="5"/>
    </row>
    <row r="2066" spans="1:12" ht="225" customHeight="1" x14ac:dyDescent="0.25">
      <c r="A2066" s="5" t="s">
        <v>12</v>
      </c>
      <c r="B2066" s="5" t="s">
        <v>13</v>
      </c>
      <c r="C2066" s="6" t="s">
        <v>2191</v>
      </c>
      <c r="D2066" s="6" t="s">
        <v>15</v>
      </c>
      <c r="E2066" s="5"/>
      <c r="F2066" s="5" t="s">
        <v>2192</v>
      </c>
      <c r="G2066" s="5" t="s">
        <v>2031</v>
      </c>
      <c r="H2066" s="7">
        <v>41968</v>
      </c>
      <c r="I2066" s="5">
        <v>3</v>
      </c>
      <c r="J2066" s="5" t="s">
        <v>46</v>
      </c>
      <c r="K2066" s="5" t="s">
        <v>19</v>
      </c>
      <c r="L2066" s="5" t="s">
        <v>2185</v>
      </c>
    </row>
    <row r="2067" spans="1:12" x14ac:dyDescent="0.25">
      <c r="A2067" s="5"/>
      <c r="B2067" s="5"/>
      <c r="C2067" s="6"/>
      <c r="D2067" s="6"/>
      <c r="E2067" s="5"/>
      <c r="F2067" s="5"/>
      <c r="G2067" s="5"/>
      <c r="H2067" s="7"/>
      <c r="I2067" s="5"/>
      <c r="J2067" s="5"/>
      <c r="K2067" s="5"/>
      <c r="L2067" s="5"/>
    </row>
    <row r="2068" spans="1:12" ht="225" customHeight="1" x14ac:dyDescent="0.25">
      <c r="A2068" s="5" t="s">
        <v>12</v>
      </c>
      <c r="B2068" s="5" t="s">
        <v>13</v>
      </c>
      <c r="C2068" s="6" t="s">
        <v>2193</v>
      </c>
      <c r="D2068" s="6" t="s">
        <v>15</v>
      </c>
      <c r="E2068" s="5"/>
      <c r="F2068" s="5" t="s">
        <v>2194</v>
      </c>
      <c r="G2068" s="5" t="s">
        <v>2050</v>
      </c>
      <c r="H2068" s="7">
        <v>41963</v>
      </c>
      <c r="I2068" s="5">
        <v>3</v>
      </c>
      <c r="J2068" s="5" t="s">
        <v>46</v>
      </c>
      <c r="K2068" s="5" t="s">
        <v>19</v>
      </c>
      <c r="L2068" s="5" t="s">
        <v>2195</v>
      </c>
    </row>
    <row r="2069" spans="1:12" x14ac:dyDescent="0.25">
      <c r="A2069" s="5"/>
      <c r="B2069" s="5"/>
      <c r="C2069" s="6"/>
      <c r="D2069" s="6"/>
      <c r="E2069" s="5"/>
      <c r="F2069" s="5"/>
      <c r="G2069" s="5"/>
      <c r="H2069" s="7"/>
      <c r="I2069" s="5"/>
      <c r="J2069" s="5"/>
      <c r="K2069" s="5"/>
      <c r="L2069" s="5"/>
    </row>
    <row r="2070" spans="1:12" ht="225" customHeight="1" x14ac:dyDescent="0.25">
      <c r="A2070" s="5" t="s">
        <v>12</v>
      </c>
      <c r="B2070" s="5" t="s">
        <v>13</v>
      </c>
      <c r="C2070" s="6" t="s">
        <v>2196</v>
      </c>
      <c r="D2070" s="6" t="s">
        <v>15</v>
      </c>
      <c r="E2070" s="5"/>
      <c r="F2070" s="5" t="s">
        <v>2197</v>
      </c>
      <c r="G2070" s="5" t="s">
        <v>2165</v>
      </c>
      <c r="H2070" s="5" t="s">
        <v>795</v>
      </c>
      <c r="I2070" s="5">
        <v>3</v>
      </c>
      <c r="J2070" s="5" t="s">
        <v>46</v>
      </c>
      <c r="K2070" s="5" t="s">
        <v>19</v>
      </c>
      <c r="L2070" s="5" t="s">
        <v>2198</v>
      </c>
    </row>
    <row r="2071" spans="1:12" x14ac:dyDescent="0.25">
      <c r="A2071" s="5"/>
      <c r="B2071" s="5"/>
      <c r="C2071" s="6"/>
      <c r="D2071" s="6"/>
      <c r="E2071" s="5"/>
      <c r="F2071" s="5"/>
      <c r="G2071" s="5"/>
      <c r="H2071" s="5"/>
      <c r="I2071" s="5"/>
      <c r="J2071" s="5"/>
      <c r="K2071" s="5"/>
      <c r="L2071" s="5"/>
    </row>
    <row r="2072" spans="1:12" ht="210" customHeight="1" x14ac:dyDescent="0.25">
      <c r="A2072" s="5" t="s">
        <v>12</v>
      </c>
      <c r="B2072" s="5" t="s">
        <v>13</v>
      </c>
      <c r="C2072" s="6" t="s">
        <v>2199</v>
      </c>
      <c r="D2072" s="6" t="s">
        <v>15</v>
      </c>
      <c r="E2072" s="5"/>
      <c r="F2072" s="5" t="s">
        <v>2200</v>
      </c>
      <c r="G2072" s="5" t="s">
        <v>1967</v>
      </c>
      <c r="H2072" s="5" t="s">
        <v>182</v>
      </c>
      <c r="I2072" s="5">
        <v>3</v>
      </c>
      <c r="J2072" s="5" t="s">
        <v>1922</v>
      </c>
      <c r="K2072" s="5" t="s">
        <v>19</v>
      </c>
      <c r="L2072" s="5" t="s">
        <v>1090</v>
      </c>
    </row>
    <row r="2073" spans="1:12" x14ac:dyDescent="0.25">
      <c r="A2073" s="5"/>
      <c r="B2073" s="5"/>
      <c r="C2073" s="6"/>
      <c r="D2073" s="6"/>
      <c r="E2073" s="5"/>
      <c r="F2073" s="5"/>
      <c r="G2073" s="5"/>
      <c r="H2073" s="5"/>
      <c r="I2073" s="5"/>
      <c r="J2073" s="5"/>
      <c r="K2073" s="5"/>
      <c r="L2073" s="5"/>
    </row>
    <row r="2074" spans="1:12" ht="210" customHeight="1" x14ac:dyDescent="0.25">
      <c r="A2074" s="5" t="s">
        <v>12</v>
      </c>
      <c r="B2074" s="5" t="s">
        <v>20</v>
      </c>
      <c r="C2074" s="6" t="s">
        <v>2201</v>
      </c>
      <c r="D2074" s="6" t="s">
        <v>15</v>
      </c>
      <c r="E2074" s="5"/>
      <c r="F2074" s="5" t="s">
        <v>2200</v>
      </c>
      <c r="G2074" s="5" t="s">
        <v>1967</v>
      </c>
      <c r="H2074" s="5" t="s">
        <v>29</v>
      </c>
      <c r="I2074" s="5">
        <v>3</v>
      </c>
      <c r="J2074" s="5" t="s">
        <v>2202</v>
      </c>
      <c r="K2074" s="5" t="s">
        <v>19</v>
      </c>
      <c r="L2074" s="5" t="s">
        <v>1090</v>
      </c>
    </row>
    <row r="2075" spans="1:12" x14ac:dyDescent="0.25">
      <c r="A2075" s="5"/>
      <c r="B2075" s="5"/>
      <c r="C2075" s="6"/>
      <c r="D2075" s="6"/>
      <c r="E2075" s="5"/>
      <c r="F2075" s="5"/>
      <c r="G2075" s="5"/>
      <c r="H2075" s="5"/>
      <c r="I2075" s="5"/>
      <c r="J2075" s="5"/>
      <c r="K2075" s="5"/>
      <c r="L2075" s="5"/>
    </row>
    <row r="2076" spans="1:12" ht="225" customHeight="1" x14ac:dyDescent="0.25">
      <c r="A2076" s="5" t="s">
        <v>12</v>
      </c>
      <c r="B2076" s="5" t="s">
        <v>20</v>
      </c>
      <c r="C2076" s="6" t="s">
        <v>2203</v>
      </c>
      <c r="D2076" s="6" t="s">
        <v>15</v>
      </c>
      <c r="E2076" s="5" t="s">
        <v>2204</v>
      </c>
      <c r="F2076" s="5" t="s">
        <v>2043</v>
      </c>
      <c r="G2076" s="5" t="s">
        <v>2014</v>
      </c>
      <c r="H2076" s="5" t="e">
        <f>-11 / 0</f>
        <v>#DIV/0!</v>
      </c>
      <c r="I2076" s="5">
        <v>1</v>
      </c>
      <c r="J2076" s="5" t="s">
        <v>46</v>
      </c>
      <c r="K2076" s="5" t="s">
        <v>19</v>
      </c>
      <c r="L2076" s="5" t="s">
        <v>1989</v>
      </c>
    </row>
    <row r="2077" spans="1:12" x14ac:dyDescent="0.25">
      <c r="A2077" s="5"/>
      <c r="B2077" s="5"/>
      <c r="C2077" s="6"/>
      <c r="D2077" s="6"/>
      <c r="E2077" s="5"/>
      <c r="F2077" s="5"/>
      <c r="G2077" s="5"/>
      <c r="H2077" s="5"/>
      <c r="I2077" s="5"/>
      <c r="J2077" s="5"/>
      <c r="K2077" s="5"/>
      <c r="L2077" s="5"/>
    </row>
    <row r="2078" spans="1:12" ht="210" customHeight="1" x14ac:dyDescent="0.25">
      <c r="A2078" s="5" t="s">
        <v>12</v>
      </c>
      <c r="B2078" s="5" t="s">
        <v>20</v>
      </c>
      <c r="C2078" s="6" t="s">
        <v>2205</v>
      </c>
      <c r="D2078" s="6" t="s">
        <v>15</v>
      </c>
      <c r="E2078" s="5" t="s">
        <v>2206</v>
      </c>
      <c r="F2078" s="5" t="s">
        <v>2046</v>
      </c>
      <c r="G2078" s="5" t="s">
        <v>1973</v>
      </c>
      <c r="H2078" s="5" t="e">
        <f>-16 / 0</f>
        <v>#DIV/0!</v>
      </c>
      <c r="I2078" s="5">
        <v>1</v>
      </c>
      <c r="J2078" s="5" t="s">
        <v>46</v>
      </c>
      <c r="K2078" s="5" t="s">
        <v>19</v>
      </c>
      <c r="L2078" s="5" t="s">
        <v>1989</v>
      </c>
    </row>
    <row r="2079" spans="1:12" x14ac:dyDescent="0.25">
      <c r="A2079" s="5"/>
      <c r="B2079" s="5"/>
      <c r="C2079" s="6"/>
      <c r="D2079" s="6"/>
      <c r="E2079" s="5"/>
      <c r="F2079" s="5"/>
      <c r="G2079" s="5"/>
      <c r="H2079" s="5"/>
      <c r="I2079" s="5"/>
      <c r="J2079" s="5"/>
      <c r="K2079" s="5"/>
      <c r="L2079" s="5"/>
    </row>
    <row r="2080" spans="1:12" ht="225" customHeight="1" x14ac:dyDescent="0.25">
      <c r="A2080" s="5" t="s">
        <v>12</v>
      </c>
      <c r="B2080" s="5" t="s">
        <v>20</v>
      </c>
      <c r="C2080" s="6" t="s">
        <v>2207</v>
      </c>
      <c r="D2080" s="6" t="s">
        <v>15</v>
      </c>
      <c r="E2080" s="5" t="s">
        <v>2208</v>
      </c>
      <c r="F2080" s="5" t="s">
        <v>2049</v>
      </c>
      <c r="G2080" s="5" t="s">
        <v>2050</v>
      </c>
      <c r="H2080" s="5" t="e">
        <f>-14 / 0</f>
        <v>#DIV/0!</v>
      </c>
      <c r="I2080" s="5">
        <v>1</v>
      </c>
      <c r="J2080" s="5" t="s">
        <v>46</v>
      </c>
      <c r="K2080" s="5" t="s">
        <v>19</v>
      </c>
      <c r="L2080" s="5" t="s">
        <v>1989</v>
      </c>
    </row>
    <row r="2081" spans="1:15" x14ac:dyDescent="0.25">
      <c r="A2081" s="5"/>
      <c r="B2081" s="5"/>
      <c r="C2081" s="6"/>
      <c r="D2081" s="6"/>
      <c r="E2081" s="5"/>
      <c r="F2081" s="5"/>
      <c r="G2081" s="5"/>
      <c r="H2081" s="5"/>
      <c r="I2081" s="5"/>
      <c r="J2081" s="5"/>
      <c r="K2081" s="5"/>
      <c r="L2081" s="5"/>
    </row>
    <row r="2082" spans="1:15" ht="225" customHeight="1" x14ac:dyDescent="0.25">
      <c r="A2082" s="5" t="s">
        <v>12</v>
      </c>
      <c r="B2082" s="5" t="s">
        <v>20</v>
      </c>
      <c r="C2082" s="6" t="s">
        <v>2209</v>
      </c>
      <c r="D2082" s="6" t="s">
        <v>15</v>
      </c>
      <c r="E2082" s="5" t="s">
        <v>2210</v>
      </c>
      <c r="F2082" s="5" t="s">
        <v>2053</v>
      </c>
      <c r="G2082" s="5" t="s">
        <v>2054</v>
      </c>
      <c r="H2082" s="5" t="e">
        <f>-15 / 0</f>
        <v>#DIV/0!</v>
      </c>
      <c r="I2082" s="5">
        <v>1</v>
      </c>
      <c r="J2082" s="5" t="s">
        <v>46</v>
      </c>
      <c r="K2082" s="5" t="s">
        <v>19</v>
      </c>
      <c r="L2082" s="5" t="s">
        <v>1989</v>
      </c>
    </row>
    <row r="2083" spans="1:15" x14ac:dyDescent="0.25">
      <c r="A2083" s="5"/>
      <c r="B2083" s="5"/>
      <c r="C2083" s="6"/>
      <c r="D2083" s="6"/>
      <c r="E2083" s="5"/>
      <c r="F2083" s="5"/>
      <c r="G2083" s="5"/>
      <c r="H2083" s="5"/>
      <c r="I2083" s="5"/>
      <c r="J2083" s="5"/>
      <c r="K2083" s="5"/>
      <c r="L2083" s="5"/>
    </row>
    <row r="2085" spans="1:15" ht="255" customHeight="1" x14ac:dyDescent="0.25">
      <c r="A2085" s="5" t="s">
        <v>12</v>
      </c>
      <c r="B2085" s="5" t="s">
        <v>13</v>
      </c>
      <c r="C2085" s="6" t="s">
        <v>2211</v>
      </c>
      <c r="D2085" s="6" t="s">
        <v>15</v>
      </c>
      <c r="E2085" s="5" t="s">
        <v>2212</v>
      </c>
      <c r="F2085" s="5" t="s">
        <v>2213</v>
      </c>
      <c r="G2085" s="5" t="s">
        <v>2214</v>
      </c>
      <c r="H2085" s="7">
        <v>41715</v>
      </c>
      <c r="I2085" s="5">
        <v>3</v>
      </c>
      <c r="J2085" s="5" t="s">
        <v>35</v>
      </c>
      <c r="K2085" s="5" t="s">
        <v>19</v>
      </c>
      <c r="L2085" s="5"/>
    </row>
    <row r="2086" spans="1:15" x14ac:dyDescent="0.25">
      <c r="A2086" s="5"/>
      <c r="B2086" s="5"/>
      <c r="C2086" s="6"/>
      <c r="D2086" s="6"/>
      <c r="E2086" s="5"/>
      <c r="F2086" s="5"/>
      <c r="G2086" s="5"/>
      <c r="H2086" s="7"/>
      <c r="I2086" s="5"/>
      <c r="J2086" s="5"/>
      <c r="K2086" s="5"/>
      <c r="L2086" s="5"/>
    </row>
    <row r="2087" spans="1:15" ht="255" customHeight="1" x14ac:dyDescent="0.25">
      <c r="A2087" s="5" t="s">
        <v>12</v>
      </c>
      <c r="B2087" s="5" t="s">
        <v>20</v>
      </c>
      <c r="C2087" s="6" t="s">
        <v>2215</v>
      </c>
      <c r="D2087" s="6" t="s">
        <v>15</v>
      </c>
      <c r="E2087" s="5" t="s">
        <v>2212</v>
      </c>
      <c r="F2087" s="5" t="s">
        <v>2213</v>
      </c>
      <c r="G2087" s="5" t="s">
        <v>2214</v>
      </c>
      <c r="H2087" s="5" t="s">
        <v>92</v>
      </c>
      <c r="I2087" s="5">
        <v>3</v>
      </c>
      <c r="J2087" s="5" t="s">
        <v>35</v>
      </c>
      <c r="K2087" s="5" t="s">
        <v>19</v>
      </c>
      <c r="L2087" s="5"/>
      <c r="N2087">
        <v>23</v>
      </c>
      <c r="O2087">
        <v>30</v>
      </c>
    </row>
    <row r="2088" spans="1:15" x14ac:dyDescent="0.25">
      <c r="A2088" s="5"/>
      <c r="B2088" s="5"/>
      <c r="C2088" s="6"/>
      <c r="D2088" s="6"/>
      <c r="E2088" s="5"/>
      <c r="F2088" s="5"/>
      <c r="G2088" s="5"/>
      <c r="H2088" s="5"/>
      <c r="I2088" s="5"/>
      <c r="J2088" s="5"/>
      <c r="K2088" s="5"/>
      <c r="L2088" s="5"/>
    </row>
    <row r="2089" spans="1:15" ht="225" customHeight="1" x14ac:dyDescent="0.25">
      <c r="A2089" s="5" t="s">
        <v>12</v>
      </c>
      <c r="B2089" s="5" t="s">
        <v>13</v>
      </c>
      <c r="C2089" s="6" t="s">
        <v>2216</v>
      </c>
      <c r="D2089" s="6" t="s">
        <v>15</v>
      </c>
      <c r="E2089" s="5"/>
      <c r="F2089" s="5" t="s">
        <v>2217</v>
      </c>
      <c r="G2089" s="5" t="s">
        <v>2218</v>
      </c>
      <c r="H2089" s="7">
        <v>41751</v>
      </c>
      <c r="I2089" s="5">
        <v>3</v>
      </c>
      <c r="J2089" s="5" t="s">
        <v>35</v>
      </c>
      <c r="K2089" s="5" t="s">
        <v>19</v>
      </c>
      <c r="L2089" s="5"/>
    </row>
    <row r="2090" spans="1:15" x14ac:dyDescent="0.25">
      <c r="A2090" s="5"/>
      <c r="B2090" s="5"/>
      <c r="C2090" s="6"/>
      <c r="D2090" s="6"/>
      <c r="E2090" s="5"/>
      <c r="F2090" s="5"/>
      <c r="G2090" s="5"/>
      <c r="H2090" s="7"/>
      <c r="I2090" s="5"/>
      <c r="J2090" s="5"/>
      <c r="K2090" s="5"/>
      <c r="L2090" s="5"/>
    </row>
    <row r="2091" spans="1:15" ht="225" customHeight="1" x14ac:dyDescent="0.25">
      <c r="A2091" s="5" t="s">
        <v>12</v>
      </c>
      <c r="B2091" s="5" t="s">
        <v>20</v>
      </c>
      <c r="C2091" s="6" t="s">
        <v>2219</v>
      </c>
      <c r="D2091" s="6" t="s">
        <v>15</v>
      </c>
      <c r="E2091" s="5"/>
      <c r="F2091" s="5" t="s">
        <v>2217</v>
      </c>
      <c r="G2091" s="5" t="s">
        <v>2218</v>
      </c>
      <c r="H2091" s="5">
        <f>-4 / 3</f>
        <v>-1.3333333333333333</v>
      </c>
      <c r="I2091" s="5">
        <v>3</v>
      </c>
      <c r="J2091" s="5" t="s">
        <v>35</v>
      </c>
      <c r="K2091" s="5" t="s">
        <v>19</v>
      </c>
      <c r="L2091" s="5"/>
    </row>
    <row r="2092" spans="1:15" x14ac:dyDescent="0.25">
      <c r="A2092" s="5"/>
      <c r="B2092" s="5"/>
      <c r="C2092" s="6"/>
      <c r="D2092" s="6"/>
      <c r="E2092" s="5"/>
      <c r="F2092" s="5"/>
      <c r="G2092" s="5"/>
      <c r="H2092" s="5"/>
      <c r="I2092" s="5"/>
      <c r="J2092" s="5"/>
      <c r="K2092" s="5"/>
      <c r="L2092" s="5"/>
    </row>
    <row r="2093" spans="1:15" ht="225" customHeight="1" x14ac:dyDescent="0.25">
      <c r="A2093" s="5" t="s">
        <v>12</v>
      </c>
      <c r="B2093" s="5" t="s">
        <v>13</v>
      </c>
      <c r="C2093" s="6" t="s">
        <v>2220</v>
      </c>
      <c r="D2093" s="6" t="s">
        <v>15</v>
      </c>
      <c r="E2093" s="5"/>
      <c r="F2093" s="5" t="s">
        <v>2221</v>
      </c>
      <c r="G2093" s="5" t="s">
        <v>2218</v>
      </c>
      <c r="H2093" s="7">
        <v>41720</v>
      </c>
      <c r="I2093" s="5">
        <v>3</v>
      </c>
      <c r="J2093" s="5" t="s">
        <v>35</v>
      </c>
      <c r="K2093" s="5" t="s">
        <v>19</v>
      </c>
      <c r="L2093" s="5"/>
    </row>
    <row r="2094" spans="1:15" x14ac:dyDescent="0.25">
      <c r="A2094" s="5"/>
      <c r="B2094" s="5"/>
      <c r="C2094" s="6"/>
      <c r="D2094" s="6"/>
      <c r="E2094" s="5"/>
      <c r="F2094" s="5"/>
      <c r="G2094" s="5"/>
      <c r="H2094" s="7"/>
      <c r="I2094" s="5"/>
      <c r="J2094" s="5"/>
      <c r="K2094" s="5"/>
      <c r="L2094" s="5"/>
    </row>
    <row r="2095" spans="1:15" ht="225" customHeight="1" x14ac:dyDescent="0.25">
      <c r="A2095" s="5" t="s">
        <v>12</v>
      </c>
      <c r="B2095" s="5" t="s">
        <v>13</v>
      </c>
      <c r="C2095" s="6" t="s">
        <v>2222</v>
      </c>
      <c r="D2095" s="6" t="s">
        <v>15</v>
      </c>
      <c r="E2095" s="5"/>
      <c r="F2095" s="5" t="s">
        <v>2221</v>
      </c>
      <c r="G2095" s="5" t="s">
        <v>2218</v>
      </c>
      <c r="H2095" s="7">
        <v>41769</v>
      </c>
      <c r="I2095" s="5">
        <v>3</v>
      </c>
      <c r="J2095" s="5" t="s">
        <v>35</v>
      </c>
      <c r="K2095" s="5" t="s">
        <v>19</v>
      </c>
      <c r="L2095" s="5"/>
    </row>
    <row r="2096" spans="1:15" x14ac:dyDescent="0.25">
      <c r="A2096" s="5"/>
      <c r="B2096" s="5"/>
      <c r="C2096" s="6"/>
      <c r="D2096" s="6"/>
      <c r="E2096" s="5"/>
      <c r="F2096" s="5"/>
      <c r="G2096" s="5"/>
      <c r="H2096" s="7"/>
      <c r="I2096" s="5"/>
      <c r="J2096" s="5"/>
      <c r="K2096" s="5"/>
      <c r="L2096" s="5"/>
    </row>
    <row r="2097" spans="1:12" x14ac:dyDescent="0.25">
      <c r="A2097" s="2"/>
      <c r="B2097" s="2"/>
      <c r="C2097" s="3"/>
      <c r="D2097" s="3"/>
      <c r="E2097" s="2"/>
      <c r="F2097" s="2"/>
      <c r="G2097" s="2"/>
      <c r="H2097" s="4"/>
      <c r="I2097" s="2"/>
      <c r="J2097" s="2"/>
      <c r="K2097" s="2"/>
      <c r="L2097" s="2"/>
    </row>
    <row r="2098" spans="1:12" ht="210" customHeight="1" x14ac:dyDescent="0.25">
      <c r="A2098" s="5" t="s">
        <v>12</v>
      </c>
      <c r="B2098" s="5" t="s">
        <v>13</v>
      </c>
      <c r="C2098" s="6" t="s">
        <v>2224</v>
      </c>
      <c r="D2098" s="6" t="s">
        <v>15</v>
      </c>
      <c r="E2098" s="5"/>
      <c r="F2098" s="5" t="s">
        <v>2225</v>
      </c>
      <c r="G2098" s="5" t="s">
        <v>2214</v>
      </c>
      <c r="H2098" s="7">
        <v>41774</v>
      </c>
      <c r="I2098" s="5">
        <v>3</v>
      </c>
      <c r="J2098" s="5" t="s">
        <v>119</v>
      </c>
      <c r="K2098" s="5" t="s">
        <v>19</v>
      </c>
      <c r="L2098" s="5"/>
    </row>
    <row r="2099" spans="1:12" x14ac:dyDescent="0.25">
      <c r="A2099" s="5"/>
      <c r="B2099" s="5"/>
      <c r="C2099" s="6"/>
      <c r="D2099" s="6"/>
      <c r="E2099" s="5"/>
      <c r="F2099" s="5"/>
      <c r="G2099" s="5"/>
      <c r="H2099" s="7"/>
      <c r="I2099" s="5"/>
      <c r="J2099" s="5"/>
      <c r="K2099" s="5"/>
      <c r="L2099" s="5"/>
    </row>
    <row r="2100" spans="1:12" x14ac:dyDescent="0.25">
      <c r="A2100" s="2"/>
      <c r="B2100" s="2"/>
      <c r="C2100" s="3"/>
      <c r="D2100" s="3"/>
      <c r="E2100" s="2"/>
      <c r="F2100" s="2"/>
      <c r="G2100" s="2"/>
      <c r="H2100" s="2"/>
      <c r="I2100" s="2"/>
      <c r="J2100" s="2"/>
      <c r="K2100" s="2"/>
      <c r="L2100" s="2"/>
    </row>
    <row r="2101" spans="1:12" x14ac:dyDescent="0.25">
      <c r="A2101" s="2"/>
      <c r="B2101" s="2"/>
      <c r="C2101" s="3"/>
      <c r="D2101" s="3"/>
      <c r="E2101" s="2"/>
      <c r="F2101" s="2"/>
      <c r="G2101" s="2"/>
      <c r="H2101" s="2"/>
      <c r="I2101" s="2"/>
      <c r="J2101" s="2"/>
      <c r="K2101" s="2"/>
      <c r="L2101" s="2"/>
    </row>
    <row r="2102" spans="1:12" x14ac:dyDescent="0.25">
      <c r="A2102" s="2"/>
      <c r="B2102" s="2"/>
      <c r="C2102" s="3"/>
      <c r="D2102" s="3"/>
      <c r="E2102" s="2"/>
      <c r="F2102" s="2"/>
      <c r="G2102" s="2"/>
      <c r="H2102" s="2"/>
      <c r="I2102" s="2"/>
      <c r="J2102" s="2"/>
      <c r="K2102" s="2"/>
      <c r="L2102" s="2"/>
    </row>
    <row r="2103" spans="1:12" ht="255" customHeight="1" x14ac:dyDescent="0.25">
      <c r="A2103" s="5" t="s">
        <v>12</v>
      </c>
      <c r="B2103" s="5" t="s">
        <v>13</v>
      </c>
      <c r="C2103" s="6" t="s">
        <v>2226</v>
      </c>
      <c r="D2103" s="6" t="s">
        <v>15</v>
      </c>
      <c r="E2103" s="5" t="s">
        <v>2212</v>
      </c>
      <c r="F2103" s="5" t="s">
        <v>2227</v>
      </c>
      <c r="G2103" s="5" t="s">
        <v>2214</v>
      </c>
      <c r="H2103" s="7">
        <v>41840</v>
      </c>
      <c r="I2103" s="5">
        <v>3</v>
      </c>
      <c r="J2103" s="5" t="s">
        <v>35</v>
      </c>
      <c r="K2103" s="5" t="s">
        <v>19</v>
      </c>
      <c r="L2103" s="5" t="s">
        <v>2223</v>
      </c>
    </row>
    <row r="2104" spans="1:12" x14ac:dyDescent="0.25">
      <c r="A2104" s="5"/>
      <c r="B2104" s="5"/>
      <c r="C2104" s="6"/>
      <c r="D2104" s="6"/>
      <c r="E2104" s="5"/>
      <c r="F2104" s="5"/>
      <c r="G2104" s="5"/>
      <c r="H2104" s="7"/>
      <c r="I2104" s="5"/>
      <c r="J2104" s="5"/>
      <c r="K2104" s="5"/>
      <c r="L2104" s="5"/>
    </row>
    <row r="2105" spans="1:12" ht="255" customHeight="1" x14ac:dyDescent="0.25">
      <c r="A2105" s="5" t="s">
        <v>12</v>
      </c>
      <c r="B2105" s="5" t="s">
        <v>13</v>
      </c>
      <c r="C2105" s="6" t="s">
        <v>2228</v>
      </c>
      <c r="D2105" s="6" t="s">
        <v>15</v>
      </c>
      <c r="E2105" s="5" t="s">
        <v>2212</v>
      </c>
      <c r="F2105" s="5" t="s">
        <v>2229</v>
      </c>
      <c r="G2105" s="5" t="s">
        <v>2214</v>
      </c>
      <c r="H2105" s="7">
        <v>41835</v>
      </c>
      <c r="I2105" s="5">
        <v>3</v>
      </c>
      <c r="J2105" s="5" t="s">
        <v>35</v>
      </c>
      <c r="K2105" s="5" t="s">
        <v>19</v>
      </c>
      <c r="L2105" s="5" t="s">
        <v>2230</v>
      </c>
    </row>
    <row r="2106" spans="1:12" x14ac:dyDescent="0.25">
      <c r="A2106" s="5"/>
      <c r="B2106" s="5"/>
      <c r="C2106" s="6"/>
      <c r="D2106" s="6"/>
      <c r="E2106" s="5"/>
      <c r="F2106" s="5"/>
      <c r="G2106" s="5"/>
      <c r="H2106" s="7"/>
      <c r="I2106" s="5"/>
      <c r="J2106" s="5"/>
      <c r="K2106" s="5"/>
      <c r="L2106" s="5"/>
    </row>
    <row r="2107" spans="1:12" ht="255" customHeight="1" x14ac:dyDescent="0.25">
      <c r="A2107" s="5" t="s">
        <v>12</v>
      </c>
      <c r="B2107" s="5" t="s">
        <v>13</v>
      </c>
      <c r="C2107" s="6" t="s">
        <v>2231</v>
      </c>
      <c r="D2107" s="6" t="s">
        <v>15</v>
      </c>
      <c r="E2107" s="5" t="s">
        <v>2232</v>
      </c>
      <c r="F2107" s="5" t="s">
        <v>2229</v>
      </c>
      <c r="G2107" s="5" t="s">
        <v>2214</v>
      </c>
      <c r="H2107" s="7">
        <v>41764</v>
      </c>
      <c r="I2107" s="5">
        <v>3</v>
      </c>
      <c r="J2107" s="5" t="s">
        <v>35</v>
      </c>
      <c r="K2107" s="5" t="s">
        <v>19</v>
      </c>
      <c r="L2107" s="5" t="s">
        <v>2230</v>
      </c>
    </row>
    <row r="2108" spans="1:12" x14ac:dyDescent="0.25">
      <c r="A2108" s="5"/>
      <c r="B2108" s="5"/>
      <c r="C2108" s="6"/>
      <c r="D2108" s="6"/>
      <c r="E2108" s="5"/>
      <c r="F2108" s="5"/>
      <c r="G2108" s="5"/>
      <c r="H2108" s="7"/>
      <c r="I2108" s="5"/>
      <c r="J2108" s="5"/>
      <c r="K2108" s="5"/>
      <c r="L2108" s="5"/>
    </row>
    <row r="2109" spans="1:12" ht="409.6" customHeight="1" x14ac:dyDescent="0.25">
      <c r="A2109" s="5" t="s">
        <v>12</v>
      </c>
      <c r="B2109" s="5" t="s">
        <v>13</v>
      </c>
      <c r="C2109" s="6" t="s">
        <v>2233</v>
      </c>
      <c r="D2109" s="6" t="s">
        <v>15</v>
      </c>
      <c r="E2109" s="5" t="s">
        <v>2234</v>
      </c>
      <c r="F2109" s="5" t="s">
        <v>2235</v>
      </c>
      <c r="G2109" s="5" t="s">
        <v>2236</v>
      </c>
      <c r="H2109" s="7">
        <v>41997</v>
      </c>
      <c r="I2109" s="5">
        <v>3</v>
      </c>
      <c r="J2109" s="5" t="s">
        <v>35</v>
      </c>
      <c r="K2109" s="5" t="s">
        <v>19</v>
      </c>
      <c r="L2109" s="5"/>
    </row>
    <row r="2110" spans="1:12" x14ac:dyDescent="0.25">
      <c r="A2110" s="5"/>
      <c r="B2110" s="5"/>
      <c r="C2110" s="6"/>
      <c r="D2110" s="6"/>
      <c r="E2110" s="5"/>
      <c r="F2110" s="5"/>
      <c r="G2110" s="5"/>
      <c r="H2110" s="7"/>
      <c r="I2110" s="5"/>
      <c r="J2110" s="5"/>
      <c r="K2110" s="5"/>
      <c r="L2110" s="5"/>
    </row>
    <row r="2111" spans="1:12" ht="409.6" customHeight="1" x14ac:dyDescent="0.25">
      <c r="A2111" s="5" t="s">
        <v>12</v>
      </c>
      <c r="B2111" s="5" t="s">
        <v>13</v>
      </c>
      <c r="C2111" s="6" t="s">
        <v>2237</v>
      </c>
      <c r="D2111" s="6" t="s">
        <v>15</v>
      </c>
      <c r="E2111" s="5" t="s">
        <v>2238</v>
      </c>
      <c r="F2111" s="5" t="s">
        <v>2235</v>
      </c>
      <c r="G2111" s="5" t="s">
        <v>2236</v>
      </c>
      <c r="H2111" s="7">
        <v>41828</v>
      </c>
      <c r="I2111" s="5">
        <v>3</v>
      </c>
      <c r="J2111" s="5" t="s">
        <v>35</v>
      </c>
      <c r="K2111" s="5" t="s">
        <v>19</v>
      </c>
      <c r="L2111" s="5"/>
    </row>
    <row r="2112" spans="1:12" x14ac:dyDescent="0.25">
      <c r="A2112" s="5"/>
      <c r="B2112" s="5"/>
      <c r="C2112" s="6"/>
      <c r="D2112" s="6"/>
      <c r="E2112" s="5"/>
      <c r="F2112" s="5"/>
      <c r="G2112" s="5"/>
      <c r="H2112" s="7"/>
      <c r="I2112" s="5"/>
      <c r="J2112" s="5"/>
      <c r="K2112" s="5"/>
      <c r="L2112" s="5"/>
    </row>
    <row r="2113" spans="1:12" ht="409.6" customHeight="1" x14ac:dyDescent="0.25">
      <c r="A2113" s="5" t="s">
        <v>12</v>
      </c>
      <c r="B2113" s="5" t="s">
        <v>20</v>
      </c>
      <c r="C2113" s="6" t="s">
        <v>2239</v>
      </c>
      <c r="D2113" s="6" t="s">
        <v>15</v>
      </c>
      <c r="E2113" s="5"/>
      <c r="F2113" s="5" t="s">
        <v>2240</v>
      </c>
      <c r="G2113" s="5" t="s">
        <v>2241</v>
      </c>
      <c r="H2113" s="5" t="s">
        <v>537</v>
      </c>
      <c r="I2113" s="5">
        <v>3</v>
      </c>
      <c r="J2113" s="5" t="s">
        <v>35</v>
      </c>
      <c r="K2113" s="5" t="s">
        <v>19</v>
      </c>
      <c r="L2113" s="5"/>
    </row>
    <row r="2114" spans="1:12" x14ac:dyDescent="0.25">
      <c r="A2114" s="5"/>
      <c r="B2114" s="5"/>
      <c r="C2114" s="6"/>
      <c r="D2114" s="6"/>
      <c r="E2114" s="5"/>
      <c r="F2114" s="5"/>
      <c r="G2114" s="5"/>
      <c r="H2114" s="5"/>
      <c r="I2114" s="5"/>
      <c r="J2114" s="5"/>
      <c r="K2114" s="5"/>
      <c r="L2114" s="5"/>
    </row>
    <row r="2115" spans="1:12" ht="225" customHeight="1" x14ac:dyDescent="0.25">
      <c r="A2115" s="5" t="s">
        <v>12</v>
      </c>
      <c r="B2115" s="5" t="s">
        <v>13</v>
      </c>
      <c r="C2115" s="6" t="s">
        <v>2242</v>
      </c>
      <c r="D2115" s="6" t="s">
        <v>15</v>
      </c>
      <c r="E2115" s="5"/>
      <c r="F2115" s="5" t="s">
        <v>2243</v>
      </c>
      <c r="G2115" s="5" t="s">
        <v>2236</v>
      </c>
      <c r="H2115" s="7">
        <v>41661</v>
      </c>
      <c r="I2115" s="5">
        <v>3</v>
      </c>
      <c r="J2115" s="5" t="s">
        <v>52</v>
      </c>
      <c r="K2115" s="5" t="s">
        <v>19</v>
      </c>
      <c r="L2115" s="5"/>
    </row>
    <row r="2116" spans="1:12" x14ac:dyDescent="0.25">
      <c r="A2116" s="5"/>
      <c r="B2116" s="5"/>
      <c r="C2116" s="6"/>
      <c r="D2116" s="6"/>
      <c r="E2116" s="5"/>
      <c r="F2116" s="5"/>
      <c r="G2116" s="5"/>
      <c r="H2116" s="7"/>
      <c r="I2116" s="5"/>
      <c r="J2116" s="5"/>
      <c r="K2116" s="5"/>
      <c r="L2116" s="5"/>
    </row>
    <row r="2117" spans="1:12" ht="225" customHeight="1" x14ac:dyDescent="0.25">
      <c r="A2117" s="5" t="s">
        <v>12</v>
      </c>
      <c r="B2117" s="5" t="s">
        <v>13</v>
      </c>
      <c r="C2117" s="6" t="s">
        <v>2244</v>
      </c>
      <c r="D2117" s="6" t="s">
        <v>15</v>
      </c>
      <c r="E2117" s="5"/>
      <c r="F2117" s="5" t="s">
        <v>2245</v>
      </c>
      <c r="G2117" s="5" t="s">
        <v>2218</v>
      </c>
      <c r="H2117" s="7">
        <v>41661</v>
      </c>
      <c r="I2117" s="5">
        <v>3</v>
      </c>
      <c r="J2117" s="5" t="s">
        <v>35</v>
      </c>
      <c r="K2117" s="5" t="s">
        <v>19</v>
      </c>
      <c r="L2117" s="5"/>
    </row>
    <row r="2118" spans="1:12" x14ac:dyDescent="0.25">
      <c r="A2118" s="5"/>
      <c r="B2118" s="5"/>
      <c r="C2118" s="6"/>
      <c r="D2118" s="6"/>
      <c r="E2118" s="5"/>
      <c r="F2118" s="5"/>
      <c r="G2118" s="5"/>
      <c r="H2118" s="7"/>
      <c r="I2118" s="5"/>
      <c r="J2118" s="5"/>
      <c r="K2118" s="5"/>
      <c r="L2118" s="5"/>
    </row>
    <row r="2119" spans="1:12" ht="225" customHeight="1" x14ac:dyDescent="0.25">
      <c r="A2119" s="5" t="s">
        <v>12</v>
      </c>
      <c r="B2119" s="5" t="s">
        <v>13</v>
      </c>
      <c r="C2119" s="6" t="s">
        <v>2246</v>
      </c>
      <c r="D2119" s="6" t="s">
        <v>15</v>
      </c>
      <c r="E2119" s="5"/>
      <c r="F2119" s="5" t="s">
        <v>2245</v>
      </c>
      <c r="G2119" s="5" t="s">
        <v>2218</v>
      </c>
      <c r="H2119" s="7">
        <v>41861</v>
      </c>
      <c r="I2119" s="5">
        <v>3</v>
      </c>
      <c r="J2119" s="5" t="s">
        <v>35</v>
      </c>
      <c r="K2119" s="5" t="s">
        <v>19</v>
      </c>
      <c r="L2119" s="5"/>
    </row>
    <row r="2120" spans="1:12" x14ac:dyDescent="0.25">
      <c r="A2120" s="5"/>
      <c r="B2120" s="5"/>
      <c r="C2120" s="6"/>
      <c r="D2120" s="6"/>
      <c r="E2120" s="5"/>
      <c r="F2120" s="5"/>
      <c r="G2120" s="5"/>
      <c r="H2120" s="7"/>
      <c r="I2120" s="5"/>
      <c r="J2120" s="5"/>
      <c r="K2120" s="5"/>
      <c r="L2120" s="5"/>
    </row>
    <row r="2121" spans="1:12" ht="360" customHeight="1" x14ac:dyDescent="0.25">
      <c r="A2121" s="5" t="s">
        <v>12</v>
      </c>
      <c r="B2121" s="5" t="s">
        <v>13</v>
      </c>
      <c r="C2121" s="6" t="s">
        <v>2247</v>
      </c>
      <c r="D2121" s="6" t="s">
        <v>15</v>
      </c>
      <c r="E2121" s="5"/>
      <c r="F2121" s="9" t="s">
        <v>2248</v>
      </c>
      <c r="G2121" s="5" t="s">
        <v>1171</v>
      </c>
      <c r="H2121" s="7">
        <v>41690</v>
      </c>
      <c r="I2121" s="5">
        <v>4</v>
      </c>
      <c r="J2121" s="5" t="s">
        <v>342</v>
      </c>
      <c r="K2121" s="5" t="s">
        <v>19</v>
      </c>
      <c r="L2121" s="5"/>
    </row>
    <row r="2122" spans="1:12" x14ac:dyDescent="0.25">
      <c r="A2122" s="5"/>
      <c r="B2122" s="5"/>
      <c r="C2122" s="6"/>
      <c r="D2122" s="6"/>
      <c r="E2122" s="5"/>
      <c r="F2122" s="9"/>
      <c r="G2122" s="5"/>
      <c r="H2122" s="7"/>
      <c r="I2122" s="5"/>
      <c r="J2122" s="5"/>
      <c r="K2122" s="5"/>
      <c r="L2122" s="5"/>
    </row>
    <row r="2123" spans="1:12" ht="195" customHeight="1" x14ac:dyDescent="0.25">
      <c r="A2123" s="5" t="s">
        <v>12</v>
      </c>
      <c r="B2123" s="5" t="s">
        <v>20</v>
      </c>
      <c r="C2123" s="6" t="s">
        <v>2249</v>
      </c>
      <c r="D2123" s="6" t="s">
        <v>15</v>
      </c>
      <c r="E2123" s="5"/>
      <c r="F2123" s="5" t="s">
        <v>2250</v>
      </c>
      <c r="G2123" s="5" t="s">
        <v>1580</v>
      </c>
      <c r="H2123" s="5" t="s">
        <v>123</v>
      </c>
      <c r="I2123" s="5">
        <v>3</v>
      </c>
      <c r="J2123" s="5" t="s">
        <v>589</v>
      </c>
      <c r="K2123" s="5" t="s">
        <v>19</v>
      </c>
      <c r="L2123" s="5"/>
    </row>
    <row r="2124" spans="1:12" x14ac:dyDescent="0.25">
      <c r="A2124" s="5"/>
      <c r="B2124" s="5"/>
      <c r="C2124" s="6"/>
      <c r="D2124" s="6"/>
      <c r="E2124" s="5"/>
      <c r="F2124" s="5"/>
      <c r="G2124" s="5"/>
      <c r="H2124" s="5"/>
      <c r="I2124" s="5"/>
      <c r="J2124" s="5"/>
      <c r="K2124" s="5"/>
      <c r="L2124" s="5"/>
    </row>
    <row r="2125" spans="1:12" ht="195" customHeight="1" x14ac:dyDescent="0.25">
      <c r="A2125" s="5" t="s">
        <v>12</v>
      </c>
      <c r="B2125" s="5" t="s">
        <v>20</v>
      </c>
      <c r="C2125" s="6" t="s">
        <v>2251</v>
      </c>
      <c r="D2125" s="6" t="s">
        <v>15</v>
      </c>
      <c r="E2125" s="5"/>
      <c r="F2125" s="5" t="s">
        <v>2250</v>
      </c>
      <c r="G2125" s="5" t="s">
        <v>1580</v>
      </c>
      <c r="H2125" s="5" t="s">
        <v>37</v>
      </c>
      <c r="I2125" s="5">
        <v>3</v>
      </c>
      <c r="J2125" s="5" t="s">
        <v>589</v>
      </c>
      <c r="K2125" s="5" t="s">
        <v>19</v>
      </c>
      <c r="L2125" s="5"/>
    </row>
    <row r="2126" spans="1:12" x14ac:dyDescent="0.25">
      <c r="A2126" s="5"/>
      <c r="B2126" s="5"/>
      <c r="C2126" s="6"/>
      <c r="D2126" s="6"/>
      <c r="E2126" s="5"/>
      <c r="F2126" s="5"/>
      <c r="G2126" s="5"/>
      <c r="H2126" s="5"/>
      <c r="I2126" s="5"/>
      <c r="J2126" s="5"/>
      <c r="K2126" s="5"/>
      <c r="L2126" s="5"/>
    </row>
    <row r="2127" spans="1:12" ht="195" customHeight="1" x14ac:dyDescent="0.25">
      <c r="A2127" s="5" t="s">
        <v>12</v>
      </c>
      <c r="B2127" s="5" t="s">
        <v>13</v>
      </c>
      <c r="C2127" s="6" t="s">
        <v>2252</v>
      </c>
      <c r="D2127" s="6" t="s">
        <v>15</v>
      </c>
      <c r="E2127" s="5"/>
      <c r="F2127" s="5" t="s">
        <v>2253</v>
      </c>
      <c r="G2127" s="5" t="s">
        <v>1580</v>
      </c>
      <c r="H2127" s="7">
        <v>41666</v>
      </c>
      <c r="I2127" s="5">
        <v>3</v>
      </c>
      <c r="J2127" s="5" t="s">
        <v>589</v>
      </c>
      <c r="K2127" s="5" t="s">
        <v>19</v>
      </c>
      <c r="L2127" s="5"/>
    </row>
    <row r="2128" spans="1:12" x14ac:dyDescent="0.25">
      <c r="A2128" s="5"/>
      <c r="B2128" s="5"/>
      <c r="C2128" s="6"/>
      <c r="D2128" s="6"/>
      <c r="E2128" s="5"/>
      <c r="F2128" s="5"/>
      <c r="G2128" s="5"/>
      <c r="H2128" s="7"/>
      <c r="I2128" s="5"/>
      <c r="J2128" s="5"/>
      <c r="K2128" s="5"/>
      <c r="L2128" s="5"/>
    </row>
    <row r="2129" spans="1:12" ht="195" customHeight="1" x14ac:dyDescent="0.25">
      <c r="A2129" s="5" t="s">
        <v>12</v>
      </c>
      <c r="B2129" s="5" t="s">
        <v>20</v>
      </c>
      <c r="C2129" s="6" t="s">
        <v>2254</v>
      </c>
      <c r="D2129" s="6" t="s">
        <v>15</v>
      </c>
      <c r="E2129" s="5"/>
      <c r="F2129" s="5" t="s">
        <v>2253</v>
      </c>
      <c r="G2129" s="5" t="s">
        <v>1580</v>
      </c>
      <c r="H2129" s="5" t="s">
        <v>37</v>
      </c>
      <c r="I2129" s="5">
        <v>3</v>
      </c>
      <c r="J2129" s="5" t="s">
        <v>589</v>
      </c>
      <c r="K2129" s="5" t="s">
        <v>19</v>
      </c>
      <c r="L2129" s="5"/>
    </row>
    <row r="2130" spans="1:12" x14ac:dyDescent="0.25">
      <c r="A2130" s="5"/>
      <c r="B2130" s="5"/>
      <c r="C2130" s="6"/>
      <c r="D2130" s="6"/>
      <c r="E2130" s="5"/>
      <c r="F2130" s="5"/>
      <c r="G2130" s="5"/>
      <c r="H2130" s="5"/>
      <c r="I2130" s="5"/>
      <c r="J2130" s="5"/>
      <c r="K2130" s="5"/>
      <c r="L2130" s="5"/>
    </row>
    <row r="2131" spans="1:12" ht="210" customHeight="1" x14ac:dyDescent="0.25">
      <c r="A2131" s="5" t="s">
        <v>12</v>
      </c>
      <c r="B2131" s="5" t="s">
        <v>13</v>
      </c>
      <c r="C2131" s="6" t="s">
        <v>2255</v>
      </c>
      <c r="D2131" s="6" t="s">
        <v>15</v>
      </c>
      <c r="E2131" s="5"/>
      <c r="F2131" s="5" t="s">
        <v>2256</v>
      </c>
      <c r="G2131" s="5" t="s">
        <v>2257</v>
      </c>
      <c r="H2131" s="8">
        <v>26359</v>
      </c>
      <c r="I2131" s="5">
        <v>5</v>
      </c>
      <c r="J2131" s="5" t="s">
        <v>46</v>
      </c>
      <c r="K2131" s="5" t="s">
        <v>19</v>
      </c>
      <c r="L2131" s="5" t="s">
        <v>2258</v>
      </c>
    </row>
    <row r="2132" spans="1:12" x14ac:dyDescent="0.25">
      <c r="A2132" s="5"/>
      <c r="B2132" s="5"/>
      <c r="C2132" s="6"/>
      <c r="D2132" s="6"/>
      <c r="E2132" s="5"/>
      <c r="F2132" s="5"/>
      <c r="G2132" s="5"/>
      <c r="H2132" s="8"/>
      <c r="I2132" s="5"/>
      <c r="J2132" s="5"/>
      <c r="K2132" s="5"/>
      <c r="L2132" s="5"/>
    </row>
    <row r="2133" spans="1:12" ht="210" customHeight="1" x14ac:dyDescent="0.25">
      <c r="A2133" s="5" t="s">
        <v>12</v>
      </c>
      <c r="B2133" s="5" t="s">
        <v>13</v>
      </c>
      <c r="C2133" s="6" t="s">
        <v>2260</v>
      </c>
      <c r="D2133" s="6" t="s">
        <v>15</v>
      </c>
      <c r="E2133" s="5"/>
      <c r="F2133" s="5" t="s">
        <v>2261</v>
      </c>
      <c r="G2133" s="5" t="s">
        <v>2262</v>
      </c>
      <c r="H2133" s="8">
        <v>33055</v>
      </c>
      <c r="I2133" s="5">
        <v>3</v>
      </c>
      <c r="J2133" s="5" t="s">
        <v>46</v>
      </c>
      <c r="K2133" s="5" t="s">
        <v>19</v>
      </c>
      <c r="L2133" s="5" t="s">
        <v>2263</v>
      </c>
    </row>
    <row r="2134" spans="1:12" x14ac:dyDescent="0.25">
      <c r="A2134" s="5"/>
      <c r="B2134" s="5"/>
      <c r="C2134" s="6"/>
      <c r="D2134" s="6"/>
      <c r="E2134" s="5"/>
      <c r="F2134" s="5"/>
      <c r="G2134" s="5"/>
      <c r="H2134" s="8"/>
      <c r="I2134" s="5"/>
      <c r="J2134" s="5"/>
      <c r="K2134" s="5"/>
      <c r="L2134" s="5"/>
    </row>
    <row r="2135" spans="1:12" ht="210" customHeight="1" x14ac:dyDescent="0.25">
      <c r="A2135" s="5" t="s">
        <v>12</v>
      </c>
      <c r="B2135" s="5" t="s">
        <v>13</v>
      </c>
      <c r="C2135" s="6" t="s">
        <v>2264</v>
      </c>
      <c r="D2135" s="6" t="s">
        <v>15</v>
      </c>
      <c r="E2135" s="5"/>
      <c r="F2135" s="5" t="s">
        <v>2265</v>
      </c>
      <c r="G2135" s="5" t="s">
        <v>2266</v>
      </c>
      <c r="H2135" s="8">
        <v>10990</v>
      </c>
      <c r="I2135" s="5">
        <v>9</v>
      </c>
      <c r="J2135" s="5" t="s">
        <v>320</v>
      </c>
      <c r="K2135" s="5" t="s">
        <v>19</v>
      </c>
      <c r="L2135" s="5" t="s">
        <v>2267</v>
      </c>
    </row>
    <row r="2136" spans="1:12" x14ac:dyDescent="0.25">
      <c r="A2136" s="5"/>
      <c r="B2136" s="5"/>
      <c r="C2136" s="6"/>
      <c r="D2136" s="6"/>
      <c r="E2136" s="5"/>
      <c r="F2136" s="5"/>
      <c r="G2136" s="5"/>
      <c r="H2136" s="8"/>
      <c r="I2136" s="5"/>
      <c r="J2136" s="5"/>
      <c r="K2136" s="5"/>
      <c r="L2136" s="5"/>
    </row>
    <row r="2137" spans="1:12" ht="210" customHeight="1" x14ac:dyDescent="0.25">
      <c r="A2137" s="5" t="s">
        <v>12</v>
      </c>
      <c r="B2137" s="5" t="s">
        <v>13</v>
      </c>
      <c r="C2137" s="6" t="s">
        <v>2268</v>
      </c>
      <c r="D2137" s="6" t="s">
        <v>15</v>
      </c>
      <c r="E2137" s="5"/>
      <c r="F2137" s="5" t="s">
        <v>2269</v>
      </c>
      <c r="G2137" s="5" t="s">
        <v>2270</v>
      </c>
      <c r="H2137" s="7">
        <v>41669</v>
      </c>
      <c r="I2137" s="5">
        <v>9</v>
      </c>
      <c r="J2137" s="5" t="s">
        <v>320</v>
      </c>
      <c r="K2137" s="5" t="s">
        <v>19</v>
      </c>
      <c r="L2137" s="5" t="s">
        <v>2267</v>
      </c>
    </row>
    <row r="2138" spans="1:12" x14ac:dyDescent="0.25">
      <c r="A2138" s="5"/>
      <c r="B2138" s="5"/>
      <c r="C2138" s="6"/>
      <c r="D2138" s="6"/>
      <c r="E2138" s="5"/>
      <c r="F2138" s="5"/>
      <c r="G2138" s="5"/>
      <c r="H2138" s="7"/>
      <c r="I2138" s="5"/>
      <c r="J2138" s="5"/>
      <c r="K2138" s="5"/>
      <c r="L2138" s="5"/>
    </row>
    <row r="2139" spans="1:12" ht="195" customHeight="1" x14ac:dyDescent="0.25">
      <c r="A2139" s="5" t="s">
        <v>12</v>
      </c>
      <c r="B2139" s="5" t="s">
        <v>20</v>
      </c>
      <c r="C2139" s="6" t="s">
        <v>2271</v>
      </c>
      <c r="D2139" s="6" t="s">
        <v>15</v>
      </c>
      <c r="E2139" s="5"/>
      <c r="F2139" s="5" t="s">
        <v>2272</v>
      </c>
      <c r="G2139" s="5" t="s">
        <v>2273</v>
      </c>
      <c r="H2139" s="5" t="s">
        <v>507</v>
      </c>
      <c r="I2139" s="5">
        <v>0</v>
      </c>
      <c r="J2139" s="5" t="s">
        <v>320</v>
      </c>
      <c r="K2139" s="5" t="s">
        <v>19</v>
      </c>
      <c r="L2139" s="5" t="s">
        <v>2267</v>
      </c>
    </row>
    <row r="2140" spans="1:12" x14ac:dyDescent="0.25">
      <c r="A2140" s="5"/>
      <c r="B2140" s="5"/>
      <c r="C2140" s="6"/>
      <c r="D2140" s="6"/>
      <c r="E2140" s="5"/>
      <c r="F2140" s="5"/>
      <c r="G2140" s="5"/>
      <c r="H2140" s="5"/>
      <c r="I2140" s="5"/>
      <c r="J2140" s="5"/>
      <c r="K2140" s="5"/>
      <c r="L2140" s="5"/>
    </row>
    <row r="2141" spans="1:12" ht="180" customHeight="1" x14ac:dyDescent="0.25">
      <c r="A2141" s="5" t="s">
        <v>12</v>
      </c>
      <c r="B2141" s="5" t="s">
        <v>20</v>
      </c>
      <c r="C2141" s="6" t="s">
        <v>2274</v>
      </c>
      <c r="D2141" s="6" t="s">
        <v>15</v>
      </c>
      <c r="E2141" s="5"/>
      <c r="F2141" s="5" t="s">
        <v>2275</v>
      </c>
      <c r="G2141" s="5" t="s">
        <v>2276</v>
      </c>
      <c r="H2141" s="5" t="s">
        <v>507</v>
      </c>
      <c r="I2141" s="5">
        <v>0</v>
      </c>
      <c r="J2141" s="5" t="s">
        <v>320</v>
      </c>
      <c r="K2141" s="5" t="s">
        <v>19</v>
      </c>
      <c r="L2141" s="5" t="s">
        <v>2267</v>
      </c>
    </row>
    <row r="2142" spans="1:12" x14ac:dyDescent="0.25">
      <c r="A2142" s="5"/>
      <c r="B2142" s="5"/>
      <c r="C2142" s="6"/>
      <c r="D2142" s="6"/>
      <c r="E2142" s="5"/>
      <c r="F2142" s="5"/>
      <c r="G2142" s="5"/>
      <c r="H2142" s="5"/>
      <c r="I2142" s="5"/>
      <c r="J2142" s="5"/>
      <c r="K2142" s="5"/>
      <c r="L2142" s="5"/>
    </row>
    <row r="2143" spans="1:12" ht="195" customHeight="1" x14ac:dyDescent="0.25">
      <c r="A2143" s="5" t="s">
        <v>12</v>
      </c>
      <c r="B2143" s="5" t="s">
        <v>20</v>
      </c>
      <c r="C2143" s="6" t="s">
        <v>2277</v>
      </c>
      <c r="D2143" s="6" t="s">
        <v>15</v>
      </c>
      <c r="E2143" s="5"/>
      <c r="F2143" s="5" t="s">
        <v>2278</v>
      </c>
      <c r="G2143" s="5" t="s">
        <v>2279</v>
      </c>
      <c r="H2143" s="5" t="s">
        <v>507</v>
      </c>
      <c r="I2143" s="5">
        <v>0</v>
      </c>
      <c r="J2143" s="5" t="s">
        <v>320</v>
      </c>
      <c r="K2143" s="5" t="s">
        <v>19</v>
      </c>
      <c r="L2143" s="5" t="s">
        <v>2267</v>
      </c>
    </row>
    <row r="2144" spans="1:12" x14ac:dyDescent="0.25">
      <c r="A2144" s="5"/>
      <c r="B2144" s="5"/>
      <c r="C2144" s="6"/>
      <c r="D2144" s="6"/>
      <c r="E2144" s="5"/>
      <c r="F2144" s="5"/>
      <c r="G2144" s="5"/>
      <c r="H2144" s="5"/>
      <c r="I2144" s="5"/>
      <c r="J2144" s="5"/>
      <c r="K2144" s="5"/>
      <c r="L2144" s="5"/>
    </row>
    <row r="2145" spans="1:15" ht="195" customHeight="1" x14ac:dyDescent="0.25">
      <c r="A2145" s="5" t="s">
        <v>12</v>
      </c>
      <c r="B2145" s="5" t="s">
        <v>20</v>
      </c>
      <c r="C2145" s="6" t="s">
        <v>2280</v>
      </c>
      <c r="D2145" s="6" t="s">
        <v>15</v>
      </c>
      <c r="E2145" s="5"/>
      <c r="F2145" s="5" t="s">
        <v>2278</v>
      </c>
      <c r="G2145" s="5" t="s">
        <v>2281</v>
      </c>
      <c r="H2145" s="5" t="s">
        <v>507</v>
      </c>
      <c r="I2145" s="5">
        <v>0</v>
      </c>
      <c r="J2145" s="5" t="s">
        <v>320</v>
      </c>
      <c r="K2145" s="5" t="s">
        <v>19</v>
      </c>
      <c r="L2145" s="5" t="s">
        <v>2267</v>
      </c>
    </row>
    <row r="2146" spans="1:15" x14ac:dyDescent="0.25">
      <c r="A2146" s="5"/>
      <c r="B2146" s="5"/>
      <c r="C2146" s="6"/>
      <c r="D2146" s="6"/>
      <c r="E2146" s="5"/>
      <c r="F2146" s="5"/>
      <c r="G2146" s="5"/>
      <c r="H2146" s="5"/>
      <c r="I2146" s="5"/>
      <c r="J2146" s="5"/>
      <c r="K2146" s="5"/>
      <c r="L2146" s="5"/>
    </row>
    <row r="2147" spans="1:15" ht="180" customHeight="1" x14ac:dyDescent="0.25">
      <c r="A2147" s="5" t="s">
        <v>12</v>
      </c>
      <c r="B2147" s="5" t="s">
        <v>20</v>
      </c>
      <c r="C2147" s="6" t="s">
        <v>2282</v>
      </c>
      <c r="D2147" s="6" t="s">
        <v>15</v>
      </c>
      <c r="E2147" s="5"/>
      <c r="F2147" s="5" t="s">
        <v>2283</v>
      </c>
      <c r="G2147" s="5" t="s">
        <v>2284</v>
      </c>
      <c r="H2147" s="5" t="s">
        <v>507</v>
      </c>
      <c r="I2147" s="5">
        <v>0</v>
      </c>
      <c r="J2147" s="5" t="s">
        <v>320</v>
      </c>
      <c r="K2147" s="5" t="s">
        <v>19</v>
      </c>
      <c r="L2147" s="5" t="s">
        <v>2267</v>
      </c>
    </row>
    <row r="2148" spans="1:15" x14ac:dyDescent="0.25">
      <c r="A2148" s="5"/>
      <c r="B2148" s="5"/>
      <c r="C2148" s="6"/>
      <c r="D2148" s="6"/>
      <c r="E2148" s="5"/>
      <c r="F2148" s="5"/>
      <c r="G2148" s="5"/>
      <c r="H2148" s="5"/>
      <c r="I2148" s="5"/>
      <c r="J2148" s="5"/>
      <c r="K2148" s="5"/>
      <c r="L2148" s="5"/>
    </row>
    <row r="2149" spans="1:15" ht="180" customHeight="1" x14ac:dyDescent="0.25">
      <c r="A2149" s="5" t="s">
        <v>12</v>
      </c>
      <c r="B2149" s="5" t="s">
        <v>20</v>
      </c>
      <c r="C2149" s="6" t="s">
        <v>2285</v>
      </c>
      <c r="D2149" s="6" t="s">
        <v>15</v>
      </c>
      <c r="E2149" s="5"/>
      <c r="F2149" s="5" t="s">
        <v>2283</v>
      </c>
      <c r="G2149" s="5" t="s">
        <v>2286</v>
      </c>
      <c r="H2149" s="5" t="s">
        <v>507</v>
      </c>
      <c r="I2149" s="5">
        <v>0</v>
      </c>
      <c r="J2149" s="5" t="s">
        <v>320</v>
      </c>
      <c r="K2149" s="5" t="s">
        <v>19</v>
      </c>
      <c r="L2149" s="5" t="s">
        <v>2267</v>
      </c>
    </row>
    <row r="2150" spans="1:15" x14ac:dyDescent="0.25">
      <c r="A2150" s="5"/>
      <c r="B2150" s="5"/>
      <c r="C2150" s="6"/>
      <c r="D2150" s="6"/>
      <c r="E2150" s="5"/>
      <c r="F2150" s="5"/>
      <c r="G2150" s="5"/>
      <c r="H2150" s="5"/>
      <c r="I2150" s="5"/>
      <c r="J2150" s="5"/>
      <c r="K2150" s="5"/>
      <c r="L2150" s="5"/>
    </row>
    <row r="2151" spans="1:15" ht="180" customHeight="1" x14ac:dyDescent="0.25">
      <c r="A2151" s="5" t="s">
        <v>12</v>
      </c>
      <c r="B2151" s="5" t="s">
        <v>20</v>
      </c>
      <c r="C2151" s="6" t="s">
        <v>2287</v>
      </c>
      <c r="D2151" s="6" t="s">
        <v>15</v>
      </c>
      <c r="E2151" s="5"/>
      <c r="F2151" s="5" t="s">
        <v>2288</v>
      </c>
      <c r="G2151" s="5" t="s">
        <v>2289</v>
      </c>
      <c r="H2151" s="5" t="s">
        <v>507</v>
      </c>
      <c r="I2151" s="5">
        <v>0</v>
      </c>
      <c r="J2151" s="5" t="s">
        <v>320</v>
      </c>
      <c r="K2151" s="5" t="s">
        <v>19</v>
      </c>
      <c r="L2151" s="5" t="s">
        <v>2267</v>
      </c>
    </row>
    <row r="2152" spans="1:15" x14ac:dyDescent="0.25">
      <c r="A2152" s="5"/>
      <c r="B2152" s="5"/>
      <c r="C2152" s="6"/>
      <c r="D2152" s="6"/>
      <c r="E2152" s="5"/>
      <c r="F2152" s="5"/>
      <c r="G2152" s="5"/>
      <c r="H2152" s="5"/>
      <c r="I2152" s="5"/>
      <c r="J2152" s="5"/>
      <c r="K2152" s="5"/>
      <c r="L2152" s="5"/>
    </row>
    <row r="2153" spans="1:15" ht="180" customHeight="1" x14ac:dyDescent="0.25">
      <c r="A2153" s="5" t="s">
        <v>12</v>
      </c>
      <c r="B2153" s="5" t="s">
        <v>13</v>
      </c>
      <c r="C2153" s="6" t="s">
        <v>2290</v>
      </c>
      <c r="D2153" s="6" t="s">
        <v>15</v>
      </c>
      <c r="E2153" s="5"/>
      <c r="F2153" s="5" t="s">
        <v>2291</v>
      </c>
      <c r="G2153" s="5" t="s">
        <v>2292</v>
      </c>
      <c r="H2153" s="7">
        <v>41695</v>
      </c>
      <c r="I2153" s="5">
        <v>3</v>
      </c>
      <c r="J2153" s="5" t="s">
        <v>320</v>
      </c>
      <c r="K2153" s="5" t="s">
        <v>19</v>
      </c>
      <c r="L2153" s="5" t="s">
        <v>2293</v>
      </c>
    </row>
    <row r="2154" spans="1:15" x14ac:dyDescent="0.25">
      <c r="A2154" s="5"/>
      <c r="B2154" s="5"/>
      <c r="C2154" s="6"/>
      <c r="D2154" s="6"/>
      <c r="E2154" s="5"/>
      <c r="F2154" s="5"/>
      <c r="G2154" s="5"/>
      <c r="H2154" s="7"/>
      <c r="I2154" s="5"/>
      <c r="J2154" s="5"/>
      <c r="K2154" s="5"/>
      <c r="L2154" s="5"/>
    </row>
    <row r="2155" spans="1:15" ht="180" customHeight="1" x14ac:dyDescent="0.25">
      <c r="A2155" s="5" t="s">
        <v>12</v>
      </c>
      <c r="B2155" s="5" t="s">
        <v>20</v>
      </c>
      <c r="C2155" s="6" t="s">
        <v>2294</v>
      </c>
      <c r="D2155" s="6" t="s">
        <v>15</v>
      </c>
      <c r="E2155" s="5"/>
      <c r="F2155" s="5" t="s">
        <v>2295</v>
      </c>
      <c r="G2155" s="5" t="s">
        <v>2259</v>
      </c>
      <c r="H2155" s="5">
        <f>-3 / 20</f>
        <v>-0.15</v>
      </c>
      <c r="I2155" s="5">
        <v>4</v>
      </c>
      <c r="J2155" s="5" t="s">
        <v>46</v>
      </c>
      <c r="K2155" s="5" t="s">
        <v>19</v>
      </c>
      <c r="L2155" s="5"/>
      <c r="N2155">
        <v>1</v>
      </c>
      <c r="O2155">
        <v>30</v>
      </c>
    </row>
    <row r="2156" spans="1:15" x14ac:dyDescent="0.25">
      <c r="A2156" s="5"/>
      <c r="B2156" s="5"/>
      <c r="C2156" s="6"/>
      <c r="D2156" s="6"/>
      <c r="E2156" s="5"/>
      <c r="F2156" s="5"/>
      <c r="G2156" s="5"/>
      <c r="H2156" s="5"/>
      <c r="I2156" s="5"/>
      <c r="J2156" s="5"/>
      <c r="K2156" s="5"/>
      <c r="L2156" s="5"/>
    </row>
    <row r="2157" spans="1:15" ht="225" customHeight="1" x14ac:dyDescent="0.25">
      <c r="A2157" s="5" t="s">
        <v>12</v>
      </c>
      <c r="B2157" s="5" t="s">
        <v>13</v>
      </c>
      <c r="C2157" s="6" t="s">
        <v>2296</v>
      </c>
      <c r="D2157" s="6" t="s">
        <v>15</v>
      </c>
      <c r="E2157" s="5"/>
      <c r="F2157" s="5" t="s">
        <v>2297</v>
      </c>
      <c r="G2157" s="5" t="s">
        <v>2298</v>
      </c>
      <c r="H2157" s="8">
        <v>13119</v>
      </c>
      <c r="I2157" s="5">
        <v>3</v>
      </c>
      <c r="J2157" s="5" t="s">
        <v>248</v>
      </c>
      <c r="K2157" s="5" t="s">
        <v>19</v>
      </c>
      <c r="L2157" s="5" t="s">
        <v>2299</v>
      </c>
    </row>
    <row r="2158" spans="1:15" x14ac:dyDescent="0.25">
      <c r="A2158" s="5"/>
      <c r="B2158" s="5"/>
      <c r="C2158" s="6"/>
      <c r="D2158" s="6"/>
      <c r="E2158" s="5"/>
      <c r="F2158" s="5"/>
      <c r="G2158" s="5"/>
      <c r="H2158" s="8"/>
      <c r="I2158" s="5"/>
      <c r="J2158" s="5"/>
      <c r="K2158" s="5"/>
      <c r="L2158" s="5"/>
    </row>
    <row r="2159" spans="1:15" ht="405" customHeight="1" x14ac:dyDescent="0.25">
      <c r="A2159" s="5" t="s">
        <v>12</v>
      </c>
      <c r="B2159" s="5" t="s">
        <v>13</v>
      </c>
      <c r="C2159" s="6" t="s">
        <v>2300</v>
      </c>
      <c r="D2159" s="6" t="s">
        <v>15</v>
      </c>
      <c r="E2159" s="5"/>
      <c r="F2159" s="5" t="s">
        <v>2301</v>
      </c>
      <c r="G2159" s="5" t="s">
        <v>2302</v>
      </c>
      <c r="H2159" s="5" t="s">
        <v>2303</v>
      </c>
      <c r="I2159" s="5">
        <v>3</v>
      </c>
      <c r="J2159" s="5" t="s">
        <v>248</v>
      </c>
      <c r="K2159" s="5" t="s">
        <v>19</v>
      </c>
      <c r="L2159" s="5" t="s">
        <v>2299</v>
      </c>
    </row>
    <row r="2160" spans="1:15" x14ac:dyDescent="0.25">
      <c r="A2160" s="5"/>
      <c r="B2160" s="5"/>
      <c r="C2160" s="6"/>
      <c r="D2160" s="6"/>
      <c r="E2160" s="5"/>
      <c r="F2160" s="5"/>
      <c r="G2160" s="5"/>
      <c r="H2160" s="5"/>
      <c r="I2160" s="5"/>
      <c r="J2160" s="5"/>
      <c r="K2160" s="5"/>
      <c r="L2160" s="5"/>
    </row>
    <row r="2161" spans="1:12" ht="405" customHeight="1" x14ac:dyDescent="0.25">
      <c r="A2161" s="5" t="s">
        <v>12</v>
      </c>
      <c r="B2161" s="5" t="s">
        <v>20</v>
      </c>
      <c r="C2161" s="6" t="s">
        <v>2304</v>
      </c>
      <c r="D2161" s="6" t="s">
        <v>15</v>
      </c>
      <c r="E2161" s="5"/>
      <c r="F2161" s="5" t="s">
        <v>2305</v>
      </c>
      <c r="G2161" s="5" t="s">
        <v>2306</v>
      </c>
      <c r="H2161" s="5">
        <f>-1 / 20</f>
        <v>-0.05</v>
      </c>
      <c r="I2161" s="5">
        <v>3</v>
      </c>
      <c r="J2161" s="5" t="s">
        <v>248</v>
      </c>
      <c r="K2161" s="5" t="s">
        <v>19</v>
      </c>
      <c r="L2161" s="5" t="s">
        <v>2299</v>
      </c>
    </row>
    <row r="2162" spans="1:12" x14ac:dyDescent="0.25">
      <c r="A2162" s="5"/>
      <c r="B2162" s="5"/>
      <c r="C2162" s="6"/>
      <c r="D2162" s="6"/>
      <c r="E2162" s="5"/>
      <c r="F2162" s="5"/>
      <c r="G2162" s="5"/>
      <c r="H2162" s="5"/>
      <c r="I2162" s="5"/>
      <c r="J2162" s="5"/>
      <c r="K2162" s="5"/>
      <c r="L2162" s="5"/>
    </row>
    <row r="2163" spans="1:12" ht="225" customHeight="1" x14ac:dyDescent="0.25">
      <c r="A2163" s="5" t="s">
        <v>12</v>
      </c>
      <c r="B2163" s="5" t="s">
        <v>20</v>
      </c>
      <c r="C2163" s="6" t="s">
        <v>2307</v>
      </c>
      <c r="D2163" s="6" t="s">
        <v>15</v>
      </c>
      <c r="E2163" s="5" t="s">
        <v>28</v>
      </c>
      <c r="F2163" s="5" t="s">
        <v>2297</v>
      </c>
      <c r="G2163" s="5" t="s">
        <v>2298</v>
      </c>
      <c r="H2163" s="5">
        <f>-1 / 1</f>
        <v>-1</v>
      </c>
      <c r="I2163" s="5">
        <v>3</v>
      </c>
      <c r="J2163" s="5" t="s">
        <v>2308</v>
      </c>
      <c r="K2163" s="5" t="s">
        <v>19</v>
      </c>
      <c r="L2163" s="5" t="s">
        <v>2299</v>
      </c>
    </row>
    <row r="2164" spans="1:12" x14ac:dyDescent="0.25">
      <c r="A2164" s="5"/>
      <c r="B2164" s="5"/>
      <c r="C2164" s="6"/>
      <c r="D2164" s="6"/>
      <c r="E2164" s="5"/>
      <c r="F2164" s="5"/>
      <c r="G2164" s="5"/>
      <c r="H2164" s="5"/>
      <c r="I2164" s="5"/>
      <c r="J2164" s="5"/>
      <c r="K2164" s="5"/>
      <c r="L2164" s="5"/>
    </row>
    <row r="2165" spans="1:12" ht="405" customHeight="1" x14ac:dyDescent="0.25">
      <c r="A2165" s="5" t="s">
        <v>12</v>
      </c>
      <c r="B2165" s="5" t="s">
        <v>20</v>
      </c>
      <c r="C2165" s="6" t="s">
        <v>2309</v>
      </c>
      <c r="D2165" s="6" t="s">
        <v>15</v>
      </c>
      <c r="E2165" s="5" t="s">
        <v>28</v>
      </c>
      <c r="F2165" s="5" t="s">
        <v>2301</v>
      </c>
      <c r="G2165" s="5" t="s">
        <v>2302</v>
      </c>
      <c r="H2165" s="5">
        <f>-1 / 5</f>
        <v>-0.2</v>
      </c>
      <c r="I2165" s="5">
        <v>3</v>
      </c>
      <c r="J2165" s="5" t="s">
        <v>2308</v>
      </c>
      <c r="K2165" s="5" t="s">
        <v>19</v>
      </c>
      <c r="L2165" s="5" t="s">
        <v>2299</v>
      </c>
    </row>
    <row r="2166" spans="1:12" x14ac:dyDescent="0.25">
      <c r="A2166" s="5"/>
      <c r="B2166" s="5"/>
      <c r="C2166" s="6"/>
      <c r="D2166" s="6"/>
      <c r="E2166" s="5"/>
      <c r="F2166" s="5"/>
      <c r="G2166" s="5"/>
      <c r="H2166" s="5"/>
      <c r="I2166" s="5"/>
      <c r="J2166" s="5"/>
      <c r="K2166" s="5"/>
      <c r="L2166" s="5"/>
    </row>
    <row r="2167" spans="1:12" ht="405" customHeight="1" x14ac:dyDescent="0.25">
      <c r="A2167" s="5" t="s">
        <v>12</v>
      </c>
      <c r="B2167" s="5" t="s">
        <v>13</v>
      </c>
      <c r="C2167" s="6" t="s">
        <v>2310</v>
      </c>
      <c r="D2167" s="6" t="s">
        <v>15</v>
      </c>
      <c r="E2167" s="5"/>
      <c r="F2167" s="5" t="s">
        <v>2305</v>
      </c>
      <c r="G2167" s="5" t="s">
        <v>2306</v>
      </c>
      <c r="H2167" s="7">
        <v>41675</v>
      </c>
      <c r="I2167" s="5">
        <v>3</v>
      </c>
      <c r="J2167" s="5" t="s">
        <v>576</v>
      </c>
      <c r="K2167" s="5" t="s">
        <v>19</v>
      </c>
      <c r="L2167" s="5" t="s">
        <v>2299</v>
      </c>
    </row>
    <row r="2168" spans="1:12" x14ac:dyDescent="0.25">
      <c r="A2168" s="5"/>
      <c r="B2168" s="5"/>
      <c r="C2168" s="6"/>
      <c r="D2168" s="6"/>
      <c r="E2168" s="5"/>
      <c r="F2168" s="5"/>
      <c r="G2168" s="5"/>
      <c r="H2168" s="7"/>
      <c r="I2168" s="5"/>
      <c r="J2168" s="5"/>
      <c r="K2168" s="5"/>
      <c r="L2168" s="5"/>
    </row>
    <row r="2169" spans="1:12" ht="225" customHeight="1" x14ac:dyDescent="0.25">
      <c r="A2169" s="5" t="s">
        <v>12</v>
      </c>
      <c r="B2169" s="5" t="s">
        <v>13</v>
      </c>
      <c r="C2169" s="6" t="s">
        <v>2311</v>
      </c>
      <c r="D2169" s="6" t="s">
        <v>15</v>
      </c>
      <c r="E2169" s="5"/>
      <c r="F2169" s="5" t="s">
        <v>2312</v>
      </c>
      <c r="G2169" s="5" t="s">
        <v>2313</v>
      </c>
      <c r="H2169" s="7">
        <v>41940</v>
      </c>
      <c r="I2169" s="5">
        <v>8</v>
      </c>
      <c r="J2169" s="5" t="s">
        <v>46</v>
      </c>
      <c r="K2169" s="5" t="s">
        <v>19</v>
      </c>
      <c r="L2169" s="5" t="s">
        <v>2314</v>
      </c>
    </row>
    <row r="2170" spans="1:12" x14ac:dyDescent="0.25">
      <c r="A2170" s="5"/>
      <c r="B2170" s="5"/>
      <c r="C2170" s="6"/>
      <c r="D2170" s="6"/>
      <c r="E2170" s="5"/>
      <c r="F2170" s="5"/>
      <c r="G2170" s="5"/>
      <c r="H2170" s="7"/>
      <c r="I2170" s="5"/>
      <c r="J2170" s="5"/>
      <c r="K2170" s="5"/>
      <c r="L2170" s="5"/>
    </row>
    <row r="2171" spans="1:12" ht="225" customHeight="1" x14ac:dyDescent="0.25">
      <c r="A2171" s="5" t="s">
        <v>12</v>
      </c>
      <c r="B2171" s="5" t="s">
        <v>13</v>
      </c>
      <c r="C2171" s="6" t="s">
        <v>2315</v>
      </c>
      <c r="D2171" s="6" t="s">
        <v>15</v>
      </c>
      <c r="E2171" s="5"/>
      <c r="F2171" s="5" t="s">
        <v>2316</v>
      </c>
      <c r="G2171" s="5" t="s">
        <v>2313</v>
      </c>
      <c r="H2171" s="7">
        <v>41726</v>
      </c>
      <c r="I2171" s="5">
        <v>8</v>
      </c>
      <c r="J2171" s="5" t="s">
        <v>46</v>
      </c>
      <c r="K2171" s="5" t="s">
        <v>19</v>
      </c>
      <c r="L2171" s="5" t="s">
        <v>2314</v>
      </c>
    </row>
    <row r="2172" spans="1:12" x14ac:dyDescent="0.25">
      <c r="A2172" s="5"/>
      <c r="B2172" s="5"/>
      <c r="C2172" s="6"/>
      <c r="D2172" s="6"/>
      <c r="E2172" s="5"/>
      <c r="F2172" s="5"/>
      <c r="G2172" s="5"/>
      <c r="H2172" s="7"/>
      <c r="I2172" s="5"/>
      <c r="J2172" s="5"/>
      <c r="K2172" s="5"/>
      <c r="L2172" s="5"/>
    </row>
    <row r="2173" spans="1:12" ht="210" customHeight="1" x14ac:dyDescent="0.25">
      <c r="A2173" s="5" t="s">
        <v>12</v>
      </c>
      <c r="B2173" s="5" t="s">
        <v>20</v>
      </c>
      <c r="C2173" s="6" t="s">
        <v>2317</v>
      </c>
      <c r="D2173" s="6" t="s">
        <v>15</v>
      </c>
      <c r="E2173" s="5"/>
      <c r="F2173" s="5" t="s">
        <v>2318</v>
      </c>
      <c r="G2173" s="5" t="s">
        <v>2319</v>
      </c>
      <c r="H2173" s="5" t="s">
        <v>507</v>
      </c>
      <c r="I2173" s="5">
        <v>0</v>
      </c>
      <c r="J2173" s="5" t="s">
        <v>46</v>
      </c>
      <c r="K2173" s="5" t="s">
        <v>19</v>
      </c>
      <c r="L2173" s="5" t="s">
        <v>2314</v>
      </c>
    </row>
    <row r="2174" spans="1:12" x14ac:dyDescent="0.25">
      <c r="A2174" s="5"/>
      <c r="B2174" s="5"/>
      <c r="C2174" s="6"/>
      <c r="D2174" s="6"/>
      <c r="E2174" s="5"/>
      <c r="F2174" s="5"/>
      <c r="G2174" s="5"/>
      <c r="H2174" s="5"/>
      <c r="I2174" s="5"/>
      <c r="J2174" s="5"/>
      <c r="K2174" s="5"/>
      <c r="L2174" s="5"/>
    </row>
    <row r="2175" spans="1:12" ht="210" customHeight="1" x14ac:dyDescent="0.25">
      <c r="A2175" s="5" t="s">
        <v>12</v>
      </c>
      <c r="B2175" s="5" t="s">
        <v>20</v>
      </c>
      <c r="C2175" s="6" t="s">
        <v>2320</v>
      </c>
      <c r="D2175" s="6" t="s">
        <v>15</v>
      </c>
      <c r="E2175" s="5"/>
      <c r="F2175" s="5" t="s">
        <v>2318</v>
      </c>
      <c r="G2175" s="5" t="s">
        <v>2321</v>
      </c>
      <c r="H2175" s="5" t="s">
        <v>507</v>
      </c>
      <c r="I2175" s="5">
        <v>0</v>
      </c>
      <c r="J2175" s="5" t="s">
        <v>46</v>
      </c>
      <c r="K2175" s="5" t="s">
        <v>19</v>
      </c>
      <c r="L2175" s="5" t="s">
        <v>2314</v>
      </c>
    </row>
    <row r="2176" spans="1:12" x14ac:dyDescent="0.25">
      <c r="A2176" s="5"/>
      <c r="B2176" s="5"/>
      <c r="C2176" s="6"/>
      <c r="D2176" s="6"/>
      <c r="E2176" s="5"/>
      <c r="F2176" s="5"/>
      <c r="G2176" s="5"/>
      <c r="H2176" s="5"/>
      <c r="I2176" s="5"/>
      <c r="J2176" s="5"/>
      <c r="K2176" s="5"/>
      <c r="L2176" s="5"/>
    </row>
    <row r="2177" spans="1:12" ht="210" customHeight="1" x14ac:dyDescent="0.25">
      <c r="A2177" s="5" t="s">
        <v>12</v>
      </c>
      <c r="B2177" s="5" t="s">
        <v>20</v>
      </c>
      <c r="C2177" s="6" t="s">
        <v>2322</v>
      </c>
      <c r="D2177" s="6" t="s">
        <v>15</v>
      </c>
      <c r="E2177" s="5"/>
      <c r="F2177" s="5" t="s">
        <v>2318</v>
      </c>
      <c r="G2177" s="5" t="s">
        <v>2323</v>
      </c>
      <c r="H2177" s="5" t="s">
        <v>507</v>
      </c>
      <c r="I2177" s="5">
        <v>0</v>
      </c>
      <c r="J2177" s="5" t="s">
        <v>46</v>
      </c>
      <c r="K2177" s="5" t="s">
        <v>19</v>
      </c>
      <c r="L2177" s="5" t="s">
        <v>2314</v>
      </c>
    </row>
    <row r="2178" spans="1:12" x14ac:dyDescent="0.25">
      <c r="A2178" s="5"/>
      <c r="B2178" s="5"/>
      <c r="C2178" s="6"/>
      <c r="D2178" s="6"/>
      <c r="E2178" s="5"/>
      <c r="F2178" s="5"/>
      <c r="G2178" s="5"/>
      <c r="H2178" s="5"/>
      <c r="I2178" s="5"/>
      <c r="J2178" s="5"/>
      <c r="K2178" s="5"/>
      <c r="L2178" s="5"/>
    </row>
    <row r="2179" spans="1:12" ht="210" customHeight="1" x14ac:dyDescent="0.25">
      <c r="A2179" s="5" t="s">
        <v>12</v>
      </c>
      <c r="B2179" s="5" t="s">
        <v>20</v>
      </c>
      <c r="C2179" s="6" t="s">
        <v>2324</v>
      </c>
      <c r="D2179" s="6" t="s">
        <v>15</v>
      </c>
      <c r="E2179" s="5"/>
      <c r="F2179" s="5" t="s">
        <v>2318</v>
      </c>
      <c r="G2179" s="5" t="s">
        <v>2325</v>
      </c>
      <c r="H2179" s="5" t="s">
        <v>507</v>
      </c>
      <c r="I2179" s="5">
        <v>0</v>
      </c>
      <c r="J2179" s="5" t="s">
        <v>46</v>
      </c>
      <c r="K2179" s="5" t="s">
        <v>19</v>
      </c>
      <c r="L2179" s="5" t="s">
        <v>2314</v>
      </c>
    </row>
    <row r="2180" spans="1:12" x14ac:dyDescent="0.25">
      <c r="A2180" s="5"/>
      <c r="B2180" s="5"/>
      <c r="C2180" s="6"/>
      <c r="D2180" s="6"/>
      <c r="E2180" s="5"/>
      <c r="F2180" s="5"/>
      <c r="G2180" s="5"/>
      <c r="H2180" s="5"/>
      <c r="I2180" s="5"/>
      <c r="J2180" s="5"/>
      <c r="K2180" s="5"/>
      <c r="L2180" s="5"/>
    </row>
    <row r="2181" spans="1:12" ht="195" customHeight="1" x14ac:dyDescent="0.25">
      <c r="A2181" s="5" t="s">
        <v>12</v>
      </c>
      <c r="B2181" s="5" t="s">
        <v>20</v>
      </c>
      <c r="C2181" s="6" t="s">
        <v>2326</v>
      </c>
      <c r="D2181" s="6" t="s">
        <v>15</v>
      </c>
      <c r="E2181" s="5"/>
      <c r="F2181" s="5" t="s">
        <v>2327</v>
      </c>
      <c r="G2181" s="5" t="s">
        <v>2328</v>
      </c>
      <c r="H2181" s="5" t="s">
        <v>507</v>
      </c>
      <c r="I2181" s="5">
        <v>0</v>
      </c>
      <c r="J2181" s="5" t="s">
        <v>46</v>
      </c>
      <c r="K2181" s="5" t="s">
        <v>19</v>
      </c>
      <c r="L2181" s="5" t="s">
        <v>2314</v>
      </c>
    </row>
    <row r="2182" spans="1:12" x14ac:dyDescent="0.25">
      <c r="A2182" s="5"/>
      <c r="B2182" s="5"/>
      <c r="C2182" s="6"/>
      <c r="D2182" s="6"/>
      <c r="E2182" s="5"/>
      <c r="F2182" s="5"/>
      <c r="G2182" s="5"/>
      <c r="H2182" s="5"/>
      <c r="I2182" s="5"/>
      <c r="J2182" s="5"/>
      <c r="K2182" s="5"/>
      <c r="L2182" s="5"/>
    </row>
    <row r="2183" spans="1:12" ht="210" customHeight="1" x14ac:dyDescent="0.25">
      <c r="A2183" s="5" t="s">
        <v>12</v>
      </c>
      <c r="B2183" s="5" t="s">
        <v>20</v>
      </c>
      <c r="C2183" s="6" t="s">
        <v>2329</v>
      </c>
      <c r="D2183" s="6" t="s">
        <v>15</v>
      </c>
      <c r="E2183" s="5"/>
      <c r="F2183" s="5" t="s">
        <v>2318</v>
      </c>
      <c r="G2183" s="5" t="s">
        <v>2330</v>
      </c>
      <c r="H2183" s="5" t="s">
        <v>507</v>
      </c>
      <c r="I2183" s="5">
        <v>0</v>
      </c>
      <c r="J2183" s="5" t="s">
        <v>46</v>
      </c>
      <c r="K2183" s="5" t="s">
        <v>19</v>
      </c>
      <c r="L2183" s="5" t="s">
        <v>2314</v>
      </c>
    </row>
    <row r="2184" spans="1:12" x14ac:dyDescent="0.25">
      <c r="A2184" s="5"/>
      <c r="B2184" s="5"/>
      <c r="C2184" s="6"/>
      <c r="D2184" s="6"/>
      <c r="E2184" s="5"/>
      <c r="F2184" s="5"/>
      <c r="G2184" s="5"/>
      <c r="H2184" s="5"/>
      <c r="I2184" s="5"/>
      <c r="J2184" s="5"/>
      <c r="K2184" s="5"/>
      <c r="L2184" s="5"/>
    </row>
    <row r="2185" spans="1:12" ht="210" customHeight="1" x14ac:dyDescent="0.25">
      <c r="A2185" s="5" t="s">
        <v>12</v>
      </c>
      <c r="B2185" s="5" t="s">
        <v>20</v>
      </c>
      <c r="C2185" s="6" t="s">
        <v>2331</v>
      </c>
      <c r="D2185" s="6" t="s">
        <v>15</v>
      </c>
      <c r="E2185" s="5"/>
      <c r="F2185" s="5" t="s">
        <v>2318</v>
      </c>
      <c r="G2185" s="5" t="s">
        <v>2292</v>
      </c>
      <c r="H2185" s="5" t="e">
        <f>-1 / 0</f>
        <v>#DIV/0!</v>
      </c>
      <c r="I2185" s="5">
        <v>0</v>
      </c>
      <c r="J2185" s="5" t="s">
        <v>326</v>
      </c>
      <c r="K2185" s="5" t="s">
        <v>19</v>
      </c>
      <c r="L2185" s="5"/>
    </row>
    <row r="2186" spans="1:12" x14ac:dyDescent="0.25">
      <c r="A2186" s="5"/>
      <c r="B2186" s="5"/>
      <c r="C2186" s="6"/>
      <c r="D2186" s="6"/>
      <c r="E2186" s="5"/>
      <c r="F2186" s="5"/>
      <c r="G2186" s="5"/>
      <c r="H2186" s="5"/>
      <c r="I2186" s="5"/>
      <c r="J2186" s="5"/>
      <c r="K2186" s="5"/>
      <c r="L2186" s="5"/>
    </row>
    <row r="2187" spans="1:12" ht="210" customHeight="1" x14ac:dyDescent="0.25">
      <c r="A2187" s="5" t="s">
        <v>12</v>
      </c>
      <c r="B2187" s="5" t="s">
        <v>20</v>
      </c>
      <c r="C2187" s="6" t="s">
        <v>2332</v>
      </c>
      <c r="D2187" s="6" t="s">
        <v>15</v>
      </c>
      <c r="E2187" s="5"/>
      <c r="F2187" s="5" t="s">
        <v>2318</v>
      </c>
      <c r="G2187" s="5" t="s">
        <v>2333</v>
      </c>
      <c r="H2187" s="5" t="s">
        <v>507</v>
      </c>
      <c r="I2187" s="5">
        <v>0</v>
      </c>
      <c r="J2187" s="5" t="s">
        <v>326</v>
      </c>
      <c r="K2187" s="5" t="s">
        <v>19</v>
      </c>
    </row>
    <row r="2188" spans="1:12" x14ac:dyDescent="0.25">
      <c r="A2188" s="5"/>
      <c r="B2188" s="5"/>
      <c r="C2188" s="6"/>
      <c r="D2188" s="6"/>
      <c r="E2188" s="5"/>
      <c r="F2188" s="5"/>
      <c r="G2188" s="5"/>
      <c r="H2188" s="5"/>
      <c r="I2188" s="5"/>
      <c r="J2188" s="5"/>
      <c r="K2188" s="5"/>
    </row>
    <row r="2190" spans="1:12" ht="180" customHeight="1" x14ac:dyDescent="0.25">
      <c r="A2190" s="5" t="s">
        <v>12</v>
      </c>
      <c r="B2190" s="5" t="s">
        <v>13</v>
      </c>
      <c r="C2190" s="6" t="s">
        <v>2334</v>
      </c>
      <c r="D2190" s="6" t="s">
        <v>15</v>
      </c>
      <c r="E2190" s="5"/>
      <c r="F2190" s="5" t="s">
        <v>2335</v>
      </c>
      <c r="G2190" s="5" t="s">
        <v>2336</v>
      </c>
      <c r="H2190" s="7">
        <v>41656</v>
      </c>
      <c r="I2190" s="5">
        <v>3</v>
      </c>
      <c r="J2190" s="5" t="s">
        <v>46</v>
      </c>
      <c r="K2190" s="5" t="s">
        <v>19</v>
      </c>
      <c r="L2190" s="5"/>
    </row>
    <row r="2191" spans="1:12" x14ac:dyDescent="0.25">
      <c r="A2191" s="5"/>
      <c r="B2191" s="5"/>
      <c r="C2191" s="6"/>
      <c r="D2191" s="6"/>
      <c r="E2191" s="5"/>
      <c r="F2191" s="5"/>
      <c r="G2191" s="5"/>
      <c r="H2191" s="7"/>
      <c r="I2191" s="5"/>
      <c r="J2191" s="5"/>
      <c r="K2191" s="5"/>
      <c r="L2191" s="5"/>
    </row>
    <row r="2192" spans="1:12" ht="195" customHeight="1" x14ac:dyDescent="0.25">
      <c r="A2192" s="5" t="s">
        <v>12</v>
      </c>
      <c r="B2192" s="5" t="s">
        <v>20</v>
      </c>
      <c r="C2192" s="6" t="s">
        <v>2337</v>
      </c>
      <c r="D2192" s="6" t="s">
        <v>15</v>
      </c>
      <c r="E2192" s="5"/>
      <c r="F2192" s="5" t="s">
        <v>2338</v>
      </c>
      <c r="G2192" s="5" t="s">
        <v>2336</v>
      </c>
      <c r="H2192" s="5" t="s">
        <v>135</v>
      </c>
      <c r="I2192" s="5">
        <v>3</v>
      </c>
      <c r="J2192" s="5" t="s">
        <v>46</v>
      </c>
      <c r="K2192" s="5" t="s">
        <v>19</v>
      </c>
      <c r="L2192" s="5"/>
    </row>
    <row r="2193" spans="1:12" x14ac:dyDescent="0.25">
      <c r="A2193" s="5"/>
      <c r="B2193" s="5"/>
      <c r="C2193" s="6"/>
      <c r="D2193" s="6"/>
      <c r="E2193" s="5"/>
      <c r="F2193" s="5"/>
      <c r="G2193" s="5"/>
      <c r="H2193" s="5"/>
      <c r="I2193" s="5"/>
      <c r="J2193" s="5"/>
      <c r="K2193" s="5"/>
      <c r="L2193" s="5"/>
    </row>
    <row r="2194" spans="1:12" ht="195" customHeight="1" x14ac:dyDescent="0.25">
      <c r="A2194" s="5" t="s">
        <v>12</v>
      </c>
      <c r="B2194" s="5" t="s">
        <v>13</v>
      </c>
      <c r="C2194" s="6" t="s">
        <v>2339</v>
      </c>
      <c r="D2194" s="6" t="s">
        <v>15</v>
      </c>
      <c r="E2194" s="5"/>
      <c r="F2194" s="5" t="s">
        <v>2340</v>
      </c>
      <c r="G2194" s="5" t="s">
        <v>2341</v>
      </c>
      <c r="H2194" s="7">
        <v>41697</v>
      </c>
      <c r="I2194" s="5">
        <v>3</v>
      </c>
      <c r="J2194" s="5" t="s">
        <v>46</v>
      </c>
      <c r="K2194" s="5" t="s">
        <v>19</v>
      </c>
      <c r="L2194" s="5" t="s">
        <v>2342</v>
      </c>
    </row>
    <row r="2195" spans="1:12" x14ac:dyDescent="0.25">
      <c r="A2195" s="5"/>
      <c r="B2195" s="5"/>
      <c r="C2195" s="6"/>
      <c r="D2195" s="6"/>
      <c r="E2195" s="5"/>
      <c r="F2195" s="5"/>
      <c r="G2195" s="5"/>
      <c r="H2195" s="7"/>
      <c r="I2195" s="5"/>
      <c r="J2195" s="5"/>
      <c r="K2195" s="5"/>
      <c r="L2195" s="5"/>
    </row>
    <row r="2196" spans="1:12" ht="195" customHeight="1" x14ac:dyDescent="0.25">
      <c r="A2196" s="5" t="s">
        <v>12</v>
      </c>
      <c r="B2196" s="5" t="s">
        <v>20</v>
      </c>
      <c r="C2196" s="6" t="s">
        <v>2343</v>
      </c>
      <c r="D2196" s="6" t="s">
        <v>15</v>
      </c>
      <c r="E2196" s="5" t="s">
        <v>28</v>
      </c>
      <c r="F2196" s="5" t="s">
        <v>2340</v>
      </c>
      <c r="G2196" s="5" t="s">
        <v>2341</v>
      </c>
      <c r="H2196" s="5" t="s">
        <v>344</v>
      </c>
      <c r="I2196" s="5">
        <v>3</v>
      </c>
      <c r="J2196" s="5" t="s">
        <v>145</v>
      </c>
      <c r="K2196" s="5" t="s">
        <v>19</v>
      </c>
      <c r="L2196" s="5" t="s">
        <v>2342</v>
      </c>
    </row>
    <row r="2197" spans="1:12" x14ac:dyDescent="0.25">
      <c r="A2197" s="5"/>
      <c r="B2197" s="5"/>
      <c r="C2197" s="6"/>
      <c r="D2197" s="6"/>
      <c r="E2197" s="5"/>
      <c r="F2197" s="5"/>
      <c r="G2197" s="5"/>
      <c r="H2197" s="5"/>
      <c r="I2197" s="5"/>
      <c r="J2197" s="5"/>
      <c r="K2197" s="5"/>
      <c r="L2197" s="5"/>
    </row>
    <row r="2198" spans="1:12" ht="180" customHeight="1" x14ac:dyDescent="0.25">
      <c r="A2198" s="5" t="s">
        <v>12</v>
      </c>
      <c r="B2198" s="5" t="s">
        <v>13</v>
      </c>
      <c r="C2198" s="6" t="s">
        <v>2344</v>
      </c>
      <c r="D2198" s="6" t="s">
        <v>15</v>
      </c>
      <c r="E2198" s="5" t="s">
        <v>365</v>
      </c>
      <c r="F2198" s="5" t="s">
        <v>2345</v>
      </c>
      <c r="G2198" s="5" t="s">
        <v>2346</v>
      </c>
      <c r="H2198" s="5" t="s">
        <v>2347</v>
      </c>
      <c r="I2198" s="5">
        <v>3</v>
      </c>
      <c r="J2198" s="5" t="s">
        <v>46</v>
      </c>
      <c r="K2198" s="5" t="s">
        <v>19</v>
      </c>
      <c r="L2198" s="5" t="s">
        <v>2348</v>
      </c>
    </row>
    <row r="2199" spans="1:12" x14ac:dyDescent="0.25">
      <c r="A2199" s="5"/>
      <c r="B2199" s="5"/>
      <c r="C2199" s="6"/>
      <c r="D2199" s="6"/>
      <c r="E2199" s="5"/>
      <c r="F2199" s="5"/>
      <c r="G2199" s="5"/>
      <c r="H2199" s="5"/>
      <c r="I2199" s="5"/>
      <c r="J2199" s="5"/>
      <c r="K2199" s="5"/>
      <c r="L2199" s="5"/>
    </row>
    <row r="2200" spans="1:12" ht="195" customHeight="1" x14ac:dyDescent="0.25">
      <c r="A2200" s="5" t="s">
        <v>12</v>
      </c>
      <c r="B2200" s="5" t="s">
        <v>13</v>
      </c>
      <c r="C2200" s="6" t="s">
        <v>2349</v>
      </c>
      <c r="D2200" s="6" t="s">
        <v>15</v>
      </c>
      <c r="E2200" s="5"/>
      <c r="F2200" s="5" t="s">
        <v>2350</v>
      </c>
      <c r="G2200" s="5" t="s">
        <v>2346</v>
      </c>
      <c r="H2200" s="7">
        <v>41688</v>
      </c>
      <c r="I2200" s="5">
        <v>3</v>
      </c>
      <c r="J2200" s="5" t="s">
        <v>46</v>
      </c>
      <c r="K2200" s="5" t="s">
        <v>19</v>
      </c>
      <c r="L2200" s="5" t="s">
        <v>2348</v>
      </c>
    </row>
    <row r="2201" spans="1:12" x14ac:dyDescent="0.25">
      <c r="A2201" s="5"/>
      <c r="B2201" s="5"/>
      <c r="C2201" s="6"/>
      <c r="D2201" s="6"/>
      <c r="E2201" s="5"/>
      <c r="F2201" s="5"/>
      <c r="G2201" s="5"/>
      <c r="H2201" s="7"/>
      <c r="I2201" s="5"/>
      <c r="J2201" s="5"/>
      <c r="K2201" s="5"/>
      <c r="L2201" s="5"/>
    </row>
    <row r="2202" spans="1:12" ht="180" customHeight="1" x14ac:dyDescent="0.25">
      <c r="A2202" s="5" t="s">
        <v>12</v>
      </c>
      <c r="B2202" s="5" t="s">
        <v>13</v>
      </c>
      <c r="C2202" s="6" t="s">
        <v>2351</v>
      </c>
      <c r="D2202" s="6" t="s">
        <v>15</v>
      </c>
      <c r="E2202" s="5"/>
      <c r="F2202" s="5" t="s">
        <v>2352</v>
      </c>
      <c r="G2202" s="5" t="s">
        <v>2353</v>
      </c>
      <c r="H2202" s="7">
        <v>41697</v>
      </c>
      <c r="I2202" s="5">
        <v>3</v>
      </c>
      <c r="J2202" s="5" t="s">
        <v>46</v>
      </c>
      <c r="K2202" s="5" t="s">
        <v>19</v>
      </c>
      <c r="L2202" s="5" t="s">
        <v>2354</v>
      </c>
    </row>
    <row r="2203" spans="1:12" x14ac:dyDescent="0.25">
      <c r="A2203" s="5"/>
      <c r="B2203" s="5"/>
      <c r="C2203" s="6"/>
      <c r="D2203" s="6"/>
      <c r="E2203" s="5"/>
      <c r="F2203" s="5"/>
      <c r="G2203" s="5"/>
      <c r="H2203" s="7"/>
      <c r="I2203" s="5"/>
      <c r="J2203" s="5"/>
      <c r="K2203" s="5"/>
      <c r="L2203" s="5"/>
    </row>
    <row r="2204" spans="1:12" ht="180" customHeight="1" x14ac:dyDescent="0.25">
      <c r="A2204" s="5" t="s">
        <v>12</v>
      </c>
      <c r="B2204" s="5" t="s">
        <v>13</v>
      </c>
      <c r="C2204" s="6" t="s">
        <v>2355</v>
      </c>
      <c r="D2204" s="6" t="s">
        <v>15</v>
      </c>
      <c r="E2204" s="5"/>
      <c r="F2204" s="5" t="s">
        <v>2356</v>
      </c>
      <c r="G2204" s="5" t="s">
        <v>2353</v>
      </c>
      <c r="H2204" s="7">
        <v>41939</v>
      </c>
      <c r="I2204" s="5">
        <v>3</v>
      </c>
      <c r="J2204" s="5" t="s">
        <v>46</v>
      </c>
      <c r="K2204" s="5" t="s">
        <v>19</v>
      </c>
      <c r="L2204" s="5" t="s">
        <v>2354</v>
      </c>
    </row>
    <row r="2205" spans="1:12" x14ac:dyDescent="0.25">
      <c r="A2205" s="5"/>
      <c r="B2205" s="5"/>
      <c r="C2205" s="6"/>
      <c r="D2205" s="6"/>
      <c r="E2205" s="5"/>
      <c r="F2205" s="5"/>
      <c r="G2205" s="5"/>
      <c r="H2205" s="7"/>
      <c r="I2205" s="5"/>
      <c r="J2205" s="5"/>
      <c r="K2205" s="5"/>
      <c r="L2205" s="5"/>
    </row>
    <row r="2206" spans="1:12" ht="210" customHeight="1" x14ac:dyDescent="0.25">
      <c r="A2206" s="5" t="s">
        <v>12</v>
      </c>
      <c r="B2206" s="5" t="s">
        <v>13</v>
      </c>
      <c r="C2206" s="6" t="s">
        <v>2357</v>
      </c>
      <c r="D2206" s="6" t="s">
        <v>15</v>
      </c>
      <c r="E2206" s="5"/>
      <c r="F2206" s="5" t="s">
        <v>2358</v>
      </c>
      <c r="G2206" s="5" t="s">
        <v>2353</v>
      </c>
      <c r="H2206" s="7">
        <v>41666</v>
      </c>
      <c r="I2206" s="5">
        <v>3</v>
      </c>
      <c r="J2206" s="5" t="s">
        <v>46</v>
      </c>
      <c r="K2206" s="5" t="s">
        <v>19</v>
      </c>
      <c r="L2206" s="5" t="s">
        <v>2359</v>
      </c>
    </row>
    <row r="2207" spans="1:12" x14ac:dyDescent="0.25">
      <c r="A2207" s="5"/>
      <c r="B2207" s="5"/>
      <c r="C2207" s="6"/>
      <c r="D2207" s="6"/>
      <c r="E2207" s="5"/>
      <c r="F2207" s="5"/>
      <c r="G2207" s="5"/>
      <c r="H2207" s="7"/>
      <c r="I2207" s="5"/>
      <c r="J2207" s="5"/>
      <c r="K2207" s="5"/>
      <c r="L2207" s="5"/>
    </row>
    <row r="2208" spans="1:12" ht="210" customHeight="1" x14ac:dyDescent="0.25">
      <c r="A2208" s="5" t="s">
        <v>12</v>
      </c>
      <c r="B2208" s="5" t="s">
        <v>13</v>
      </c>
      <c r="C2208" s="6" t="s">
        <v>2360</v>
      </c>
      <c r="D2208" s="6" t="s">
        <v>15</v>
      </c>
      <c r="E2208" s="5"/>
      <c r="F2208" s="5" t="s">
        <v>2361</v>
      </c>
      <c r="G2208" s="5" t="s">
        <v>2353</v>
      </c>
      <c r="H2208" s="7">
        <v>41939</v>
      </c>
      <c r="I2208" s="5">
        <v>3</v>
      </c>
      <c r="J2208" s="5" t="s">
        <v>46</v>
      </c>
      <c r="K2208" s="5" t="s">
        <v>19</v>
      </c>
      <c r="L2208" s="5" t="s">
        <v>2359</v>
      </c>
    </row>
    <row r="2209" spans="1:15" x14ac:dyDescent="0.25">
      <c r="A2209" s="5"/>
      <c r="B2209" s="5"/>
      <c r="C2209" s="6"/>
      <c r="D2209" s="6"/>
      <c r="E2209" s="5"/>
      <c r="F2209" s="5"/>
      <c r="G2209" s="5"/>
      <c r="H2209" s="7"/>
      <c r="I2209" s="5"/>
      <c r="J2209" s="5"/>
      <c r="K2209" s="5"/>
      <c r="L2209" s="5"/>
    </row>
    <row r="2210" spans="1:15" ht="225" customHeight="1" x14ac:dyDescent="0.25">
      <c r="A2210" s="5" t="s">
        <v>12</v>
      </c>
      <c r="B2210" s="5" t="s">
        <v>20</v>
      </c>
      <c r="C2210" s="6" t="s">
        <v>2362</v>
      </c>
      <c r="D2210" s="6" t="s">
        <v>15</v>
      </c>
      <c r="E2210" s="5"/>
      <c r="F2210" s="5" t="s">
        <v>1678</v>
      </c>
      <c r="G2210" s="5" t="s">
        <v>1679</v>
      </c>
      <c r="H2210" s="5" t="s">
        <v>55</v>
      </c>
      <c r="I2210" s="5">
        <v>3</v>
      </c>
      <c r="J2210" s="5" t="s">
        <v>46</v>
      </c>
      <c r="K2210" s="5" t="s">
        <v>19</v>
      </c>
      <c r="L2210" s="5"/>
    </row>
    <row r="2211" spans="1:15" x14ac:dyDescent="0.25">
      <c r="A2211" s="5"/>
      <c r="B2211" s="5"/>
      <c r="C2211" s="6"/>
      <c r="D2211" s="6"/>
      <c r="E2211" s="5"/>
      <c r="F2211" s="5"/>
      <c r="G2211" s="5"/>
      <c r="H2211" s="5"/>
      <c r="I2211" s="5"/>
      <c r="J2211" s="5"/>
      <c r="K2211" s="5"/>
      <c r="L2211" s="5"/>
    </row>
    <row r="2212" spans="1:15" ht="225" customHeight="1" x14ac:dyDescent="0.25">
      <c r="A2212" s="5" t="s">
        <v>12</v>
      </c>
      <c r="B2212" s="5" t="s">
        <v>13</v>
      </c>
      <c r="C2212" s="6" t="s">
        <v>2363</v>
      </c>
      <c r="D2212" s="6" t="s">
        <v>15</v>
      </c>
      <c r="E2212" s="5"/>
      <c r="F2212" s="5" t="s">
        <v>1678</v>
      </c>
      <c r="G2212" s="5" t="s">
        <v>1679</v>
      </c>
      <c r="H2212" s="7">
        <v>41704</v>
      </c>
      <c r="I2212" s="5">
        <v>3</v>
      </c>
      <c r="J2212" s="5" t="s">
        <v>46</v>
      </c>
      <c r="K2212" s="5" t="s">
        <v>19</v>
      </c>
      <c r="L2212" s="5"/>
    </row>
    <row r="2213" spans="1:15" x14ac:dyDescent="0.25">
      <c r="A2213" s="5"/>
      <c r="B2213" s="5"/>
      <c r="C2213" s="6"/>
      <c r="D2213" s="6"/>
      <c r="E2213" s="5"/>
      <c r="F2213" s="5"/>
      <c r="G2213" s="5"/>
      <c r="H2213" s="7"/>
      <c r="I2213" s="5"/>
      <c r="J2213" s="5"/>
      <c r="K2213" s="5"/>
      <c r="L2213" s="5"/>
    </row>
    <row r="2214" spans="1:15" ht="210" customHeight="1" x14ac:dyDescent="0.25">
      <c r="A2214" s="5" t="s">
        <v>12</v>
      </c>
      <c r="B2214" s="5" t="s">
        <v>20</v>
      </c>
      <c r="C2214" s="6" t="s">
        <v>2364</v>
      </c>
      <c r="D2214" s="6" t="s">
        <v>15</v>
      </c>
      <c r="E2214" s="5"/>
      <c r="F2214" s="5" t="s">
        <v>2365</v>
      </c>
      <c r="G2214" s="5" t="s">
        <v>1686</v>
      </c>
      <c r="H2214" s="5" t="s">
        <v>123</v>
      </c>
      <c r="I2214" s="5">
        <v>3</v>
      </c>
      <c r="J2214" s="5" t="s">
        <v>46</v>
      </c>
      <c r="K2214" s="5" t="s">
        <v>19</v>
      </c>
      <c r="L2214" s="5"/>
    </row>
    <row r="2215" spans="1:15" x14ac:dyDescent="0.25">
      <c r="A2215" s="5"/>
      <c r="B2215" s="5"/>
      <c r="C2215" s="6"/>
      <c r="D2215" s="6"/>
      <c r="E2215" s="5"/>
      <c r="F2215" s="5"/>
      <c r="G2215" s="5"/>
      <c r="H2215" s="5"/>
      <c r="I2215" s="5"/>
      <c r="J2215" s="5"/>
      <c r="K2215" s="5"/>
      <c r="L2215" s="5"/>
    </row>
    <row r="2216" spans="1:15" ht="210" customHeight="1" x14ac:dyDescent="0.25">
      <c r="A2216" s="5" t="s">
        <v>12</v>
      </c>
      <c r="B2216" s="5" t="s">
        <v>13</v>
      </c>
      <c r="C2216" s="6" t="s">
        <v>2366</v>
      </c>
      <c r="D2216" s="6" t="s">
        <v>15</v>
      </c>
      <c r="E2216" s="5"/>
      <c r="F2216" s="5" t="s">
        <v>2365</v>
      </c>
      <c r="G2216" s="5" t="s">
        <v>1686</v>
      </c>
      <c r="H2216" s="7">
        <v>41703</v>
      </c>
      <c r="I2216" s="5">
        <v>3</v>
      </c>
      <c r="J2216" s="5" t="s">
        <v>46</v>
      </c>
      <c r="K2216" s="5" t="s">
        <v>19</v>
      </c>
      <c r="L2216" s="5"/>
    </row>
    <row r="2217" spans="1:15" x14ac:dyDescent="0.25">
      <c r="A2217" s="5"/>
      <c r="B2217" s="5"/>
      <c r="C2217" s="6"/>
      <c r="D2217" s="6"/>
      <c r="E2217" s="5"/>
      <c r="F2217" s="5"/>
      <c r="G2217" s="5"/>
      <c r="H2217" s="7"/>
      <c r="I2217" s="5"/>
      <c r="J2217" s="5"/>
      <c r="K2217" s="5"/>
      <c r="L2217" s="5"/>
    </row>
    <row r="2218" spans="1:15" ht="210" customHeight="1" x14ac:dyDescent="0.25">
      <c r="A2218" s="5" t="s">
        <v>12</v>
      </c>
      <c r="B2218" s="5" t="s">
        <v>13</v>
      </c>
      <c r="C2218" s="6" t="s">
        <v>2367</v>
      </c>
      <c r="D2218" s="6" t="s">
        <v>15</v>
      </c>
      <c r="E2218" s="5"/>
      <c r="F2218" s="5" t="s">
        <v>2368</v>
      </c>
      <c r="G2218" s="5" t="s">
        <v>2369</v>
      </c>
      <c r="H2218" s="7">
        <v>41840</v>
      </c>
      <c r="I2218" s="5">
        <v>3</v>
      </c>
      <c r="J2218" s="5" t="s">
        <v>46</v>
      </c>
      <c r="K2218" s="5" t="s">
        <v>19</v>
      </c>
      <c r="L2218" s="5" t="s">
        <v>2370</v>
      </c>
    </row>
    <row r="2219" spans="1:15" x14ac:dyDescent="0.25">
      <c r="A2219" s="5"/>
      <c r="B2219" s="5"/>
      <c r="C2219" s="6"/>
      <c r="D2219" s="6"/>
      <c r="E2219" s="5"/>
      <c r="F2219" s="5"/>
      <c r="G2219" s="5"/>
      <c r="H2219" s="7"/>
      <c r="I2219" s="5"/>
      <c r="J2219" s="5"/>
      <c r="K2219" s="5"/>
      <c r="L2219" s="5"/>
    </row>
    <row r="2220" spans="1:15" ht="180" customHeight="1" x14ac:dyDescent="0.25">
      <c r="A2220" s="5" t="s">
        <v>12</v>
      </c>
      <c r="B2220" s="5" t="s">
        <v>13</v>
      </c>
      <c r="C2220" s="6" t="s">
        <v>2371</v>
      </c>
      <c r="D2220" s="6" t="s">
        <v>15</v>
      </c>
      <c r="E2220" s="5"/>
      <c r="F2220" s="5" t="s">
        <v>1708</v>
      </c>
      <c r="G2220" s="5" t="s">
        <v>1709</v>
      </c>
      <c r="H2220" s="7">
        <v>41648</v>
      </c>
      <c r="I2220" s="5">
        <v>3</v>
      </c>
      <c r="J2220" s="5" t="s">
        <v>46</v>
      </c>
      <c r="K2220" s="5" t="s">
        <v>19</v>
      </c>
      <c r="L2220" s="5"/>
    </row>
    <row r="2221" spans="1:15" x14ac:dyDescent="0.25">
      <c r="A2221" s="5"/>
      <c r="B2221" s="5"/>
      <c r="C2221" s="6"/>
      <c r="D2221" s="6"/>
      <c r="E2221" s="5"/>
      <c r="F2221" s="5"/>
      <c r="G2221" s="5"/>
      <c r="H2221" s="7"/>
      <c r="I2221" s="5"/>
      <c r="J2221" s="5"/>
      <c r="K2221" s="5"/>
      <c r="L2221" s="5"/>
    </row>
    <row r="2222" spans="1:15" ht="180" customHeight="1" x14ac:dyDescent="0.25">
      <c r="A2222" s="5" t="s">
        <v>12</v>
      </c>
      <c r="B2222" s="5" t="s">
        <v>13</v>
      </c>
      <c r="C2222" s="6" t="s">
        <v>2372</v>
      </c>
      <c r="D2222" s="6" t="s">
        <v>15</v>
      </c>
      <c r="E2222" s="5"/>
      <c r="F2222" s="5" t="s">
        <v>1708</v>
      </c>
      <c r="G2222" s="5" t="s">
        <v>1709</v>
      </c>
      <c r="H2222" s="7">
        <v>41796</v>
      </c>
      <c r="I2222" s="5">
        <v>3</v>
      </c>
      <c r="J2222" s="5" t="s">
        <v>46</v>
      </c>
      <c r="K2222" s="5" t="s">
        <v>19</v>
      </c>
      <c r="L2222" s="5"/>
      <c r="N2222">
        <v>5</v>
      </c>
      <c r="O2222">
        <v>27</v>
      </c>
    </row>
    <row r="2223" spans="1:15" x14ac:dyDescent="0.25">
      <c r="A2223" s="5"/>
      <c r="B2223" s="5"/>
      <c r="C2223" s="6"/>
      <c r="D2223" s="6"/>
      <c r="E2223" s="5"/>
      <c r="F2223" s="5"/>
      <c r="G2223" s="5"/>
      <c r="H2223" s="7"/>
      <c r="I2223" s="5"/>
      <c r="J2223" s="5"/>
      <c r="K2223" s="5"/>
      <c r="L2223" s="5"/>
    </row>
    <row r="2224" spans="1:15" ht="225" customHeight="1" x14ac:dyDescent="0.25">
      <c r="A2224" s="5" t="s">
        <v>12</v>
      </c>
      <c r="B2224" s="5" t="s">
        <v>13</v>
      </c>
      <c r="C2224" s="6" t="s">
        <v>2373</v>
      </c>
      <c r="D2224" s="6" t="s">
        <v>15</v>
      </c>
      <c r="E2224" s="5"/>
      <c r="F2224" s="5" t="s">
        <v>2374</v>
      </c>
      <c r="G2224" s="5" t="s">
        <v>1934</v>
      </c>
      <c r="H2224" s="7">
        <v>41659</v>
      </c>
      <c r="I2224" s="5">
        <v>3</v>
      </c>
      <c r="J2224" s="5" t="s">
        <v>2375</v>
      </c>
      <c r="K2224" s="5" t="s">
        <v>19</v>
      </c>
      <c r="L2224" s="5"/>
    </row>
    <row r="2225" spans="1:12" x14ac:dyDescent="0.25">
      <c r="A2225" s="5"/>
      <c r="B2225" s="5"/>
      <c r="C2225" s="6"/>
      <c r="D2225" s="6"/>
      <c r="E2225" s="5"/>
      <c r="F2225" s="5"/>
      <c r="G2225" s="5"/>
      <c r="H2225" s="7"/>
      <c r="I2225" s="5"/>
      <c r="J2225" s="5"/>
      <c r="K2225" s="5"/>
      <c r="L2225" s="5"/>
    </row>
    <row r="2226" spans="1:12" ht="225" customHeight="1" x14ac:dyDescent="0.25">
      <c r="A2226" s="5" t="s">
        <v>12</v>
      </c>
      <c r="B2226" s="5" t="s">
        <v>13</v>
      </c>
      <c r="C2226" s="6" t="s">
        <v>2376</v>
      </c>
      <c r="D2226" s="6" t="s">
        <v>15</v>
      </c>
      <c r="E2226" s="5"/>
      <c r="F2226" s="5" t="s">
        <v>2374</v>
      </c>
      <c r="G2226" s="5" t="s">
        <v>1934</v>
      </c>
      <c r="H2226" s="7">
        <v>41832</v>
      </c>
      <c r="I2226" s="5">
        <v>3</v>
      </c>
      <c r="J2226" s="5" t="s">
        <v>2375</v>
      </c>
      <c r="K2226" s="5" t="s">
        <v>19</v>
      </c>
      <c r="L2226" s="5"/>
    </row>
    <row r="2227" spans="1:12" x14ac:dyDescent="0.25">
      <c r="A2227" s="5"/>
      <c r="B2227" s="5"/>
      <c r="C2227" s="6"/>
      <c r="D2227" s="6"/>
      <c r="E2227" s="5"/>
      <c r="F2227" s="5"/>
      <c r="G2227" s="5"/>
      <c r="H2227" s="7"/>
      <c r="I2227" s="5"/>
      <c r="J2227" s="5"/>
      <c r="K2227" s="5"/>
      <c r="L2227" s="5"/>
    </row>
    <row r="2228" spans="1:12" ht="210" customHeight="1" x14ac:dyDescent="0.25">
      <c r="A2228" s="5" t="s">
        <v>12</v>
      </c>
      <c r="B2228" s="5" t="s">
        <v>13</v>
      </c>
      <c r="C2228" s="6" t="s">
        <v>2377</v>
      </c>
      <c r="D2228" s="6" t="s">
        <v>15</v>
      </c>
      <c r="E2228" s="5"/>
      <c r="F2228" s="5" t="s">
        <v>2378</v>
      </c>
      <c r="G2228" s="5" t="s">
        <v>2379</v>
      </c>
      <c r="H2228" s="7">
        <v>41810</v>
      </c>
      <c r="I2228" s="5">
        <v>3</v>
      </c>
      <c r="J2228" s="5" t="s">
        <v>2375</v>
      </c>
      <c r="K2228" s="5" t="s">
        <v>19</v>
      </c>
      <c r="L2228" s="5"/>
    </row>
    <row r="2229" spans="1:12" x14ac:dyDescent="0.25">
      <c r="A2229" s="5"/>
      <c r="B2229" s="5"/>
      <c r="C2229" s="6"/>
      <c r="D2229" s="6"/>
      <c r="E2229" s="5"/>
      <c r="F2229" s="5"/>
      <c r="G2229" s="5"/>
      <c r="H2229" s="7"/>
      <c r="I2229" s="5"/>
      <c r="J2229" s="5"/>
      <c r="K2229" s="5"/>
      <c r="L2229" s="5"/>
    </row>
    <row r="2230" spans="1:12" ht="210" customHeight="1" x14ac:dyDescent="0.25">
      <c r="A2230" s="5" t="s">
        <v>12</v>
      </c>
      <c r="B2230" s="5" t="s">
        <v>13</v>
      </c>
      <c r="C2230" s="6" t="s">
        <v>2380</v>
      </c>
      <c r="D2230" s="6" t="s">
        <v>15</v>
      </c>
      <c r="E2230" s="5"/>
      <c r="F2230" s="5" t="s">
        <v>2378</v>
      </c>
      <c r="G2230" s="5" t="s">
        <v>2379</v>
      </c>
      <c r="H2230" s="7">
        <v>41771</v>
      </c>
      <c r="I2230" s="5">
        <v>3</v>
      </c>
      <c r="J2230" s="5" t="s">
        <v>2375</v>
      </c>
      <c r="K2230" s="5" t="s">
        <v>19</v>
      </c>
      <c r="L2230" s="5"/>
    </row>
    <row r="2231" spans="1:12" x14ac:dyDescent="0.25">
      <c r="A2231" s="5"/>
      <c r="B2231" s="5"/>
      <c r="C2231" s="6"/>
      <c r="D2231" s="6"/>
      <c r="E2231" s="5"/>
      <c r="F2231" s="5"/>
      <c r="G2231" s="5"/>
      <c r="H2231" s="7"/>
      <c r="I2231" s="5"/>
      <c r="J2231" s="5"/>
      <c r="K2231" s="5"/>
      <c r="L2231" s="5"/>
    </row>
    <row r="2232" spans="1:12" ht="210" customHeight="1" x14ac:dyDescent="0.25">
      <c r="A2232" s="5" t="s">
        <v>12</v>
      </c>
      <c r="B2232" s="5" t="s">
        <v>13</v>
      </c>
      <c r="C2232" s="6" t="s">
        <v>2381</v>
      </c>
      <c r="D2232" s="6" t="s">
        <v>15</v>
      </c>
      <c r="E2232" s="5"/>
      <c r="F2232" s="5" t="s">
        <v>2382</v>
      </c>
      <c r="G2232" s="5" t="s">
        <v>2383</v>
      </c>
      <c r="H2232" s="7">
        <v>41685</v>
      </c>
      <c r="I2232" s="5">
        <v>3</v>
      </c>
      <c r="J2232" s="5" t="s">
        <v>2384</v>
      </c>
      <c r="K2232" s="5" t="s">
        <v>19</v>
      </c>
      <c r="L2232" s="5"/>
    </row>
    <row r="2233" spans="1:12" x14ac:dyDescent="0.25">
      <c r="A2233" s="5"/>
      <c r="B2233" s="5"/>
      <c r="C2233" s="6"/>
      <c r="D2233" s="6"/>
      <c r="E2233" s="5"/>
      <c r="F2233" s="5"/>
      <c r="G2233" s="5"/>
      <c r="H2233" s="7"/>
      <c r="I2233" s="5"/>
      <c r="J2233" s="5"/>
      <c r="K2233" s="5"/>
      <c r="L2233" s="5"/>
    </row>
    <row r="2234" spans="1:12" ht="210" customHeight="1" x14ac:dyDescent="0.25">
      <c r="A2234" s="5" t="s">
        <v>12</v>
      </c>
      <c r="B2234" s="5" t="s">
        <v>13</v>
      </c>
      <c r="C2234" s="6" t="s">
        <v>2385</v>
      </c>
      <c r="D2234" s="6" t="s">
        <v>15</v>
      </c>
      <c r="E2234" s="5"/>
      <c r="F2234" s="5" t="s">
        <v>2382</v>
      </c>
      <c r="G2234" s="5" t="s">
        <v>2383</v>
      </c>
      <c r="H2234" s="7">
        <v>41832</v>
      </c>
      <c r="I2234" s="5">
        <v>3</v>
      </c>
      <c r="J2234" s="5" t="s">
        <v>2375</v>
      </c>
      <c r="K2234" s="5" t="s">
        <v>19</v>
      </c>
      <c r="L2234" s="5"/>
    </row>
    <row r="2235" spans="1:12" x14ac:dyDescent="0.25">
      <c r="A2235" s="5"/>
      <c r="B2235" s="5"/>
      <c r="C2235" s="6"/>
      <c r="D2235" s="6"/>
      <c r="E2235" s="5"/>
      <c r="F2235" s="5"/>
      <c r="G2235" s="5"/>
      <c r="H2235" s="7"/>
      <c r="I2235" s="5"/>
      <c r="J2235" s="5"/>
      <c r="K2235" s="5"/>
      <c r="L2235" s="5"/>
    </row>
    <row r="2236" spans="1:12" ht="210" customHeight="1" x14ac:dyDescent="0.25">
      <c r="A2236" s="5" t="s">
        <v>12</v>
      </c>
      <c r="B2236" s="5" t="s">
        <v>13</v>
      </c>
      <c r="C2236" s="6" t="s">
        <v>2386</v>
      </c>
      <c r="D2236" s="6" t="s">
        <v>15</v>
      </c>
      <c r="E2236" s="5"/>
      <c r="F2236" s="5" t="s">
        <v>2387</v>
      </c>
      <c r="G2236" s="5" t="s">
        <v>2388</v>
      </c>
      <c r="H2236" s="7">
        <v>41659</v>
      </c>
      <c r="I2236" s="5">
        <v>3</v>
      </c>
      <c r="J2236" s="5" t="s">
        <v>2375</v>
      </c>
      <c r="K2236" s="5" t="s">
        <v>19</v>
      </c>
      <c r="L2236" s="5"/>
    </row>
    <row r="2237" spans="1:12" x14ac:dyDescent="0.25">
      <c r="A2237" s="5"/>
      <c r="B2237" s="5"/>
      <c r="C2237" s="6"/>
      <c r="D2237" s="6"/>
      <c r="E2237" s="5"/>
      <c r="F2237" s="5"/>
      <c r="G2237" s="5"/>
      <c r="H2237" s="7"/>
      <c r="I2237" s="5"/>
      <c r="J2237" s="5"/>
      <c r="K2237" s="5"/>
      <c r="L2237" s="5"/>
    </row>
    <row r="2238" spans="1:12" ht="210" customHeight="1" x14ac:dyDescent="0.25">
      <c r="A2238" s="5" t="s">
        <v>12</v>
      </c>
      <c r="B2238" s="5" t="s">
        <v>13</v>
      </c>
      <c r="C2238" s="6" t="s">
        <v>2389</v>
      </c>
      <c r="D2238" s="6" t="s">
        <v>15</v>
      </c>
      <c r="E2238" s="5"/>
      <c r="F2238" s="5" t="s">
        <v>2387</v>
      </c>
      <c r="G2238" s="5" t="s">
        <v>2388</v>
      </c>
      <c r="H2238" s="7">
        <v>41771</v>
      </c>
      <c r="I2238" s="5">
        <v>3</v>
      </c>
      <c r="J2238" s="5" t="s">
        <v>2375</v>
      </c>
      <c r="K2238" s="5" t="s">
        <v>19</v>
      </c>
      <c r="L2238" s="5"/>
    </row>
    <row r="2239" spans="1:12" x14ac:dyDescent="0.25">
      <c r="A2239" s="5"/>
      <c r="B2239" s="5"/>
      <c r="C2239" s="6"/>
      <c r="D2239" s="6"/>
      <c r="E2239" s="5"/>
      <c r="F2239" s="5"/>
      <c r="G2239" s="5"/>
      <c r="H2239" s="7"/>
      <c r="I2239" s="5"/>
      <c r="J2239" s="5"/>
      <c r="K2239" s="5"/>
      <c r="L2239" s="5"/>
    </row>
    <row r="2240" spans="1:12" ht="210" customHeight="1" x14ac:dyDescent="0.25">
      <c r="A2240" s="5" t="s">
        <v>12</v>
      </c>
      <c r="B2240" s="5" t="s">
        <v>13</v>
      </c>
      <c r="C2240" s="6" t="s">
        <v>2390</v>
      </c>
      <c r="D2240" s="6" t="s">
        <v>15</v>
      </c>
      <c r="E2240" s="5"/>
      <c r="F2240" s="5" t="s">
        <v>2391</v>
      </c>
      <c r="G2240" s="5" t="s">
        <v>2388</v>
      </c>
      <c r="H2240" s="7">
        <v>41840</v>
      </c>
      <c r="I2240" s="5">
        <v>3</v>
      </c>
      <c r="J2240" s="5" t="s">
        <v>2375</v>
      </c>
      <c r="K2240" s="5" t="s">
        <v>19</v>
      </c>
      <c r="L2240" s="5"/>
    </row>
    <row r="2241" spans="1:12" x14ac:dyDescent="0.25">
      <c r="A2241" s="5"/>
      <c r="B2241" s="5"/>
      <c r="C2241" s="6"/>
      <c r="D2241" s="6"/>
      <c r="E2241" s="5"/>
      <c r="F2241" s="5"/>
      <c r="G2241" s="5"/>
      <c r="H2241" s="7"/>
      <c r="I2241" s="5"/>
      <c r="J2241" s="5"/>
      <c r="K2241" s="5"/>
      <c r="L2241" s="5"/>
    </row>
    <row r="2242" spans="1:12" ht="210" customHeight="1" x14ac:dyDescent="0.25">
      <c r="A2242" s="5" t="s">
        <v>12</v>
      </c>
      <c r="B2242" s="5" t="s">
        <v>13</v>
      </c>
      <c r="C2242" s="6" t="s">
        <v>2392</v>
      </c>
      <c r="D2242" s="6" t="s">
        <v>15</v>
      </c>
      <c r="E2242" s="5"/>
      <c r="F2242" s="5" t="s">
        <v>2391</v>
      </c>
      <c r="G2242" s="5" t="s">
        <v>2388</v>
      </c>
      <c r="H2242" s="7">
        <v>41924</v>
      </c>
      <c r="I2242" s="5">
        <v>3</v>
      </c>
      <c r="J2242" s="5" t="s">
        <v>2375</v>
      </c>
      <c r="K2242" s="5" t="s">
        <v>19</v>
      </c>
      <c r="L2242" s="5"/>
    </row>
    <row r="2243" spans="1:12" x14ac:dyDescent="0.25">
      <c r="A2243" s="5"/>
      <c r="B2243" s="5"/>
      <c r="C2243" s="6"/>
      <c r="D2243" s="6"/>
      <c r="E2243" s="5"/>
      <c r="F2243" s="5"/>
      <c r="G2243" s="5"/>
      <c r="H2243" s="7"/>
      <c r="I2243" s="5"/>
      <c r="J2243" s="5"/>
      <c r="K2243" s="5"/>
      <c r="L2243" s="5"/>
    </row>
    <row r="2244" spans="1:12" ht="210" customHeight="1" x14ac:dyDescent="0.25">
      <c r="A2244" s="5" t="s">
        <v>12</v>
      </c>
      <c r="B2244" s="5" t="s">
        <v>13</v>
      </c>
      <c r="C2244" s="6" t="s">
        <v>2393</v>
      </c>
      <c r="D2244" s="6" t="s">
        <v>15</v>
      </c>
      <c r="E2244" s="5"/>
      <c r="F2244" s="5" t="s">
        <v>2394</v>
      </c>
      <c r="G2244" s="5" t="s">
        <v>1934</v>
      </c>
      <c r="H2244" s="7">
        <v>41776</v>
      </c>
      <c r="I2244" s="5">
        <v>3</v>
      </c>
      <c r="J2244" s="5" t="s">
        <v>46</v>
      </c>
      <c r="K2244" s="5" t="s">
        <v>19</v>
      </c>
      <c r="L2244" s="5"/>
    </row>
    <row r="2245" spans="1:12" x14ac:dyDescent="0.25">
      <c r="A2245" s="5"/>
      <c r="B2245" s="5"/>
      <c r="C2245" s="6"/>
      <c r="D2245" s="6"/>
      <c r="E2245" s="5"/>
      <c r="F2245" s="5"/>
      <c r="G2245" s="5"/>
      <c r="H2245" s="7"/>
      <c r="I2245" s="5"/>
      <c r="J2245" s="5"/>
      <c r="K2245" s="5"/>
      <c r="L2245" s="5"/>
    </row>
    <row r="2246" spans="1:12" ht="210" customHeight="1" x14ac:dyDescent="0.25">
      <c r="A2246" s="5" t="s">
        <v>12</v>
      </c>
      <c r="B2246" s="5" t="s">
        <v>13</v>
      </c>
      <c r="C2246" s="6" t="s">
        <v>2395</v>
      </c>
      <c r="D2246" s="6" t="s">
        <v>15</v>
      </c>
      <c r="E2246" s="5"/>
      <c r="F2246" s="5" t="s">
        <v>2394</v>
      </c>
      <c r="G2246" s="5" t="s">
        <v>1934</v>
      </c>
      <c r="H2246" s="7">
        <v>41985</v>
      </c>
      <c r="I2246" s="5">
        <v>3</v>
      </c>
      <c r="J2246" s="5" t="s">
        <v>46</v>
      </c>
      <c r="K2246" s="5" t="s">
        <v>19</v>
      </c>
      <c r="L2246" s="5"/>
    </row>
    <row r="2247" spans="1:12" x14ac:dyDescent="0.25">
      <c r="A2247" s="5"/>
      <c r="B2247" s="5"/>
      <c r="C2247" s="6"/>
      <c r="D2247" s="6"/>
      <c r="E2247" s="5"/>
      <c r="F2247" s="5"/>
      <c r="G2247" s="5"/>
      <c r="H2247" s="7"/>
      <c r="I2247" s="5"/>
      <c r="J2247" s="5"/>
      <c r="K2247" s="5"/>
      <c r="L2247" s="5"/>
    </row>
    <row r="2248" spans="1:12" ht="210" customHeight="1" x14ac:dyDescent="0.25">
      <c r="A2248" s="5" t="s">
        <v>12</v>
      </c>
      <c r="B2248" s="5" t="s">
        <v>20</v>
      </c>
      <c r="C2248" s="6" t="s">
        <v>2396</v>
      </c>
      <c r="D2248" s="6" t="s">
        <v>15</v>
      </c>
      <c r="E2248" s="5" t="s">
        <v>28</v>
      </c>
      <c r="F2248" s="5" t="s">
        <v>2394</v>
      </c>
      <c r="G2248" s="5" t="s">
        <v>1934</v>
      </c>
      <c r="H2248" s="5" t="s">
        <v>92</v>
      </c>
      <c r="I2248" s="5">
        <v>3</v>
      </c>
      <c r="J2248" s="5" t="s">
        <v>145</v>
      </c>
      <c r="K2248" s="5" t="s">
        <v>19</v>
      </c>
      <c r="L2248" s="5"/>
    </row>
    <row r="2249" spans="1:12" x14ac:dyDescent="0.25">
      <c r="A2249" s="5"/>
      <c r="B2249" s="5"/>
      <c r="C2249" s="6"/>
      <c r="D2249" s="6"/>
      <c r="E2249" s="5"/>
      <c r="F2249" s="5"/>
      <c r="G2249" s="5"/>
      <c r="H2249" s="5"/>
      <c r="I2249" s="5"/>
      <c r="J2249" s="5"/>
      <c r="K2249" s="5"/>
      <c r="L2249" s="5"/>
    </row>
    <row r="2250" spans="1:12" ht="225" customHeight="1" x14ac:dyDescent="0.25">
      <c r="A2250" s="5" t="s">
        <v>12</v>
      </c>
      <c r="B2250" s="5" t="s">
        <v>13</v>
      </c>
      <c r="C2250" s="6" t="s">
        <v>2397</v>
      </c>
      <c r="D2250" s="6" t="s">
        <v>15</v>
      </c>
      <c r="E2250" s="5"/>
      <c r="F2250" s="5" t="s">
        <v>2398</v>
      </c>
      <c r="G2250" s="5" t="s">
        <v>2388</v>
      </c>
      <c r="H2250" s="7">
        <v>41647</v>
      </c>
      <c r="I2250" s="5">
        <v>3</v>
      </c>
      <c r="J2250" s="5" t="s">
        <v>18</v>
      </c>
      <c r="K2250" s="5" t="s">
        <v>19</v>
      </c>
      <c r="L2250" s="5"/>
    </row>
    <row r="2251" spans="1:12" x14ac:dyDescent="0.25">
      <c r="A2251" s="5"/>
      <c r="B2251" s="5"/>
      <c r="C2251" s="6"/>
      <c r="D2251" s="6"/>
      <c r="E2251" s="5"/>
      <c r="F2251" s="5"/>
      <c r="G2251" s="5"/>
      <c r="H2251" s="7"/>
      <c r="I2251" s="5"/>
      <c r="J2251" s="5"/>
      <c r="K2251" s="5"/>
      <c r="L2251" s="5"/>
    </row>
    <row r="2252" spans="1:12" ht="225" customHeight="1" x14ac:dyDescent="0.25">
      <c r="A2252" s="5" t="s">
        <v>12</v>
      </c>
      <c r="B2252" s="5" t="s">
        <v>13</v>
      </c>
      <c r="C2252" s="6" t="s">
        <v>2399</v>
      </c>
      <c r="D2252" s="6" t="s">
        <v>15</v>
      </c>
      <c r="E2252" s="5"/>
      <c r="F2252" s="5" t="s">
        <v>2398</v>
      </c>
      <c r="G2252" s="5" t="s">
        <v>2388</v>
      </c>
      <c r="H2252" s="7">
        <v>41924</v>
      </c>
      <c r="I2252" s="5">
        <v>3</v>
      </c>
      <c r="J2252" s="5" t="s">
        <v>18</v>
      </c>
      <c r="K2252" s="5" t="s">
        <v>19</v>
      </c>
      <c r="L2252" s="5"/>
    </row>
    <row r="2253" spans="1:12" x14ac:dyDescent="0.25">
      <c r="A2253" s="5"/>
      <c r="B2253" s="5"/>
      <c r="C2253" s="6"/>
      <c r="D2253" s="6"/>
      <c r="E2253" s="5"/>
      <c r="F2253" s="5"/>
      <c r="G2253" s="5"/>
      <c r="H2253" s="7"/>
      <c r="I2253" s="5"/>
      <c r="J2253" s="5"/>
      <c r="K2253" s="5"/>
      <c r="L2253" s="5"/>
    </row>
    <row r="2254" spans="1:12" ht="225" customHeight="1" x14ac:dyDescent="0.25">
      <c r="A2254" s="5" t="s">
        <v>12</v>
      </c>
      <c r="B2254" s="5" t="s">
        <v>20</v>
      </c>
      <c r="C2254" s="6" t="s">
        <v>2400</v>
      </c>
      <c r="D2254" s="6" t="s">
        <v>15</v>
      </c>
      <c r="E2254" s="5"/>
      <c r="F2254" s="5" t="s">
        <v>2401</v>
      </c>
      <c r="G2254" s="5" t="s">
        <v>1931</v>
      </c>
      <c r="H2254" s="5">
        <f>-1 / 32</f>
        <v>-3.125E-2</v>
      </c>
      <c r="I2254" s="5">
        <v>3</v>
      </c>
      <c r="J2254" s="5" t="s">
        <v>972</v>
      </c>
      <c r="K2254" s="5" t="s">
        <v>19</v>
      </c>
      <c r="L2254" s="5"/>
    </row>
    <row r="2255" spans="1:12" x14ac:dyDescent="0.25">
      <c r="A2255" s="5"/>
      <c r="B2255" s="5"/>
      <c r="C2255" s="6"/>
      <c r="D2255" s="6"/>
      <c r="E2255" s="5"/>
      <c r="F2255" s="5"/>
      <c r="G2255" s="5"/>
      <c r="H2255" s="5"/>
      <c r="I2255" s="5"/>
      <c r="J2255" s="5"/>
      <c r="K2255" s="5"/>
      <c r="L2255" s="5"/>
    </row>
    <row r="2256" spans="1:12" ht="225" customHeight="1" x14ac:dyDescent="0.25">
      <c r="A2256" s="5" t="s">
        <v>12</v>
      </c>
      <c r="B2256" s="5" t="s">
        <v>13</v>
      </c>
      <c r="C2256" s="6" t="s">
        <v>2402</v>
      </c>
      <c r="D2256" s="6" t="s">
        <v>15</v>
      </c>
      <c r="E2256" s="5"/>
      <c r="F2256" s="5" t="s">
        <v>2403</v>
      </c>
      <c r="G2256" s="5" t="s">
        <v>1931</v>
      </c>
      <c r="H2256" s="8">
        <v>11689</v>
      </c>
      <c r="I2256" s="5">
        <v>3</v>
      </c>
      <c r="J2256" s="5" t="s">
        <v>972</v>
      </c>
      <c r="K2256" s="5" t="s">
        <v>19</v>
      </c>
      <c r="L2256" s="5"/>
    </row>
    <row r="2257" spans="1:12" x14ac:dyDescent="0.25">
      <c r="A2257" s="5"/>
      <c r="B2257" s="5"/>
      <c r="C2257" s="6"/>
      <c r="D2257" s="6"/>
      <c r="E2257" s="5"/>
      <c r="F2257" s="5"/>
      <c r="G2257" s="5"/>
      <c r="H2257" s="8"/>
      <c r="I2257" s="5"/>
      <c r="J2257" s="5"/>
      <c r="K2257" s="5"/>
      <c r="L2257" s="5"/>
    </row>
    <row r="2258" spans="1:12" ht="225" customHeight="1" x14ac:dyDescent="0.25">
      <c r="A2258" s="5" t="s">
        <v>12</v>
      </c>
      <c r="B2258" s="5" t="s">
        <v>13</v>
      </c>
      <c r="C2258" s="6" t="s">
        <v>2404</v>
      </c>
      <c r="D2258" s="6" t="s">
        <v>15</v>
      </c>
      <c r="E2258" s="5"/>
      <c r="F2258" s="5" t="s">
        <v>2405</v>
      </c>
      <c r="G2258" s="5" t="s">
        <v>2406</v>
      </c>
      <c r="H2258" s="7">
        <v>41713</v>
      </c>
      <c r="I2258" s="5">
        <v>3</v>
      </c>
      <c r="J2258" s="5" t="s">
        <v>2384</v>
      </c>
      <c r="K2258" s="5" t="s">
        <v>19</v>
      </c>
      <c r="L2258" s="5"/>
    </row>
    <row r="2259" spans="1:12" x14ac:dyDescent="0.25">
      <c r="A2259" s="5"/>
      <c r="B2259" s="5"/>
      <c r="C2259" s="6"/>
      <c r="D2259" s="6"/>
      <c r="E2259" s="5"/>
      <c r="F2259" s="5"/>
      <c r="G2259" s="5"/>
      <c r="H2259" s="7"/>
      <c r="I2259" s="5"/>
      <c r="J2259" s="5"/>
      <c r="K2259" s="5"/>
      <c r="L2259" s="5"/>
    </row>
    <row r="2260" spans="1:12" ht="225" customHeight="1" x14ac:dyDescent="0.25">
      <c r="A2260" s="5" t="s">
        <v>12</v>
      </c>
      <c r="B2260" s="5" t="s">
        <v>13</v>
      </c>
      <c r="C2260" s="6" t="s">
        <v>2407</v>
      </c>
      <c r="D2260" s="6" t="s">
        <v>15</v>
      </c>
      <c r="E2260" s="5"/>
      <c r="F2260" s="5" t="s">
        <v>2405</v>
      </c>
      <c r="G2260" s="5" t="s">
        <v>2406</v>
      </c>
      <c r="H2260" s="7">
        <v>41832</v>
      </c>
      <c r="I2260" s="5">
        <v>3</v>
      </c>
      <c r="J2260" s="5" t="s">
        <v>2375</v>
      </c>
      <c r="K2260" s="5" t="s">
        <v>19</v>
      </c>
      <c r="L2260" s="5"/>
    </row>
    <row r="2261" spans="1:12" x14ac:dyDescent="0.25">
      <c r="A2261" s="5"/>
      <c r="B2261" s="5"/>
      <c r="C2261" s="6"/>
      <c r="D2261" s="6"/>
      <c r="E2261" s="5"/>
      <c r="F2261" s="5"/>
      <c r="G2261" s="5"/>
      <c r="H2261" s="7"/>
      <c r="I2261" s="5"/>
      <c r="J2261" s="5"/>
      <c r="K2261" s="5"/>
      <c r="L2261" s="5"/>
    </row>
    <row r="2262" spans="1:12" x14ac:dyDescent="0.25">
      <c r="A2262" s="2"/>
      <c r="B2262" s="2"/>
      <c r="C2262" s="3"/>
      <c r="D2262" s="3"/>
      <c r="E2262" s="2"/>
      <c r="F2262" s="2"/>
      <c r="G2262" s="2"/>
      <c r="H2262" s="4"/>
      <c r="I2262" s="2"/>
      <c r="J2262" s="2"/>
      <c r="K2262" s="2"/>
      <c r="L2262" s="2"/>
    </row>
    <row r="2263" spans="1:12" ht="225" customHeight="1" x14ac:dyDescent="0.25">
      <c r="A2263" s="5" t="s">
        <v>12</v>
      </c>
      <c r="B2263" s="5" t="s">
        <v>13</v>
      </c>
      <c r="C2263" s="6" t="s">
        <v>2409</v>
      </c>
      <c r="D2263" s="6" t="s">
        <v>15</v>
      </c>
      <c r="E2263" s="5" t="s">
        <v>230</v>
      </c>
      <c r="F2263" s="5" t="s">
        <v>231</v>
      </c>
      <c r="G2263" s="5" t="s">
        <v>2408</v>
      </c>
      <c r="H2263" s="7">
        <v>41654</v>
      </c>
      <c r="I2263" s="5">
        <v>3</v>
      </c>
      <c r="J2263" s="5" t="s">
        <v>2410</v>
      </c>
      <c r="K2263" s="5" t="s">
        <v>19</v>
      </c>
      <c r="L2263" s="5"/>
    </row>
    <row r="2264" spans="1:12" x14ac:dyDescent="0.25">
      <c r="A2264" s="5"/>
      <c r="B2264" s="5"/>
      <c r="C2264" s="6"/>
      <c r="D2264" s="6"/>
      <c r="E2264" s="5"/>
      <c r="F2264" s="5"/>
      <c r="G2264" s="5"/>
      <c r="H2264" s="7"/>
      <c r="I2264" s="5"/>
      <c r="J2264" s="5"/>
      <c r="K2264" s="5"/>
      <c r="L2264" s="5"/>
    </row>
    <row r="2265" spans="1:12" ht="210" customHeight="1" x14ac:dyDescent="0.25">
      <c r="A2265" s="5" t="s">
        <v>12</v>
      </c>
      <c r="B2265" s="5" t="s">
        <v>20</v>
      </c>
      <c r="C2265" s="6" t="s">
        <v>2411</v>
      </c>
      <c r="D2265" s="6" t="s">
        <v>15</v>
      </c>
      <c r="E2265" s="5"/>
      <c r="F2265" s="5" t="s">
        <v>2412</v>
      </c>
      <c r="G2265" s="5" t="s">
        <v>1931</v>
      </c>
      <c r="H2265" s="5" t="e">
        <f>-6 / 0</f>
        <v>#DIV/0!</v>
      </c>
      <c r="I2265" s="5">
        <v>3</v>
      </c>
      <c r="J2265" s="5" t="s">
        <v>2413</v>
      </c>
      <c r="K2265" s="5" t="s">
        <v>19</v>
      </c>
      <c r="L2265" s="5"/>
    </row>
    <row r="2266" spans="1:12" x14ac:dyDescent="0.25">
      <c r="A2266" s="5"/>
      <c r="B2266" s="5"/>
      <c r="C2266" s="6"/>
      <c r="D2266" s="6"/>
      <c r="E2266" s="5"/>
      <c r="F2266" s="5"/>
      <c r="G2266" s="5"/>
      <c r="H2266" s="5"/>
      <c r="I2266" s="5"/>
      <c r="J2266" s="5"/>
      <c r="K2266" s="5"/>
      <c r="L2266" s="5"/>
    </row>
    <row r="2267" spans="1:12" ht="195" customHeight="1" x14ac:dyDescent="0.25">
      <c r="A2267" s="5" t="s">
        <v>12</v>
      </c>
      <c r="B2267" s="5" t="s">
        <v>20</v>
      </c>
      <c r="C2267" s="6" t="s">
        <v>2414</v>
      </c>
      <c r="D2267" s="6" t="s">
        <v>15</v>
      </c>
      <c r="E2267" s="5"/>
      <c r="F2267" s="5" t="s">
        <v>2415</v>
      </c>
      <c r="G2267" s="5" t="s">
        <v>2383</v>
      </c>
      <c r="H2267" s="5" t="s">
        <v>537</v>
      </c>
      <c r="I2267" s="5">
        <v>3</v>
      </c>
      <c r="J2267" s="5" t="s">
        <v>2416</v>
      </c>
      <c r="K2267" s="5" t="s">
        <v>19</v>
      </c>
      <c r="L2267" s="5"/>
    </row>
    <row r="2268" spans="1:12" x14ac:dyDescent="0.25">
      <c r="A2268" s="5"/>
      <c r="B2268" s="5"/>
      <c r="C2268" s="6"/>
      <c r="D2268" s="6"/>
      <c r="E2268" s="5"/>
      <c r="F2268" s="5"/>
      <c r="G2268" s="5"/>
      <c r="H2268" s="5"/>
      <c r="I2268" s="5"/>
      <c r="J2268" s="5"/>
      <c r="K2268" s="5"/>
      <c r="L2268" s="5"/>
    </row>
    <row r="2269" spans="1:12" ht="210" customHeight="1" x14ac:dyDescent="0.25">
      <c r="A2269" s="5" t="s">
        <v>12</v>
      </c>
      <c r="B2269" s="5" t="s">
        <v>13</v>
      </c>
      <c r="C2269" s="6" t="s">
        <v>2417</v>
      </c>
      <c r="D2269" s="6" t="s">
        <v>15</v>
      </c>
      <c r="E2269" s="5"/>
      <c r="F2269" s="5" t="s">
        <v>2418</v>
      </c>
      <c r="G2269" s="5" t="s">
        <v>1934</v>
      </c>
      <c r="H2269" s="5" t="s">
        <v>2419</v>
      </c>
      <c r="I2269" s="5">
        <v>3</v>
      </c>
      <c r="J2269" s="5" t="s">
        <v>2375</v>
      </c>
      <c r="K2269" s="5" t="s">
        <v>19</v>
      </c>
      <c r="L2269" s="5"/>
    </row>
    <row r="2270" spans="1:12" x14ac:dyDescent="0.25">
      <c r="A2270" s="5"/>
      <c r="B2270" s="5"/>
      <c r="C2270" s="6"/>
      <c r="D2270" s="6"/>
      <c r="E2270" s="5"/>
      <c r="F2270" s="5"/>
      <c r="G2270" s="5"/>
      <c r="H2270" s="5"/>
      <c r="I2270" s="5"/>
      <c r="J2270" s="5"/>
      <c r="K2270" s="5"/>
      <c r="L2270" s="5"/>
    </row>
    <row r="2271" spans="1:12" ht="210" customHeight="1" x14ac:dyDescent="0.25">
      <c r="A2271" s="5" t="s">
        <v>12</v>
      </c>
      <c r="B2271" s="5" t="s">
        <v>20</v>
      </c>
      <c r="C2271" s="6" t="s">
        <v>2420</v>
      </c>
      <c r="D2271" s="6" t="s">
        <v>15</v>
      </c>
      <c r="E2271" s="5"/>
      <c r="F2271" s="5" t="s">
        <v>2418</v>
      </c>
      <c r="G2271" s="5" t="s">
        <v>1934</v>
      </c>
      <c r="H2271" s="5" t="s">
        <v>22</v>
      </c>
      <c r="I2271" s="5">
        <v>3</v>
      </c>
      <c r="J2271" s="5" t="s">
        <v>2421</v>
      </c>
      <c r="K2271" s="5" t="s">
        <v>19</v>
      </c>
      <c r="L2271" s="5"/>
    </row>
    <row r="2272" spans="1:12" x14ac:dyDescent="0.25">
      <c r="A2272" s="5"/>
      <c r="B2272" s="5"/>
      <c r="C2272" s="6"/>
      <c r="D2272" s="6"/>
      <c r="E2272" s="5"/>
      <c r="F2272" s="5"/>
      <c r="G2272" s="5"/>
      <c r="H2272" s="5"/>
      <c r="I2272" s="5"/>
      <c r="J2272" s="5"/>
      <c r="K2272" s="5"/>
      <c r="L2272" s="5"/>
    </row>
    <row r="2273" spans="1:15" ht="225" customHeight="1" x14ac:dyDescent="0.25">
      <c r="A2273" s="5" t="s">
        <v>12</v>
      </c>
      <c r="B2273" s="5" t="s">
        <v>13</v>
      </c>
      <c r="C2273" s="6" t="s">
        <v>2422</v>
      </c>
      <c r="D2273" s="6" t="s">
        <v>15</v>
      </c>
      <c r="E2273" s="5"/>
      <c r="F2273" s="5" t="s">
        <v>2423</v>
      </c>
      <c r="G2273" s="5" t="s">
        <v>2406</v>
      </c>
      <c r="H2273" s="7">
        <v>41752</v>
      </c>
      <c r="I2273" s="5">
        <v>3</v>
      </c>
      <c r="J2273" s="5" t="s">
        <v>2424</v>
      </c>
      <c r="K2273" s="5" t="s">
        <v>19</v>
      </c>
      <c r="L2273" s="5"/>
    </row>
    <row r="2274" spans="1:15" x14ac:dyDescent="0.25">
      <c r="A2274" s="5"/>
      <c r="B2274" s="5"/>
      <c r="C2274" s="6"/>
      <c r="D2274" s="6"/>
      <c r="E2274" s="5"/>
      <c r="F2274" s="5"/>
      <c r="G2274" s="5"/>
      <c r="H2274" s="7"/>
      <c r="I2274" s="5"/>
      <c r="J2274" s="5"/>
      <c r="K2274" s="5"/>
      <c r="L2274" s="5"/>
    </row>
    <row r="2275" spans="1:15" ht="225" customHeight="1" x14ac:dyDescent="0.25">
      <c r="A2275" s="5" t="s">
        <v>12</v>
      </c>
      <c r="B2275" s="5" t="s">
        <v>20</v>
      </c>
      <c r="C2275" s="6" t="s">
        <v>2425</v>
      </c>
      <c r="D2275" s="6" t="s">
        <v>15</v>
      </c>
      <c r="E2275" s="5"/>
      <c r="F2275" s="5" t="s">
        <v>2426</v>
      </c>
      <c r="G2275" s="5" t="s">
        <v>2406</v>
      </c>
      <c r="H2275" s="5" t="e">
        <f>-1 / 0</f>
        <v>#DIV/0!</v>
      </c>
      <c r="I2275" s="5">
        <v>3</v>
      </c>
      <c r="J2275" s="5" t="s">
        <v>1503</v>
      </c>
      <c r="K2275" s="5" t="s">
        <v>19</v>
      </c>
      <c r="L2275" s="5"/>
    </row>
    <row r="2276" spans="1:15" x14ac:dyDescent="0.25">
      <c r="A2276" s="5"/>
      <c r="B2276" s="5"/>
      <c r="C2276" s="6"/>
      <c r="D2276" s="6"/>
      <c r="E2276" s="5"/>
      <c r="F2276" s="5"/>
      <c r="G2276" s="5"/>
      <c r="H2276" s="5"/>
      <c r="I2276" s="5"/>
      <c r="J2276" s="5"/>
      <c r="K2276" s="5"/>
      <c r="L2276" s="5"/>
    </row>
    <row r="2277" spans="1:15" ht="225" customHeight="1" x14ac:dyDescent="0.25">
      <c r="A2277" s="5" t="s">
        <v>12</v>
      </c>
      <c r="B2277" s="5" t="s">
        <v>13</v>
      </c>
      <c r="C2277" s="6" t="s">
        <v>2427</v>
      </c>
      <c r="D2277" s="6" t="s">
        <v>15</v>
      </c>
      <c r="E2277" s="5" t="s">
        <v>28</v>
      </c>
      <c r="F2277" s="5" t="s">
        <v>2426</v>
      </c>
      <c r="G2277" s="5" t="s">
        <v>2406</v>
      </c>
      <c r="H2277" s="5" t="s">
        <v>2428</v>
      </c>
      <c r="I2277" s="5">
        <v>3</v>
      </c>
      <c r="J2277" s="5" t="s">
        <v>2429</v>
      </c>
      <c r="K2277" s="5" t="s">
        <v>19</v>
      </c>
      <c r="L2277" s="5"/>
      <c r="N2277">
        <v>9</v>
      </c>
      <c r="O2277">
        <v>17</v>
      </c>
    </row>
    <row r="2278" spans="1:15" x14ac:dyDescent="0.25">
      <c r="A2278" s="5"/>
      <c r="B2278" s="5"/>
      <c r="C2278" s="6"/>
      <c r="D2278" s="6"/>
      <c r="E2278" s="5"/>
      <c r="F2278" s="5"/>
      <c r="G2278" s="5"/>
      <c r="H2278" s="5"/>
      <c r="I2278" s="5"/>
      <c r="J2278" s="5"/>
      <c r="K2278" s="5"/>
      <c r="L2278" s="5"/>
    </row>
    <row r="2279" spans="1:15" ht="210" customHeight="1" x14ac:dyDescent="0.25">
      <c r="A2279" s="5" t="s">
        <v>12</v>
      </c>
      <c r="B2279" s="5" t="s">
        <v>20</v>
      </c>
      <c r="C2279" s="6" t="s">
        <v>2430</v>
      </c>
      <c r="D2279" s="6" t="s">
        <v>15</v>
      </c>
      <c r="E2279" s="5"/>
      <c r="F2279" s="5" t="s">
        <v>2431</v>
      </c>
      <c r="G2279" s="5" t="s">
        <v>2432</v>
      </c>
      <c r="H2279" s="5">
        <f>-1 / 17</f>
        <v>-5.8823529411764705E-2</v>
      </c>
      <c r="I2279" s="5">
        <v>3</v>
      </c>
      <c r="J2279" s="5" t="s">
        <v>2433</v>
      </c>
      <c r="K2279" s="5" t="s">
        <v>19</v>
      </c>
      <c r="L2279" s="5"/>
    </row>
    <row r="2280" spans="1:15" x14ac:dyDescent="0.25">
      <c r="A2280" s="5"/>
      <c r="B2280" s="5"/>
      <c r="C2280" s="6"/>
      <c r="D2280" s="6"/>
      <c r="E2280" s="5"/>
      <c r="F2280" s="5"/>
      <c r="G2280" s="5"/>
      <c r="H2280" s="5"/>
      <c r="I2280" s="5"/>
      <c r="J2280" s="5"/>
      <c r="K2280" s="5"/>
      <c r="L2280" s="5"/>
    </row>
    <row r="2281" spans="1:15" ht="210" customHeight="1" x14ac:dyDescent="0.25">
      <c r="A2281" s="5" t="s">
        <v>12</v>
      </c>
      <c r="B2281" s="5" t="s">
        <v>20</v>
      </c>
      <c r="C2281" s="6" t="s">
        <v>2434</v>
      </c>
      <c r="D2281" s="6" t="s">
        <v>15</v>
      </c>
      <c r="E2281" s="5"/>
      <c r="F2281" s="5" t="s">
        <v>2431</v>
      </c>
      <c r="G2281" s="5" t="s">
        <v>2432</v>
      </c>
      <c r="H2281" s="5" t="s">
        <v>537</v>
      </c>
      <c r="I2281" s="5">
        <v>3</v>
      </c>
      <c r="J2281" s="5" t="s">
        <v>2433</v>
      </c>
      <c r="K2281" s="5" t="s">
        <v>19</v>
      </c>
      <c r="L2281" s="5"/>
    </row>
    <row r="2282" spans="1:15" x14ac:dyDescent="0.25">
      <c r="A2282" s="5"/>
      <c r="B2282" s="5"/>
      <c r="C2282" s="6"/>
      <c r="D2282" s="6"/>
      <c r="E2282" s="5"/>
      <c r="F2282" s="5"/>
      <c r="G2282" s="5"/>
      <c r="H2282" s="5"/>
      <c r="I2282" s="5"/>
      <c r="J2282" s="5"/>
      <c r="K2282" s="5"/>
      <c r="L2282" s="5"/>
    </row>
    <row r="2283" spans="1:15" ht="210" customHeight="1" x14ac:dyDescent="0.25">
      <c r="A2283" s="5" t="s">
        <v>12</v>
      </c>
      <c r="B2283" s="5" t="s">
        <v>13</v>
      </c>
      <c r="C2283" s="6" t="s">
        <v>2435</v>
      </c>
      <c r="D2283" s="6" t="s">
        <v>15</v>
      </c>
      <c r="E2283" s="5"/>
      <c r="F2283" s="5" t="s">
        <v>2436</v>
      </c>
      <c r="G2283" s="5" t="s">
        <v>2432</v>
      </c>
      <c r="H2283" s="7">
        <v>41656</v>
      </c>
      <c r="I2283" s="5">
        <v>3</v>
      </c>
      <c r="J2283" s="5" t="s">
        <v>2433</v>
      </c>
      <c r="K2283" s="5" t="s">
        <v>19</v>
      </c>
      <c r="L2283" s="5"/>
    </row>
    <row r="2284" spans="1:15" x14ac:dyDescent="0.25">
      <c r="A2284" s="5"/>
      <c r="B2284" s="5"/>
      <c r="C2284" s="6"/>
      <c r="D2284" s="6"/>
      <c r="E2284" s="5"/>
      <c r="F2284" s="5"/>
      <c r="G2284" s="5"/>
      <c r="H2284" s="7"/>
      <c r="I2284" s="5"/>
      <c r="J2284" s="5"/>
      <c r="K2284" s="5"/>
      <c r="L2284" s="5"/>
    </row>
    <row r="2285" spans="1:15" ht="210" customHeight="1" x14ac:dyDescent="0.25">
      <c r="A2285" s="5" t="s">
        <v>12</v>
      </c>
      <c r="B2285" s="5" t="s">
        <v>20</v>
      </c>
      <c r="C2285" s="6" t="s">
        <v>2437</v>
      </c>
      <c r="D2285" s="6" t="s">
        <v>15</v>
      </c>
      <c r="E2285" s="5"/>
      <c r="F2285" s="5" t="s">
        <v>2436</v>
      </c>
      <c r="G2285" s="5" t="s">
        <v>2432</v>
      </c>
      <c r="H2285" s="5" t="s">
        <v>537</v>
      </c>
      <c r="I2285" s="5">
        <v>3</v>
      </c>
      <c r="J2285" s="5" t="s">
        <v>2433</v>
      </c>
      <c r="K2285" s="5" t="s">
        <v>19</v>
      </c>
      <c r="L2285" s="5"/>
    </row>
    <row r="2286" spans="1:15" x14ac:dyDescent="0.25">
      <c r="A2286" s="5"/>
      <c r="B2286" s="5"/>
      <c r="C2286" s="6"/>
      <c r="D2286" s="6"/>
      <c r="E2286" s="5"/>
      <c r="F2286" s="5"/>
      <c r="G2286" s="5"/>
      <c r="H2286" s="5"/>
      <c r="I2286" s="5"/>
      <c r="J2286" s="5"/>
      <c r="K2286" s="5"/>
      <c r="L2286" s="5"/>
    </row>
    <row r="2287" spans="1:15" ht="225" customHeight="1" x14ac:dyDescent="0.25">
      <c r="A2287" s="5" t="s">
        <v>12</v>
      </c>
      <c r="B2287" s="5" t="s">
        <v>13</v>
      </c>
      <c r="C2287" s="6" t="s">
        <v>2438</v>
      </c>
      <c r="D2287" s="6" t="s">
        <v>15</v>
      </c>
      <c r="E2287" s="5"/>
      <c r="F2287" s="5" t="s">
        <v>2439</v>
      </c>
      <c r="G2287" s="5" t="s">
        <v>2440</v>
      </c>
      <c r="H2287" s="7">
        <v>41656</v>
      </c>
      <c r="I2287" s="5">
        <v>3</v>
      </c>
      <c r="J2287" s="5" t="s">
        <v>1821</v>
      </c>
      <c r="K2287" s="5" t="s">
        <v>19</v>
      </c>
      <c r="L2287" s="5"/>
    </row>
    <row r="2288" spans="1:15" x14ac:dyDescent="0.25">
      <c r="A2288" s="5"/>
      <c r="B2288" s="5"/>
      <c r="C2288" s="6"/>
      <c r="D2288" s="6"/>
      <c r="E2288" s="5"/>
      <c r="F2288" s="5"/>
      <c r="G2288" s="5"/>
      <c r="H2288" s="7"/>
      <c r="I2288" s="5"/>
      <c r="J2288" s="5"/>
      <c r="K2288" s="5"/>
      <c r="L2288" s="5"/>
    </row>
    <row r="2289" spans="1:12" ht="225" customHeight="1" x14ac:dyDescent="0.25">
      <c r="A2289" s="5" t="s">
        <v>12</v>
      </c>
      <c r="B2289" s="5" t="s">
        <v>13</v>
      </c>
      <c r="C2289" s="6" t="s">
        <v>2441</v>
      </c>
      <c r="D2289" s="6" t="s">
        <v>15</v>
      </c>
      <c r="E2289" s="5"/>
      <c r="F2289" s="5" t="s">
        <v>2439</v>
      </c>
      <c r="G2289" s="5" t="s">
        <v>2440</v>
      </c>
      <c r="H2289" s="7">
        <v>41654</v>
      </c>
      <c r="I2289" s="5">
        <v>3</v>
      </c>
      <c r="J2289" s="5" t="s">
        <v>1821</v>
      </c>
      <c r="K2289" s="5" t="s">
        <v>19</v>
      </c>
      <c r="L2289" s="5"/>
    </row>
    <row r="2290" spans="1:12" x14ac:dyDescent="0.25">
      <c r="A2290" s="5"/>
      <c r="B2290" s="5"/>
      <c r="C2290" s="6"/>
      <c r="D2290" s="6"/>
      <c r="E2290" s="5"/>
      <c r="F2290" s="5"/>
      <c r="G2290" s="5"/>
      <c r="H2290" s="7"/>
      <c r="I2290" s="5"/>
      <c r="J2290" s="5"/>
      <c r="K2290" s="5"/>
      <c r="L2290" s="5"/>
    </row>
    <row r="2291" spans="1:12" ht="225" customHeight="1" x14ac:dyDescent="0.25">
      <c r="A2291" s="5" t="s">
        <v>12</v>
      </c>
      <c r="B2291" s="5" t="s">
        <v>20</v>
      </c>
      <c r="C2291" s="6" t="s">
        <v>2442</v>
      </c>
      <c r="D2291" s="6" t="s">
        <v>15</v>
      </c>
      <c r="E2291" s="5"/>
      <c r="F2291" s="5" t="s">
        <v>2443</v>
      </c>
      <c r="G2291" s="5" t="s">
        <v>2444</v>
      </c>
      <c r="H2291" s="5">
        <f>-3 / 17</f>
        <v>-0.17647058823529413</v>
      </c>
      <c r="I2291" s="5">
        <v>3</v>
      </c>
      <c r="J2291" s="5" t="s">
        <v>1821</v>
      </c>
      <c r="K2291" s="5" t="s">
        <v>19</v>
      </c>
      <c r="L2291" s="5"/>
    </row>
    <row r="2292" spans="1:12" x14ac:dyDescent="0.25">
      <c r="A2292" s="5"/>
      <c r="B2292" s="5"/>
      <c r="C2292" s="6"/>
      <c r="D2292" s="6"/>
      <c r="E2292" s="5"/>
      <c r="F2292" s="5"/>
      <c r="G2292" s="5"/>
      <c r="H2292" s="5"/>
      <c r="I2292" s="5"/>
      <c r="J2292" s="5"/>
      <c r="K2292" s="5"/>
      <c r="L2292" s="5"/>
    </row>
    <row r="2293" spans="1:12" ht="225" customHeight="1" x14ac:dyDescent="0.25">
      <c r="A2293" s="5" t="s">
        <v>12</v>
      </c>
      <c r="B2293" s="5" t="s">
        <v>13</v>
      </c>
      <c r="C2293" s="6" t="s">
        <v>2445</v>
      </c>
      <c r="D2293" s="6" t="s">
        <v>15</v>
      </c>
      <c r="E2293" s="5"/>
      <c r="F2293" s="5" t="s">
        <v>2443</v>
      </c>
      <c r="G2293" s="5" t="s">
        <v>2444</v>
      </c>
      <c r="H2293" s="7">
        <v>41654</v>
      </c>
      <c r="I2293" s="5">
        <v>3</v>
      </c>
      <c r="J2293" s="5" t="s">
        <v>1821</v>
      </c>
      <c r="K2293" s="5" t="s">
        <v>19</v>
      </c>
      <c r="L2293" s="5"/>
    </row>
    <row r="2294" spans="1:12" x14ac:dyDescent="0.25">
      <c r="A2294" s="5"/>
      <c r="B2294" s="5"/>
      <c r="C2294" s="6"/>
      <c r="D2294" s="6"/>
      <c r="E2294" s="5"/>
      <c r="F2294" s="5"/>
      <c r="G2294" s="5"/>
      <c r="H2294" s="7"/>
      <c r="I2294" s="5"/>
      <c r="J2294" s="5"/>
      <c r="K2294" s="5"/>
      <c r="L2294" s="5"/>
    </row>
    <row r="2295" spans="1:12" ht="210" customHeight="1" x14ac:dyDescent="0.25">
      <c r="A2295" s="5" t="s">
        <v>12</v>
      </c>
      <c r="B2295" s="5" t="s">
        <v>13</v>
      </c>
      <c r="C2295" s="6" t="s">
        <v>2446</v>
      </c>
      <c r="D2295" s="6" t="s">
        <v>15</v>
      </c>
      <c r="E2295" s="5"/>
      <c r="F2295" s="5" t="s">
        <v>2447</v>
      </c>
      <c r="G2295" s="5" t="s">
        <v>1747</v>
      </c>
      <c r="H2295" s="7">
        <v>41687</v>
      </c>
      <c r="I2295" s="5">
        <v>3</v>
      </c>
      <c r="J2295" s="5" t="s">
        <v>1821</v>
      </c>
      <c r="K2295" s="5" t="s">
        <v>19</v>
      </c>
      <c r="L2295" s="5"/>
    </row>
    <row r="2296" spans="1:12" x14ac:dyDescent="0.25">
      <c r="A2296" s="5"/>
      <c r="B2296" s="5"/>
      <c r="C2296" s="6"/>
      <c r="D2296" s="6"/>
      <c r="E2296" s="5"/>
      <c r="F2296" s="5"/>
      <c r="G2296" s="5"/>
      <c r="H2296" s="7"/>
      <c r="I2296" s="5"/>
      <c r="J2296" s="5"/>
      <c r="K2296" s="5"/>
      <c r="L2296" s="5"/>
    </row>
    <row r="2297" spans="1:12" ht="210" customHeight="1" x14ac:dyDescent="0.25">
      <c r="A2297" s="5" t="s">
        <v>12</v>
      </c>
      <c r="B2297" s="5" t="s">
        <v>13</v>
      </c>
      <c r="C2297" s="6" t="s">
        <v>2448</v>
      </c>
      <c r="D2297" s="6" t="s">
        <v>15</v>
      </c>
      <c r="E2297" s="5"/>
      <c r="F2297" s="5" t="s">
        <v>2447</v>
      </c>
      <c r="G2297" s="5" t="s">
        <v>1747</v>
      </c>
      <c r="H2297" s="7">
        <v>41685</v>
      </c>
      <c r="I2297" s="5">
        <v>3</v>
      </c>
      <c r="J2297" s="5" t="s">
        <v>1821</v>
      </c>
      <c r="K2297" s="5" t="s">
        <v>19</v>
      </c>
      <c r="L2297" s="5"/>
    </row>
    <row r="2298" spans="1:12" x14ac:dyDescent="0.25">
      <c r="A2298" s="5"/>
      <c r="B2298" s="5"/>
      <c r="C2298" s="6"/>
      <c r="D2298" s="6"/>
      <c r="E2298" s="5"/>
      <c r="F2298" s="5"/>
      <c r="G2298" s="5"/>
      <c r="H2298" s="7"/>
      <c r="I2298" s="5"/>
      <c r="J2298" s="5"/>
      <c r="K2298" s="5"/>
      <c r="L2298" s="5"/>
    </row>
    <row r="2299" spans="1:12" ht="210" customHeight="1" x14ac:dyDescent="0.25">
      <c r="A2299" s="5" t="s">
        <v>12</v>
      </c>
      <c r="B2299" s="5" t="s">
        <v>20</v>
      </c>
      <c r="C2299" s="6" t="s">
        <v>2449</v>
      </c>
      <c r="D2299" s="6" t="s">
        <v>15</v>
      </c>
      <c r="E2299" s="5"/>
      <c r="F2299" s="5" t="s">
        <v>2450</v>
      </c>
      <c r="G2299" s="5" t="s">
        <v>1747</v>
      </c>
      <c r="H2299" s="5" t="s">
        <v>135</v>
      </c>
      <c r="I2299" s="5">
        <v>3</v>
      </c>
      <c r="J2299" s="5" t="s">
        <v>1821</v>
      </c>
      <c r="K2299" s="5" t="s">
        <v>19</v>
      </c>
      <c r="L2299" s="5"/>
    </row>
    <row r="2300" spans="1:12" x14ac:dyDescent="0.25">
      <c r="A2300" s="5"/>
      <c r="B2300" s="5"/>
      <c r="C2300" s="6"/>
      <c r="D2300" s="6"/>
      <c r="E2300" s="5"/>
      <c r="F2300" s="5"/>
      <c r="G2300" s="5"/>
      <c r="H2300" s="5"/>
      <c r="I2300" s="5"/>
      <c r="J2300" s="5"/>
      <c r="K2300" s="5"/>
      <c r="L2300" s="5"/>
    </row>
    <row r="2301" spans="1:12" ht="210" customHeight="1" x14ac:dyDescent="0.25">
      <c r="A2301" s="5" t="s">
        <v>12</v>
      </c>
      <c r="B2301" s="5" t="s">
        <v>20</v>
      </c>
      <c r="C2301" s="6" t="s">
        <v>2451</v>
      </c>
      <c r="D2301" s="6" t="s">
        <v>15</v>
      </c>
      <c r="E2301" s="5"/>
      <c r="F2301" s="5" t="s">
        <v>2450</v>
      </c>
      <c r="G2301" s="5" t="s">
        <v>1747</v>
      </c>
      <c r="H2301" s="5" t="s">
        <v>537</v>
      </c>
      <c r="I2301" s="5">
        <v>3</v>
      </c>
      <c r="J2301" s="5" t="s">
        <v>1821</v>
      </c>
      <c r="K2301" s="5" t="s">
        <v>19</v>
      </c>
      <c r="L2301" s="5"/>
    </row>
    <row r="2302" spans="1:12" x14ac:dyDescent="0.25">
      <c r="A2302" s="5"/>
      <c r="B2302" s="5"/>
      <c r="C2302" s="6"/>
      <c r="D2302" s="6"/>
      <c r="E2302" s="5"/>
      <c r="F2302" s="5"/>
      <c r="G2302" s="5"/>
      <c r="H2302" s="5"/>
      <c r="I2302" s="5"/>
      <c r="J2302" s="5"/>
      <c r="K2302" s="5"/>
      <c r="L2302" s="5"/>
    </row>
    <row r="2303" spans="1:12" ht="225" customHeight="1" x14ac:dyDescent="0.25">
      <c r="A2303" s="5" t="s">
        <v>12</v>
      </c>
      <c r="B2303" s="5" t="s">
        <v>13</v>
      </c>
      <c r="C2303" s="6" t="s">
        <v>2452</v>
      </c>
      <c r="D2303" s="6" t="s">
        <v>15</v>
      </c>
      <c r="E2303" s="5"/>
      <c r="F2303" s="5" t="s">
        <v>1505</v>
      </c>
      <c r="G2303" s="5" t="s">
        <v>1502</v>
      </c>
      <c r="H2303" s="7">
        <v>41650</v>
      </c>
      <c r="I2303" s="5">
        <v>3</v>
      </c>
      <c r="J2303" s="5" t="s">
        <v>1506</v>
      </c>
      <c r="K2303" s="5" t="s">
        <v>19</v>
      </c>
      <c r="L2303" s="5" t="s">
        <v>2453</v>
      </c>
    </row>
    <row r="2304" spans="1:12" x14ac:dyDescent="0.25">
      <c r="A2304" s="5"/>
      <c r="B2304" s="5"/>
      <c r="C2304" s="6"/>
      <c r="D2304" s="6"/>
      <c r="E2304" s="5"/>
      <c r="F2304" s="5"/>
      <c r="G2304" s="5"/>
      <c r="H2304" s="7"/>
      <c r="I2304" s="5"/>
      <c r="J2304" s="5"/>
      <c r="K2304" s="5"/>
      <c r="L2304" s="5"/>
    </row>
    <row r="2305" spans="1:12" ht="210" customHeight="1" x14ac:dyDescent="0.25">
      <c r="A2305" s="5" t="s">
        <v>12</v>
      </c>
      <c r="B2305" s="5" t="s">
        <v>20</v>
      </c>
      <c r="C2305" s="6" t="s">
        <v>2454</v>
      </c>
      <c r="D2305" s="6" t="s">
        <v>15</v>
      </c>
      <c r="E2305" s="5"/>
      <c r="F2305" s="5" t="s">
        <v>2455</v>
      </c>
      <c r="G2305" s="5" t="s">
        <v>2456</v>
      </c>
      <c r="H2305" s="5" t="s">
        <v>1065</v>
      </c>
      <c r="I2305" s="5">
        <v>3</v>
      </c>
      <c r="J2305" s="5" t="s">
        <v>1480</v>
      </c>
      <c r="K2305" s="5" t="s">
        <v>19</v>
      </c>
      <c r="L2305" s="5"/>
    </row>
    <row r="2306" spans="1:12" x14ac:dyDescent="0.25">
      <c r="A2306" s="5"/>
      <c r="B2306" s="5"/>
      <c r="C2306" s="6"/>
      <c r="D2306" s="6"/>
      <c r="E2306" s="5"/>
      <c r="F2306" s="5"/>
      <c r="G2306" s="5"/>
      <c r="H2306" s="5"/>
      <c r="I2306" s="5"/>
      <c r="J2306" s="5"/>
      <c r="K2306" s="5"/>
      <c r="L2306" s="5"/>
    </row>
    <row r="2307" spans="1:12" ht="210" customHeight="1" x14ac:dyDescent="0.25">
      <c r="A2307" s="5" t="s">
        <v>12</v>
      </c>
      <c r="B2307" s="5" t="s">
        <v>13</v>
      </c>
      <c r="C2307" s="6" t="s">
        <v>2457</v>
      </c>
      <c r="D2307" s="6" t="s">
        <v>15</v>
      </c>
      <c r="E2307" s="5"/>
      <c r="F2307" s="5" t="s">
        <v>2458</v>
      </c>
      <c r="G2307" s="5" t="s">
        <v>2456</v>
      </c>
      <c r="H2307" s="8">
        <v>11749</v>
      </c>
      <c r="I2307" s="5">
        <v>3</v>
      </c>
      <c r="J2307" s="5" t="s">
        <v>1480</v>
      </c>
      <c r="K2307" s="5" t="s">
        <v>19</v>
      </c>
      <c r="L2307" s="5"/>
    </row>
    <row r="2308" spans="1:12" x14ac:dyDescent="0.25">
      <c r="A2308" s="5"/>
      <c r="B2308" s="5"/>
      <c r="C2308" s="6"/>
      <c r="D2308" s="6"/>
      <c r="E2308" s="5"/>
      <c r="F2308" s="5"/>
      <c r="G2308" s="5"/>
      <c r="H2308" s="8"/>
      <c r="I2308" s="5"/>
      <c r="J2308" s="5"/>
      <c r="K2308" s="5"/>
      <c r="L2308" s="5"/>
    </row>
    <row r="2309" spans="1:12" ht="210" customHeight="1" x14ac:dyDescent="0.25">
      <c r="A2309" s="5" t="s">
        <v>12</v>
      </c>
      <c r="B2309" s="5" t="s">
        <v>13</v>
      </c>
      <c r="C2309" s="6" t="s">
        <v>2459</v>
      </c>
      <c r="D2309" s="6" t="s">
        <v>15</v>
      </c>
      <c r="E2309" s="5"/>
      <c r="F2309" s="5" t="s">
        <v>1872</v>
      </c>
      <c r="G2309" s="5" t="s">
        <v>1796</v>
      </c>
      <c r="H2309" s="7">
        <v>41898</v>
      </c>
      <c r="I2309" s="5">
        <v>3</v>
      </c>
      <c r="J2309" s="5" t="s">
        <v>1873</v>
      </c>
      <c r="K2309" s="5" t="s">
        <v>19</v>
      </c>
      <c r="L2309" s="5" t="s">
        <v>1874</v>
      </c>
    </row>
    <row r="2310" spans="1:12" x14ac:dyDescent="0.25">
      <c r="A2310" s="5"/>
      <c r="B2310" s="5"/>
      <c r="C2310" s="6"/>
      <c r="D2310" s="6"/>
      <c r="E2310" s="5"/>
      <c r="F2310" s="5"/>
      <c r="G2310" s="5"/>
      <c r="H2310" s="7"/>
      <c r="I2310" s="5"/>
      <c r="J2310" s="5"/>
      <c r="K2310" s="5"/>
      <c r="L2310" s="5"/>
    </row>
    <row r="2311" spans="1:12" ht="210" customHeight="1" x14ac:dyDescent="0.25">
      <c r="A2311" s="5" t="s">
        <v>12</v>
      </c>
      <c r="B2311" s="5" t="s">
        <v>13</v>
      </c>
      <c r="C2311" s="6" t="s">
        <v>2460</v>
      </c>
      <c r="D2311" s="6" t="s">
        <v>15</v>
      </c>
      <c r="E2311" s="5"/>
      <c r="F2311" s="5" t="s">
        <v>2461</v>
      </c>
      <c r="G2311" s="5" t="s">
        <v>2456</v>
      </c>
      <c r="H2311" s="7">
        <v>41687</v>
      </c>
      <c r="I2311" s="5">
        <v>3</v>
      </c>
      <c r="J2311" s="5" t="s">
        <v>1480</v>
      </c>
      <c r="K2311" s="5" t="s">
        <v>19</v>
      </c>
      <c r="L2311" s="5"/>
    </row>
    <row r="2312" spans="1:12" x14ac:dyDescent="0.25">
      <c r="A2312" s="5"/>
      <c r="B2312" s="5"/>
      <c r="C2312" s="6"/>
      <c r="D2312" s="6"/>
      <c r="E2312" s="5"/>
      <c r="F2312" s="5"/>
      <c r="G2312" s="5"/>
      <c r="H2312" s="7"/>
      <c r="I2312" s="5"/>
      <c r="J2312" s="5"/>
      <c r="K2312" s="5"/>
      <c r="L2312" s="5"/>
    </row>
    <row r="2313" spans="1:12" ht="210" customHeight="1" x14ac:dyDescent="0.25">
      <c r="A2313" s="5" t="s">
        <v>12</v>
      </c>
      <c r="B2313" s="5" t="s">
        <v>20</v>
      </c>
      <c r="C2313" s="6" t="s">
        <v>2462</v>
      </c>
      <c r="D2313" s="6" t="s">
        <v>15</v>
      </c>
      <c r="E2313" s="5"/>
      <c r="F2313" s="5" t="s">
        <v>2461</v>
      </c>
      <c r="G2313" s="5" t="s">
        <v>2456</v>
      </c>
      <c r="H2313" s="5" t="s">
        <v>537</v>
      </c>
      <c r="I2313" s="5">
        <v>3</v>
      </c>
      <c r="J2313" s="5" t="s">
        <v>1480</v>
      </c>
      <c r="K2313" s="5" t="s">
        <v>19</v>
      </c>
      <c r="L2313" s="5"/>
    </row>
    <row r="2314" spans="1:12" x14ac:dyDescent="0.25">
      <c r="A2314" s="5"/>
      <c r="B2314" s="5"/>
      <c r="C2314" s="6"/>
      <c r="D2314" s="6"/>
      <c r="E2314" s="5"/>
      <c r="F2314" s="5"/>
      <c r="G2314" s="5"/>
      <c r="H2314" s="5"/>
      <c r="I2314" s="5"/>
      <c r="J2314" s="5"/>
      <c r="K2314" s="5"/>
      <c r="L2314" s="5"/>
    </row>
    <row r="2315" spans="1:12" ht="210" customHeight="1" x14ac:dyDescent="0.25">
      <c r="A2315" s="5" t="s">
        <v>12</v>
      </c>
      <c r="B2315" s="5" t="s">
        <v>13</v>
      </c>
      <c r="C2315" s="6" t="s">
        <v>2463</v>
      </c>
      <c r="D2315" s="6" t="s">
        <v>15</v>
      </c>
      <c r="E2315" s="5"/>
      <c r="F2315" s="5" t="s">
        <v>2464</v>
      </c>
      <c r="G2315" s="5" t="s">
        <v>2456</v>
      </c>
      <c r="H2315" s="7">
        <v>41687</v>
      </c>
      <c r="I2315" s="5">
        <v>3</v>
      </c>
      <c r="J2315" s="5" t="s">
        <v>1480</v>
      </c>
      <c r="K2315" s="5" t="s">
        <v>19</v>
      </c>
      <c r="L2315" s="5"/>
    </row>
    <row r="2316" spans="1:12" x14ac:dyDescent="0.25">
      <c r="A2316" s="5"/>
      <c r="B2316" s="5"/>
      <c r="C2316" s="6"/>
      <c r="D2316" s="6"/>
      <c r="E2316" s="5"/>
      <c r="F2316" s="5"/>
      <c r="G2316" s="5"/>
      <c r="H2316" s="7"/>
      <c r="I2316" s="5"/>
      <c r="J2316" s="5"/>
      <c r="K2316" s="5"/>
      <c r="L2316" s="5"/>
    </row>
    <row r="2317" spans="1:12" ht="210" customHeight="1" x14ac:dyDescent="0.25">
      <c r="A2317" s="5" t="s">
        <v>12</v>
      </c>
      <c r="B2317" s="5" t="s">
        <v>13</v>
      </c>
      <c r="C2317" s="6" t="s">
        <v>2465</v>
      </c>
      <c r="D2317" s="6" t="s">
        <v>15</v>
      </c>
      <c r="E2317" s="5"/>
      <c r="F2317" s="5" t="s">
        <v>2464</v>
      </c>
      <c r="G2317" s="5" t="s">
        <v>2456</v>
      </c>
      <c r="H2317" s="7">
        <v>41685</v>
      </c>
      <c r="I2317" s="5">
        <v>3</v>
      </c>
      <c r="J2317" s="5" t="s">
        <v>1480</v>
      </c>
      <c r="K2317" s="5" t="s">
        <v>19</v>
      </c>
      <c r="L2317" s="5"/>
    </row>
    <row r="2318" spans="1:12" x14ac:dyDescent="0.25">
      <c r="A2318" s="5"/>
      <c r="B2318" s="5"/>
      <c r="C2318" s="6"/>
      <c r="D2318" s="6"/>
      <c r="E2318" s="5"/>
      <c r="F2318" s="5"/>
      <c r="G2318" s="5"/>
      <c r="H2318" s="7"/>
      <c r="I2318" s="5"/>
      <c r="J2318" s="5"/>
      <c r="K2318" s="5"/>
      <c r="L2318" s="5"/>
    </row>
    <row r="2319" spans="1:12" ht="210" customHeight="1" x14ac:dyDescent="0.25">
      <c r="A2319" s="5" t="s">
        <v>12</v>
      </c>
      <c r="B2319" s="5" t="s">
        <v>20</v>
      </c>
      <c r="C2319" s="6" t="s">
        <v>2466</v>
      </c>
      <c r="D2319" s="6" t="s">
        <v>15</v>
      </c>
      <c r="E2319" s="5"/>
      <c r="F2319" s="5" t="s">
        <v>1894</v>
      </c>
      <c r="G2319" s="5" t="s">
        <v>1828</v>
      </c>
      <c r="H2319" s="5" t="s">
        <v>537</v>
      </c>
      <c r="I2319" s="5">
        <v>3</v>
      </c>
      <c r="J2319" s="5" t="s">
        <v>1895</v>
      </c>
      <c r="K2319" s="5" t="s">
        <v>19</v>
      </c>
      <c r="L2319" s="5" t="s">
        <v>1896</v>
      </c>
    </row>
    <row r="2320" spans="1:12" x14ac:dyDescent="0.25">
      <c r="A2320" s="5"/>
      <c r="B2320" s="5"/>
      <c r="C2320" s="6"/>
      <c r="D2320" s="6"/>
      <c r="E2320" s="5"/>
      <c r="F2320" s="5"/>
      <c r="G2320" s="5"/>
      <c r="H2320" s="5"/>
      <c r="I2320" s="5"/>
      <c r="J2320" s="5"/>
      <c r="K2320" s="5"/>
      <c r="L2320" s="5"/>
    </row>
    <row r="2321" spans="1:15" ht="210" customHeight="1" x14ac:dyDescent="0.25">
      <c r="A2321" s="5" t="s">
        <v>12</v>
      </c>
      <c r="B2321" s="5" t="s">
        <v>20</v>
      </c>
      <c r="C2321" s="6" t="s">
        <v>2467</v>
      </c>
      <c r="D2321" s="6" t="s">
        <v>15</v>
      </c>
      <c r="E2321" s="5" t="s">
        <v>28</v>
      </c>
      <c r="F2321" s="5" t="s">
        <v>1894</v>
      </c>
      <c r="G2321" s="5" t="s">
        <v>1828</v>
      </c>
      <c r="H2321" s="5" t="s">
        <v>29</v>
      </c>
      <c r="I2321" s="5">
        <v>3</v>
      </c>
      <c r="J2321" s="5" t="s">
        <v>1898</v>
      </c>
      <c r="K2321" s="5" t="s">
        <v>19</v>
      </c>
      <c r="L2321" s="5" t="s">
        <v>1896</v>
      </c>
    </row>
    <row r="2322" spans="1:15" x14ac:dyDescent="0.25">
      <c r="A2322" s="5"/>
      <c r="B2322" s="5"/>
      <c r="C2322" s="6"/>
      <c r="D2322" s="6"/>
      <c r="E2322" s="5"/>
      <c r="F2322" s="5"/>
      <c r="G2322" s="5"/>
      <c r="H2322" s="5"/>
      <c r="I2322" s="5"/>
      <c r="J2322" s="5"/>
      <c r="K2322" s="5"/>
      <c r="L2322" s="5"/>
    </row>
    <row r="2323" spans="1:15" ht="225" customHeight="1" x14ac:dyDescent="0.25">
      <c r="A2323" s="5" t="s">
        <v>12</v>
      </c>
      <c r="B2323" s="5" t="s">
        <v>13</v>
      </c>
      <c r="C2323" s="6" t="s">
        <v>2468</v>
      </c>
      <c r="D2323" s="6" t="s">
        <v>15</v>
      </c>
      <c r="E2323" s="5"/>
      <c r="F2323" s="5" t="s">
        <v>1900</v>
      </c>
      <c r="G2323" s="5" t="s">
        <v>1764</v>
      </c>
      <c r="H2323" s="7">
        <v>41651</v>
      </c>
      <c r="I2323" s="5">
        <v>3</v>
      </c>
      <c r="J2323" s="5" t="s">
        <v>46</v>
      </c>
      <c r="K2323" s="5" t="s">
        <v>19</v>
      </c>
      <c r="L2323" s="5"/>
      <c r="N2323">
        <v>6</v>
      </c>
      <c r="O2323">
        <v>16</v>
      </c>
    </row>
    <row r="2324" spans="1:15" x14ac:dyDescent="0.25">
      <c r="A2324" s="5"/>
      <c r="B2324" s="5"/>
      <c r="C2324" s="6"/>
      <c r="D2324" s="6"/>
      <c r="E2324" s="5"/>
      <c r="F2324" s="5"/>
      <c r="G2324" s="5"/>
      <c r="H2324" s="7"/>
      <c r="I2324" s="5"/>
      <c r="J2324" s="5"/>
      <c r="K2324" s="5"/>
      <c r="L2324" s="5"/>
    </row>
    <row r="2325" spans="1:15" ht="195" customHeight="1" x14ac:dyDescent="0.25">
      <c r="A2325" s="5" t="s">
        <v>12</v>
      </c>
      <c r="B2325" s="5" t="s">
        <v>20</v>
      </c>
      <c r="C2325" s="6" t="s">
        <v>2469</v>
      </c>
      <c r="D2325" s="6" t="s">
        <v>15</v>
      </c>
      <c r="E2325" s="5"/>
      <c r="F2325" s="5" t="s">
        <v>2470</v>
      </c>
      <c r="G2325" s="5" t="s">
        <v>2471</v>
      </c>
      <c r="H2325" s="5">
        <f>-2 / 27</f>
        <v>-7.407407407407407E-2</v>
      </c>
      <c r="I2325" s="5">
        <v>3</v>
      </c>
      <c r="J2325" s="5" t="s">
        <v>589</v>
      </c>
      <c r="K2325" s="5" t="s">
        <v>19</v>
      </c>
      <c r="L2325" s="5"/>
    </row>
    <row r="2326" spans="1:15" x14ac:dyDescent="0.25">
      <c r="A2326" s="5"/>
      <c r="B2326" s="5"/>
      <c r="C2326" s="6"/>
      <c r="D2326" s="6"/>
      <c r="E2326" s="5"/>
      <c r="F2326" s="5"/>
      <c r="G2326" s="5"/>
      <c r="H2326" s="5"/>
      <c r="I2326" s="5"/>
      <c r="J2326" s="5"/>
      <c r="K2326" s="5"/>
      <c r="L2326" s="5"/>
    </row>
    <row r="2327" spans="1:15" ht="195" customHeight="1" x14ac:dyDescent="0.25">
      <c r="A2327" s="5" t="s">
        <v>12</v>
      </c>
      <c r="B2327" s="5" t="s">
        <v>20</v>
      </c>
      <c r="C2327" s="6" t="s">
        <v>2472</v>
      </c>
      <c r="D2327" s="6" t="s">
        <v>15</v>
      </c>
      <c r="E2327" s="5"/>
      <c r="F2327" s="5" t="s">
        <v>2470</v>
      </c>
      <c r="G2327" s="5" t="s">
        <v>2471</v>
      </c>
      <c r="H2327" s="5" t="s">
        <v>37</v>
      </c>
      <c r="I2327" s="5">
        <v>3</v>
      </c>
      <c r="J2327" s="5" t="s">
        <v>589</v>
      </c>
      <c r="K2327" s="5" t="s">
        <v>19</v>
      </c>
      <c r="L2327" s="5"/>
    </row>
    <row r="2328" spans="1:15" x14ac:dyDescent="0.25">
      <c r="A2328" s="5"/>
      <c r="B2328" s="5"/>
      <c r="C2328" s="6"/>
      <c r="D2328" s="6"/>
      <c r="E2328" s="5"/>
      <c r="F2328" s="5"/>
      <c r="G2328" s="5"/>
      <c r="H2328" s="5"/>
      <c r="I2328" s="5"/>
      <c r="J2328" s="5"/>
      <c r="K2328" s="5"/>
      <c r="L2328" s="5"/>
    </row>
    <row r="2329" spans="1:15" ht="195" customHeight="1" x14ac:dyDescent="0.25">
      <c r="A2329" s="5" t="s">
        <v>12</v>
      </c>
      <c r="B2329" s="5" t="s">
        <v>13</v>
      </c>
      <c r="C2329" s="6" t="s">
        <v>2473</v>
      </c>
      <c r="D2329" s="6" t="s">
        <v>15</v>
      </c>
      <c r="E2329" s="5"/>
      <c r="F2329" s="5" t="s">
        <v>2474</v>
      </c>
      <c r="G2329" s="5" t="s">
        <v>2471</v>
      </c>
      <c r="H2329" s="7">
        <v>41666</v>
      </c>
      <c r="I2329" s="5">
        <v>3</v>
      </c>
      <c r="J2329" s="5" t="s">
        <v>589</v>
      </c>
      <c r="K2329" s="5" t="s">
        <v>19</v>
      </c>
      <c r="L2329" s="5"/>
    </row>
    <row r="2330" spans="1:15" x14ac:dyDescent="0.25">
      <c r="A2330" s="5"/>
      <c r="B2330" s="5"/>
      <c r="C2330" s="6"/>
      <c r="D2330" s="6"/>
      <c r="E2330" s="5"/>
      <c r="F2330" s="5"/>
      <c r="G2330" s="5"/>
      <c r="H2330" s="7"/>
      <c r="I2330" s="5"/>
      <c r="J2330" s="5"/>
      <c r="K2330" s="5"/>
      <c r="L2330" s="5"/>
    </row>
    <row r="2331" spans="1:15" ht="195" customHeight="1" x14ac:dyDescent="0.25">
      <c r="A2331" s="5" t="s">
        <v>12</v>
      </c>
      <c r="B2331" s="5" t="s">
        <v>20</v>
      </c>
      <c r="C2331" s="6" t="s">
        <v>2475</v>
      </c>
      <c r="D2331" s="6" t="s">
        <v>15</v>
      </c>
      <c r="E2331" s="5"/>
      <c r="F2331" s="5" t="s">
        <v>2474</v>
      </c>
      <c r="G2331" s="5" t="s">
        <v>2471</v>
      </c>
      <c r="H2331" s="5" t="s">
        <v>37</v>
      </c>
      <c r="I2331" s="5">
        <v>3</v>
      </c>
      <c r="J2331" s="5" t="s">
        <v>589</v>
      </c>
      <c r="K2331" s="5" t="s">
        <v>19</v>
      </c>
      <c r="L2331" s="5"/>
    </row>
    <row r="2332" spans="1:15" x14ac:dyDescent="0.25">
      <c r="A2332" s="5"/>
      <c r="B2332" s="5"/>
      <c r="C2332" s="6"/>
      <c r="D2332" s="6"/>
      <c r="E2332" s="5"/>
      <c r="F2332" s="5"/>
      <c r="G2332" s="5"/>
      <c r="H2332" s="5"/>
      <c r="I2332" s="5"/>
      <c r="J2332" s="5"/>
      <c r="K2332" s="5"/>
      <c r="L2332" s="5"/>
    </row>
    <row r="2333" spans="1:15" ht="375" customHeight="1" x14ac:dyDescent="0.25">
      <c r="A2333" s="5" t="s">
        <v>12</v>
      </c>
      <c r="B2333" s="5" t="s">
        <v>20</v>
      </c>
      <c r="C2333" s="6" t="s">
        <v>2476</v>
      </c>
      <c r="D2333" s="6" t="s">
        <v>15</v>
      </c>
      <c r="E2333" s="5"/>
      <c r="F2333" s="5" t="s">
        <v>2477</v>
      </c>
      <c r="G2333" s="5" t="s">
        <v>2478</v>
      </c>
      <c r="H2333" s="5">
        <f>-2 / 17</f>
        <v>-0.11764705882352941</v>
      </c>
      <c r="I2333" s="5">
        <v>3</v>
      </c>
      <c r="J2333" s="5" t="s">
        <v>368</v>
      </c>
      <c r="K2333" s="5" t="s">
        <v>19</v>
      </c>
      <c r="L2333" s="5" t="s">
        <v>2479</v>
      </c>
    </row>
    <row r="2334" spans="1:15" x14ac:dyDescent="0.25">
      <c r="A2334" s="5"/>
      <c r="B2334" s="5"/>
      <c r="C2334" s="6"/>
      <c r="D2334" s="6"/>
      <c r="E2334" s="5"/>
      <c r="F2334" s="5"/>
      <c r="G2334" s="5"/>
      <c r="H2334" s="5"/>
      <c r="I2334" s="5"/>
      <c r="J2334" s="5"/>
      <c r="K2334" s="5"/>
      <c r="L2334" s="5"/>
    </row>
    <row r="2335" spans="1:15" ht="375" customHeight="1" x14ac:dyDescent="0.25">
      <c r="A2335" s="5" t="s">
        <v>12</v>
      </c>
      <c r="B2335" s="5" t="s">
        <v>13</v>
      </c>
      <c r="C2335" s="6" t="s">
        <v>2480</v>
      </c>
      <c r="D2335" s="6" t="s">
        <v>15</v>
      </c>
      <c r="E2335" s="5"/>
      <c r="F2335" s="5" t="s">
        <v>2477</v>
      </c>
      <c r="G2335" s="5" t="s">
        <v>2478</v>
      </c>
      <c r="H2335" s="7">
        <v>41673</v>
      </c>
      <c r="I2335" s="5">
        <v>3</v>
      </c>
      <c r="J2335" s="5" t="s">
        <v>368</v>
      </c>
      <c r="K2335" s="5" t="s">
        <v>19</v>
      </c>
      <c r="L2335" s="5" t="s">
        <v>2479</v>
      </c>
    </row>
    <row r="2336" spans="1:15" x14ac:dyDescent="0.25">
      <c r="A2336" s="5"/>
      <c r="B2336" s="5"/>
      <c r="C2336" s="6"/>
      <c r="D2336" s="6"/>
      <c r="E2336" s="5"/>
      <c r="F2336" s="5"/>
      <c r="G2336" s="5"/>
      <c r="H2336" s="7"/>
      <c r="I2336" s="5"/>
      <c r="J2336" s="5"/>
      <c r="K2336" s="5"/>
      <c r="L2336" s="5"/>
    </row>
    <row r="2337" spans="1:12" ht="360" customHeight="1" x14ac:dyDescent="0.25">
      <c r="A2337" s="5" t="s">
        <v>12</v>
      </c>
      <c r="B2337" s="5" t="s">
        <v>20</v>
      </c>
      <c r="C2337" s="6" t="s">
        <v>2481</v>
      </c>
      <c r="D2337" s="6" t="s">
        <v>15</v>
      </c>
      <c r="E2337" s="5"/>
      <c r="F2337" s="5" t="s">
        <v>2482</v>
      </c>
      <c r="G2337" s="5" t="s">
        <v>2478</v>
      </c>
      <c r="H2337" s="5">
        <f>-2 / 17</f>
        <v>-0.11764705882352941</v>
      </c>
      <c r="I2337" s="5">
        <v>3</v>
      </c>
      <c r="J2337" s="5" t="s">
        <v>368</v>
      </c>
      <c r="K2337" s="5" t="s">
        <v>19</v>
      </c>
      <c r="L2337" s="5" t="s">
        <v>2479</v>
      </c>
    </row>
    <row r="2338" spans="1:12" x14ac:dyDescent="0.25">
      <c r="A2338" s="5"/>
      <c r="B2338" s="5"/>
      <c r="C2338" s="6"/>
      <c r="D2338" s="6"/>
      <c r="E2338" s="5"/>
      <c r="F2338" s="5"/>
      <c r="G2338" s="5"/>
      <c r="H2338" s="5"/>
      <c r="I2338" s="5"/>
      <c r="J2338" s="5"/>
      <c r="K2338" s="5"/>
      <c r="L2338" s="5"/>
    </row>
    <row r="2339" spans="1:12" ht="360" customHeight="1" x14ac:dyDescent="0.25">
      <c r="A2339" s="5" t="s">
        <v>12</v>
      </c>
      <c r="B2339" s="5" t="s">
        <v>20</v>
      </c>
      <c r="C2339" s="6" t="s">
        <v>2483</v>
      </c>
      <c r="D2339" s="6" t="s">
        <v>15</v>
      </c>
      <c r="E2339" s="5"/>
      <c r="F2339" s="5" t="s">
        <v>2482</v>
      </c>
      <c r="G2339" s="5" t="s">
        <v>2478</v>
      </c>
      <c r="H2339" s="5" t="s">
        <v>92</v>
      </c>
      <c r="I2339" s="5">
        <v>3</v>
      </c>
      <c r="J2339" s="5" t="s">
        <v>368</v>
      </c>
      <c r="K2339" s="5" t="s">
        <v>19</v>
      </c>
      <c r="L2339" s="5" t="s">
        <v>2479</v>
      </c>
    </row>
    <row r="2340" spans="1:12" x14ac:dyDescent="0.25">
      <c r="A2340" s="5"/>
      <c r="B2340" s="5"/>
      <c r="C2340" s="6"/>
      <c r="D2340" s="6"/>
      <c r="E2340" s="5"/>
      <c r="F2340" s="5"/>
      <c r="G2340" s="5"/>
      <c r="H2340" s="5"/>
      <c r="I2340" s="5"/>
      <c r="J2340" s="5"/>
      <c r="K2340" s="5"/>
      <c r="L2340" s="5"/>
    </row>
    <row r="2341" spans="1:12" ht="360" customHeight="1" x14ac:dyDescent="0.25">
      <c r="A2341" s="5" t="s">
        <v>12</v>
      </c>
      <c r="B2341" s="5" t="s">
        <v>20</v>
      </c>
      <c r="C2341" s="6" t="s">
        <v>2484</v>
      </c>
      <c r="D2341" s="6" t="s">
        <v>15</v>
      </c>
      <c r="E2341" s="5"/>
      <c r="F2341" s="5" t="s">
        <v>2485</v>
      </c>
      <c r="G2341" s="5" t="s">
        <v>2478</v>
      </c>
      <c r="H2341" s="5">
        <f>-2 / 17</f>
        <v>-0.11764705882352941</v>
      </c>
      <c r="I2341" s="5">
        <v>3</v>
      </c>
      <c r="J2341" s="5" t="s">
        <v>368</v>
      </c>
      <c r="K2341" s="5" t="s">
        <v>19</v>
      </c>
      <c r="L2341" s="5" t="s">
        <v>2479</v>
      </c>
    </row>
    <row r="2342" spans="1:12" x14ac:dyDescent="0.25">
      <c r="A2342" s="5"/>
      <c r="B2342" s="5"/>
      <c r="C2342" s="6"/>
      <c r="D2342" s="6"/>
      <c r="E2342" s="5"/>
      <c r="F2342" s="5"/>
      <c r="G2342" s="5"/>
      <c r="H2342" s="5"/>
      <c r="I2342" s="5"/>
      <c r="J2342" s="5"/>
      <c r="K2342" s="5"/>
      <c r="L2342" s="5"/>
    </row>
    <row r="2343" spans="1:12" ht="360" customHeight="1" x14ac:dyDescent="0.25">
      <c r="A2343" s="5" t="s">
        <v>12</v>
      </c>
      <c r="B2343" s="5" t="s">
        <v>20</v>
      </c>
      <c r="C2343" s="6" t="s">
        <v>2486</v>
      </c>
      <c r="D2343" s="6" t="s">
        <v>15</v>
      </c>
      <c r="E2343" s="5"/>
      <c r="F2343" s="5" t="s">
        <v>2485</v>
      </c>
      <c r="G2343" s="5" t="s">
        <v>2478</v>
      </c>
      <c r="H2343" s="5" t="s">
        <v>92</v>
      </c>
      <c r="I2343" s="5">
        <v>3</v>
      </c>
      <c r="J2343" s="5" t="s">
        <v>368</v>
      </c>
      <c r="K2343" s="5" t="s">
        <v>19</v>
      </c>
      <c r="L2343" s="5" t="s">
        <v>2479</v>
      </c>
    </row>
    <row r="2344" spans="1:12" x14ac:dyDescent="0.25">
      <c r="A2344" s="5"/>
      <c r="B2344" s="5"/>
      <c r="C2344" s="6"/>
      <c r="D2344" s="6"/>
      <c r="E2344" s="5"/>
      <c r="F2344" s="5"/>
      <c r="G2344" s="5"/>
      <c r="H2344" s="5"/>
      <c r="I2344" s="5"/>
      <c r="J2344" s="5"/>
      <c r="K2344" s="5"/>
      <c r="L2344" s="5"/>
    </row>
    <row r="2345" spans="1:12" ht="390" customHeight="1" x14ac:dyDescent="0.25">
      <c r="A2345" s="5" t="s">
        <v>12</v>
      </c>
      <c r="B2345" s="5" t="s">
        <v>13</v>
      </c>
      <c r="C2345" s="6" t="s">
        <v>2487</v>
      </c>
      <c r="D2345" s="6" t="s">
        <v>15</v>
      </c>
      <c r="E2345" s="5"/>
      <c r="F2345" s="5" t="s">
        <v>2488</v>
      </c>
      <c r="G2345" s="5" t="s">
        <v>2489</v>
      </c>
      <c r="H2345" s="7">
        <v>41716</v>
      </c>
      <c r="I2345" s="5">
        <v>4</v>
      </c>
      <c r="J2345" s="5" t="s">
        <v>2490</v>
      </c>
      <c r="K2345" s="5" t="s">
        <v>19</v>
      </c>
      <c r="L2345" s="5" t="s">
        <v>2491</v>
      </c>
    </row>
    <row r="2346" spans="1:12" x14ac:dyDescent="0.25">
      <c r="A2346" s="5"/>
      <c r="B2346" s="5"/>
      <c r="C2346" s="6"/>
      <c r="D2346" s="6"/>
      <c r="E2346" s="5"/>
      <c r="F2346" s="5"/>
      <c r="G2346" s="5"/>
      <c r="H2346" s="7"/>
      <c r="I2346" s="5"/>
      <c r="J2346" s="5"/>
      <c r="K2346" s="5"/>
      <c r="L2346" s="5"/>
    </row>
    <row r="2347" spans="1:12" ht="390" customHeight="1" x14ac:dyDescent="0.25">
      <c r="A2347" s="5" t="s">
        <v>12</v>
      </c>
      <c r="B2347" s="5" t="s">
        <v>20</v>
      </c>
      <c r="C2347" s="6" t="s">
        <v>2492</v>
      </c>
      <c r="D2347" s="6" t="s">
        <v>15</v>
      </c>
      <c r="E2347" s="5"/>
      <c r="F2347" s="5" t="s">
        <v>2488</v>
      </c>
      <c r="G2347" s="5" t="s">
        <v>2489</v>
      </c>
      <c r="H2347" s="5" t="s">
        <v>29</v>
      </c>
      <c r="I2347" s="5">
        <v>4</v>
      </c>
      <c r="J2347" s="5" t="s">
        <v>2490</v>
      </c>
      <c r="K2347" s="5" t="s">
        <v>19</v>
      </c>
      <c r="L2347" s="5" t="s">
        <v>2491</v>
      </c>
    </row>
    <row r="2348" spans="1:12" x14ac:dyDescent="0.25">
      <c r="A2348" s="5"/>
      <c r="B2348" s="5"/>
      <c r="C2348" s="6"/>
      <c r="D2348" s="6"/>
      <c r="E2348" s="5"/>
      <c r="F2348" s="5"/>
      <c r="G2348" s="5"/>
      <c r="H2348" s="5"/>
      <c r="I2348" s="5"/>
      <c r="J2348" s="5"/>
      <c r="K2348" s="5"/>
      <c r="L2348" s="5"/>
    </row>
    <row r="2349" spans="1:12" ht="390" customHeight="1" x14ac:dyDescent="0.25">
      <c r="A2349" s="5" t="s">
        <v>12</v>
      </c>
      <c r="B2349" s="5" t="s">
        <v>20</v>
      </c>
      <c r="C2349" s="6" t="s">
        <v>2493</v>
      </c>
      <c r="D2349" s="6" t="s">
        <v>15</v>
      </c>
      <c r="E2349" s="5" t="s">
        <v>28</v>
      </c>
      <c r="F2349" s="5" t="s">
        <v>2488</v>
      </c>
      <c r="G2349" s="5" t="s">
        <v>2489</v>
      </c>
      <c r="H2349" s="5" t="s">
        <v>507</v>
      </c>
      <c r="I2349" s="5">
        <v>4</v>
      </c>
      <c r="J2349" s="5" t="s">
        <v>2494</v>
      </c>
      <c r="K2349" s="5" t="s">
        <v>19</v>
      </c>
      <c r="L2349" s="5" t="s">
        <v>2491</v>
      </c>
    </row>
    <row r="2350" spans="1:12" x14ac:dyDescent="0.25">
      <c r="A2350" s="5"/>
      <c r="B2350" s="5"/>
      <c r="C2350" s="6"/>
      <c r="D2350" s="6"/>
      <c r="E2350" s="5"/>
      <c r="F2350" s="5"/>
      <c r="G2350" s="5"/>
      <c r="H2350" s="5"/>
      <c r="I2350" s="5"/>
      <c r="J2350" s="5"/>
      <c r="K2350" s="5"/>
      <c r="L2350" s="5"/>
    </row>
    <row r="2351" spans="1:12" ht="390" customHeight="1" x14ac:dyDescent="0.25">
      <c r="A2351" s="5" t="s">
        <v>12</v>
      </c>
      <c r="B2351" s="5" t="s">
        <v>20</v>
      </c>
      <c r="C2351" s="6" t="s">
        <v>2495</v>
      </c>
      <c r="D2351" s="6" t="s">
        <v>15</v>
      </c>
      <c r="E2351" s="5"/>
      <c r="F2351" s="5" t="s">
        <v>2496</v>
      </c>
      <c r="G2351" s="5" t="s">
        <v>2497</v>
      </c>
      <c r="H2351" s="5">
        <f>-1 / 17</f>
        <v>-5.8823529411764705E-2</v>
      </c>
      <c r="I2351" s="5">
        <v>4</v>
      </c>
      <c r="J2351" s="5" t="s">
        <v>2498</v>
      </c>
      <c r="K2351" s="5" t="s">
        <v>19</v>
      </c>
      <c r="L2351" s="5" t="s">
        <v>2499</v>
      </c>
    </row>
    <row r="2352" spans="1:12" x14ac:dyDescent="0.25">
      <c r="A2352" s="5"/>
      <c r="B2352" s="5"/>
      <c r="C2352" s="6"/>
      <c r="D2352" s="6"/>
      <c r="E2352" s="5"/>
      <c r="F2352" s="5"/>
      <c r="G2352" s="5"/>
      <c r="H2352" s="5"/>
      <c r="I2352" s="5"/>
      <c r="J2352" s="5"/>
      <c r="K2352" s="5"/>
      <c r="L2352" s="5"/>
    </row>
    <row r="2353" spans="1:12" ht="390" customHeight="1" x14ac:dyDescent="0.25">
      <c r="A2353" s="5" t="s">
        <v>12</v>
      </c>
      <c r="B2353" s="5" t="s">
        <v>20</v>
      </c>
      <c r="C2353" s="6" t="s">
        <v>2500</v>
      </c>
      <c r="D2353" s="6" t="s">
        <v>15</v>
      </c>
      <c r="E2353" s="5"/>
      <c r="F2353" s="5" t="s">
        <v>2496</v>
      </c>
      <c r="G2353" s="5" t="s">
        <v>2497</v>
      </c>
      <c r="H2353" s="5" t="s">
        <v>92</v>
      </c>
      <c r="I2353" s="5">
        <v>4</v>
      </c>
      <c r="J2353" s="5" t="s">
        <v>2498</v>
      </c>
      <c r="K2353" s="5" t="s">
        <v>19</v>
      </c>
      <c r="L2353" s="5" t="s">
        <v>2499</v>
      </c>
    </row>
    <row r="2354" spans="1:12" x14ac:dyDescent="0.25">
      <c r="A2354" s="5"/>
      <c r="B2354" s="5"/>
      <c r="C2354" s="6"/>
      <c r="D2354" s="6"/>
      <c r="E2354" s="5"/>
      <c r="F2354" s="5"/>
      <c r="G2354" s="5"/>
      <c r="H2354" s="5"/>
      <c r="I2354" s="5"/>
      <c r="J2354" s="5"/>
      <c r="K2354" s="5"/>
      <c r="L2354" s="5"/>
    </row>
    <row r="2355" spans="1:12" ht="390" customHeight="1" x14ac:dyDescent="0.25">
      <c r="A2355" s="5" t="s">
        <v>12</v>
      </c>
      <c r="B2355" s="5" t="s">
        <v>20</v>
      </c>
      <c r="C2355" s="6" t="s">
        <v>2501</v>
      </c>
      <c r="D2355" s="6" t="s">
        <v>15</v>
      </c>
      <c r="E2355" s="5"/>
      <c r="F2355" s="5" t="s">
        <v>2502</v>
      </c>
      <c r="G2355" s="5" t="s">
        <v>2471</v>
      </c>
      <c r="H2355" s="5">
        <f>-1 / 17</f>
        <v>-5.8823529411764705E-2</v>
      </c>
      <c r="I2355" s="5">
        <v>4</v>
      </c>
      <c r="J2355" s="5" t="s">
        <v>2498</v>
      </c>
      <c r="K2355" s="5" t="s">
        <v>19</v>
      </c>
      <c r="L2355" s="5" t="s">
        <v>2499</v>
      </c>
    </row>
    <row r="2356" spans="1:12" x14ac:dyDescent="0.25">
      <c r="A2356" s="5"/>
      <c r="B2356" s="5"/>
      <c r="C2356" s="6"/>
      <c r="D2356" s="6"/>
      <c r="E2356" s="5"/>
      <c r="F2356" s="5"/>
      <c r="G2356" s="5"/>
      <c r="H2356" s="5"/>
      <c r="I2356" s="5"/>
      <c r="J2356" s="5"/>
      <c r="K2356" s="5"/>
      <c r="L2356" s="5"/>
    </row>
    <row r="2357" spans="1:12" ht="390" customHeight="1" x14ac:dyDescent="0.25">
      <c r="A2357" s="5" t="s">
        <v>12</v>
      </c>
      <c r="B2357" s="5" t="s">
        <v>13</v>
      </c>
      <c r="C2357" s="6" t="s">
        <v>2503</v>
      </c>
      <c r="D2357" s="6" t="s">
        <v>15</v>
      </c>
      <c r="E2357" s="5"/>
      <c r="F2357" s="5" t="s">
        <v>2502</v>
      </c>
      <c r="G2357" s="5" t="s">
        <v>2471</v>
      </c>
      <c r="H2357" s="7">
        <v>41642</v>
      </c>
      <c r="I2357" s="5">
        <v>4</v>
      </c>
      <c r="J2357" s="5" t="s">
        <v>2498</v>
      </c>
      <c r="K2357" s="5" t="s">
        <v>19</v>
      </c>
      <c r="L2357" s="5" t="s">
        <v>2499</v>
      </c>
    </row>
    <row r="2358" spans="1:12" x14ac:dyDescent="0.25">
      <c r="A2358" s="5"/>
      <c r="B2358" s="5"/>
      <c r="C2358" s="6"/>
      <c r="D2358" s="6"/>
      <c r="E2358" s="5"/>
      <c r="F2358" s="5"/>
      <c r="G2358" s="5"/>
      <c r="H2358" s="7"/>
      <c r="I2358" s="5"/>
      <c r="J2358" s="5"/>
      <c r="K2358" s="5"/>
      <c r="L2358" s="5"/>
    </row>
    <row r="2359" spans="1:12" ht="405" customHeight="1" x14ac:dyDescent="0.25">
      <c r="A2359" s="5" t="s">
        <v>12</v>
      </c>
      <c r="B2359" s="5" t="s">
        <v>20</v>
      </c>
      <c r="C2359" s="6" t="s">
        <v>2504</v>
      </c>
      <c r="D2359" s="6" t="s">
        <v>15</v>
      </c>
      <c r="E2359" s="5"/>
      <c r="F2359" s="5" t="s">
        <v>2505</v>
      </c>
      <c r="G2359" s="5" t="s">
        <v>2506</v>
      </c>
      <c r="H2359" s="5">
        <f>-1 / 17</f>
        <v>-5.8823529411764705E-2</v>
      </c>
      <c r="I2359" s="5">
        <v>4</v>
      </c>
      <c r="J2359" s="5" t="s">
        <v>2498</v>
      </c>
      <c r="K2359" s="5" t="s">
        <v>19</v>
      </c>
      <c r="L2359" s="5" t="s">
        <v>2499</v>
      </c>
    </row>
    <row r="2360" spans="1:12" x14ac:dyDescent="0.25">
      <c r="A2360" s="5"/>
      <c r="B2360" s="5"/>
      <c r="C2360" s="6"/>
      <c r="D2360" s="6"/>
      <c r="E2360" s="5"/>
      <c r="F2360" s="5"/>
      <c r="G2360" s="5"/>
      <c r="H2360" s="5"/>
      <c r="I2360" s="5"/>
      <c r="J2360" s="5"/>
      <c r="K2360" s="5"/>
      <c r="L2360" s="5"/>
    </row>
    <row r="2361" spans="1:12" ht="405" customHeight="1" x14ac:dyDescent="0.25">
      <c r="A2361" s="5" t="s">
        <v>12</v>
      </c>
      <c r="B2361" s="5" t="s">
        <v>20</v>
      </c>
      <c r="C2361" s="6" t="s">
        <v>2507</v>
      </c>
      <c r="D2361" s="6" t="s">
        <v>15</v>
      </c>
      <c r="E2361" s="5"/>
      <c r="F2361" s="5" t="s">
        <v>2505</v>
      </c>
      <c r="G2361" s="5" t="s">
        <v>2506</v>
      </c>
      <c r="H2361" s="5" t="s">
        <v>92</v>
      </c>
      <c r="I2361" s="5">
        <v>4</v>
      </c>
      <c r="J2361" s="5" t="s">
        <v>2498</v>
      </c>
      <c r="K2361" s="5" t="s">
        <v>19</v>
      </c>
      <c r="L2361" s="5" t="s">
        <v>2499</v>
      </c>
    </row>
    <row r="2362" spans="1:12" x14ac:dyDescent="0.25">
      <c r="A2362" s="5"/>
      <c r="B2362" s="5"/>
      <c r="C2362" s="6"/>
      <c r="D2362" s="6"/>
      <c r="E2362" s="5"/>
      <c r="F2362" s="5"/>
      <c r="G2362" s="5"/>
      <c r="H2362" s="5"/>
      <c r="I2362" s="5"/>
      <c r="J2362" s="5"/>
      <c r="K2362" s="5"/>
      <c r="L2362" s="5"/>
    </row>
    <row r="2363" spans="1:12" ht="390" customHeight="1" x14ac:dyDescent="0.25">
      <c r="A2363" s="5" t="s">
        <v>12</v>
      </c>
      <c r="B2363" s="5" t="s">
        <v>13</v>
      </c>
      <c r="C2363" s="6" t="s">
        <v>2508</v>
      </c>
      <c r="D2363" s="6" t="s">
        <v>15</v>
      </c>
      <c r="E2363" s="5" t="s">
        <v>2509</v>
      </c>
      <c r="F2363" s="5" t="s">
        <v>2510</v>
      </c>
      <c r="G2363" s="5" t="s">
        <v>518</v>
      </c>
      <c r="H2363" s="7">
        <v>41806</v>
      </c>
      <c r="I2363" s="5">
        <v>4</v>
      </c>
      <c r="J2363" s="5" t="s">
        <v>2498</v>
      </c>
      <c r="K2363" s="5" t="s">
        <v>19</v>
      </c>
      <c r="L2363" s="5" t="s">
        <v>2511</v>
      </c>
    </row>
    <row r="2364" spans="1:12" x14ac:dyDescent="0.25">
      <c r="A2364" s="5"/>
      <c r="B2364" s="5"/>
      <c r="C2364" s="6"/>
      <c r="D2364" s="6"/>
      <c r="E2364" s="5"/>
      <c r="F2364" s="5"/>
      <c r="G2364" s="5"/>
      <c r="H2364" s="7"/>
      <c r="I2364" s="5"/>
      <c r="J2364" s="5"/>
      <c r="K2364" s="5"/>
      <c r="L2364" s="5"/>
    </row>
    <row r="2365" spans="1:12" ht="390" customHeight="1" x14ac:dyDescent="0.25">
      <c r="A2365" s="5" t="s">
        <v>12</v>
      </c>
      <c r="B2365" s="5" t="s">
        <v>13</v>
      </c>
      <c r="C2365" s="6" t="s">
        <v>2512</v>
      </c>
      <c r="D2365" s="6" t="s">
        <v>15</v>
      </c>
      <c r="E2365" s="5" t="s">
        <v>2513</v>
      </c>
      <c r="F2365" s="5" t="s">
        <v>2510</v>
      </c>
      <c r="G2365" s="5" t="s">
        <v>518</v>
      </c>
      <c r="H2365" s="7">
        <v>41641</v>
      </c>
      <c r="I2365" s="5">
        <v>4</v>
      </c>
      <c r="J2365" s="5" t="s">
        <v>2498</v>
      </c>
      <c r="K2365" s="5" t="s">
        <v>19</v>
      </c>
      <c r="L2365" s="5" t="s">
        <v>2511</v>
      </c>
    </row>
    <row r="2366" spans="1:12" x14ac:dyDescent="0.25">
      <c r="A2366" s="5"/>
      <c r="B2366" s="5"/>
      <c r="C2366" s="6"/>
      <c r="D2366" s="6"/>
      <c r="E2366" s="5"/>
      <c r="F2366" s="5"/>
      <c r="G2366" s="5"/>
      <c r="H2366" s="7"/>
      <c r="I2366" s="5"/>
      <c r="J2366" s="5"/>
      <c r="K2366" s="5"/>
      <c r="L2366" s="5"/>
    </row>
    <row r="2367" spans="1:12" ht="390" customHeight="1" x14ac:dyDescent="0.25">
      <c r="A2367" s="5" t="s">
        <v>12</v>
      </c>
      <c r="B2367" s="5" t="s">
        <v>20</v>
      </c>
      <c r="C2367" s="6" t="s">
        <v>2514</v>
      </c>
      <c r="D2367" s="6" t="s">
        <v>15</v>
      </c>
      <c r="E2367" s="5" t="s">
        <v>2513</v>
      </c>
      <c r="F2367" s="5" t="s">
        <v>2515</v>
      </c>
      <c r="G2367" s="5" t="s">
        <v>518</v>
      </c>
      <c r="H2367" s="5" t="s">
        <v>537</v>
      </c>
      <c r="I2367" s="5">
        <v>4</v>
      </c>
      <c r="J2367" s="5" t="s">
        <v>2498</v>
      </c>
      <c r="K2367" s="5" t="s">
        <v>19</v>
      </c>
      <c r="L2367" s="5" t="s">
        <v>2511</v>
      </c>
    </row>
    <row r="2368" spans="1:12" x14ac:dyDescent="0.25">
      <c r="A2368" s="5"/>
      <c r="B2368" s="5"/>
      <c r="C2368" s="6"/>
      <c r="D2368" s="6"/>
      <c r="E2368" s="5"/>
      <c r="F2368" s="5"/>
      <c r="G2368" s="5"/>
      <c r="H2368" s="5"/>
      <c r="I2368" s="5"/>
      <c r="J2368" s="5"/>
      <c r="K2368" s="5"/>
      <c r="L2368" s="5"/>
    </row>
    <row r="2369" spans="1:15" ht="390" customHeight="1" x14ac:dyDescent="0.25">
      <c r="A2369" s="5" t="s">
        <v>12</v>
      </c>
      <c r="B2369" s="5" t="s">
        <v>20</v>
      </c>
      <c r="C2369" s="6" t="s">
        <v>2516</v>
      </c>
      <c r="D2369" s="6" t="s">
        <v>15</v>
      </c>
      <c r="E2369" s="5" t="s">
        <v>2513</v>
      </c>
      <c r="F2369" s="5" t="s">
        <v>2515</v>
      </c>
      <c r="G2369" s="5" t="s">
        <v>518</v>
      </c>
      <c r="H2369" s="5" t="s">
        <v>29</v>
      </c>
      <c r="I2369" s="5">
        <v>4</v>
      </c>
      <c r="J2369" s="5" t="s">
        <v>2498</v>
      </c>
      <c r="K2369" s="5" t="s">
        <v>19</v>
      </c>
      <c r="L2369" s="5" t="s">
        <v>2511</v>
      </c>
    </row>
    <row r="2370" spans="1:15" x14ac:dyDescent="0.25">
      <c r="A2370" s="5"/>
      <c r="B2370" s="5"/>
      <c r="C2370" s="6"/>
      <c r="D2370" s="6"/>
      <c r="E2370" s="5"/>
      <c r="F2370" s="5"/>
      <c r="G2370" s="5"/>
      <c r="H2370" s="5"/>
      <c r="I2370" s="5"/>
      <c r="J2370" s="5"/>
      <c r="K2370" s="5"/>
      <c r="L2370" s="5"/>
    </row>
    <row r="2371" spans="1:15" ht="390" customHeight="1" x14ac:dyDescent="0.25">
      <c r="A2371" s="5" t="s">
        <v>12</v>
      </c>
      <c r="B2371" s="5" t="s">
        <v>13</v>
      </c>
      <c r="C2371" s="6" t="s">
        <v>2517</v>
      </c>
      <c r="D2371" s="6" t="s">
        <v>15</v>
      </c>
      <c r="E2371" s="5" t="s">
        <v>2518</v>
      </c>
      <c r="F2371" s="5" t="s">
        <v>2510</v>
      </c>
      <c r="G2371" s="5" t="s">
        <v>518</v>
      </c>
      <c r="H2371" s="7">
        <v>41641</v>
      </c>
      <c r="I2371" s="5">
        <v>4</v>
      </c>
      <c r="J2371" s="5" t="s">
        <v>2519</v>
      </c>
      <c r="K2371" s="5" t="s">
        <v>19</v>
      </c>
      <c r="L2371" s="5" t="s">
        <v>2511</v>
      </c>
    </row>
    <row r="2372" spans="1:15" x14ac:dyDescent="0.25">
      <c r="A2372" s="5"/>
      <c r="B2372" s="5"/>
      <c r="C2372" s="6"/>
      <c r="D2372" s="6"/>
      <c r="E2372" s="5"/>
      <c r="F2372" s="5"/>
      <c r="G2372" s="5"/>
      <c r="H2372" s="7"/>
      <c r="I2372" s="5"/>
      <c r="J2372" s="5"/>
      <c r="K2372" s="5"/>
      <c r="L2372" s="5"/>
    </row>
    <row r="2373" spans="1:15" ht="390" customHeight="1" x14ac:dyDescent="0.25">
      <c r="A2373" s="5" t="s">
        <v>12</v>
      </c>
      <c r="B2373" s="5" t="s">
        <v>13</v>
      </c>
      <c r="C2373" s="6" t="s">
        <v>2520</v>
      </c>
      <c r="D2373" s="6" t="s">
        <v>15</v>
      </c>
      <c r="E2373" s="5" t="s">
        <v>28</v>
      </c>
      <c r="F2373" s="5" t="s">
        <v>2515</v>
      </c>
      <c r="G2373" s="5" t="s">
        <v>518</v>
      </c>
      <c r="H2373" s="7">
        <v>41642</v>
      </c>
      <c r="I2373" s="5">
        <v>4</v>
      </c>
      <c r="J2373" s="5" t="s">
        <v>2519</v>
      </c>
      <c r="K2373" s="5" t="s">
        <v>19</v>
      </c>
      <c r="L2373" s="5" t="s">
        <v>2511</v>
      </c>
    </row>
    <row r="2374" spans="1:15" x14ac:dyDescent="0.25">
      <c r="A2374" s="5"/>
      <c r="B2374" s="5"/>
      <c r="C2374" s="6"/>
      <c r="D2374" s="6"/>
      <c r="E2374" s="5"/>
      <c r="F2374" s="5"/>
      <c r="G2374" s="5"/>
      <c r="H2374" s="7"/>
      <c r="I2374" s="5"/>
      <c r="J2374" s="5"/>
      <c r="K2374" s="5"/>
      <c r="L2374" s="5"/>
    </row>
    <row r="2375" spans="1:15" ht="210" customHeight="1" x14ac:dyDescent="0.25">
      <c r="A2375" s="5" t="s">
        <v>12</v>
      </c>
      <c r="B2375" s="5" t="s">
        <v>13</v>
      </c>
      <c r="C2375" s="6" t="s">
        <v>2521</v>
      </c>
      <c r="D2375" s="6" t="s">
        <v>15</v>
      </c>
      <c r="E2375" s="5"/>
      <c r="F2375" s="5" t="s">
        <v>732</v>
      </c>
      <c r="G2375" s="5" t="s">
        <v>733</v>
      </c>
      <c r="H2375" s="7">
        <v>41861</v>
      </c>
      <c r="I2375" s="5">
        <v>3</v>
      </c>
      <c r="J2375" s="5" t="s">
        <v>46</v>
      </c>
      <c r="K2375" s="5" t="s">
        <v>19</v>
      </c>
      <c r="L2375" s="5" t="s">
        <v>2522</v>
      </c>
    </row>
    <row r="2376" spans="1:15" x14ac:dyDescent="0.25">
      <c r="A2376" s="5"/>
      <c r="B2376" s="5"/>
      <c r="C2376" s="6"/>
      <c r="D2376" s="6"/>
      <c r="E2376" s="5"/>
      <c r="F2376" s="5"/>
      <c r="G2376" s="5"/>
      <c r="H2376" s="7"/>
      <c r="I2376" s="5"/>
      <c r="J2376" s="5"/>
      <c r="K2376" s="5"/>
      <c r="L2376" s="5"/>
    </row>
    <row r="2377" spans="1:15" ht="225" customHeight="1" x14ac:dyDescent="0.25">
      <c r="A2377" s="5" t="s">
        <v>12</v>
      </c>
      <c r="B2377" s="5" t="s">
        <v>13</v>
      </c>
      <c r="C2377" s="6" t="s">
        <v>2523</v>
      </c>
      <c r="D2377" s="6" t="s">
        <v>15</v>
      </c>
      <c r="E2377" s="5"/>
      <c r="F2377" s="5" t="s">
        <v>231</v>
      </c>
      <c r="G2377" s="5" t="s">
        <v>518</v>
      </c>
      <c r="H2377" s="5" t="s">
        <v>2524</v>
      </c>
      <c r="I2377" s="5">
        <v>4</v>
      </c>
      <c r="J2377" s="5" t="s">
        <v>46</v>
      </c>
      <c r="K2377" s="5" t="s">
        <v>19</v>
      </c>
      <c r="N2377">
        <v>11</v>
      </c>
      <c r="O2377">
        <v>14</v>
      </c>
    </row>
    <row r="2378" spans="1:15" x14ac:dyDescent="0.25">
      <c r="A2378" s="5"/>
      <c r="B2378" s="5"/>
      <c r="C2378" s="6"/>
      <c r="D2378" s="6"/>
      <c r="E2378" s="5"/>
      <c r="F2378" s="5"/>
      <c r="G2378" s="5"/>
      <c r="H2378" s="5"/>
      <c r="I2378" s="5"/>
      <c r="J2378" s="5"/>
      <c r="K2378" s="5"/>
    </row>
    <row r="2380" spans="1:15" ht="225" customHeight="1" x14ac:dyDescent="0.25">
      <c r="A2380" s="5" t="s">
        <v>12</v>
      </c>
      <c r="B2380" s="5" t="s">
        <v>13</v>
      </c>
      <c r="C2380" s="6" t="s">
        <v>2525</v>
      </c>
      <c r="D2380" s="6" t="s">
        <v>15</v>
      </c>
      <c r="E2380" s="5"/>
      <c r="F2380" s="5" t="s">
        <v>2526</v>
      </c>
      <c r="G2380" s="5" t="s">
        <v>2527</v>
      </c>
      <c r="H2380" s="7">
        <v>41690</v>
      </c>
      <c r="I2380" s="5">
        <v>3</v>
      </c>
      <c r="J2380" s="5" t="s">
        <v>1031</v>
      </c>
      <c r="K2380" s="5" t="s">
        <v>19</v>
      </c>
      <c r="L2380" s="5"/>
    </row>
    <row r="2381" spans="1:15" x14ac:dyDescent="0.25">
      <c r="A2381" s="5"/>
      <c r="B2381" s="5"/>
      <c r="C2381" s="6"/>
      <c r="D2381" s="6"/>
      <c r="E2381" s="5"/>
      <c r="F2381" s="5"/>
      <c r="G2381" s="5"/>
      <c r="H2381" s="7"/>
      <c r="I2381" s="5"/>
      <c r="J2381" s="5"/>
      <c r="K2381" s="5"/>
      <c r="L2381" s="5"/>
    </row>
    <row r="2382" spans="1:15" ht="225" customHeight="1" x14ac:dyDescent="0.25">
      <c r="A2382" s="5" t="s">
        <v>12</v>
      </c>
      <c r="B2382" s="5" t="s">
        <v>13</v>
      </c>
      <c r="C2382" s="6" t="s">
        <v>2528</v>
      </c>
      <c r="D2382" s="6" t="s">
        <v>15</v>
      </c>
      <c r="E2382" s="5"/>
      <c r="F2382" s="5" t="s">
        <v>2526</v>
      </c>
      <c r="G2382" s="5" t="s">
        <v>2527</v>
      </c>
      <c r="H2382" s="7">
        <v>41955</v>
      </c>
      <c r="I2382" s="5">
        <v>3</v>
      </c>
      <c r="J2382" s="5" t="s">
        <v>1031</v>
      </c>
      <c r="K2382" s="5" t="s">
        <v>19</v>
      </c>
      <c r="L2382" s="5"/>
    </row>
    <row r="2383" spans="1:15" x14ac:dyDescent="0.25">
      <c r="A2383" s="5"/>
      <c r="B2383" s="5"/>
      <c r="C2383" s="6"/>
      <c r="D2383" s="6"/>
      <c r="E2383" s="5"/>
      <c r="F2383" s="5"/>
      <c r="G2383" s="5"/>
      <c r="H2383" s="7"/>
      <c r="I2383" s="5"/>
      <c r="J2383" s="5"/>
      <c r="K2383" s="5"/>
      <c r="L2383" s="5"/>
    </row>
    <row r="2384" spans="1:15" ht="225" customHeight="1" x14ac:dyDescent="0.25">
      <c r="A2384" s="5" t="s">
        <v>12</v>
      </c>
      <c r="B2384" s="5" t="s">
        <v>13</v>
      </c>
      <c r="C2384" s="6" t="s">
        <v>2529</v>
      </c>
      <c r="D2384" s="6" t="s">
        <v>15</v>
      </c>
      <c r="E2384" s="5"/>
      <c r="F2384" s="5" t="s">
        <v>2530</v>
      </c>
      <c r="G2384" s="5" t="s">
        <v>2531</v>
      </c>
      <c r="H2384" s="7">
        <v>41659</v>
      </c>
      <c r="I2384" s="5">
        <v>3</v>
      </c>
      <c r="J2384" s="5" t="s">
        <v>1031</v>
      </c>
      <c r="K2384" s="5" t="s">
        <v>19</v>
      </c>
      <c r="L2384" s="5"/>
    </row>
    <row r="2385" spans="1:12" x14ac:dyDescent="0.25">
      <c r="A2385" s="5"/>
      <c r="B2385" s="5"/>
      <c r="C2385" s="6"/>
      <c r="D2385" s="6"/>
      <c r="E2385" s="5"/>
      <c r="F2385" s="5"/>
      <c r="G2385" s="5"/>
      <c r="H2385" s="7"/>
      <c r="I2385" s="5"/>
      <c r="J2385" s="5"/>
      <c r="K2385" s="5"/>
      <c r="L2385" s="5"/>
    </row>
    <row r="2386" spans="1:12" ht="225" customHeight="1" x14ac:dyDescent="0.25">
      <c r="A2386" s="5" t="s">
        <v>12</v>
      </c>
      <c r="B2386" s="5" t="s">
        <v>20</v>
      </c>
      <c r="C2386" s="6" t="s">
        <v>2532</v>
      </c>
      <c r="D2386" s="6" t="s">
        <v>15</v>
      </c>
      <c r="E2386" s="5"/>
      <c r="F2386" s="5" t="s">
        <v>2530</v>
      </c>
      <c r="G2386" s="5" t="s">
        <v>2531</v>
      </c>
      <c r="H2386" s="5" t="s">
        <v>89</v>
      </c>
      <c r="I2386" s="5">
        <v>3</v>
      </c>
      <c r="J2386" s="5" t="s">
        <v>1031</v>
      </c>
      <c r="K2386" s="5" t="s">
        <v>19</v>
      </c>
      <c r="L2386" s="5"/>
    </row>
    <row r="2387" spans="1:12" x14ac:dyDescent="0.25">
      <c r="A2387" s="5"/>
      <c r="B2387" s="5"/>
      <c r="C2387" s="6"/>
      <c r="D2387" s="6"/>
      <c r="E2387" s="5"/>
      <c r="F2387" s="5"/>
      <c r="G2387" s="5"/>
      <c r="H2387" s="5"/>
      <c r="I2387" s="5"/>
      <c r="J2387" s="5"/>
      <c r="K2387" s="5"/>
      <c r="L2387" s="5"/>
    </row>
    <row r="2388" spans="1:12" ht="225" customHeight="1" x14ac:dyDescent="0.25">
      <c r="A2388" s="5" t="s">
        <v>12</v>
      </c>
      <c r="B2388" s="5" t="s">
        <v>20</v>
      </c>
      <c r="C2388" s="6" t="s">
        <v>2533</v>
      </c>
      <c r="D2388" s="6" t="s">
        <v>15</v>
      </c>
      <c r="E2388" s="5"/>
      <c r="F2388" s="5" t="s">
        <v>2534</v>
      </c>
      <c r="G2388" s="5" t="s">
        <v>2531</v>
      </c>
      <c r="H2388" s="5" t="s">
        <v>123</v>
      </c>
      <c r="I2388" s="5">
        <v>3</v>
      </c>
      <c r="J2388" s="5" t="s">
        <v>1031</v>
      </c>
      <c r="K2388" s="5" t="s">
        <v>19</v>
      </c>
      <c r="L2388" s="5"/>
    </row>
    <row r="2389" spans="1:12" x14ac:dyDescent="0.25">
      <c r="A2389" s="5"/>
      <c r="B2389" s="5"/>
      <c r="C2389" s="6"/>
      <c r="D2389" s="6"/>
      <c r="E2389" s="5"/>
      <c r="F2389" s="5"/>
      <c r="G2389" s="5"/>
      <c r="H2389" s="5"/>
      <c r="I2389" s="5"/>
      <c r="J2389" s="5"/>
      <c r="K2389" s="5"/>
      <c r="L2389" s="5"/>
    </row>
    <row r="2390" spans="1:12" ht="225" customHeight="1" x14ac:dyDescent="0.25">
      <c r="A2390" s="5" t="s">
        <v>12</v>
      </c>
      <c r="B2390" s="5" t="s">
        <v>13</v>
      </c>
      <c r="C2390" s="6" t="s">
        <v>2535</v>
      </c>
      <c r="D2390" s="6" t="s">
        <v>15</v>
      </c>
      <c r="E2390" s="5"/>
      <c r="F2390" s="5" t="s">
        <v>2534</v>
      </c>
      <c r="G2390" s="5" t="s">
        <v>2531</v>
      </c>
      <c r="H2390" s="7">
        <v>41802</v>
      </c>
      <c r="I2390" s="5">
        <v>3</v>
      </c>
      <c r="J2390" s="5" t="s">
        <v>1031</v>
      </c>
      <c r="K2390" s="5" t="s">
        <v>19</v>
      </c>
      <c r="L2390" s="5"/>
    </row>
    <row r="2391" spans="1:12" x14ac:dyDescent="0.25">
      <c r="A2391" s="5"/>
      <c r="B2391" s="5"/>
      <c r="C2391" s="6"/>
      <c r="D2391" s="6"/>
      <c r="E2391" s="5"/>
      <c r="F2391" s="5"/>
      <c r="G2391" s="5"/>
      <c r="H2391" s="7"/>
      <c r="I2391" s="5"/>
      <c r="J2391" s="5"/>
      <c r="K2391" s="5"/>
      <c r="L2391" s="5"/>
    </row>
    <row r="2392" spans="1:12" ht="210" customHeight="1" x14ac:dyDescent="0.25">
      <c r="A2392" s="5" t="s">
        <v>12</v>
      </c>
      <c r="B2392" s="5" t="s">
        <v>13</v>
      </c>
      <c r="C2392" s="6" t="s">
        <v>2536</v>
      </c>
      <c r="D2392" s="6" t="s">
        <v>15</v>
      </c>
      <c r="E2392" s="5"/>
      <c r="F2392" s="5" t="s">
        <v>2537</v>
      </c>
      <c r="G2392" s="5" t="s">
        <v>2538</v>
      </c>
      <c r="H2392" s="7">
        <v>41684</v>
      </c>
      <c r="I2392" s="5">
        <v>3</v>
      </c>
      <c r="J2392" s="5" t="s">
        <v>1031</v>
      </c>
      <c r="K2392" s="5" t="s">
        <v>19</v>
      </c>
      <c r="L2392" s="5"/>
    </row>
    <row r="2393" spans="1:12" x14ac:dyDescent="0.25">
      <c r="A2393" s="5"/>
      <c r="B2393" s="5"/>
      <c r="C2393" s="6"/>
      <c r="D2393" s="6"/>
      <c r="E2393" s="5"/>
      <c r="F2393" s="5"/>
      <c r="G2393" s="5"/>
      <c r="H2393" s="7"/>
      <c r="I2393" s="5"/>
      <c r="J2393" s="5"/>
      <c r="K2393" s="5"/>
      <c r="L2393" s="5"/>
    </row>
    <row r="2394" spans="1:12" ht="210" customHeight="1" x14ac:dyDescent="0.25">
      <c r="A2394" s="5" t="s">
        <v>12</v>
      </c>
      <c r="B2394" s="5" t="s">
        <v>13</v>
      </c>
      <c r="C2394" s="6" t="s">
        <v>2539</v>
      </c>
      <c r="D2394" s="6" t="s">
        <v>15</v>
      </c>
      <c r="E2394" s="5"/>
      <c r="F2394" s="5" t="s">
        <v>2537</v>
      </c>
      <c r="G2394" s="5" t="s">
        <v>2538</v>
      </c>
      <c r="H2394" s="7">
        <v>41863</v>
      </c>
      <c r="I2394" s="5">
        <v>3</v>
      </c>
      <c r="J2394" s="5" t="s">
        <v>1031</v>
      </c>
      <c r="K2394" s="5" t="s">
        <v>19</v>
      </c>
      <c r="L2394" s="5"/>
    </row>
    <row r="2395" spans="1:12" x14ac:dyDescent="0.25">
      <c r="A2395" s="5"/>
      <c r="B2395" s="5"/>
      <c r="C2395" s="6"/>
      <c r="D2395" s="6"/>
      <c r="E2395" s="5"/>
      <c r="F2395" s="5"/>
      <c r="G2395" s="5"/>
      <c r="H2395" s="7"/>
      <c r="I2395" s="5"/>
      <c r="J2395" s="5"/>
      <c r="K2395" s="5"/>
      <c r="L2395" s="5"/>
    </row>
    <row r="2396" spans="1:12" ht="225" customHeight="1" x14ac:dyDescent="0.25">
      <c r="A2396" s="5" t="s">
        <v>12</v>
      </c>
      <c r="B2396" s="5" t="s">
        <v>20</v>
      </c>
      <c r="C2396" s="6" t="s">
        <v>2540</v>
      </c>
      <c r="D2396" s="6" t="s">
        <v>15</v>
      </c>
      <c r="E2396" s="5"/>
      <c r="F2396" s="5" t="s">
        <v>2541</v>
      </c>
      <c r="G2396" s="5" t="s">
        <v>2074</v>
      </c>
      <c r="H2396" s="5" t="s">
        <v>123</v>
      </c>
      <c r="I2396" s="5">
        <v>3</v>
      </c>
      <c r="J2396" s="5" t="s">
        <v>1031</v>
      </c>
      <c r="K2396" s="5" t="s">
        <v>19</v>
      </c>
      <c r="L2396" s="5"/>
    </row>
    <row r="2397" spans="1:12" x14ac:dyDescent="0.25">
      <c r="A2397" s="5"/>
      <c r="B2397" s="5"/>
      <c r="C2397" s="6"/>
      <c r="D2397" s="6"/>
      <c r="E2397" s="5"/>
      <c r="F2397" s="5"/>
      <c r="G2397" s="5"/>
      <c r="H2397" s="5"/>
      <c r="I2397" s="5"/>
      <c r="J2397" s="5"/>
      <c r="K2397" s="5"/>
      <c r="L2397" s="5"/>
    </row>
    <row r="2398" spans="1:12" ht="225" customHeight="1" x14ac:dyDescent="0.25">
      <c r="A2398" s="5" t="s">
        <v>12</v>
      </c>
      <c r="B2398" s="5" t="s">
        <v>13</v>
      </c>
      <c r="C2398" s="6" t="s">
        <v>2542</v>
      </c>
      <c r="D2398" s="6" t="s">
        <v>15</v>
      </c>
      <c r="E2398" s="5"/>
      <c r="F2398" s="5" t="s">
        <v>2541</v>
      </c>
      <c r="G2398" s="5" t="s">
        <v>2074</v>
      </c>
      <c r="H2398" s="7">
        <v>41863</v>
      </c>
      <c r="I2398" s="5">
        <v>3</v>
      </c>
      <c r="J2398" s="5" t="s">
        <v>1031</v>
      </c>
      <c r="K2398" s="5" t="s">
        <v>19</v>
      </c>
      <c r="L2398" s="5"/>
    </row>
    <row r="2399" spans="1:12" x14ac:dyDescent="0.25">
      <c r="A2399" s="5"/>
      <c r="B2399" s="5"/>
      <c r="C2399" s="6"/>
      <c r="D2399" s="6"/>
      <c r="E2399" s="5"/>
      <c r="F2399" s="5"/>
      <c r="G2399" s="5"/>
      <c r="H2399" s="7"/>
      <c r="I2399" s="5"/>
      <c r="J2399" s="5"/>
      <c r="K2399" s="5"/>
      <c r="L2399" s="5"/>
    </row>
    <row r="2400" spans="1:12" ht="195" customHeight="1" x14ac:dyDescent="0.25">
      <c r="A2400" s="5" t="s">
        <v>12</v>
      </c>
      <c r="B2400" s="5" t="s">
        <v>13</v>
      </c>
      <c r="C2400" s="6" t="s">
        <v>2543</v>
      </c>
      <c r="D2400" s="6" t="s">
        <v>15</v>
      </c>
      <c r="E2400" s="5"/>
      <c r="F2400" s="5" t="s">
        <v>2544</v>
      </c>
      <c r="G2400" s="5" t="s">
        <v>2545</v>
      </c>
      <c r="H2400" s="7">
        <v>41712</v>
      </c>
      <c r="I2400" s="5">
        <v>3</v>
      </c>
      <c r="J2400" s="5" t="s">
        <v>1031</v>
      </c>
      <c r="K2400" s="5" t="s">
        <v>19</v>
      </c>
      <c r="L2400" s="5"/>
    </row>
    <row r="2401" spans="1:12" x14ac:dyDescent="0.25">
      <c r="A2401" s="5"/>
      <c r="B2401" s="5"/>
      <c r="C2401" s="6"/>
      <c r="D2401" s="6"/>
      <c r="E2401" s="5"/>
      <c r="F2401" s="5"/>
      <c r="G2401" s="5"/>
      <c r="H2401" s="7"/>
      <c r="I2401" s="5"/>
      <c r="J2401" s="5"/>
      <c r="K2401" s="5"/>
      <c r="L2401" s="5"/>
    </row>
    <row r="2402" spans="1:12" ht="195" customHeight="1" x14ac:dyDescent="0.25">
      <c r="A2402" s="5" t="s">
        <v>12</v>
      </c>
      <c r="B2402" s="5" t="s">
        <v>13</v>
      </c>
      <c r="C2402" s="6" t="s">
        <v>2546</v>
      </c>
      <c r="D2402" s="6" t="s">
        <v>15</v>
      </c>
      <c r="E2402" s="5"/>
      <c r="F2402" s="5" t="s">
        <v>2544</v>
      </c>
      <c r="G2402" s="5" t="s">
        <v>2545</v>
      </c>
      <c r="H2402" s="7">
        <v>41651</v>
      </c>
      <c r="I2402" s="5">
        <v>3</v>
      </c>
      <c r="J2402" s="5" t="s">
        <v>1031</v>
      </c>
      <c r="K2402" s="5" t="s">
        <v>19</v>
      </c>
      <c r="L2402" s="5"/>
    </row>
    <row r="2403" spans="1:12" x14ac:dyDescent="0.25">
      <c r="A2403" s="5"/>
      <c r="B2403" s="5"/>
      <c r="C2403" s="6"/>
      <c r="D2403" s="6"/>
      <c r="E2403" s="5"/>
      <c r="F2403" s="5"/>
      <c r="G2403" s="5"/>
      <c r="H2403" s="7"/>
      <c r="I2403" s="5"/>
      <c r="J2403" s="5"/>
      <c r="K2403" s="5"/>
      <c r="L2403" s="5"/>
    </row>
    <row r="2404" spans="1:12" ht="210" customHeight="1" x14ac:dyDescent="0.25">
      <c r="A2404" s="5" t="s">
        <v>12</v>
      </c>
      <c r="B2404" s="5" t="s">
        <v>20</v>
      </c>
      <c r="C2404" s="6" t="s">
        <v>2547</v>
      </c>
      <c r="D2404" s="6" t="s">
        <v>15</v>
      </c>
      <c r="E2404" s="5"/>
      <c r="F2404" s="5" t="s">
        <v>2548</v>
      </c>
      <c r="G2404" s="5" t="s">
        <v>2549</v>
      </c>
      <c r="H2404" s="5" t="s">
        <v>123</v>
      </c>
      <c r="I2404" s="5">
        <v>3</v>
      </c>
      <c r="J2404" s="5" t="s">
        <v>1031</v>
      </c>
      <c r="K2404" s="5" t="s">
        <v>19</v>
      </c>
      <c r="L2404" s="5"/>
    </row>
    <row r="2405" spans="1:12" x14ac:dyDescent="0.25">
      <c r="A2405" s="5"/>
      <c r="B2405" s="5"/>
      <c r="C2405" s="6"/>
      <c r="D2405" s="6"/>
      <c r="E2405" s="5"/>
      <c r="F2405" s="5"/>
      <c r="G2405" s="5"/>
      <c r="H2405" s="5"/>
      <c r="I2405" s="5"/>
      <c r="J2405" s="5"/>
      <c r="K2405" s="5"/>
      <c r="L2405" s="5"/>
    </row>
    <row r="2406" spans="1:12" ht="210" customHeight="1" x14ac:dyDescent="0.25">
      <c r="A2406" s="5" t="s">
        <v>12</v>
      </c>
      <c r="B2406" s="5" t="s">
        <v>13</v>
      </c>
      <c r="C2406" s="6" t="s">
        <v>2550</v>
      </c>
      <c r="D2406" s="6" t="s">
        <v>15</v>
      </c>
      <c r="E2406" s="5"/>
      <c r="F2406" s="5" t="s">
        <v>2548</v>
      </c>
      <c r="G2406" s="5" t="s">
        <v>2549</v>
      </c>
      <c r="H2406" s="7">
        <v>41832</v>
      </c>
      <c r="I2406" s="5">
        <v>3</v>
      </c>
      <c r="J2406" s="5" t="s">
        <v>1031</v>
      </c>
      <c r="K2406" s="5" t="s">
        <v>19</v>
      </c>
      <c r="L2406" s="5"/>
    </row>
    <row r="2407" spans="1:12" x14ac:dyDescent="0.25">
      <c r="A2407" s="5"/>
      <c r="B2407" s="5"/>
      <c r="C2407" s="6"/>
      <c r="D2407" s="6"/>
      <c r="E2407" s="5"/>
      <c r="F2407" s="5"/>
      <c r="G2407" s="5"/>
      <c r="H2407" s="7"/>
      <c r="I2407" s="5"/>
      <c r="J2407" s="5"/>
      <c r="K2407" s="5"/>
      <c r="L2407" s="5"/>
    </row>
    <row r="2408" spans="1:12" ht="225" customHeight="1" x14ac:dyDescent="0.25">
      <c r="A2408" s="5" t="s">
        <v>12</v>
      </c>
      <c r="B2408" s="5" t="s">
        <v>13</v>
      </c>
      <c r="C2408" s="6" t="s">
        <v>2551</v>
      </c>
      <c r="D2408" s="6" t="s">
        <v>15</v>
      </c>
      <c r="E2408" s="5" t="s">
        <v>230</v>
      </c>
      <c r="F2408" s="5" t="s">
        <v>231</v>
      </c>
      <c r="G2408" s="5" t="s">
        <v>2552</v>
      </c>
      <c r="H2408" s="7">
        <v>41711</v>
      </c>
      <c r="I2408" s="5">
        <v>3</v>
      </c>
      <c r="J2408" s="5" t="s">
        <v>1046</v>
      </c>
      <c r="K2408" s="5" t="s">
        <v>19</v>
      </c>
      <c r="L2408" s="5"/>
    </row>
    <row r="2409" spans="1:12" x14ac:dyDescent="0.25">
      <c r="A2409" s="5"/>
      <c r="B2409" s="5"/>
      <c r="C2409" s="6"/>
      <c r="D2409" s="6"/>
      <c r="E2409" s="5"/>
      <c r="F2409" s="5"/>
      <c r="G2409" s="5"/>
      <c r="H2409" s="7"/>
      <c r="I2409" s="5"/>
      <c r="J2409" s="5"/>
      <c r="K2409" s="5"/>
      <c r="L2409" s="5"/>
    </row>
    <row r="2410" spans="1:12" ht="225" customHeight="1" x14ac:dyDescent="0.25">
      <c r="A2410" s="5" t="s">
        <v>12</v>
      </c>
      <c r="B2410" s="5" t="s">
        <v>20</v>
      </c>
      <c r="C2410" s="6" t="s">
        <v>2553</v>
      </c>
      <c r="D2410" s="6" t="s">
        <v>15</v>
      </c>
      <c r="E2410" s="5" t="s">
        <v>230</v>
      </c>
      <c r="F2410" s="5" t="s">
        <v>231</v>
      </c>
      <c r="G2410" s="5" t="s">
        <v>1702</v>
      </c>
      <c r="H2410" s="5">
        <f>-2 / 13</f>
        <v>-0.15384615384615385</v>
      </c>
      <c r="I2410" s="5">
        <v>3</v>
      </c>
      <c r="J2410" s="5" t="s">
        <v>1046</v>
      </c>
      <c r="K2410" s="5" t="s">
        <v>19</v>
      </c>
      <c r="L2410" s="5"/>
    </row>
    <row r="2411" spans="1:12" x14ac:dyDescent="0.25">
      <c r="A2411" s="5"/>
      <c r="B2411" s="5"/>
      <c r="C2411" s="6"/>
      <c r="D2411" s="6"/>
      <c r="E2411" s="5"/>
      <c r="F2411" s="5"/>
      <c r="G2411" s="5"/>
      <c r="H2411" s="5"/>
      <c r="I2411" s="5"/>
      <c r="J2411" s="5"/>
      <c r="K2411" s="5"/>
      <c r="L2411" s="5"/>
    </row>
    <row r="2412" spans="1:12" ht="225" customHeight="1" x14ac:dyDescent="0.25">
      <c r="A2412" s="5" t="s">
        <v>12</v>
      </c>
      <c r="B2412" s="5" t="s">
        <v>13</v>
      </c>
      <c r="C2412" s="6" t="s">
        <v>2554</v>
      </c>
      <c r="D2412" s="6" t="s">
        <v>15</v>
      </c>
      <c r="E2412" s="5"/>
      <c r="F2412" s="5" t="s">
        <v>231</v>
      </c>
      <c r="G2412" s="5" t="s">
        <v>1702</v>
      </c>
      <c r="H2412" s="7">
        <v>41771</v>
      </c>
      <c r="I2412" s="5">
        <v>3</v>
      </c>
      <c r="J2412" s="5" t="s">
        <v>1046</v>
      </c>
      <c r="K2412" s="5" t="s">
        <v>19</v>
      </c>
      <c r="L2412" s="5"/>
    </row>
    <row r="2413" spans="1:12" x14ac:dyDescent="0.25">
      <c r="A2413" s="5"/>
      <c r="B2413" s="5"/>
      <c r="C2413" s="6"/>
      <c r="D2413" s="6"/>
      <c r="E2413" s="5"/>
      <c r="F2413" s="5"/>
      <c r="G2413" s="5"/>
      <c r="H2413" s="7"/>
      <c r="I2413" s="5"/>
      <c r="J2413" s="5"/>
      <c r="K2413" s="5"/>
      <c r="L2413" s="5"/>
    </row>
    <row r="2414" spans="1:12" ht="225" customHeight="1" x14ac:dyDescent="0.25">
      <c r="A2414" s="5" t="s">
        <v>12</v>
      </c>
      <c r="B2414" s="5" t="s">
        <v>13</v>
      </c>
      <c r="C2414" s="6" t="s">
        <v>2555</v>
      </c>
      <c r="D2414" s="6" t="s">
        <v>15</v>
      </c>
      <c r="E2414" s="5" t="s">
        <v>1612</v>
      </c>
      <c r="F2414" s="5" t="s">
        <v>231</v>
      </c>
      <c r="G2414" s="5" t="s">
        <v>2552</v>
      </c>
      <c r="H2414" s="7">
        <v>41651</v>
      </c>
      <c r="I2414" s="5">
        <v>3</v>
      </c>
      <c r="J2414" s="5" t="s">
        <v>1046</v>
      </c>
      <c r="K2414" s="5" t="s">
        <v>19</v>
      </c>
      <c r="L2414" s="5"/>
    </row>
    <row r="2415" spans="1:12" x14ac:dyDescent="0.25">
      <c r="A2415" s="5"/>
      <c r="B2415" s="5"/>
      <c r="C2415" s="6"/>
      <c r="D2415" s="6"/>
      <c r="E2415" s="5"/>
      <c r="F2415" s="5"/>
      <c r="G2415" s="5"/>
      <c r="H2415" s="7"/>
      <c r="I2415" s="5"/>
      <c r="J2415" s="5"/>
      <c r="K2415" s="5"/>
      <c r="L2415" s="5"/>
    </row>
    <row r="2416" spans="1:12" ht="210" customHeight="1" x14ac:dyDescent="0.25">
      <c r="A2416" s="5" t="s">
        <v>12</v>
      </c>
      <c r="B2416" s="5" t="s">
        <v>13</v>
      </c>
      <c r="C2416" s="6" t="s">
        <v>2556</v>
      </c>
      <c r="D2416" s="6" t="s">
        <v>15</v>
      </c>
      <c r="E2416" s="5"/>
      <c r="F2416" s="5" t="s">
        <v>1511</v>
      </c>
      <c r="G2416" s="5" t="s">
        <v>1512</v>
      </c>
      <c r="H2416" s="7">
        <v>41689</v>
      </c>
      <c r="I2416" s="5">
        <v>3</v>
      </c>
      <c r="J2416" s="5" t="s">
        <v>46</v>
      </c>
      <c r="K2416" s="5" t="s">
        <v>19</v>
      </c>
      <c r="L2416" s="5"/>
    </row>
    <row r="2417" spans="1:12" x14ac:dyDescent="0.25">
      <c r="A2417" s="5"/>
      <c r="B2417" s="5"/>
      <c r="C2417" s="6"/>
      <c r="D2417" s="6"/>
      <c r="E2417" s="5"/>
      <c r="F2417" s="5"/>
      <c r="G2417" s="5"/>
      <c r="H2417" s="7"/>
      <c r="I2417" s="5"/>
      <c r="J2417" s="5"/>
      <c r="K2417" s="5"/>
      <c r="L2417" s="5"/>
    </row>
    <row r="2418" spans="1:12" ht="210" customHeight="1" x14ac:dyDescent="0.25">
      <c r="A2418" s="5" t="s">
        <v>12</v>
      </c>
      <c r="B2418" s="5" t="s">
        <v>13</v>
      </c>
      <c r="C2418" s="6" t="s">
        <v>2557</v>
      </c>
      <c r="D2418" s="6" t="s">
        <v>15</v>
      </c>
      <c r="E2418" s="5"/>
      <c r="F2418" s="5" t="s">
        <v>1511</v>
      </c>
      <c r="G2418" s="5" t="s">
        <v>1512</v>
      </c>
      <c r="H2418" s="7">
        <v>41802</v>
      </c>
      <c r="I2418" s="5">
        <v>3</v>
      </c>
      <c r="J2418" s="5" t="s">
        <v>46</v>
      </c>
      <c r="K2418" s="5" t="s">
        <v>19</v>
      </c>
      <c r="L2418" s="5"/>
    </row>
    <row r="2419" spans="1:12" x14ac:dyDescent="0.25">
      <c r="A2419" s="5"/>
      <c r="B2419" s="5"/>
      <c r="C2419" s="6"/>
      <c r="D2419" s="6"/>
      <c r="E2419" s="5"/>
      <c r="F2419" s="5"/>
      <c r="G2419" s="5"/>
      <c r="H2419" s="7"/>
      <c r="I2419" s="5"/>
      <c r="J2419" s="5"/>
      <c r="K2419" s="5"/>
      <c r="L2419" s="5"/>
    </row>
    <row r="2420" spans="1:12" ht="195" customHeight="1" x14ac:dyDescent="0.25">
      <c r="A2420" s="5" t="s">
        <v>12</v>
      </c>
      <c r="B2420" s="5" t="s">
        <v>20</v>
      </c>
      <c r="C2420" s="6" t="s">
        <v>2558</v>
      </c>
      <c r="D2420" s="6" t="s">
        <v>15</v>
      </c>
      <c r="E2420" s="5"/>
      <c r="F2420" s="5" t="s">
        <v>2559</v>
      </c>
      <c r="G2420" s="5" t="s">
        <v>2560</v>
      </c>
      <c r="H2420" s="5">
        <f>-3 / 15</f>
        <v>-0.2</v>
      </c>
      <c r="I2420" s="5">
        <v>3</v>
      </c>
      <c r="J2420" s="5" t="s">
        <v>119</v>
      </c>
      <c r="K2420" s="5" t="s">
        <v>19</v>
      </c>
      <c r="L2420" s="5"/>
    </row>
    <row r="2421" spans="1:12" x14ac:dyDescent="0.25">
      <c r="A2421" s="5"/>
      <c r="B2421" s="5"/>
      <c r="C2421" s="6"/>
      <c r="D2421" s="6"/>
      <c r="E2421" s="5"/>
      <c r="F2421" s="5"/>
      <c r="G2421" s="5"/>
      <c r="H2421" s="5"/>
      <c r="I2421" s="5"/>
      <c r="J2421" s="5"/>
      <c r="K2421" s="5"/>
      <c r="L2421" s="5"/>
    </row>
    <row r="2422" spans="1:12" ht="195" customHeight="1" x14ac:dyDescent="0.25">
      <c r="A2422" s="5" t="s">
        <v>12</v>
      </c>
      <c r="B2422" s="5" t="s">
        <v>20</v>
      </c>
      <c r="C2422" s="6" t="s">
        <v>2561</v>
      </c>
      <c r="D2422" s="6" t="s">
        <v>15</v>
      </c>
      <c r="E2422" s="5"/>
      <c r="F2422" s="5" t="s">
        <v>2562</v>
      </c>
      <c r="G2422" s="5" t="s">
        <v>2527</v>
      </c>
      <c r="H2422" s="5">
        <f>-1 / 15</f>
        <v>-6.6666666666666666E-2</v>
      </c>
      <c r="I2422" s="5">
        <v>3</v>
      </c>
      <c r="J2422" s="5" t="s">
        <v>119</v>
      </c>
      <c r="K2422" s="5" t="s">
        <v>19</v>
      </c>
      <c r="L2422" s="5"/>
    </row>
    <row r="2423" spans="1:12" x14ac:dyDescent="0.25">
      <c r="A2423" s="5"/>
      <c r="B2423" s="5"/>
      <c r="C2423" s="6"/>
      <c r="D2423" s="6"/>
      <c r="E2423" s="5"/>
      <c r="F2423" s="5"/>
      <c r="G2423" s="5"/>
      <c r="H2423" s="5"/>
      <c r="I2423" s="5"/>
      <c r="J2423" s="5"/>
      <c r="K2423" s="5"/>
      <c r="L2423" s="5"/>
    </row>
    <row r="2424" spans="1:12" ht="225" customHeight="1" x14ac:dyDescent="0.25">
      <c r="A2424" s="5" t="s">
        <v>12</v>
      </c>
      <c r="B2424" s="5" t="s">
        <v>20</v>
      </c>
      <c r="C2424" s="6" t="s">
        <v>2563</v>
      </c>
      <c r="D2424" s="6" t="s">
        <v>15</v>
      </c>
      <c r="E2424" s="5"/>
      <c r="F2424" s="5" t="s">
        <v>2564</v>
      </c>
      <c r="G2424" s="5" t="s">
        <v>2565</v>
      </c>
      <c r="H2424" s="5">
        <f>-5 / 15</f>
        <v>-0.33333333333333331</v>
      </c>
      <c r="I2424" s="5">
        <v>3</v>
      </c>
      <c r="J2424" s="5" t="s">
        <v>119</v>
      </c>
      <c r="K2424" s="5" t="s">
        <v>19</v>
      </c>
      <c r="L2424" s="5"/>
    </row>
    <row r="2425" spans="1:12" x14ac:dyDescent="0.25">
      <c r="A2425" s="5"/>
      <c r="B2425" s="5"/>
      <c r="C2425" s="6"/>
      <c r="D2425" s="6"/>
      <c r="E2425" s="5"/>
      <c r="F2425" s="5"/>
      <c r="G2425" s="5"/>
      <c r="H2425" s="5"/>
      <c r="I2425" s="5"/>
      <c r="J2425" s="5"/>
      <c r="K2425" s="5"/>
      <c r="L2425" s="5"/>
    </row>
    <row r="2426" spans="1:12" ht="195" customHeight="1" x14ac:dyDescent="0.25">
      <c r="A2426" s="5" t="s">
        <v>12</v>
      </c>
      <c r="B2426" s="5" t="s">
        <v>13</v>
      </c>
      <c r="C2426" s="6" t="s">
        <v>2566</v>
      </c>
      <c r="D2426" s="6" t="s">
        <v>15</v>
      </c>
      <c r="E2426" s="5"/>
      <c r="F2426" s="5" t="s">
        <v>2567</v>
      </c>
      <c r="G2426" s="5" t="s">
        <v>2568</v>
      </c>
      <c r="H2426" s="7">
        <v>41816</v>
      </c>
      <c r="I2426" s="5">
        <v>3</v>
      </c>
      <c r="J2426" s="5" t="s">
        <v>46</v>
      </c>
      <c r="K2426" s="5" t="s">
        <v>19</v>
      </c>
      <c r="L2426" s="5"/>
    </row>
    <row r="2427" spans="1:12" x14ac:dyDescent="0.25">
      <c r="A2427" s="5"/>
      <c r="B2427" s="5"/>
      <c r="C2427" s="6"/>
      <c r="D2427" s="6"/>
      <c r="E2427" s="5"/>
      <c r="F2427" s="5"/>
      <c r="G2427" s="5"/>
      <c r="H2427" s="7"/>
      <c r="I2427" s="5"/>
      <c r="J2427" s="5"/>
      <c r="K2427" s="5"/>
      <c r="L2427" s="5"/>
    </row>
    <row r="2428" spans="1:12" ht="225" customHeight="1" x14ac:dyDescent="0.25">
      <c r="A2428" s="5" t="s">
        <v>12</v>
      </c>
      <c r="B2428" s="5" t="s">
        <v>13</v>
      </c>
      <c r="C2428" s="6" t="s">
        <v>2569</v>
      </c>
      <c r="D2428" s="6" t="s">
        <v>15</v>
      </c>
      <c r="E2428" s="5"/>
      <c r="F2428" s="5" t="s">
        <v>2570</v>
      </c>
      <c r="G2428" s="5" t="s">
        <v>2527</v>
      </c>
      <c r="H2428" s="7">
        <v>41663</v>
      </c>
      <c r="I2428" s="5">
        <v>3</v>
      </c>
      <c r="J2428" s="5" t="s">
        <v>1031</v>
      </c>
      <c r="K2428" s="5" t="s">
        <v>19</v>
      </c>
      <c r="L2428" s="5"/>
    </row>
    <row r="2429" spans="1:12" x14ac:dyDescent="0.25">
      <c r="A2429" s="5"/>
      <c r="B2429" s="5"/>
      <c r="C2429" s="6"/>
      <c r="D2429" s="6"/>
      <c r="E2429" s="5"/>
      <c r="F2429" s="5"/>
      <c r="G2429" s="5"/>
      <c r="H2429" s="7"/>
      <c r="I2429" s="5"/>
      <c r="J2429" s="5"/>
      <c r="K2429" s="5"/>
      <c r="L2429" s="5"/>
    </row>
    <row r="2430" spans="1:12" ht="225" customHeight="1" x14ac:dyDescent="0.25">
      <c r="A2430" s="5" t="s">
        <v>12</v>
      </c>
      <c r="B2430" s="5" t="s">
        <v>13</v>
      </c>
      <c r="C2430" s="6" t="s">
        <v>2571</v>
      </c>
      <c r="D2430" s="6" t="s">
        <v>15</v>
      </c>
      <c r="E2430" s="5"/>
      <c r="F2430" s="5" t="s">
        <v>2570</v>
      </c>
      <c r="G2430" s="5" t="s">
        <v>2527</v>
      </c>
      <c r="H2430" s="7">
        <v>41706</v>
      </c>
      <c r="I2430" s="5">
        <v>3</v>
      </c>
      <c r="J2430" s="5" t="s">
        <v>1031</v>
      </c>
      <c r="K2430" s="5" t="s">
        <v>19</v>
      </c>
      <c r="L2430" s="5"/>
    </row>
    <row r="2431" spans="1:12" x14ac:dyDescent="0.25">
      <c r="A2431" s="5"/>
      <c r="B2431" s="5"/>
      <c r="C2431" s="6"/>
      <c r="D2431" s="6"/>
      <c r="E2431" s="5"/>
      <c r="F2431" s="5"/>
      <c r="G2431" s="5"/>
      <c r="H2431" s="7"/>
      <c r="I2431" s="5"/>
      <c r="J2431" s="5"/>
      <c r="K2431" s="5"/>
      <c r="L2431" s="5"/>
    </row>
    <row r="2432" spans="1:12" ht="210" customHeight="1" x14ac:dyDescent="0.25">
      <c r="A2432" s="5" t="s">
        <v>12</v>
      </c>
      <c r="B2432" s="5" t="s">
        <v>13</v>
      </c>
      <c r="C2432" s="6" t="s">
        <v>2572</v>
      </c>
      <c r="D2432" s="6" t="s">
        <v>15</v>
      </c>
      <c r="E2432" s="5"/>
      <c r="F2432" s="5" t="s">
        <v>2573</v>
      </c>
      <c r="G2432" s="5" t="s">
        <v>2574</v>
      </c>
      <c r="H2432" s="7">
        <v>41692</v>
      </c>
      <c r="I2432" s="5">
        <v>3</v>
      </c>
      <c r="J2432" s="5" t="s">
        <v>532</v>
      </c>
      <c r="K2432" s="5" t="s">
        <v>19</v>
      </c>
      <c r="L2432" s="5" t="s">
        <v>2575</v>
      </c>
    </row>
    <row r="2433" spans="1:12" x14ac:dyDescent="0.25">
      <c r="A2433" s="5"/>
      <c r="B2433" s="5"/>
      <c r="C2433" s="6"/>
      <c r="D2433" s="6"/>
      <c r="E2433" s="5"/>
      <c r="F2433" s="5"/>
      <c r="G2433" s="5"/>
      <c r="H2433" s="7"/>
      <c r="I2433" s="5"/>
      <c r="J2433" s="5"/>
      <c r="K2433" s="5"/>
      <c r="L2433" s="5"/>
    </row>
    <row r="2434" spans="1:12" ht="210" customHeight="1" x14ac:dyDescent="0.25">
      <c r="A2434" s="5" t="s">
        <v>12</v>
      </c>
      <c r="B2434" s="5" t="s">
        <v>20</v>
      </c>
      <c r="C2434" s="6" t="s">
        <v>2576</v>
      </c>
      <c r="D2434" s="6" t="s">
        <v>15</v>
      </c>
      <c r="E2434" s="5"/>
      <c r="F2434" s="5" t="s">
        <v>2573</v>
      </c>
      <c r="G2434" s="5" t="s">
        <v>2574</v>
      </c>
      <c r="H2434" s="5" t="s">
        <v>344</v>
      </c>
      <c r="I2434" s="5">
        <v>3</v>
      </c>
      <c r="J2434" s="5" t="s">
        <v>532</v>
      </c>
      <c r="K2434" s="5" t="s">
        <v>19</v>
      </c>
      <c r="L2434" s="5" t="s">
        <v>2575</v>
      </c>
    </row>
    <row r="2435" spans="1:12" x14ac:dyDescent="0.25">
      <c r="A2435" s="5"/>
      <c r="B2435" s="5"/>
      <c r="C2435" s="6"/>
      <c r="D2435" s="6"/>
      <c r="E2435" s="5"/>
      <c r="F2435" s="5"/>
      <c r="G2435" s="5"/>
      <c r="H2435" s="5"/>
      <c r="I2435" s="5"/>
      <c r="J2435" s="5"/>
      <c r="K2435" s="5"/>
      <c r="L2435" s="5"/>
    </row>
    <row r="2436" spans="1:12" ht="225" customHeight="1" x14ac:dyDescent="0.25">
      <c r="A2436" s="5" t="s">
        <v>12</v>
      </c>
      <c r="B2436" s="5" t="s">
        <v>20</v>
      </c>
      <c r="C2436" s="6" t="s">
        <v>2577</v>
      </c>
      <c r="D2436" s="6" t="s">
        <v>15</v>
      </c>
      <c r="E2436" s="5"/>
      <c r="F2436" s="5" t="s">
        <v>2578</v>
      </c>
      <c r="G2436" s="5" t="s">
        <v>2579</v>
      </c>
      <c r="H2436" s="5" t="s">
        <v>220</v>
      </c>
      <c r="I2436" s="5">
        <v>3</v>
      </c>
      <c r="J2436" s="5" t="s">
        <v>2580</v>
      </c>
      <c r="K2436" s="5" t="s">
        <v>19</v>
      </c>
      <c r="L2436" s="5" t="s">
        <v>2575</v>
      </c>
    </row>
    <row r="2437" spans="1:12" x14ac:dyDescent="0.25">
      <c r="A2437" s="5"/>
      <c r="B2437" s="5"/>
      <c r="C2437" s="6"/>
      <c r="D2437" s="6"/>
      <c r="E2437" s="5"/>
      <c r="F2437" s="5"/>
      <c r="G2437" s="5"/>
      <c r="H2437" s="5"/>
      <c r="I2437" s="5"/>
      <c r="J2437" s="5"/>
      <c r="K2437" s="5"/>
      <c r="L2437" s="5"/>
    </row>
    <row r="2438" spans="1:12" ht="225" customHeight="1" x14ac:dyDescent="0.25">
      <c r="A2438" s="5" t="s">
        <v>12</v>
      </c>
      <c r="B2438" s="5" t="s">
        <v>13</v>
      </c>
      <c r="C2438" s="6" t="s">
        <v>2581</v>
      </c>
      <c r="D2438" s="6" t="s">
        <v>15</v>
      </c>
      <c r="E2438" s="5"/>
      <c r="F2438" s="5" t="s">
        <v>2578</v>
      </c>
      <c r="G2438" s="5" t="s">
        <v>2579</v>
      </c>
      <c r="H2438" s="7">
        <v>41643</v>
      </c>
      <c r="I2438" s="5">
        <v>3</v>
      </c>
      <c r="J2438" s="5" t="s">
        <v>1031</v>
      </c>
      <c r="K2438" s="5" t="s">
        <v>19</v>
      </c>
      <c r="L2438" s="5" t="s">
        <v>2575</v>
      </c>
    </row>
    <row r="2439" spans="1:12" x14ac:dyDescent="0.25">
      <c r="A2439" s="5"/>
      <c r="B2439" s="5"/>
      <c r="C2439" s="6"/>
      <c r="D2439" s="6"/>
      <c r="E2439" s="5"/>
      <c r="F2439" s="5"/>
      <c r="G2439" s="5"/>
      <c r="H2439" s="7"/>
      <c r="I2439" s="5"/>
      <c r="J2439" s="5"/>
      <c r="K2439" s="5"/>
      <c r="L2439" s="5"/>
    </row>
    <row r="2440" spans="1:12" ht="210" customHeight="1" x14ac:dyDescent="0.25">
      <c r="A2440" s="5" t="s">
        <v>12</v>
      </c>
      <c r="B2440" s="5" t="s">
        <v>20</v>
      </c>
      <c r="C2440" s="6" t="s">
        <v>2582</v>
      </c>
      <c r="D2440" s="6" t="s">
        <v>15</v>
      </c>
      <c r="E2440" s="5"/>
      <c r="F2440" s="5" t="s">
        <v>2583</v>
      </c>
      <c r="G2440" s="5" t="s">
        <v>2538</v>
      </c>
      <c r="H2440" s="5">
        <f>-1 / 28</f>
        <v>-3.5714285714285712E-2</v>
      </c>
      <c r="I2440" s="5">
        <v>3</v>
      </c>
      <c r="J2440" s="5" t="s">
        <v>2584</v>
      </c>
      <c r="K2440" s="5" t="s">
        <v>19</v>
      </c>
      <c r="L2440" s="5"/>
    </row>
    <row r="2441" spans="1:12" x14ac:dyDescent="0.25">
      <c r="A2441" s="5"/>
      <c r="B2441" s="5"/>
      <c r="C2441" s="6"/>
      <c r="D2441" s="6"/>
      <c r="E2441" s="5"/>
      <c r="F2441" s="5"/>
      <c r="G2441" s="5"/>
      <c r="H2441" s="5"/>
      <c r="I2441" s="5"/>
      <c r="J2441" s="5"/>
      <c r="K2441" s="5"/>
      <c r="L2441" s="5"/>
    </row>
    <row r="2442" spans="1:12" ht="210" customHeight="1" x14ac:dyDescent="0.25">
      <c r="A2442" s="5" t="s">
        <v>12</v>
      </c>
      <c r="B2442" s="5" t="s">
        <v>20</v>
      </c>
      <c r="C2442" s="6" t="s">
        <v>2585</v>
      </c>
      <c r="D2442" s="6" t="s">
        <v>15</v>
      </c>
      <c r="E2442" s="5"/>
      <c r="F2442" s="5" t="s">
        <v>2583</v>
      </c>
      <c r="G2442" s="5" t="s">
        <v>2538</v>
      </c>
      <c r="H2442" s="5" t="s">
        <v>45</v>
      </c>
      <c r="I2442" s="5">
        <v>3</v>
      </c>
      <c r="J2442" s="5" t="s">
        <v>2584</v>
      </c>
      <c r="K2442" s="5" t="s">
        <v>19</v>
      </c>
      <c r="L2442" s="5"/>
    </row>
    <row r="2443" spans="1:12" x14ac:dyDescent="0.25">
      <c r="A2443" s="5"/>
      <c r="B2443" s="5"/>
      <c r="C2443" s="6"/>
      <c r="D2443" s="6"/>
      <c r="E2443" s="5"/>
      <c r="F2443" s="5"/>
      <c r="G2443" s="5"/>
      <c r="H2443" s="5"/>
      <c r="I2443" s="5"/>
      <c r="J2443" s="5"/>
      <c r="K2443" s="5"/>
      <c r="L2443" s="5"/>
    </row>
    <row r="2444" spans="1:12" ht="195" customHeight="1" x14ac:dyDescent="0.25">
      <c r="A2444" s="5" t="s">
        <v>12</v>
      </c>
      <c r="B2444" s="5" t="s">
        <v>20</v>
      </c>
      <c r="C2444" s="6" t="s">
        <v>2586</v>
      </c>
      <c r="D2444" s="6" t="s">
        <v>15</v>
      </c>
      <c r="E2444" s="5"/>
      <c r="F2444" s="5" t="s">
        <v>2587</v>
      </c>
      <c r="G2444" s="5" t="s">
        <v>2588</v>
      </c>
      <c r="H2444" s="5" t="s">
        <v>2589</v>
      </c>
      <c r="I2444" s="5">
        <v>3</v>
      </c>
      <c r="J2444" s="5" t="s">
        <v>2590</v>
      </c>
      <c r="K2444" s="5" t="s">
        <v>19</v>
      </c>
      <c r="L2444" s="5" t="s">
        <v>2575</v>
      </c>
    </row>
    <row r="2445" spans="1:12" x14ac:dyDescent="0.25">
      <c r="A2445" s="5"/>
      <c r="B2445" s="5"/>
      <c r="C2445" s="6"/>
      <c r="D2445" s="6"/>
      <c r="E2445" s="5"/>
      <c r="F2445" s="5"/>
      <c r="G2445" s="5"/>
      <c r="H2445" s="5"/>
      <c r="I2445" s="5"/>
      <c r="J2445" s="5"/>
      <c r="K2445" s="5"/>
      <c r="L2445" s="5"/>
    </row>
    <row r="2446" spans="1:12" ht="195" customHeight="1" x14ac:dyDescent="0.25">
      <c r="A2446" s="5" t="s">
        <v>12</v>
      </c>
      <c r="B2446" s="5" t="s">
        <v>20</v>
      </c>
      <c r="C2446" s="6" t="s">
        <v>2591</v>
      </c>
      <c r="D2446" s="6" t="s">
        <v>15</v>
      </c>
      <c r="E2446" s="5"/>
      <c r="F2446" s="5" t="s">
        <v>2587</v>
      </c>
      <c r="G2446" s="5" t="s">
        <v>2588</v>
      </c>
      <c r="H2446" s="5" t="s">
        <v>45</v>
      </c>
      <c r="I2446" s="5">
        <v>3</v>
      </c>
      <c r="J2446" s="5" t="s">
        <v>2590</v>
      </c>
      <c r="K2446" s="5" t="s">
        <v>19</v>
      </c>
      <c r="L2446" s="5" t="s">
        <v>2575</v>
      </c>
    </row>
    <row r="2447" spans="1:12" x14ac:dyDescent="0.25">
      <c r="A2447" s="5"/>
      <c r="B2447" s="5"/>
      <c r="C2447" s="6"/>
      <c r="D2447" s="6"/>
      <c r="E2447" s="5"/>
      <c r="F2447" s="5"/>
      <c r="G2447" s="5"/>
      <c r="H2447" s="5"/>
      <c r="I2447" s="5"/>
      <c r="J2447" s="5"/>
      <c r="K2447" s="5"/>
      <c r="L2447" s="5"/>
    </row>
    <row r="2448" spans="1:12" ht="210" customHeight="1" x14ac:dyDescent="0.25">
      <c r="A2448" s="5" t="s">
        <v>12</v>
      </c>
      <c r="B2448" s="5" t="s">
        <v>20</v>
      </c>
      <c r="C2448" s="6" t="s">
        <v>2592</v>
      </c>
      <c r="D2448" s="6" t="s">
        <v>15</v>
      </c>
      <c r="E2448" s="5"/>
      <c r="F2448" s="5" t="s">
        <v>2593</v>
      </c>
      <c r="G2448" s="5" t="s">
        <v>2531</v>
      </c>
      <c r="H2448" s="5" t="s">
        <v>139</v>
      </c>
      <c r="I2448" s="5">
        <v>3</v>
      </c>
      <c r="J2448" s="5" t="s">
        <v>46</v>
      </c>
      <c r="K2448" s="5" t="s">
        <v>19</v>
      </c>
      <c r="L2448" s="5" t="s">
        <v>2575</v>
      </c>
    </row>
    <row r="2449" spans="1:12" x14ac:dyDescent="0.25">
      <c r="A2449" s="5"/>
      <c r="B2449" s="5"/>
      <c r="C2449" s="6"/>
      <c r="D2449" s="6"/>
      <c r="E2449" s="5"/>
      <c r="F2449" s="5"/>
      <c r="G2449" s="5"/>
      <c r="H2449" s="5"/>
      <c r="I2449" s="5"/>
      <c r="J2449" s="5"/>
      <c r="K2449" s="5"/>
      <c r="L2449" s="5"/>
    </row>
    <row r="2450" spans="1:12" ht="210" customHeight="1" x14ac:dyDescent="0.25">
      <c r="A2450" s="5" t="s">
        <v>12</v>
      </c>
      <c r="B2450" s="5" t="s">
        <v>20</v>
      </c>
      <c r="C2450" s="6" t="s">
        <v>2594</v>
      </c>
      <c r="D2450" s="6" t="s">
        <v>15</v>
      </c>
      <c r="E2450" s="5"/>
      <c r="F2450" s="5" t="s">
        <v>2593</v>
      </c>
      <c r="G2450" s="5" t="s">
        <v>2531</v>
      </c>
      <c r="H2450" s="5" t="s">
        <v>29</v>
      </c>
      <c r="I2450" s="5">
        <v>3</v>
      </c>
      <c r="J2450" s="5" t="s">
        <v>46</v>
      </c>
      <c r="K2450" s="5" t="s">
        <v>19</v>
      </c>
      <c r="L2450" s="5" t="s">
        <v>2575</v>
      </c>
    </row>
    <row r="2451" spans="1:12" x14ac:dyDescent="0.25">
      <c r="A2451" s="5"/>
      <c r="B2451" s="5"/>
      <c r="C2451" s="6"/>
      <c r="D2451" s="6"/>
      <c r="E2451" s="5"/>
      <c r="F2451" s="5"/>
      <c r="G2451" s="5"/>
      <c r="H2451" s="5"/>
      <c r="I2451" s="5"/>
      <c r="J2451" s="5"/>
      <c r="K2451" s="5"/>
      <c r="L2451" s="5"/>
    </row>
    <row r="2452" spans="1:12" ht="195" customHeight="1" x14ac:dyDescent="0.25">
      <c r="A2452" s="5" t="s">
        <v>12</v>
      </c>
      <c r="B2452" s="5" t="s">
        <v>20</v>
      </c>
      <c r="C2452" s="6" t="s">
        <v>2595</v>
      </c>
      <c r="D2452" s="6" t="s">
        <v>15</v>
      </c>
      <c r="E2452" s="5"/>
      <c r="F2452" s="5" t="s">
        <v>2596</v>
      </c>
      <c r="G2452" s="5" t="s">
        <v>2579</v>
      </c>
      <c r="H2452" s="5" t="s">
        <v>220</v>
      </c>
      <c r="I2452" s="5">
        <v>3</v>
      </c>
      <c r="J2452" s="5" t="s">
        <v>46</v>
      </c>
      <c r="K2452" s="5" t="s">
        <v>19</v>
      </c>
      <c r="L2452" s="5" t="s">
        <v>2575</v>
      </c>
    </row>
    <row r="2453" spans="1:12" x14ac:dyDescent="0.25">
      <c r="A2453" s="5"/>
      <c r="B2453" s="5"/>
      <c r="C2453" s="6"/>
      <c r="D2453" s="6"/>
      <c r="E2453" s="5"/>
      <c r="F2453" s="5"/>
      <c r="G2453" s="5"/>
      <c r="H2453" s="5"/>
      <c r="I2453" s="5"/>
      <c r="J2453" s="5"/>
      <c r="K2453" s="5"/>
      <c r="L2453" s="5"/>
    </row>
    <row r="2454" spans="1:12" ht="195" customHeight="1" x14ac:dyDescent="0.25">
      <c r="A2454" s="5" t="s">
        <v>12</v>
      </c>
      <c r="B2454" s="5" t="s">
        <v>13</v>
      </c>
      <c r="C2454" s="6" t="s">
        <v>2597</v>
      </c>
      <c r="D2454" s="6" t="s">
        <v>15</v>
      </c>
      <c r="E2454" s="5"/>
      <c r="F2454" s="5" t="s">
        <v>2596</v>
      </c>
      <c r="G2454" s="5" t="s">
        <v>2579</v>
      </c>
      <c r="H2454" s="7">
        <v>41645</v>
      </c>
      <c r="I2454" s="5">
        <v>3</v>
      </c>
      <c r="J2454" s="5" t="s">
        <v>46</v>
      </c>
      <c r="K2454" s="5" t="s">
        <v>19</v>
      </c>
      <c r="L2454" s="5" t="s">
        <v>2575</v>
      </c>
    </row>
    <row r="2455" spans="1:12" x14ac:dyDescent="0.25">
      <c r="A2455" s="5"/>
      <c r="B2455" s="5"/>
      <c r="C2455" s="6"/>
      <c r="D2455" s="6"/>
      <c r="E2455" s="5"/>
      <c r="F2455" s="5"/>
      <c r="G2455" s="5"/>
      <c r="H2455" s="7"/>
      <c r="I2455" s="5"/>
      <c r="J2455" s="5"/>
      <c r="K2455" s="5"/>
      <c r="L2455" s="5"/>
    </row>
    <row r="2456" spans="1:12" ht="225" customHeight="1" x14ac:dyDescent="0.25">
      <c r="A2456" s="5" t="s">
        <v>12</v>
      </c>
      <c r="B2456" s="5" t="s">
        <v>20</v>
      </c>
      <c r="C2456" s="6" t="s">
        <v>2598</v>
      </c>
      <c r="D2456" s="6" t="s">
        <v>15</v>
      </c>
      <c r="E2456" s="5"/>
      <c r="F2456" s="5" t="s">
        <v>2599</v>
      </c>
      <c r="G2456" s="5" t="s">
        <v>2549</v>
      </c>
      <c r="H2456" s="5">
        <f>-2 / 27</f>
        <v>-7.407407407407407E-2</v>
      </c>
      <c r="I2456" s="5">
        <v>3</v>
      </c>
      <c r="J2456" s="5" t="s">
        <v>2600</v>
      </c>
      <c r="K2456" s="5" t="s">
        <v>19</v>
      </c>
      <c r="L2456" s="5"/>
    </row>
    <row r="2457" spans="1:12" x14ac:dyDescent="0.25">
      <c r="A2457" s="5"/>
      <c r="B2457" s="5"/>
      <c r="C2457" s="6"/>
      <c r="D2457" s="6"/>
      <c r="E2457" s="5"/>
      <c r="F2457" s="5"/>
      <c r="G2457" s="5"/>
      <c r="H2457" s="5"/>
      <c r="I2457" s="5"/>
      <c r="J2457" s="5"/>
      <c r="K2457" s="5"/>
      <c r="L2457" s="5"/>
    </row>
    <row r="2458" spans="1:12" ht="225" customHeight="1" x14ac:dyDescent="0.25">
      <c r="A2458" s="5" t="s">
        <v>12</v>
      </c>
      <c r="B2458" s="5" t="s">
        <v>20</v>
      </c>
      <c r="C2458" s="6" t="s">
        <v>2601</v>
      </c>
      <c r="D2458" s="6" t="s">
        <v>15</v>
      </c>
      <c r="E2458" s="5"/>
      <c r="F2458" s="5" t="s">
        <v>2602</v>
      </c>
      <c r="G2458" s="5" t="s">
        <v>2549</v>
      </c>
      <c r="H2458" s="5" t="s">
        <v>584</v>
      </c>
      <c r="I2458" s="5">
        <v>3</v>
      </c>
      <c r="J2458" s="5" t="s">
        <v>2600</v>
      </c>
      <c r="K2458" s="5" t="s">
        <v>19</v>
      </c>
      <c r="L2458" s="5"/>
    </row>
    <row r="2459" spans="1:12" x14ac:dyDescent="0.25">
      <c r="A2459" s="5"/>
      <c r="B2459" s="5"/>
      <c r="C2459" s="6"/>
      <c r="D2459" s="6"/>
      <c r="E2459" s="5"/>
      <c r="F2459" s="5"/>
      <c r="G2459" s="5"/>
      <c r="H2459" s="5"/>
      <c r="I2459" s="5"/>
      <c r="J2459" s="5"/>
      <c r="K2459" s="5"/>
      <c r="L2459" s="5"/>
    </row>
    <row r="2460" spans="1:12" ht="210" customHeight="1" x14ac:dyDescent="0.25">
      <c r="A2460" s="5" t="s">
        <v>12</v>
      </c>
      <c r="B2460" s="5" t="s">
        <v>13</v>
      </c>
      <c r="C2460" s="6" t="s">
        <v>2603</v>
      </c>
      <c r="D2460" s="6" t="s">
        <v>15</v>
      </c>
      <c r="E2460" s="5"/>
      <c r="F2460" s="5" t="s">
        <v>2604</v>
      </c>
      <c r="G2460" s="5" t="s">
        <v>2579</v>
      </c>
      <c r="H2460" s="7">
        <v>41697</v>
      </c>
      <c r="I2460" s="5">
        <v>3</v>
      </c>
      <c r="J2460" s="5" t="s">
        <v>815</v>
      </c>
      <c r="K2460" s="5" t="s">
        <v>19</v>
      </c>
      <c r="L2460" s="5" t="s">
        <v>2605</v>
      </c>
    </row>
    <row r="2461" spans="1:12" x14ac:dyDescent="0.25">
      <c r="A2461" s="5"/>
      <c r="B2461" s="5"/>
      <c r="C2461" s="6"/>
      <c r="D2461" s="6"/>
      <c r="E2461" s="5"/>
      <c r="F2461" s="5"/>
      <c r="G2461" s="5"/>
      <c r="H2461" s="7"/>
      <c r="I2461" s="5"/>
      <c r="J2461" s="5"/>
      <c r="K2461" s="5"/>
      <c r="L2461" s="5"/>
    </row>
    <row r="2462" spans="1:12" ht="210" customHeight="1" x14ac:dyDescent="0.25">
      <c r="A2462" s="5" t="s">
        <v>12</v>
      </c>
      <c r="B2462" s="5" t="s">
        <v>13</v>
      </c>
      <c r="C2462" s="6" t="s">
        <v>2606</v>
      </c>
      <c r="D2462" s="6" t="s">
        <v>15</v>
      </c>
      <c r="E2462" s="5"/>
      <c r="F2462" s="5" t="s">
        <v>2607</v>
      </c>
      <c r="G2462" s="5" t="s">
        <v>2531</v>
      </c>
      <c r="H2462" s="7">
        <v>41871</v>
      </c>
      <c r="I2462" s="5">
        <v>3</v>
      </c>
      <c r="J2462" s="5" t="s">
        <v>46</v>
      </c>
      <c r="K2462" s="5" t="s">
        <v>19</v>
      </c>
      <c r="L2462" s="5" t="s">
        <v>2608</v>
      </c>
    </row>
    <row r="2463" spans="1:12" x14ac:dyDescent="0.25">
      <c r="A2463" s="5"/>
      <c r="B2463" s="5"/>
      <c r="C2463" s="6"/>
      <c r="D2463" s="6"/>
      <c r="E2463" s="5"/>
      <c r="F2463" s="5"/>
      <c r="G2463" s="5"/>
      <c r="H2463" s="7"/>
      <c r="I2463" s="5"/>
      <c r="J2463" s="5"/>
      <c r="K2463" s="5"/>
      <c r="L2463" s="5"/>
    </row>
    <row r="2464" spans="1:12" ht="210" customHeight="1" x14ac:dyDescent="0.25">
      <c r="A2464" s="5" t="s">
        <v>12</v>
      </c>
      <c r="B2464" s="5" t="s">
        <v>13</v>
      </c>
      <c r="C2464" s="6" t="s">
        <v>2609</v>
      </c>
      <c r="D2464" s="6" t="s">
        <v>15</v>
      </c>
      <c r="E2464" s="5"/>
      <c r="F2464" s="5" t="s">
        <v>2610</v>
      </c>
      <c r="G2464" s="5" t="s">
        <v>2552</v>
      </c>
      <c r="H2464" s="7">
        <v>41811</v>
      </c>
      <c r="I2464" s="5">
        <v>3</v>
      </c>
      <c r="J2464" s="5" t="s">
        <v>46</v>
      </c>
      <c r="K2464" s="5" t="s">
        <v>19</v>
      </c>
      <c r="L2464" s="5" t="s">
        <v>2611</v>
      </c>
    </row>
    <row r="2465" spans="1:15" x14ac:dyDescent="0.25">
      <c r="A2465" s="5"/>
      <c r="B2465" s="5"/>
      <c r="C2465" s="6"/>
      <c r="D2465" s="6"/>
      <c r="E2465" s="5"/>
      <c r="F2465" s="5"/>
      <c r="G2465" s="5"/>
      <c r="H2465" s="7"/>
      <c r="I2465" s="5"/>
      <c r="J2465" s="5"/>
      <c r="K2465" s="5"/>
      <c r="L2465" s="5"/>
    </row>
    <row r="2466" spans="1:15" ht="210" customHeight="1" x14ac:dyDescent="0.25">
      <c r="A2466" s="5" t="s">
        <v>12</v>
      </c>
      <c r="B2466" s="5" t="s">
        <v>13</v>
      </c>
      <c r="C2466" s="6" t="s">
        <v>2612</v>
      </c>
      <c r="D2466" s="6" t="s">
        <v>15</v>
      </c>
      <c r="E2466" s="5"/>
      <c r="F2466" s="5" t="s">
        <v>2610</v>
      </c>
      <c r="G2466" s="5" t="s">
        <v>2552</v>
      </c>
      <c r="H2466" s="7">
        <v>41702</v>
      </c>
      <c r="I2466" s="5">
        <v>3</v>
      </c>
      <c r="J2466" s="5" t="s">
        <v>46</v>
      </c>
      <c r="K2466" s="5" t="s">
        <v>19</v>
      </c>
      <c r="L2466" s="5" t="s">
        <v>2611</v>
      </c>
    </row>
    <row r="2467" spans="1:15" x14ac:dyDescent="0.25">
      <c r="A2467" s="5"/>
      <c r="B2467" s="5"/>
      <c r="C2467" s="6"/>
      <c r="D2467" s="6"/>
      <c r="E2467" s="5"/>
      <c r="F2467" s="5"/>
      <c r="G2467" s="5"/>
      <c r="H2467" s="7"/>
      <c r="I2467" s="5"/>
      <c r="J2467" s="5"/>
      <c r="K2467" s="5"/>
      <c r="L2467" s="5"/>
    </row>
    <row r="2468" spans="1:15" ht="210" customHeight="1" x14ac:dyDescent="0.25">
      <c r="A2468" s="5" t="s">
        <v>12</v>
      </c>
      <c r="B2468" s="5" t="s">
        <v>13</v>
      </c>
      <c r="C2468" s="6" t="s">
        <v>2613</v>
      </c>
      <c r="D2468" s="6" t="s">
        <v>15</v>
      </c>
      <c r="E2468" s="5"/>
      <c r="F2468" s="5" t="s">
        <v>2614</v>
      </c>
      <c r="G2468" s="5" t="s">
        <v>2552</v>
      </c>
      <c r="H2468" s="7">
        <v>41845</v>
      </c>
      <c r="I2468" s="5">
        <v>3</v>
      </c>
      <c r="J2468" s="5" t="s">
        <v>46</v>
      </c>
      <c r="K2468" s="5" t="s">
        <v>19</v>
      </c>
      <c r="L2468" s="5" t="s">
        <v>2608</v>
      </c>
    </row>
    <row r="2469" spans="1:15" x14ac:dyDescent="0.25">
      <c r="A2469" s="5"/>
      <c r="B2469" s="5"/>
      <c r="C2469" s="6"/>
      <c r="D2469" s="6"/>
      <c r="E2469" s="5"/>
      <c r="F2469" s="5"/>
      <c r="G2469" s="5"/>
      <c r="H2469" s="7"/>
      <c r="I2469" s="5"/>
      <c r="J2469" s="5"/>
      <c r="K2469" s="5"/>
      <c r="L2469" s="5"/>
    </row>
    <row r="2470" spans="1:15" ht="210" customHeight="1" x14ac:dyDescent="0.25">
      <c r="A2470" s="5" t="s">
        <v>12</v>
      </c>
      <c r="B2470" s="5" t="s">
        <v>13</v>
      </c>
      <c r="C2470" s="6" t="s">
        <v>2615</v>
      </c>
      <c r="D2470" s="6" t="s">
        <v>15</v>
      </c>
      <c r="E2470" s="5"/>
      <c r="F2470" s="5" t="s">
        <v>2616</v>
      </c>
      <c r="G2470" s="5" t="s">
        <v>2549</v>
      </c>
      <c r="H2470" s="7">
        <v>41902</v>
      </c>
      <c r="I2470" s="5">
        <v>3</v>
      </c>
      <c r="J2470" s="5" t="s">
        <v>46</v>
      </c>
      <c r="K2470" s="5" t="s">
        <v>19</v>
      </c>
      <c r="L2470" s="5" t="s">
        <v>2617</v>
      </c>
      <c r="N2470">
        <v>12</v>
      </c>
      <c r="O2470">
        <v>30</v>
      </c>
    </row>
    <row r="2471" spans="1:15" x14ac:dyDescent="0.25">
      <c r="A2471" s="5"/>
      <c r="B2471" s="5"/>
      <c r="C2471" s="6"/>
      <c r="D2471" s="6"/>
      <c r="E2471" s="5"/>
      <c r="F2471" s="5"/>
      <c r="G2471" s="5"/>
      <c r="H2471" s="7"/>
      <c r="I2471" s="5"/>
      <c r="J2471" s="5"/>
      <c r="K2471" s="5"/>
      <c r="L2471" s="5"/>
    </row>
    <row r="2472" spans="1:15" ht="225" customHeight="1" x14ac:dyDescent="0.25">
      <c r="A2472" s="5" t="s">
        <v>12</v>
      </c>
      <c r="B2472" s="5" t="s">
        <v>13</v>
      </c>
      <c r="C2472" s="6" t="s">
        <v>2618</v>
      </c>
      <c r="D2472" s="6" t="s">
        <v>15</v>
      </c>
      <c r="E2472" s="5"/>
      <c r="F2472" s="5" t="s">
        <v>2619</v>
      </c>
      <c r="G2472" s="5" t="s">
        <v>2620</v>
      </c>
      <c r="H2472" s="7">
        <v>41746</v>
      </c>
      <c r="I2472" s="5">
        <v>3</v>
      </c>
      <c r="J2472" s="5" t="s">
        <v>18</v>
      </c>
      <c r="K2472" s="5" t="s">
        <v>19</v>
      </c>
      <c r="L2472" s="5"/>
    </row>
    <row r="2473" spans="1:15" x14ac:dyDescent="0.25">
      <c r="A2473" s="5"/>
      <c r="B2473" s="5"/>
      <c r="C2473" s="6"/>
      <c r="D2473" s="6"/>
      <c r="E2473" s="5"/>
      <c r="F2473" s="5"/>
      <c r="G2473" s="5"/>
      <c r="H2473" s="7"/>
      <c r="I2473" s="5"/>
      <c r="J2473" s="5"/>
      <c r="K2473" s="5"/>
      <c r="L2473" s="5"/>
    </row>
    <row r="2474" spans="1:15" ht="225" customHeight="1" x14ac:dyDescent="0.25">
      <c r="A2474" s="5" t="s">
        <v>12</v>
      </c>
      <c r="B2474" s="5" t="s">
        <v>13</v>
      </c>
      <c r="C2474" s="6" t="s">
        <v>2621</v>
      </c>
      <c r="D2474" s="6" t="s">
        <v>15</v>
      </c>
      <c r="E2474" s="5"/>
      <c r="F2474" s="5" t="s">
        <v>2619</v>
      </c>
      <c r="G2474" s="5" t="s">
        <v>2620</v>
      </c>
      <c r="H2474" s="7">
        <v>41737</v>
      </c>
      <c r="I2474" s="5">
        <v>3</v>
      </c>
      <c r="J2474" s="5" t="s">
        <v>18</v>
      </c>
      <c r="K2474" s="5" t="s">
        <v>19</v>
      </c>
      <c r="L2474" s="5"/>
    </row>
    <row r="2475" spans="1:15" x14ac:dyDescent="0.25">
      <c r="A2475" s="5"/>
      <c r="B2475" s="5"/>
      <c r="C2475" s="6"/>
      <c r="D2475" s="6"/>
      <c r="E2475" s="5"/>
      <c r="F2475" s="5"/>
      <c r="G2475" s="5"/>
      <c r="H2475" s="7"/>
      <c r="I2475" s="5"/>
      <c r="J2475" s="5"/>
      <c r="K2475" s="5"/>
      <c r="L2475" s="5"/>
    </row>
    <row r="2476" spans="1:15" ht="225" customHeight="1" x14ac:dyDescent="0.25">
      <c r="A2476" s="5" t="s">
        <v>12</v>
      </c>
      <c r="B2476" s="5" t="s">
        <v>13</v>
      </c>
      <c r="C2476" s="6" t="s">
        <v>2622</v>
      </c>
      <c r="D2476" s="6" t="s">
        <v>15</v>
      </c>
      <c r="E2476" s="5"/>
      <c r="F2476" s="5" t="s">
        <v>2623</v>
      </c>
      <c r="G2476" s="5" t="s">
        <v>2620</v>
      </c>
      <c r="H2476" s="7">
        <v>41687</v>
      </c>
      <c r="I2476" s="5">
        <v>3</v>
      </c>
      <c r="J2476" s="5" t="s">
        <v>18</v>
      </c>
      <c r="K2476" s="5" t="s">
        <v>19</v>
      </c>
      <c r="L2476" s="5"/>
    </row>
    <row r="2477" spans="1:15" x14ac:dyDescent="0.25">
      <c r="A2477" s="5"/>
      <c r="B2477" s="5"/>
      <c r="C2477" s="6"/>
      <c r="D2477" s="6"/>
      <c r="E2477" s="5"/>
      <c r="F2477" s="5"/>
      <c r="G2477" s="5"/>
      <c r="H2477" s="7"/>
      <c r="I2477" s="5"/>
      <c r="J2477" s="5"/>
      <c r="K2477" s="5"/>
      <c r="L2477" s="5"/>
    </row>
    <row r="2478" spans="1:15" ht="225" customHeight="1" x14ac:dyDescent="0.25">
      <c r="A2478" s="5" t="s">
        <v>12</v>
      </c>
      <c r="B2478" s="5" t="s">
        <v>20</v>
      </c>
      <c r="C2478" s="6" t="s">
        <v>2624</v>
      </c>
      <c r="D2478" s="6" t="s">
        <v>15</v>
      </c>
      <c r="E2478" s="5"/>
      <c r="F2478" s="5" t="s">
        <v>2623</v>
      </c>
      <c r="G2478" s="5" t="s">
        <v>2620</v>
      </c>
      <c r="H2478" s="5" t="s">
        <v>344</v>
      </c>
      <c r="I2478" s="5">
        <v>3</v>
      </c>
      <c r="J2478" s="5" t="s">
        <v>18</v>
      </c>
      <c r="K2478" s="5" t="s">
        <v>19</v>
      </c>
      <c r="L2478" s="5"/>
    </row>
    <row r="2479" spans="1:15" x14ac:dyDescent="0.25">
      <c r="A2479" s="5"/>
      <c r="B2479" s="5"/>
      <c r="C2479" s="6"/>
      <c r="D2479" s="6"/>
      <c r="E2479" s="5"/>
      <c r="F2479" s="5"/>
      <c r="G2479" s="5"/>
      <c r="H2479" s="5"/>
      <c r="I2479" s="5"/>
      <c r="J2479" s="5"/>
      <c r="K2479" s="5"/>
      <c r="L2479" s="5"/>
    </row>
    <row r="2480" spans="1:15" ht="210" customHeight="1" x14ac:dyDescent="0.25">
      <c r="A2480" s="5" t="s">
        <v>12</v>
      </c>
      <c r="B2480" s="5" t="s">
        <v>13</v>
      </c>
      <c r="C2480" s="6" t="s">
        <v>2625</v>
      </c>
      <c r="D2480" s="6" t="s">
        <v>15</v>
      </c>
      <c r="E2480" s="5"/>
      <c r="F2480" s="5" t="s">
        <v>2626</v>
      </c>
      <c r="G2480" s="5" t="s">
        <v>2627</v>
      </c>
      <c r="H2480" s="7">
        <v>41775</v>
      </c>
      <c r="I2480" s="5">
        <v>3</v>
      </c>
      <c r="J2480" s="5" t="s">
        <v>18</v>
      </c>
      <c r="K2480" s="5" t="s">
        <v>19</v>
      </c>
      <c r="L2480" s="5"/>
    </row>
    <row r="2481" spans="1:12" x14ac:dyDescent="0.25">
      <c r="A2481" s="5"/>
      <c r="B2481" s="5"/>
      <c r="C2481" s="6"/>
      <c r="D2481" s="6"/>
      <c r="E2481" s="5"/>
      <c r="F2481" s="5"/>
      <c r="G2481" s="5"/>
      <c r="H2481" s="7"/>
      <c r="I2481" s="5"/>
      <c r="J2481" s="5"/>
      <c r="K2481" s="5"/>
      <c r="L2481" s="5"/>
    </row>
    <row r="2482" spans="1:12" ht="210" customHeight="1" x14ac:dyDescent="0.25">
      <c r="A2482" s="5" t="s">
        <v>12</v>
      </c>
      <c r="B2482" s="5" t="s">
        <v>13</v>
      </c>
      <c r="C2482" s="6" t="s">
        <v>2628</v>
      </c>
      <c r="D2482" s="6" t="s">
        <v>15</v>
      </c>
      <c r="E2482" s="5"/>
      <c r="F2482" s="5" t="s">
        <v>2626</v>
      </c>
      <c r="G2482" s="5" t="s">
        <v>2627</v>
      </c>
      <c r="H2482" s="7">
        <v>41737</v>
      </c>
      <c r="I2482" s="5">
        <v>3</v>
      </c>
      <c r="J2482" s="5" t="s">
        <v>18</v>
      </c>
      <c r="K2482" s="5" t="s">
        <v>19</v>
      </c>
      <c r="L2482" s="5"/>
    </row>
    <row r="2483" spans="1:12" x14ac:dyDescent="0.25">
      <c r="A2483" s="5"/>
      <c r="B2483" s="5"/>
      <c r="C2483" s="6"/>
      <c r="D2483" s="6"/>
      <c r="E2483" s="5"/>
      <c r="F2483" s="5"/>
      <c r="G2483" s="5"/>
      <c r="H2483" s="7"/>
      <c r="I2483" s="5"/>
      <c r="J2483" s="5"/>
      <c r="K2483" s="5"/>
      <c r="L2483" s="5"/>
    </row>
    <row r="2484" spans="1:12" ht="225" customHeight="1" x14ac:dyDescent="0.25">
      <c r="A2484" s="5" t="s">
        <v>12</v>
      </c>
      <c r="B2484" s="5" t="s">
        <v>20</v>
      </c>
      <c r="C2484" s="6" t="s">
        <v>2629</v>
      </c>
      <c r="D2484" s="6" t="s">
        <v>15</v>
      </c>
      <c r="E2484" s="5" t="s">
        <v>28</v>
      </c>
      <c r="F2484" s="5" t="s">
        <v>2623</v>
      </c>
      <c r="G2484" s="5" t="s">
        <v>2620</v>
      </c>
      <c r="H2484" s="5" t="e">
        <f>-1 / 0</f>
        <v>#DIV/0!</v>
      </c>
      <c r="I2484" s="5">
        <v>3</v>
      </c>
      <c r="J2484" s="5" t="s">
        <v>30</v>
      </c>
      <c r="K2484" s="5" t="s">
        <v>19</v>
      </c>
      <c r="L2484" s="5"/>
    </row>
    <row r="2485" spans="1:12" x14ac:dyDescent="0.25">
      <c r="A2485" s="5"/>
      <c r="B2485" s="5"/>
      <c r="C2485" s="6"/>
      <c r="D2485" s="6"/>
      <c r="E2485" s="5"/>
      <c r="F2485" s="5"/>
      <c r="G2485" s="5"/>
      <c r="H2485" s="5"/>
      <c r="I2485" s="5"/>
      <c r="J2485" s="5"/>
      <c r="K2485" s="5"/>
      <c r="L2485" s="5"/>
    </row>
    <row r="2486" spans="1:12" ht="210" customHeight="1" x14ac:dyDescent="0.25">
      <c r="A2486" s="5" t="s">
        <v>12</v>
      </c>
      <c r="B2486" s="5" t="s">
        <v>20</v>
      </c>
      <c r="C2486" s="6" t="s">
        <v>2630</v>
      </c>
      <c r="D2486" s="6" t="s">
        <v>15</v>
      </c>
      <c r="E2486" s="5"/>
      <c r="F2486" s="5" t="s">
        <v>2626</v>
      </c>
      <c r="G2486" s="5" t="s">
        <v>2627</v>
      </c>
      <c r="H2486" s="5" t="s">
        <v>22</v>
      </c>
      <c r="I2486" s="5">
        <v>3</v>
      </c>
      <c r="J2486" s="5" t="s">
        <v>30</v>
      </c>
      <c r="K2486" s="5" t="s">
        <v>19</v>
      </c>
      <c r="L2486" s="5"/>
    </row>
    <row r="2487" spans="1:12" x14ac:dyDescent="0.25">
      <c r="A2487" s="5"/>
      <c r="B2487" s="5"/>
      <c r="C2487" s="6"/>
      <c r="D2487" s="6"/>
      <c r="E2487" s="5"/>
      <c r="F2487" s="5"/>
      <c r="G2487" s="5"/>
      <c r="H2487" s="5"/>
      <c r="I2487" s="5"/>
      <c r="J2487" s="5"/>
      <c r="K2487" s="5"/>
      <c r="L2487" s="5"/>
    </row>
    <row r="2488" spans="1:12" ht="225" customHeight="1" x14ac:dyDescent="0.25">
      <c r="A2488" s="5" t="s">
        <v>12</v>
      </c>
      <c r="B2488" s="5" t="s">
        <v>13</v>
      </c>
      <c r="C2488" s="6" t="s">
        <v>2631</v>
      </c>
      <c r="D2488" s="6" t="s">
        <v>15</v>
      </c>
      <c r="E2488" s="5"/>
      <c r="F2488" s="5" t="s">
        <v>2632</v>
      </c>
      <c r="G2488" s="5" t="s">
        <v>2633</v>
      </c>
      <c r="H2488" s="7">
        <v>41839</v>
      </c>
      <c r="I2488" s="5">
        <v>3</v>
      </c>
      <c r="J2488" s="5" t="s">
        <v>18</v>
      </c>
      <c r="K2488" s="5" t="s">
        <v>19</v>
      </c>
      <c r="L2488" s="5" t="s">
        <v>2634</v>
      </c>
    </row>
    <row r="2489" spans="1:12" x14ac:dyDescent="0.25">
      <c r="A2489" s="5"/>
      <c r="B2489" s="5"/>
      <c r="C2489" s="6"/>
      <c r="D2489" s="6"/>
      <c r="E2489" s="5"/>
      <c r="F2489" s="5"/>
      <c r="G2489" s="5"/>
      <c r="H2489" s="7"/>
      <c r="I2489" s="5"/>
      <c r="J2489" s="5"/>
      <c r="K2489" s="5"/>
      <c r="L2489" s="5"/>
    </row>
    <row r="2490" spans="1:12" ht="225" customHeight="1" x14ac:dyDescent="0.25">
      <c r="A2490" s="5" t="s">
        <v>12</v>
      </c>
      <c r="B2490" s="5" t="s">
        <v>13</v>
      </c>
      <c r="C2490" s="6" t="s">
        <v>2635</v>
      </c>
      <c r="D2490" s="6" t="s">
        <v>15</v>
      </c>
      <c r="E2490" s="5"/>
      <c r="F2490" s="5" t="s">
        <v>2632</v>
      </c>
      <c r="G2490" s="5" t="s">
        <v>2633</v>
      </c>
      <c r="H2490" s="7">
        <v>41796</v>
      </c>
      <c r="I2490" s="5">
        <v>3</v>
      </c>
      <c r="J2490" s="5" t="s">
        <v>18</v>
      </c>
      <c r="K2490" s="5" t="s">
        <v>19</v>
      </c>
      <c r="L2490" s="5" t="s">
        <v>2634</v>
      </c>
    </row>
    <row r="2491" spans="1:12" x14ac:dyDescent="0.25">
      <c r="A2491" s="5"/>
      <c r="B2491" s="5"/>
      <c r="C2491" s="6"/>
      <c r="D2491" s="6"/>
      <c r="E2491" s="5"/>
      <c r="F2491" s="5"/>
      <c r="G2491" s="5"/>
      <c r="H2491" s="7"/>
      <c r="I2491" s="5"/>
      <c r="J2491" s="5"/>
      <c r="K2491" s="5"/>
      <c r="L2491" s="5"/>
    </row>
    <row r="2492" spans="1:12" ht="195" customHeight="1" x14ac:dyDescent="0.25">
      <c r="A2492" s="5" t="s">
        <v>12</v>
      </c>
      <c r="B2492" s="5" t="s">
        <v>13</v>
      </c>
      <c r="C2492" s="6" t="s">
        <v>2636</v>
      </c>
      <c r="D2492" s="6" t="s">
        <v>15</v>
      </c>
      <c r="E2492" s="5"/>
      <c r="F2492" s="5" t="s">
        <v>2637</v>
      </c>
      <c r="G2492" s="5" t="s">
        <v>2633</v>
      </c>
      <c r="H2492" s="7">
        <v>41834</v>
      </c>
      <c r="I2492" s="5">
        <v>3</v>
      </c>
      <c r="J2492" s="5" t="s">
        <v>18</v>
      </c>
      <c r="K2492" s="5" t="s">
        <v>19</v>
      </c>
      <c r="L2492" s="5" t="s">
        <v>2634</v>
      </c>
    </row>
    <row r="2493" spans="1:12" x14ac:dyDescent="0.25">
      <c r="A2493" s="5"/>
      <c r="B2493" s="5"/>
      <c r="C2493" s="6"/>
      <c r="D2493" s="6"/>
      <c r="E2493" s="5"/>
      <c r="F2493" s="5"/>
      <c r="G2493" s="5"/>
      <c r="H2493" s="7"/>
      <c r="I2493" s="5"/>
      <c r="J2493" s="5"/>
      <c r="K2493" s="5"/>
      <c r="L2493" s="5"/>
    </row>
    <row r="2494" spans="1:12" ht="195" customHeight="1" x14ac:dyDescent="0.25">
      <c r="A2494" s="5" t="s">
        <v>12</v>
      </c>
      <c r="B2494" s="5" t="s">
        <v>13</v>
      </c>
      <c r="C2494" s="6" t="s">
        <v>2638</v>
      </c>
      <c r="D2494" s="6" t="s">
        <v>15</v>
      </c>
      <c r="E2494" s="5"/>
      <c r="F2494" s="5" t="s">
        <v>2637</v>
      </c>
      <c r="G2494" s="5" t="s">
        <v>2633</v>
      </c>
      <c r="H2494" s="7">
        <v>41765</v>
      </c>
      <c r="I2494" s="5">
        <v>3</v>
      </c>
      <c r="J2494" s="5" t="s">
        <v>18</v>
      </c>
      <c r="K2494" s="5" t="s">
        <v>19</v>
      </c>
      <c r="L2494" s="5" t="s">
        <v>2634</v>
      </c>
    </row>
    <row r="2495" spans="1:12" x14ac:dyDescent="0.25">
      <c r="A2495" s="5"/>
      <c r="B2495" s="5"/>
      <c r="C2495" s="6"/>
      <c r="D2495" s="6"/>
      <c r="E2495" s="5"/>
      <c r="F2495" s="5"/>
      <c r="G2495" s="5"/>
      <c r="H2495" s="7"/>
      <c r="I2495" s="5"/>
      <c r="J2495" s="5"/>
      <c r="K2495" s="5"/>
      <c r="L2495" s="5"/>
    </row>
    <row r="2496" spans="1:12" ht="195" customHeight="1" x14ac:dyDescent="0.25">
      <c r="A2496" s="5" t="s">
        <v>12</v>
      </c>
      <c r="B2496" s="5" t="s">
        <v>20</v>
      </c>
      <c r="C2496" s="6" t="s">
        <v>2639</v>
      </c>
      <c r="D2496" s="6" t="s">
        <v>15</v>
      </c>
      <c r="E2496" s="5"/>
      <c r="F2496" s="5" t="s">
        <v>2637</v>
      </c>
      <c r="G2496" s="5" t="s">
        <v>2633</v>
      </c>
      <c r="H2496" s="5">
        <f>-1 / 1</f>
        <v>-1</v>
      </c>
      <c r="I2496" s="5">
        <v>3</v>
      </c>
      <c r="J2496" s="5" t="s">
        <v>30</v>
      </c>
      <c r="K2496" s="5" t="s">
        <v>19</v>
      </c>
      <c r="L2496" s="5" t="s">
        <v>2634</v>
      </c>
    </row>
    <row r="2497" spans="1:12" x14ac:dyDescent="0.25">
      <c r="A2497" s="5"/>
      <c r="B2497" s="5"/>
      <c r="C2497" s="6"/>
      <c r="D2497" s="6"/>
      <c r="E2497" s="5"/>
      <c r="F2497" s="5"/>
      <c r="G2497" s="5"/>
      <c r="H2497" s="5"/>
      <c r="I2497" s="5"/>
      <c r="J2497" s="5"/>
      <c r="K2497" s="5"/>
      <c r="L2497" s="5"/>
    </row>
    <row r="2498" spans="1:12" ht="210" customHeight="1" x14ac:dyDescent="0.25">
      <c r="A2498" s="5" t="s">
        <v>12</v>
      </c>
      <c r="B2498" s="5" t="s">
        <v>20</v>
      </c>
      <c r="C2498" s="6" t="s">
        <v>2640</v>
      </c>
      <c r="D2498" s="6" t="s">
        <v>15</v>
      </c>
      <c r="E2498" s="5"/>
      <c r="F2498" s="5" t="s">
        <v>2641</v>
      </c>
      <c r="G2498" s="5" t="s">
        <v>2642</v>
      </c>
      <c r="H2498" s="5">
        <f>-1 / 15</f>
        <v>-6.6666666666666666E-2</v>
      </c>
      <c r="I2498" s="5">
        <v>3</v>
      </c>
      <c r="J2498" s="5" t="s">
        <v>18</v>
      </c>
      <c r="K2498" s="5" t="s">
        <v>19</v>
      </c>
      <c r="L2498" s="5" t="s">
        <v>2643</v>
      </c>
    </row>
    <row r="2499" spans="1:12" x14ac:dyDescent="0.25">
      <c r="A2499" s="5"/>
      <c r="B2499" s="5"/>
      <c r="C2499" s="6"/>
      <c r="D2499" s="6"/>
      <c r="E2499" s="5"/>
      <c r="F2499" s="5"/>
      <c r="G2499" s="5"/>
      <c r="H2499" s="5"/>
      <c r="I2499" s="5"/>
      <c r="J2499" s="5"/>
      <c r="K2499" s="5"/>
      <c r="L2499" s="5"/>
    </row>
    <row r="2500" spans="1:12" ht="210" customHeight="1" x14ac:dyDescent="0.25">
      <c r="A2500" s="5" t="s">
        <v>12</v>
      </c>
      <c r="B2500" s="5" t="s">
        <v>13</v>
      </c>
      <c r="C2500" s="6" t="s">
        <v>2644</v>
      </c>
      <c r="D2500" s="6" t="s">
        <v>15</v>
      </c>
      <c r="E2500" s="5"/>
      <c r="F2500" s="5" t="s">
        <v>2641</v>
      </c>
      <c r="G2500" s="5" t="s">
        <v>2642</v>
      </c>
      <c r="H2500" s="7">
        <v>41708</v>
      </c>
      <c r="I2500" s="5">
        <v>3</v>
      </c>
      <c r="J2500" s="5" t="s">
        <v>18</v>
      </c>
      <c r="K2500" s="5" t="s">
        <v>19</v>
      </c>
      <c r="L2500" s="5" t="s">
        <v>2643</v>
      </c>
    </row>
    <row r="2501" spans="1:12" x14ac:dyDescent="0.25">
      <c r="A2501" s="5"/>
      <c r="B2501" s="5"/>
      <c r="C2501" s="6"/>
      <c r="D2501" s="6"/>
      <c r="E2501" s="5"/>
      <c r="F2501" s="5"/>
      <c r="G2501" s="5"/>
      <c r="H2501" s="7"/>
      <c r="I2501" s="5"/>
      <c r="J2501" s="5"/>
      <c r="K2501" s="5"/>
      <c r="L2501" s="5"/>
    </row>
    <row r="2502" spans="1:12" ht="225" customHeight="1" x14ac:dyDescent="0.25">
      <c r="A2502" s="5" t="s">
        <v>12</v>
      </c>
      <c r="B2502" s="5" t="s">
        <v>13</v>
      </c>
      <c r="C2502" s="6" t="s">
        <v>2645</v>
      </c>
      <c r="D2502" s="6" t="s">
        <v>15</v>
      </c>
      <c r="E2502" s="5"/>
      <c r="F2502" s="5" t="s">
        <v>2646</v>
      </c>
      <c r="G2502" s="5" t="s">
        <v>2627</v>
      </c>
      <c r="H2502" s="7">
        <v>41773</v>
      </c>
      <c r="I2502" s="5">
        <v>3</v>
      </c>
      <c r="J2502" s="5" t="s">
        <v>18</v>
      </c>
      <c r="K2502" s="5" t="s">
        <v>19</v>
      </c>
      <c r="L2502" s="5" t="s">
        <v>2643</v>
      </c>
    </row>
    <row r="2503" spans="1:12" x14ac:dyDescent="0.25">
      <c r="A2503" s="5"/>
      <c r="B2503" s="5"/>
      <c r="C2503" s="6"/>
      <c r="D2503" s="6"/>
      <c r="E2503" s="5"/>
      <c r="F2503" s="5"/>
      <c r="G2503" s="5"/>
      <c r="H2503" s="7"/>
      <c r="I2503" s="5"/>
      <c r="J2503" s="5"/>
      <c r="K2503" s="5"/>
      <c r="L2503" s="5"/>
    </row>
    <row r="2504" spans="1:12" ht="225" customHeight="1" x14ac:dyDescent="0.25">
      <c r="A2504" s="5" t="s">
        <v>12</v>
      </c>
      <c r="B2504" s="5" t="s">
        <v>13</v>
      </c>
      <c r="C2504" s="6" t="s">
        <v>2647</v>
      </c>
      <c r="D2504" s="6" t="s">
        <v>15</v>
      </c>
      <c r="E2504" s="5"/>
      <c r="F2504" s="5" t="s">
        <v>2646</v>
      </c>
      <c r="G2504" s="5" t="s">
        <v>2627</v>
      </c>
      <c r="H2504" s="7">
        <v>41922</v>
      </c>
      <c r="I2504" s="5">
        <v>3</v>
      </c>
      <c r="J2504" s="5" t="s">
        <v>18</v>
      </c>
      <c r="K2504" s="5" t="s">
        <v>19</v>
      </c>
      <c r="L2504" s="5" t="s">
        <v>2643</v>
      </c>
    </row>
    <row r="2505" spans="1:12" x14ac:dyDescent="0.25">
      <c r="A2505" s="5"/>
      <c r="B2505" s="5"/>
      <c r="C2505" s="6"/>
      <c r="D2505" s="6"/>
      <c r="E2505" s="5"/>
      <c r="F2505" s="5"/>
      <c r="G2505" s="5"/>
      <c r="H2505" s="7"/>
      <c r="I2505" s="5"/>
      <c r="J2505" s="5"/>
      <c r="K2505" s="5"/>
      <c r="L2505" s="5"/>
    </row>
    <row r="2506" spans="1:12" ht="225" customHeight="1" x14ac:dyDescent="0.25">
      <c r="A2506" s="5" t="s">
        <v>12</v>
      </c>
      <c r="B2506" s="5" t="s">
        <v>20</v>
      </c>
      <c r="C2506" s="6" t="s">
        <v>2648</v>
      </c>
      <c r="D2506" s="6" t="s">
        <v>15</v>
      </c>
      <c r="E2506" s="5"/>
      <c r="F2506" s="5" t="s">
        <v>2646</v>
      </c>
      <c r="G2506" s="5" t="s">
        <v>2627</v>
      </c>
      <c r="H2506" s="5" t="s">
        <v>22</v>
      </c>
      <c r="I2506" s="5">
        <v>3</v>
      </c>
      <c r="J2506" s="5" t="s">
        <v>30</v>
      </c>
      <c r="K2506" s="5" t="s">
        <v>19</v>
      </c>
      <c r="L2506" s="5" t="s">
        <v>2643</v>
      </c>
    </row>
    <row r="2507" spans="1:12" x14ac:dyDescent="0.25">
      <c r="A2507" s="5"/>
      <c r="B2507" s="5"/>
      <c r="C2507" s="6"/>
      <c r="D2507" s="6"/>
      <c r="E2507" s="5"/>
      <c r="F2507" s="5"/>
      <c r="G2507" s="5"/>
      <c r="H2507" s="5"/>
      <c r="I2507" s="5"/>
      <c r="J2507" s="5"/>
      <c r="K2507" s="5"/>
      <c r="L2507" s="5"/>
    </row>
    <row r="2508" spans="1:12" ht="210" customHeight="1" x14ac:dyDescent="0.25">
      <c r="A2508" s="5" t="s">
        <v>12</v>
      </c>
      <c r="B2508" s="5" t="s">
        <v>13</v>
      </c>
      <c r="C2508" s="6" t="s">
        <v>2649</v>
      </c>
      <c r="D2508" s="6" t="s">
        <v>15</v>
      </c>
      <c r="E2508" s="5"/>
      <c r="F2508" s="5" t="s">
        <v>2650</v>
      </c>
      <c r="G2508" s="5" t="s">
        <v>2651</v>
      </c>
      <c r="H2508" s="7">
        <v>41835</v>
      </c>
      <c r="I2508" s="5">
        <v>3</v>
      </c>
      <c r="J2508" s="5" t="s">
        <v>18</v>
      </c>
      <c r="K2508" s="5" t="s">
        <v>19</v>
      </c>
      <c r="L2508" s="5" t="s">
        <v>2652</v>
      </c>
    </row>
    <row r="2509" spans="1:12" x14ac:dyDescent="0.25">
      <c r="A2509" s="5"/>
      <c r="B2509" s="5"/>
      <c r="C2509" s="6"/>
      <c r="D2509" s="6"/>
      <c r="E2509" s="5"/>
      <c r="F2509" s="5"/>
      <c r="G2509" s="5"/>
      <c r="H2509" s="7"/>
      <c r="I2509" s="5"/>
      <c r="J2509" s="5"/>
      <c r="K2509" s="5"/>
      <c r="L2509" s="5"/>
    </row>
    <row r="2510" spans="1:12" ht="210" customHeight="1" x14ac:dyDescent="0.25">
      <c r="A2510" s="5" t="s">
        <v>12</v>
      </c>
      <c r="B2510" s="5" t="s">
        <v>13</v>
      </c>
      <c r="C2510" s="6" t="s">
        <v>2653</v>
      </c>
      <c r="D2510" s="6" t="s">
        <v>15</v>
      </c>
      <c r="E2510" s="5"/>
      <c r="F2510" s="5" t="s">
        <v>2650</v>
      </c>
      <c r="G2510" s="5" t="s">
        <v>2651</v>
      </c>
      <c r="H2510" s="7">
        <v>41922</v>
      </c>
      <c r="I2510" s="5">
        <v>3</v>
      </c>
      <c r="J2510" s="5" t="s">
        <v>18</v>
      </c>
      <c r="K2510" s="5" t="s">
        <v>19</v>
      </c>
      <c r="L2510" s="5" t="s">
        <v>2652</v>
      </c>
    </row>
    <row r="2511" spans="1:12" x14ac:dyDescent="0.25">
      <c r="A2511" s="5"/>
      <c r="B2511" s="5"/>
      <c r="C2511" s="6"/>
      <c r="D2511" s="6"/>
      <c r="E2511" s="5"/>
      <c r="F2511" s="5"/>
      <c r="G2511" s="5"/>
      <c r="H2511" s="7"/>
      <c r="I2511" s="5"/>
      <c r="J2511" s="5"/>
      <c r="K2511" s="5"/>
      <c r="L2511" s="5"/>
    </row>
    <row r="2512" spans="1:12" ht="210" customHeight="1" x14ac:dyDescent="0.25">
      <c r="A2512" s="5" t="s">
        <v>12</v>
      </c>
      <c r="B2512" s="5" t="s">
        <v>13</v>
      </c>
      <c r="C2512" s="6" t="s">
        <v>2654</v>
      </c>
      <c r="D2512" s="6" t="s">
        <v>15</v>
      </c>
      <c r="E2512" s="5"/>
      <c r="F2512" s="5" t="s">
        <v>2655</v>
      </c>
      <c r="G2512" s="5" t="s">
        <v>2627</v>
      </c>
      <c r="H2512" s="7">
        <v>41711</v>
      </c>
      <c r="I2512" s="5">
        <v>3</v>
      </c>
      <c r="J2512" s="5" t="s">
        <v>2656</v>
      </c>
      <c r="K2512" s="5" t="s">
        <v>19</v>
      </c>
      <c r="L2512" s="5" t="s">
        <v>2657</v>
      </c>
    </row>
    <row r="2513" spans="1:12" x14ac:dyDescent="0.25">
      <c r="A2513" s="5"/>
      <c r="B2513" s="5"/>
      <c r="C2513" s="6"/>
      <c r="D2513" s="6"/>
      <c r="E2513" s="5"/>
      <c r="F2513" s="5"/>
      <c r="G2513" s="5"/>
      <c r="H2513" s="7"/>
      <c r="I2513" s="5"/>
      <c r="J2513" s="5"/>
      <c r="K2513" s="5"/>
      <c r="L2513" s="5"/>
    </row>
    <row r="2514" spans="1:12" ht="210" customHeight="1" x14ac:dyDescent="0.25">
      <c r="A2514" s="5" t="s">
        <v>12</v>
      </c>
      <c r="B2514" s="5" t="s">
        <v>13</v>
      </c>
      <c r="C2514" s="6" t="s">
        <v>2658</v>
      </c>
      <c r="D2514" s="6" t="s">
        <v>15</v>
      </c>
      <c r="E2514" s="5"/>
      <c r="F2514" s="5" t="s">
        <v>2655</v>
      </c>
      <c r="G2514" s="5" t="s">
        <v>2627</v>
      </c>
      <c r="H2514" s="7">
        <v>41704</v>
      </c>
      <c r="I2514" s="5">
        <v>3</v>
      </c>
      <c r="J2514" s="5" t="s">
        <v>2656</v>
      </c>
      <c r="K2514" s="5" t="s">
        <v>19</v>
      </c>
      <c r="L2514" s="5" t="s">
        <v>2657</v>
      </c>
    </row>
    <row r="2515" spans="1:12" x14ac:dyDescent="0.25">
      <c r="A2515" s="5"/>
      <c r="B2515" s="5"/>
      <c r="C2515" s="6"/>
      <c r="D2515" s="6"/>
      <c r="E2515" s="5"/>
      <c r="F2515" s="5"/>
      <c r="G2515" s="5"/>
      <c r="H2515" s="7"/>
      <c r="I2515" s="5"/>
      <c r="J2515" s="5"/>
      <c r="K2515" s="5"/>
      <c r="L2515" s="5"/>
    </row>
    <row r="2516" spans="1:12" ht="210" customHeight="1" x14ac:dyDescent="0.25">
      <c r="A2516" s="5" t="s">
        <v>12</v>
      </c>
      <c r="B2516" s="5" t="s">
        <v>20</v>
      </c>
      <c r="C2516" s="6" t="s">
        <v>2659</v>
      </c>
      <c r="D2516" s="6" t="s">
        <v>15</v>
      </c>
      <c r="E2516" s="5"/>
      <c r="F2516" s="5" t="s">
        <v>2655</v>
      </c>
      <c r="G2516" s="5" t="s">
        <v>2627</v>
      </c>
      <c r="H2516" s="5" t="s">
        <v>22</v>
      </c>
      <c r="I2516" s="5">
        <v>3</v>
      </c>
      <c r="J2516" s="5" t="s">
        <v>2660</v>
      </c>
      <c r="K2516" s="5" t="s">
        <v>19</v>
      </c>
      <c r="L2516" s="5" t="s">
        <v>2657</v>
      </c>
    </row>
    <row r="2517" spans="1:12" x14ac:dyDescent="0.25">
      <c r="A2517" s="5"/>
      <c r="B2517" s="5"/>
      <c r="C2517" s="6"/>
      <c r="D2517" s="6"/>
      <c r="E2517" s="5"/>
      <c r="F2517" s="5"/>
      <c r="G2517" s="5"/>
      <c r="H2517" s="5"/>
      <c r="I2517" s="5"/>
      <c r="J2517" s="5"/>
      <c r="K2517" s="5"/>
      <c r="L2517" s="5"/>
    </row>
    <row r="2518" spans="1:12" ht="210" customHeight="1" x14ac:dyDescent="0.25">
      <c r="A2518" s="5" t="s">
        <v>12</v>
      </c>
      <c r="B2518" s="5" t="s">
        <v>13</v>
      </c>
      <c r="C2518" s="6" t="s">
        <v>2661</v>
      </c>
      <c r="D2518" s="6" t="s">
        <v>15</v>
      </c>
      <c r="E2518" s="5"/>
      <c r="F2518" s="5" t="s">
        <v>2662</v>
      </c>
      <c r="G2518" s="5" t="s">
        <v>2642</v>
      </c>
      <c r="H2518" s="7">
        <v>41837</v>
      </c>
      <c r="I2518" s="5">
        <v>3</v>
      </c>
      <c r="J2518" s="5" t="s">
        <v>18</v>
      </c>
      <c r="K2518" s="5" t="s">
        <v>19</v>
      </c>
      <c r="L2518" s="5" t="s">
        <v>2663</v>
      </c>
    </row>
    <row r="2519" spans="1:12" x14ac:dyDescent="0.25">
      <c r="A2519" s="5"/>
      <c r="B2519" s="5"/>
      <c r="C2519" s="6"/>
      <c r="D2519" s="6"/>
      <c r="E2519" s="5"/>
      <c r="F2519" s="5"/>
      <c r="G2519" s="5"/>
      <c r="H2519" s="7"/>
      <c r="I2519" s="5"/>
      <c r="J2519" s="5"/>
      <c r="K2519" s="5"/>
      <c r="L2519" s="5"/>
    </row>
    <row r="2520" spans="1:12" ht="210" customHeight="1" x14ac:dyDescent="0.25">
      <c r="A2520" s="5" t="s">
        <v>12</v>
      </c>
      <c r="B2520" s="5" t="s">
        <v>13</v>
      </c>
      <c r="C2520" s="6" t="s">
        <v>2664</v>
      </c>
      <c r="D2520" s="6" t="s">
        <v>15</v>
      </c>
      <c r="E2520" s="5"/>
      <c r="F2520" s="5" t="s">
        <v>2662</v>
      </c>
      <c r="G2520" s="5" t="s">
        <v>2642</v>
      </c>
      <c r="H2520" s="7">
        <v>41701</v>
      </c>
      <c r="I2520" s="5">
        <v>3</v>
      </c>
      <c r="J2520" s="5" t="s">
        <v>18</v>
      </c>
      <c r="K2520" s="5" t="s">
        <v>19</v>
      </c>
      <c r="L2520" s="5" t="s">
        <v>2663</v>
      </c>
    </row>
    <row r="2521" spans="1:12" x14ac:dyDescent="0.25">
      <c r="A2521" s="5"/>
      <c r="B2521" s="5"/>
      <c r="C2521" s="6"/>
      <c r="D2521" s="6"/>
      <c r="E2521" s="5"/>
      <c r="F2521" s="5"/>
      <c r="G2521" s="5"/>
      <c r="H2521" s="7"/>
      <c r="I2521" s="5"/>
      <c r="J2521" s="5"/>
      <c r="K2521" s="5"/>
      <c r="L2521" s="5"/>
    </row>
    <row r="2522" spans="1:12" ht="225" customHeight="1" x14ac:dyDescent="0.25">
      <c r="A2522" s="5" t="s">
        <v>12</v>
      </c>
      <c r="B2522" s="5" t="s">
        <v>13</v>
      </c>
      <c r="C2522" s="6" t="s">
        <v>2665</v>
      </c>
      <c r="D2522" s="6" t="s">
        <v>15</v>
      </c>
      <c r="E2522" s="5"/>
      <c r="F2522" s="5" t="s">
        <v>2666</v>
      </c>
      <c r="G2522" s="5" t="s">
        <v>2642</v>
      </c>
      <c r="H2522" s="7">
        <v>41681</v>
      </c>
      <c r="I2522" s="5">
        <v>3</v>
      </c>
      <c r="J2522" s="5" t="s">
        <v>18</v>
      </c>
      <c r="K2522" s="5" t="s">
        <v>19</v>
      </c>
      <c r="L2522" s="5" t="s">
        <v>2657</v>
      </c>
    </row>
    <row r="2523" spans="1:12" x14ac:dyDescent="0.25">
      <c r="A2523" s="5"/>
      <c r="B2523" s="5"/>
      <c r="C2523" s="6"/>
      <c r="D2523" s="6"/>
      <c r="E2523" s="5"/>
      <c r="F2523" s="5"/>
      <c r="G2523" s="5"/>
      <c r="H2523" s="7"/>
      <c r="I2523" s="5"/>
      <c r="J2523" s="5"/>
      <c r="K2523" s="5"/>
      <c r="L2523" s="5"/>
    </row>
    <row r="2524" spans="1:12" ht="225" customHeight="1" x14ac:dyDescent="0.25">
      <c r="A2524" s="5" t="s">
        <v>12</v>
      </c>
      <c r="B2524" s="5" t="s">
        <v>13</v>
      </c>
      <c r="C2524" s="6" t="s">
        <v>2667</v>
      </c>
      <c r="D2524" s="6" t="s">
        <v>15</v>
      </c>
      <c r="E2524" s="5"/>
      <c r="F2524" s="5" t="s">
        <v>2666</v>
      </c>
      <c r="G2524" s="5" t="s">
        <v>2642</v>
      </c>
      <c r="H2524" s="7">
        <v>41703</v>
      </c>
      <c r="I2524" s="5">
        <v>3</v>
      </c>
      <c r="J2524" s="5" t="s">
        <v>18</v>
      </c>
      <c r="K2524" s="5" t="s">
        <v>19</v>
      </c>
      <c r="L2524" s="5" t="s">
        <v>2657</v>
      </c>
    </row>
    <row r="2525" spans="1:12" x14ac:dyDescent="0.25">
      <c r="A2525" s="5"/>
      <c r="B2525" s="5"/>
      <c r="C2525" s="6"/>
      <c r="D2525" s="6"/>
      <c r="E2525" s="5"/>
      <c r="F2525" s="5"/>
      <c r="G2525" s="5"/>
      <c r="H2525" s="7"/>
      <c r="I2525" s="5"/>
      <c r="J2525" s="5"/>
      <c r="K2525" s="5"/>
      <c r="L2525" s="5"/>
    </row>
    <row r="2526" spans="1:12" ht="225" customHeight="1" x14ac:dyDescent="0.25">
      <c r="A2526" s="5" t="s">
        <v>12</v>
      </c>
      <c r="B2526" s="5" t="s">
        <v>20</v>
      </c>
      <c r="C2526" s="6" t="s">
        <v>2668</v>
      </c>
      <c r="D2526" s="6" t="s">
        <v>15</v>
      </c>
      <c r="E2526" s="5"/>
      <c r="F2526" s="5" t="s">
        <v>2669</v>
      </c>
      <c r="G2526" s="5" t="s">
        <v>2627</v>
      </c>
      <c r="H2526" s="5">
        <f>-1 / 11</f>
        <v>-9.0909090909090912E-2</v>
      </c>
      <c r="I2526" s="5">
        <v>3</v>
      </c>
      <c r="J2526" s="5" t="s">
        <v>18</v>
      </c>
      <c r="K2526" s="5" t="s">
        <v>19</v>
      </c>
      <c r="L2526" s="5" t="s">
        <v>2670</v>
      </c>
    </row>
    <row r="2527" spans="1:12" x14ac:dyDescent="0.25">
      <c r="A2527" s="5"/>
      <c r="B2527" s="5"/>
      <c r="C2527" s="6"/>
      <c r="D2527" s="6"/>
      <c r="E2527" s="5"/>
      <c r="F2527" s="5"/>
      <c r="G2527" s="5"/>
      <c r="H2527" s="5"/>
      <c r="I2527" s="5"/>
      <c r="J2527" s="5"/>
      <c r="K2527" s="5"/>
      <c r="L2527" s="5"/>
    </row>
    <row r="2528" spans="1:12" ht="225" customHeight="1" x14ac:dyDescent="0.25">
      <c r="A2528" s="5" t="s">
        <v>12</v>
      </c>
      <c r="B2528" s="5" t="s">
        <v>13</v>
      </c>
      <c r="C2528" s="6" t="s">
        <v>2671</v>
      </c>
      <c r="D2528" s="6" t="s">
        <v>15</v>
      </c>
      <c r="E2528" s="5"/>
      <c r="F2528" s="5" t="s">
        <v>2669</v>
      </c>
      <c r="G2528" s="5" t="s">
        <v>2627</v>
      </c>
      <c r="H2528" s="7">
        <v>41701</v>
      </c>
      <c r="I2528" s="5">
        <v>3</v>
      </c>
      <c r="J2528" s="5" t="s">
        <v>18</v>
      </c>
      <c r="K2528" s="5" t="s">
        <v>19</v>
      </c>
      <c r="L2528" s="5" t="s">
        <v>2670</v>
      </c>
    </row>
    <row r="2529" spans="1:12" x14ac:dyDescent="0.25">
      <c r="A2529" s="5"/>
      <c r="B2529" s="5"/>
      <c r="C2529" s="6"/>
      <c r="D2529" s="6"/>
      <c r="E2529" s="5"/>
      <c r="F2529" s="5"/>
      <c r="G2529" s="5"/>
      <c r="H2529" s="7"/>
      <c r="I2529" s="5"/>
      <c r="J2529" s="5"/>
      <c r="K2529" s="5"/>
      <c r="L2529" s="5"/>
    </row>
    <row r="2530" spans="1:12" ht="210" customHeight="1" x14ac:dyDescent="0.25">
      <c r="A2530" s="5" t="s">
        <v>12</v>
      </c>
      <c r="B2530" s="5" t="s">
        <v>13</v>
      </c>
      <c r="C2530" s="6" t="s">
        <v>2672</v>
      </c>
      <c r="D2530" s="6" t="s">
        <v>15</v>
      </c>
      <c r="E2530" s="5"/>
      <c r="F2530" s="5" t="s">
        <v>2673</v>
      </c>
      <c r="G2530" s="5" t="s">
        <v>2674</v>
      </c>
      <c r="H2530" s="7">
        <v>41716</v>
      </c>
      <c r="I2530" s="5">
        <v>3</v>
      </c>
      <c r="J2530" s="5" t="s">
        <v>1503</v>
      </c>
      <c r="K2530" s="5" t="s">
        <v>19</v>
      </c>
      <c r="L2530" s="5" t="s">
        <v>2675</v>
      </c>
    </row>
    <row r="2531" spans="1:12" x14ac:dyDescent="0.25">
      <c r="A2531" s="5"/>
      <c r="B2531" s="5"/>
      <c r="C2531" s="6"/>
      <c r="D2531" s="6"/>
      <c r="E2531" s="5"/>
      <c r="F2531" s="5"/>
      <c r="G2531" s="5"/>
      <c r="H2531" s="7"/>
      <c r="I2531" s="5"/>
      <c r="J2531" s="5"/>
      <c r="K2531" s="5"/>
      <c r="L2531" s="5"/>
    </row>
    <row r="2532" spans="1:12" ht="225" customHeight="1" x14ac:dyDescent="0.25">
      <c r="A2532" s="5" t="s">
        <v>12</v>
      </c>
      <c r="B2532" s="5" t="s">
        <v>20</v>
      </c>
      <c r="C2532" s="6" t="s">
        <v>2676</v>
      </c>
      <c r="D2532" s="6" t="s">
        <v>15</v>
      </c>
      <c r="E2532" s="5"/>
      <c r="F2532" s="5" t="s">
        <v>2677</v>
      </c>
      <c r="G2532" s="5" t="s">
        <v>2642</v>
      </c>
      <c r="H2532" s="5">
        <f>-2 / 20</f>
        <v>-0.1</v>
      </c>
      <c r="I2532" s="5">
        <v>3</v>
      </c>
      <c r="J2532" s="5" t="s">
        <v>1494</v>
      </c>
      <c r="K2532" s="5" t="s">
        <v>19</v>
      </c>
      <c r="L2532" s="5" t="s">
        <v>2657</v>
      </c>
    </row>
    <row r="2533" spans="1:12" x14ac:dyDescent="0.25">
      <c r="A2533" s="5"/>
      <c r="B2533" s="5"/>
      <c r="C2533" s="6"/>
      <c r="D2533" s="6"/>
      <c r="E2533" s="5"/>
      <c r="F2533" s="5"/>
      <c r="G2533" s="5"/>
      <c r="H2533" s="5"/>
      <c r="I2533" s="5"/>
      <c r="J2533" s="5"/>
      <c r="K2533" s="5"/>
      <c r="L2533" s="5"/>
    </row>
    <row r="2534" spans="1:12" ht="210" customHeight="1" x14ac:dyDescent="0.25">
      <c r="A2534" s="5" t="s">
        <v>12</v>
      </c>
      <c r="B2534" s="5" t="s">
        <v>13</v>
      </c>
      <c r="C2534" s="6" t="s">
        <v>2678</v>
      </c>
      <c r="D2534" s="6" t="s">
        <v>15</v>
      </c>
      <c r="E2534" s="5"/>
      <c r="F2534" s="5" t="s">
        <v>2679</v>
      </c>
      <c r="G2534" s="5" t="s">
        <v>2674</v>
      </c>
      <c r="H2534" s="7">
        <v>41723</v>
      </c>
      <c r="I2534" s="5">
        <v>3</v>
      </c>
      <c r="J2534" s="5" t="s">
        <v>46</v>
      </c>
      <c r="K2534" s="5" t="s">
        <v>19</v>
      </c>
      <c r="L2534" s="5" t="s">
        <v>2680</v>
      </c>
    </row>
    <row r="2535" spans="1:12" x14ac:dyDescent="0.25">
      <c r="A2535" s="5"/>
      <c r="B2535" s="5"/>
      <c r="C2535" s="6"/>
      <c r="D2535" s="6"/>
      <c r="E2535" s="5"/>
      <c r="F2535" s="5"/>
      <c r="G2535" s="5"/>
      <c r="H2535" s="7"/>
      <c r="I2535" s="5"/>
      <c r="J2535" s="5"/>
      <c r="K2535" s="5"/>
      <c r="L2535" s="5"/>
    </row>
    <row r="2536" spans="1:12" ht="225" customHeight="1" x14ac:dyDescent="0.25">
      <c r="A2536" s="5" t="s">
        <v>12</v>
      </c>
      <c r="B2536" s="5" t="s">
        <v>13</v>
      </c>
      <c r="C2536" s="6" t="s">
        <v>2681</v>
      </c>
      <c r="D2536" s="6" t="s">
        <v>15</v>
      </c>
      <c r="E2536" s="5"/>
      <c r="F2536" s="5" t="s">
        <v>2682</v>
      </c>
      <c r="G2536" s="5" t="s">
        <v>2683</v>
      </c>
      <c r="H2536" s="7">
        <v>41897</v>
      </c>
      <c r="I2536" s="5">
        <v>3</v>
      </c>
      <c r="J2536" s="5" t="s">
        <v>35</v>
      </c>
      <c r="K2536" s="5" t="s">
        <v>19</v>
      </c>
      <c r="L2536" s="5"/>
    </row>
    <row r="2537" spans="1:12" x14ac:dyDescent="0.25">
      <c r="A2537" s="5"/>
      <c r="B2537" s="5"/>
      <c r="C2537" s="6"/>
      <c r="D2537" s="6"/>
      <c r="E2537" s="5"/>
      <c r="F2537" s="5"/>
      <c r="G2537" s="5"/>
      <c r="H2537" s="7"/>
      <c r="I2537" s="5"/>
      <c r="J2537" s="5"/>
      <c r="K2537" s="5"/>
      <c r="L2537" s="5"/>
    </row>
    <row r="2538" spans="1:12" ht="225" customHeight="1" x14ac:dyDescent="0.25">
      <c r="A2538" s="5" t="s">
        <v>12</v>
      </c>
      <c r="B2538" s="5" t="s">
        <v>13</v>
      </c>
      <c r="C2538" s="6" t="s">
        <v>2684</v>
      </c>
      <c r="D2538" s="6" t="s">
        <v>15</v>
      </c>
      <c r="E2538" s="5"/>
      <c r="F2538" s="5" t="s">
        <v>2682</v>
      </c>
      <c r="G2538" s="5" t="s">
        <v>2683</v>
      </c>
      <c r="H2538" s="7">
        <v>41764</v>
      </c>
      <c r="I2538" s="5">
        <v>3</v>
      </c>
      <c r="J2538" s="5" t="s">
        <v>35</v>
      </c>
      <c r="K2538" s="5" t="s">
        <v>19</v>
      </c>
      <c r="L2538" s="5"/>
    </row>
    <row r="2539" spans="1:12" x14ac:dyDescent="0.25">
      <c r="A2539" s="5"/>
      <c r="B2539" s="5"/>
      <c r="C2539" s="6"/>
      <c r="D2539" s="6"/>
      <c r="E2539" s="5"/>
      <c r="F2539" s="5"/>
      <c r="G2539" s="5"/>
      <c r="H2539" s="7"/>
      <c r="I2539" s="5"/>
      <c r="J2539" s="5"/>
      <c r="K2539" s="5"/>
      <c r="L2539" s="5"/>
    </row>
    <row r="2540" spans="1:12" ht="225" customHeight="1" x14ac:dyDescent="0.25">
      <c r="A2540" s="5" t="s">
        <v>12</v>
      </c>
      <c r="B2540" s="5" t="s">
        <v>20</v>
      </c>
      <c r="C2540" s="6" t="s">
        <v>2685</v>
      </c>
      <c r="D2540" s="6" t="s">
        <v>15</v>
      </c>
      <c r="E2540" s="5"/>
      <c r="F2540" s="5" t="s">
        <v>2686</v>
      </c>
      <c r="G2540" s="5" t="s">
        <v>2687</v>
      </c>
      <c r="H2540" s="5">
        <f>-1 / 19</f>
        <v>-5.2631578947368418E-2</v>
      </c>
      <c r="I2540" s="5">
        <v>3</v>
      </c>
      <c r="J2540" s="5" t="s">
        <v>35</v>
      </c>
      <c r="K2540" s="5" t="s">
        <v>19</v>
      </c>
      <c r="L2540" s="5"/>
    </row>
    <row r="2541" spans="1:12" x14ac:dyDescent="0.25">
      <c r="A2541" s="5"/>
      <c r="B2541" s="5"/>
      <c r="C2541" s="6"/>
      <c r="D2541" s="6"/>
      <c r="E2541" s="5"/>
      <c r="F2541" s="5"/>
      <c r="G2541" s="5"/>
      <c r="H2541" s="5"/>
      <c r="I2541" s="5"/>
      <c r="J2541" s="5"/>
      <c r="K2541" s="5"/>
      <c r="L2541" s="5"/>
    </row>
    <row r="2542" spans="1:12" ht="225" customHeight="1" x14ac:dyDescent="0.25">
      <c r="A2542" s="5" t="s">
        <v>12</v>
      </c>
      <c r="B2542" s="5" t="s">
        <v>20</v>
      </c>
      <c r="C2542" s="6" t="s">
        <v>2688</v>
      </c>
      <c r="D2542" s="6" t="s">
        <v>15</v>
      </c>
      <c r="E2542" s="5"/>
      <c r="F2542" s="5" t="s">
        <v>2686</v>
      </c>
      <c r="G2542" s="5" t="s">
        <v>2687</v>
      </c>
      <c r="H2542" s="5" t="s">
        <v>55</v>
      </c>
      <c r="I2542" s="5">
        <v>3</v>
      </c>
      <c r="J2542" s="5" t="s">
        <v>35</v>
      </c>
      <c r="K2542" s="5" t="s">
        <v>19</v>
      </c>
      <c r="L2542" s="5"/>
    </row>
    <row r="2543" spans="1:12" x14ac:dyDescent="0.25">
      <c r="A2543" s="5"/>
      <c r="B2543" s="5"/>
      <c r="C2543" s="6"/>
      <c r="D2543" s="6"/>
      <c r="E2543" s="5"/>
      <c r="F2543" s="5"/>
      <c r="G2543" s="5"/>
      <c r="H2543" s="5"/>
      <c r="I2543" s="5"/>
      <c r="J2543" s="5"/>
      <c r="K2543" s="5"/>
      <c r="L2543" s="5"/>
    </row>
    <row r="2544" spans="1:12" ht="225" customHeight="1" x14ac:dyDescent="0.25">
      <c r="A2544" s="5" t="s">
        <v>12</v>
      </c>
      <c r="B2544" s="5" t="s">
        <v>20</v>
      </c>
      <c r="C2544" s="6" t="s">
        <v>2689</v>
      </c>
      <c r="D2544" s="6" t="s">
        <v>15</v>
      </c>
      <c r="E2544" s="5"/>
      <c r="F2544" s="5" t="s">
        <v>2690</v>
      </c>
      <c r="G2544" s="5" t="s">
        <v>2687</v>
      </c>
      <c r="H2544" s="5" t="s">
        <v>51</v>
      </c>
      <c r="I2544" s="5">
        <v>3</v>
      </c>
      <c r="J2544" s="5" t="s">
        <v>35</v>
      </c>
      <c r="K2544" s="5" t="s">
        <v>19</v>
      </c>
      <c r="L2544" s="5"/>
    </row>
    <row r="2545" spans="1:15" x14ac:dyDescent="0.25">
      <c r="A2545" s="5"/>
      <c r="B2545" s="5"/>
      <c r="C2545" s="6"/>
      <c r="D2545" s="6"/>
      <c r="E2545" s="5"/>
      <c r="F2545" s="5"/>
      <c r="G2545" s="5"/>
      <c r="H2545" s="5"/>
      <c r="I2545" s="5"/>
      <c r="J2545" s="5"/>
      <c r="K2545" s="5"/>
      <c r="L2545" s="5"/>
    </row>
    <row r="2546" spans="1:15" ht="225" customHeight="1" x14ac:dyDescent="0.25">
      <c r="A2546" s="5" t="s">
        <v>12</v>
      </c>
      <c r="B2546" s="5" t="s">
        <v>13</v>
      </c>
      <c r="C2546" s="6" t="s">
        <v>2691</v>
      </c>
      <c r="D2546" s="6" t="s">
        <v>15</v>
      </c>
      <c r="E2546" s="5"/>
      <c r="F2546" s="5" t="s">
        <v>2690</v>
      </c>
      <c r="G2546" s="5" t="s">
        <v>2687</v>
      </c>
      <c r="H2546" s="7">
        <v>41800</v>
      </c>
      <c r="I2546" s="5">
        <v>3</v>
      </c>
      <c r="J2546" s="5" t="s">
        <v>35</v>
      </c>
      <c r="K2546" s="5" t="s">
        <v>19</v>
      </c>
      <c r="L2546" s="5"/>
    </row>
    <row r="2547" spans="1:15" x14ac:dyDescent="0.25">
      <c r="A2547" s="5"/>
      <c r="B2547" s="5"/>
      <c r="C2547" s="6"/>
      <c r="D2547" s="6"/>
      <c r="E2547" s="5"/>
      <c r="F2547" s="5"/>
      <c r="G2547" s="5"/>
      <c r="H2547" s="7"/>
      <c r="I2547" s="5"/>
      <c r="J2547" s="5"/>
      <c r="K2547" s="5"/>
      <c r="L2547" s="5"/>
    </row>
    <row r="2548" spans="1:15" ht="225" customHeight="1" x14ac:dyDescent="0.25">
      <c r="A2548" s="5" t="s">
        <v>12</v>
      </c>
      <c r="B2548" s="5" t="s">
        <v>20</v>
      </c>
      <c r="C2548" s="6" t="s">
        <v>2692</v>
      </c>
      <c r="D2548" s="6" t="s">
        <v>15</v>
      </c>
      <c r="E2548" s="5" t="s">
        <v>28</v>
      </c>
      <c r="F2548" s="5" t="s">
        <v>2686</v>
      </c>
      <c r="G2548" s="5" t="s">
        <v>2687</v>
      </c>
      <c r="H2548" s="5" t="s">
        <v>92</v>
      </c>
      <c r="I2548" s="5">
        <v>3</v>
      </c>
      <c r="J2548" s="5" t="s">
        <v>2693</v>
      </c>
      <c r="K2548" s="5" t="s">
        <v>19</v>
      </c>
      <c r="L2548" s="5"/>
      <c r="N2548">
        <v>8</v>
      </c>
      <c r="O2548">
        <v>30</v>
      </c>
    </row>
    <row r="2549" spans="1:15" x14ac:dyDescent="0.25">
      <c r="A2549" s="5"/>
      <c r="B2549" s="5"/>
      <c r="C2549" s="6"/>
      <c r="D2549" s="6"/>
      <c r="E2549" s="5"/>
      <c r="F2549" s="5"/>
      <c r="G2549" s="5"/>
      <c r="H2549" s="5"/>
      <c r="I2549" s="5"/>
      <c r="J2549" s="5"/>
      <c r="K2549" s="5"/>
      <c r="L2549" s="5"/>
    </row>
    <row r="2550" spans="1:15" ht="210" customHeight="1" x14ac:dyDescent="0.25">
      <c r="A2550" s="5" t="s">
        <v>12</v>
      </c>
      <c r="B2550" s="5" t="s">
        <v>20</v>
      </c>
      <c r="C2550" s="6" t="s">
        <v>2694</v>
      </c>
      <c r="D2550" s="6" t="s">
        <v>15</v>
      </c>
      <c r="E2550" s="5"/>
      <c r="F2550" s="5" t="s">
        <v>2695</v>
      </c>
      <c r="G2550" s="5" t="s">
        <v>2696</v>
      </c>
      <c r="H2550" s="5">
        <f>-3 / 15</f>
        <v>-0.2</v>
      </c>
      <c r="I2550" s="5">
        <v>3</v>
      </c>
      <c r="J2550" s="5" t="s">
        <v>119</v>
      </c>
      <c r="K2550" s="5" t="s">
        <v>19</v>
      </c>
      <c r="L2550" s="5"/>
    </row>
    <row r="2551" spans="1:15" x14ac:dyDescent="0.25">
      <c r="A2551" s="5"/>
      <c r="B2551" s="5"/>
      <c r="C2551" s="6"/>
      <c r="D2551" s="6"/>
      <c r="E2551" s="5"/>
      <c r="F2551" s="5"/>
      <c r="G2551" s="5"/>
      <c r="H2551" s="5"/>
      <c r="I2551" s="5"/>
      <c r="J2551" s="5"/>
      <c r="K2551" s="5"/>
      <c r="L2551" s="5"/>
    </row>
    <row r="2552" spans="1:15" ht="225" customHeight="1" x14ac:dyDescent="0.25">
      <c r="A2552" s="5" t="s">
        <v>12</v>
      </c>
      <c r="B2552" s="5" t="s">
        <v>13</v>
      </c>
      <c r="C2552" s="6" t="s">
        <v>2697</v>
      </c>
      <c r="D2552" s="6" t="s">
        <v>15</v>
      </c>
      <c r="E2552" s="5"/>
      <c r="F2552" s="5" t="s">
        <v>2698</v>
      </c>
      <c r="G2552" s="5" t="s">
        <v>1964</v>
      </c>
      <c r="H2552" s="5" t="s">
        <v>2699</v>
      </c>
      <c r="I2552" s="5">
        <v>3</v>
      </c>
      <c r="J2552" s="5" t="s">
        <v>52</v>
      </c>
      <c r="K2552" s="5" t="s">
        <v>19</v>
      </c>
      <c r="L2552" s="5" t="s">
        <v>1413</v>
      </c>
    </row>
    <row r="2553" spans="1:15" x14ac:dyDescent="0.25">
      <c r="A2553" s="5"/>
      <c r="B2553" s="5"/>
      <c r="C2553" s="6"/>
      <c r="D2553" s="6"/>
      <c r="E2553" s="5"/>
      <c r="F2553" s="5"/>
      <c r="G2553" s="5"/>
      <c r="H2553" s="5"/>
      <c r="I2553" s="5"/>
      <c r="J2553" s="5"/>
      <c r="K2553" s="5"/>
      <c r="L2553" s="5"/>
    </row>
    <row r="2554" spans="1:15" ht="225" customHeight="1" x14ac:dyDescent="0.25">
      <c r="A2554" s="5" t="s">
        <v>12</v>
      </c>
      <c r="B2554" s="5" t="s">
        <v>13</v>
      </c>
      <c r="C2554" s="6" t="s">
        <v>2700</v>
      </c>
      <c r="D2554" s="6" t="s">
        <v>15</v>
      </c>
      <c r="E2554" s="5"/>
      <c r="F2554" s="5" t="s">
        <v>2698</v>
      </c>
      <c r="G2554" s="5" t="s">
        <v>1964</v>
      </c>
      <c r="H2554" s="7">
        <v>41922</v>
      </c>
      <c r="I2554" s="5">
        <v>3</v>
      </c>
      <c r="J2554" s="5" t="s">
        <v>52</v>
      </c>
      <c r="K2554" s="5" t="s">
        <v>19</v>
      </c>
      <c r="L2554" s="5" t="s">
        <v>1413</v>
      </c>
    </row>
    <row r="2555" spans="1:15" x14ac:dyDescent="0.25">
      <c r="A2555" s="5"/>
      <c r="B2555" s="5"/>
      <c r="C2555" s="6"/>
      <c r="D2555" s="6"/>
      <c r="E2555" s="5"/>
      <c r="F2555" s="5"/>
      <c r="G2555" s="5"/>
      <c r="H2555" s="7"/>
      <c r="I2555" s="5"/>
      <c r="J2555" s="5"/>
      <c r="K2555" s="5"/>
      <c r="L2555" s="5"/>
    </row>
    <row r="2556" spans="1:15" ht="225" customHeight="1" x14ac:dyDescent="0.25">
      <c r="A2556" s="5" t="s">
        <v>12</v>
      </c>
      <c r="B2556" s="5" t="s">
        <v>20</v>
      </c>
      <c r="C2556" s="6" t="s">
        <v>2701</v>
      </c>
      <c r="D2556" s="6" t="s">
        <v>15</v>
      </c>
      <c r="E2556" s="5"/>
      <c r="F2556" s="5" t="s">
        <v>2698</v>
      </c>
      <c r="G2556" s="5" t="s">
        <v>1964</v>
      </c>
      <c r="H2556" s="5" t="s">
        <v>22</v>
      </c>
      <c r="I2556" s="5">
        <v>3</v>
      </c>
      <c r="J2556" s="5" t="s">
        <v>2702</v>
      </c>
      <c r="K2556" s="5" t="s">
        <v>19</v>
      </c>
      <c r="L2556" s="5" t="s">
        <v>1413</v>
      </c>
    </row>
    <row r="2557" spans="1:15" x14ac:dyDescent="0.25">
      <c r="A2557" s="5"/>
      <c r="B2557" s="5"/>
      <c r="C2557" s="6"/>
      <c r="D2557" s="6"/>
      <c r="E2557" s="5"/>
      <c r="F2557" s="5"/>
      <c r="G2557" s="5"/>
      <c r="H2557" s="5"/>
      <c r="I2557" s="5"/>
      <c r="J2557" s="5"/>
      <c r="K2557" s="5"/>
      <c r="L2557" s="5"/>
    </row>
    <row r="2558" spans="1:15" ht="409.6" customHeight="1" x14ac:dyDescent="0.25">
      <c r="A2558" s="5" t="s">
        <v>12</v>
      </c>
      <c r="B2558" s="5" t="s">
        <v>13</v>
      </c>
      <c r="C2558" s="6" t="s">
        <v>2703</v>
      </c>
      <c r="D2558" s="6" t="s">
        <v>15</v>
      </c>
      <c r="E2558" s="5"/>
      <c r="F2558" s="5" t="s">
        <v>2704</v>
      </c>
      <c r="G2558" s="5" t="s">
        <v>2696</v>
      </c>
      <c r="H2558" s="7">
        <v>41661</v>
      </c>
      <c r="I2558" s="5">
        <v>3</v>
      </c>
      <c r="J2558" s="5" t="s">
        <v>52</v>
      </c>
      <c r="K2558" s="5" t="s">
        <v>19</v>
      </c>
      <c r="L2558" s="5"/>
    </row>
    <row r="2559" spans="1:15" x14ac:dyDescent="0.25">
      <c r="A2559" s="5"/>
      <c r="B2559" s="5"/>
      <c r="C2559" s="6"/>
      <c r="D2559" s="6"/>
      <c r="E2559" s="5"/>
      <c r="F2559" s="5"/>
      <c r="G2559" s="5"/>
      <c r="H2559" s="7"/>
      <c r="I2559" s="5"/>
      <c r="J2559" s="5"/>
      <c r="K2559" s="5"/>
      <c r="L2559" s="5"/>
    </row>
    <row r="2560" spans="1:15" ht="409.6" customHeight="1" x14ac:dyDescent="0.25">
      <c r="A2560" s="5" t="s">
        <v>12</v>
      </c>
      <c r="B2560" s="5" t="s">
        <v>13</v>
      </c>
      <c r="C2560" s="6" t="s">
        <v>2705</v>
      </c>
      <c r="D2560" s="6" t="s">
        <v>15</v>
      </c>
      <c r="E2560" s="5"/>
      <c r="F2560" s="5" t="s">
        <v>2704</v>
      </c>
      <c r="G2560" s="5" t="s">
        <v>2696</v>
      </c>
      <c r="H2560" s="7">
        <v>41769</v>
      </c>
      <c r="I2560" s="5">
        <v>3</v>
      </c>
      <c r="J2560" s="5" t="s">
        <v>52</v>
      </c>
      <c r="K2560" s="5" t="s">
        <v>19</v>
      </c>
      <c r="L2560" s="5"/>
    </row>
    <row r="2561" spans="1:12" x14ac:dyDescent="0.25">
      <c r="A2561" s="5"/>
      <c r="B2561" s="5"/>
      <c r="C2561" s="6"/>
      <c r="D2561" s="6"/>
      <c r="E2561" s="5"/>
      <c r="F2561" s="5"/>
      <c r="G2561" s="5"/>
      <c r="H2561" s="7"/>
      <c r="I2561" s="5"/>
      <c r="J2561" s="5"/>
      <c r="K2561" s="5"/>
      <c r="L2561" s="5"/>
    </row>
    <row r="2562" spans="1:12" ht="409.6" customHeight="1" x14ac:dyDescent="0.25">
      <c r="A2562" s="5" t="s">
        <v>12</v>
      </c>
      <c r="B2562" s="5" t="s">
        <v>13</v>
      </c>
      <c r="C2562" s="6" t="s">
        <v>2706</v>
      </c>
      <c r="D2562" s="6" t="s">
        <v>15</v>
      </c>
      <c r="E2562" s="5"/>
      <c r="F2562" s="5" t="s">
        <v>2707</v>
      </c>
      <c r="G2562" s="5" t="s">
        <v>2708</v>
      </c>
      <c r="H2562" s="7">
        <v>41685</v>
      </c>
      <c r="I2562" s="5">
        <v>3</v>
      </c>
      <c r="J2562" s="5" t="s">
        <v>35</v>
      </c>
      <c r="K2562" s="5" t="s">
        <v>19</v>
      </c>
      <c r="L2562" s="5"/>
    </row>
    <row r="2563" spans="1:12" x14ac:dyDescent="0.25">
      <c r="A2563" s="5"/>
      <c r="B2563" s="5"/>
      <c r="C2563" s="6"/>
      <c r="D2563" s="6"/>
      <c r="E2563" s="5"/>
      <c r="F2563" s="5"/>
      <c r="G2563" s="5"/>
      <c r="H2563" s="7"/>
      <c r="I2563" s="5"/>
      <c r="J2563" s="5"/>
      <c r="K2563" s="5"/>
      <c r="L2563" s="5"/>
    </row>
    <row r="2564" spans="1:12" ht="409.6" customHeight="1" x14ac:dyDescent="0.25">
      <c r="A2564" s="5" t="s">
        <v>12</v>
      </c>
      <c r="B2564" s="5" t="s">
        <v>13</v>
      </c>
      <c r="C2564" s="6" t="s">
        <v>2709</v>
      </c>
      <c r="D2564" s="6" t="s">
        <v>15</v>
      </c>
      <c r="E2564" s="5"/>
      <c r="F2564" s="5" t="s">
        <v>2707</v>
      </c>
      <c r="G2564" s="5" t="s">
        <v>2708</v>
      </c>
      <c r="H2564" s="7">
        <v>41644</v>
      </c>
      <c r="I2564" s="5">
        <v>3</v>
      </c>
      <c r="J2564" s="5" t="s">
        <v>35</v>
      </c>
      <c r="K2564" s="5" t="s">
        <v>19</v>
      </c>
      <c r="L2564" s="5"/>
    </row>
    <row r="2565" spans="1:12" x14ac:dyDescent="0.25">
      <c r="A2565" s="5"/>
      <c r="B2565" s="5"/>
      <c r="C2565" s="6"/>
      <c r="D2565" s="6"/>
      <c r="E2565" s="5"/>
      <c r="F2565" s="5"/>
      <c r="G2565" s="5"/>
      <c r="H2565" s="7"/>
      <c r="I2565" s="5"/>
      <c r="J2565" s="5"/>
      <c r="K2565" s="5"/>
      <c r="L2565" s="5"/>
    </row>
    <row r="2566" spans="1:12" ht="409.6" customHeight="1" x14ac:dyDescent="0.25">
      <c r="A2566" s="5" t="s">
        <v>12</v>
      </c>
      <c r="B2566" s="5" t="s">
        <v>13</v>
      </c>
      <c r="C2566" s="6" t="s">
        <v>2710</v>
      </c>
      <c r="D2566" s="6" t="s">
        <v>15</v>
      </c>
      <c r="E2566" s="5"/>
      <c r="F2566" s="5" t="s">
        <v>2711</v>
      </c>
      <c r="G2566" s="5" t="s">
        <v>2708</v>
      </c>
      <c r="H2566" s="7">
        <v>41774</v>
      </c>
      <c r="I2566" s="5">
        <v>3</v>
      </c>
      <c r="J2566" s="5" t="s">
        <v>35</v>
      </c>
      <c r="K2566" s="5" t="s">
        <v>19</v>
      </c>
      <c r="L2566" s="5"/>
    </row>
    <row r="2567" spans="1:12" x14ac:dyDescent="0.25">
      <c r="A2567" s="5"/>
      <c r="B2567" s="5"/>
      <c r="C2567" s="6"/>
      <c r="D2567" s="6"/>
      <c r="E2567" s="5"/>
      <c r="F2567" s="5"/>
      <c r="G2567" s="5"/>
      <c r="H2567" s="7"/>
      <c r="I2567" s="5"/>
      <c r="J2567" s="5"/>
      <c r="K2567" s="5"/>
      <c r="L2567" s="5"/>
    </row>
    <row r="2568" spans="1:12" ht="409.6" customHeight="1" x14ac:dyDescent="0.25">
      <c r="A2568" s="5" t="s">
        <v>12</v>
      </c>
      <c r="B2568" s="5" t="s">
        <v>13</v>
      </c>
      <c r="C2568" s="6" t="s">
        <v>2712</v>
      </c>
      <c r="D2568" s="6" t="s">
        <v>15</v>
      </c>
      <c r="E2568" s="5"/>
      <c r="F2568" s="5" t="s">
        <v>2711</v>
      </c>
      <c r="G2568" s="5" t="s">
        <v>2708</v>
      </c>
      <c r="H2568" s="7">
        <v>41734</v>
      </c>
      <c r="I2568" s="5">
        <v>3</v>
      </c>
      <c r="J2568" s="5" t="s">
        <v>35</v>
      </c>
      <c r="K2568" s="5" t="s">
        <v>19</v>
      </c>
      <c r="L2568" s="5"/>
    </row>
    <row r="2569" spans="1:12" x14ac:dyDescent="0.25">
      <c r="A2569" s="5"/>
      <c r="B2569" s="5"/>
      <c r="C2569" s="6"/>
      <c r="D2569" s="6"/>
      <c r="E2569" s="5"/>
      <c r="F2569" s="5"/>
      <c r="G2569" s="5"/>
      <c r="H2569" s="7"/>
      <c r="I2569" s="5"/>
      <c r="J2569" s="5"/>
      <c r="K2569" s="5"/>
      <c r="L2569" s="5"/>
    </row>
    <row r="2570" spans="1:12" ht="409.6" customHeight="1" x14ac:dyDescent="0.25">
      <c r="A2570" s="5" t="s">
        <v>12</v>
      </c>
      <c r="B2570" s="5" t="s">
        <v>13</v>
      </c>
      <c r="C2570" s="6" t="s">
        <v>2713</v>
      </c>
      <c r="D2570" s="6" t="s">
        <v>15</v>
      </c>
      <c r="E2570" s="5"/>
      <c r="F2570" s="5" t="s">
        <v>2714</v>
      </c>
      <c r="G2570" s="5" t="s">
        <v>2715</v>
      </c>
      <c r="H2570" s="7">
        <v>41744</v>
      </c>
      <c r="I2570" s="5">
        <v>3</v>
      </c>
      <c r="J2570" s="5" t="s">
        <v>35</v>
      </c>
      <c r="K2570" s="5" t="s">
        <v>19</v>
      </c>
      <c r="L2570" s="5"/>
    </row>
    <row r="2571" spans="1:12" x14ac:dyDescent="0.25">
      <c r="A2571" s="5"/>
      <c r="B2571" s="5"/>
      <c r="C2571" s="6"/>
      <c r="D2571" s="6"/>
      <c r="E2571" s="5"/>
      <c r="F2571" s="5"/>
      <c r="G2571" s="5"/>
      <c r="H2571" s="7"/>
      <c r="I2571" s="5"/>
      <c r="J2571" s="5"/>
      <c r="K2571" s="5"/>
      <c r="L2571" s="5"/>
    </row>
    <row r="2572" spans="1:12" ht="409.6" customHeight="1" x14ac:dyDescent="0.25">
      <c r="A2572" s="5" t="s">
        <v>12</v>
      </c>
      <c r="B2572" s="5" t="s">
        <v>13</v>
      </c>
      <c r="C2572" s="6" t="s">
        <v>2716</v>
      </c>
      <c r="D2572" s="6" t="s">
        <v>15</v>
      </c>
      <c r="E2572" s="5"/>
      <c r="F2572" s="5" t="s">
        <v>2714</v>
      </c>
      <c r="G2572" s="5" t="s">
        <v>2715</v>
      </c>
      <c r="H2572" s="7">
        <v>41675</v>
      </c>
      <c r="I2572" s="5">
        <v>3</v>
      </c>
      <c r="J2572" s="5" t="s">
        <v>35</v>
      </c>
      <c r="K2572" s="5" t="s">
        <v>19</v>
      </c>
      <c r="L2572" s="5"/>
    </row>
    <row r="2573" spans="1:12" x14ac:dyDescent="0.25">
      <c r="A2573" s="5"/>
      <c r="B2573" s="5"/>
      <c r="C2573" s="6"/>
      <c r="D2573" s="6"/>
      <c r="E2573" s="5"/>
      <c r="F2573" s="5"/>
      <c r="G2573" s="5"/>
      <c r="H2573" s="7"/>
      <c r="I2573" s="5"/>
      <c r="J2573" s="5"/>
      <c r="K2573" s="5"/>
      <c r="L2573" s="5"/>
    </row>
    <row r="2574" spans="1:12" ht="225" customHeight="1" x14ac:dyDescent="0.25">
      <c r="A2574" s="5" t="s">
        <v>12</v>
      </c>
      <c r="B2574" s="5" t="s">
        <v>20</v>
      </c>
      <c r="C2574" s="6" t="s">
        <v>2717</v>
      </c>
      <c r="D2574" s="6" t="s">
        <v>15</v>
      </c>
      <c r="E2574" s="5"/>
      <c r="F2574" s="5" t="s">
        <v>231</v>
      </c>
      <c r="G2574" s="5" t="s">
        <v>2718</v>
      </c>
      <c r="H2574" s="5" t="e">
        <f>-2 / 0</f>
        <v>#DIV/0!</v>
      </c>
      <c r="I2574" s="5">
        <v>1</v>
      </c>
      <c r="J2574" s="5" t="s">
        <v>46</v>
      </c>
      <c r="K2574" s="5" t="s">
        <v>19</v>
      </c>
      <c r="L2574" s="5"/>
    </row>
    <row r="2575" spans="1:12" x14ac:dyDescent="0.25">
      <c r="A2575" s="5"/>
      <c r="B2575" s="5"/>
      <c r="C2575" s="6"/>
      <c r="D2575" s="6"/>
      <c r="E2575" s="5"/>
      <c r="F2575" s="5"/>
      <c r="G2575" s="5"/>
      <c r="H2575" s="5"/>
      <c r="I2575" s="5"/>
      <c r="J2575" s="5"/>
      <c r="K2575" s="5"/>
      <c r="L2575" s="5"/>
    </row>
    <row r="2576" spans="1:12" ht="225" customHeight="1" x14ac:dyDescent="0.25">
      <c r="A2576" s="5" t="s">
        <v>12</v>
      </c>
      <c r="B2576" s="5" t="s">
        <v>20</v>
      </c>
      <c r="C2576" s="6" t="s">
        <v>2719</v>
      </c>
      <c r="D2576" s="6" t="s">
        <v>15</v>
      </c>
      <c r="E2576" s="5"/>
      <c r="F2576" s="5" t="s">
        <v>231</v>
      </c>
      <c r="G2576" s="5" t="s">
        <v>2687</v>
      </c>
      <c r="H2576" s="5" t="e">
        <f>-3 / 0</f>
        <v>#DIV/0!</v>
      </c>
      <c r="I2576" s="5">
        <v>1</v>
      </c>
      <c r="J2576" s="5" t="s">
        <v>46</v>
      </c>
      <c r="K2576" s="5" t="s">
        <v>19</v>
      </c>
      <c r="L2576" s="5"/>
    </row>
    <row r="2577" spans="1:12" x14ac:dyDescent="0.25">
      <c r="A2577" s="5"/>
      <c r="B2577" s="5"/>
      <c r="C2577" s="6"/>
      <c r="D2577" s="6"/>
      <c r="E2577" s="5"/>
      <c r="F2577" s="5"/>
      <c r="G2577" s="5"/>
      <c r="H2577" s="5"/>
      <c r="I2577" s="5"/>
      <c r="J2577" s="5"/>
      <c r="K2577" s="5"/>
      <c r="L2577" s="5"/>
    </row>
    <row r="2578" spans="1:12" ht="225" customHeight="1" x14ac:dyDescent="0.25">
      <c r="A2578" s="5" t="s">
        <v>12</v>
      </c>
      <c r="B2578" s="5" t="s">
        <v>20</v>
      </c>
      <c r="C2578" s="6" t="s">
        <v>2720</v>
      </c>
      <c r="D2578" s="6" t="s">
        <v>15</v>
      </c>
      <c r="E2578" s="5"/>
      <c r="F2578" s="5" t="s">
        <v>231</v>
      </c>
      <c r="G2578" s="5" t="s">
        <v>1964</v>
      </c>
      <c r="H2578" s="5" t="s">
        <v>507</v>
      </c>
      <c r="I2578" s="5">
        <v>1</v>
      </c>
      <c r="J2578" s="5" t="s">
        <v>46</v>
      </c>
      <c r="K2578" s="5" t="s">
        <v>19</v>
      </c>
      <c r="L2578" s="5"/>
    </row>
    <row r="2579" spans="1:12" x14ac:dyDescent="0.25">
      <c r="A2579" s="5"/>
      <c r="B2579" s="5"/>
      <c r="C2579" s="6"/>
      <c r="D2579" s="6"/>
      <c r="E2579" s="5"/>
      <c r="F2579" s="5"/>
      <c r="G2579" s="5"/>
      <c r="H2579" s="5"/>
      <c r="I2579" s="5"/>
      <c r="J2579" s="5"/>
      <c r="K2579" s="5"/>
      <c r="L2579" s="5"/>
    </row>
    <row r="2580" spans="1:12" ht="409.6" customHeight="1" x14ac:dyDescent="0.25">
      <c r="A2580" s="5" t="s">
        <v>12</v>
      </c>
      <c r="B2580" s="5" t="s">
        <v>13</v>
      </c>
      <c r="C2580" s="6" t="s">
        <v>2721</v>
      </c>
      <c r="D2580" s="6" t="s">
        <v>15</v>
      </c>
      <c r="E2580" s="5"/>
      <c r="F2580" s="5" t="s">
        <v>2722</v>
      </c>
      <c r="G2580" s="5" t="s">
        <v>2683</v>
      </c>
      <c r="H2580" s="7">
        <v>41804</v>
      </c>
      <c r="I2580" s="5">
        <v>3</v>
      </c>
      <c r="J2580" s="5" t="s">
        <v>35</v>
      </c>
      <c r="K2580" s="5" t="s">
        <v>19</v>
      </c>
      <c r="L2580" s="5"/>
    </row>
    <row r="2581" spans="1:12" x14ac:dyDescent="0.25">
      <c r="A2581" s="5"/>
      <c r="B2581" s="5"/>
      <c r="C2581" s="6"/>
      <c r="D2581" s="6"/>
      <c r="E2581" s="5"/>
      <c r="F2581" s="5"/>
      <c r="G2581" s="5"/>
      <c r="H2581" s="7"/>
      <c r="I2581" s="5"/>
      <c r="J2581" s="5"/>
      <c r="K2581" s="5"/>
      <c r="L2581" s="5"/>
    </row>
    <row r="2582" spans="1:12" ht="409.6" customHeight="1" x14ac:dyDescent="0.25">
      <c r="A2582" s="5" t="s">
        <v>12</v>
      </c>
      <c r="B2582" s="5" t="s">
        <v>13</v>
      </c>
      <c r="C2582" s="6" t="s">
        <v>2723</v>
      </c>
      <c r="D2582" s="6" t="s">
        <v>15</v>
      </c>
      <c r="E2582" s="5"/>
      <c r="F2582" s="5" t="s">
        <v>2722</v>
      </c>
      <c r="G2582" s="5" t="s">
        <v>2683</v>
      </c>
      <c r="H2582" s="7">
        <v>41734</v>
      </c>
      <c r="I2582" s="5">
        <v>3</v>
      </c>
      <c r="J2582" s="5" t="s">
        <v>35</v>
      </c>
      <c r="K2582" s="5" t="s">
        <v>19</v>
      </c>
      <c r="L2582" s="5"/>
    </row>
    <row r="2583" spans="1:12" x14ac:dyDescent="0.25">
      <c r="A2583" s="5"/>
      <c r="B2583" s="5"/>
      <c r="C2583" s="6"/>
      <c r="D2583" s="6"/>
      <c r="E2583" s="5"/>
      <c r="F2583" s="5"/>
      <c r="G2583" s="5"/>
      <c r="H2583" s="7"/>
      <c r="I2583" s="5"/>
      <c r="J2583" s="5"/>
      <c r="K2583" s="5"/>
      <c r="L2583" s="5"/>
    </row>
    <row r="2584" spans="1:12" ht="409.6" customHeight="1" x14ac:dyDescent="0.25">
      <c r="A2584" s="5" t="s">
        <v>12</v>
      </c>
      <c r="B2584" s="5" t="s">
        <v>13</v>
      </c>
      <c r="C2584" s="6" t="s">
        <v>2724</v>
      </c>
      <c r="D2584" s="6" t="s">
        <v>15</v>
      </c>
      <c r="E2584" s="5" t="s">
        <v>28</v>
      </c>
      <c r="F2584" s="5" t="s">
        <v>2722</v>
      </c>
      <c r="G2584" s="5" t="s">
        <v>2683</v>
      </c>
      <c r="H2584" s="7">
        <v>41640</v>
      </c>
      <c r="I2584" s="5">
        <v>3</v>
      </c>
      <c r="J2584" s="5" t="s">
        <v>2693</v>
      </c>
      <c r="K2584" s="5" t="s">
        <v>19</v>
      </c>
      <c r="L2584" s="5"/>
    </row>
    <row r="2585" spans="1:12" x14ac:dyDescent="0.25">
      <c r="A2585" s="5"/>
      <c r="B2585" s="5"/>
      <c r="C2585" s="6"/>
      <c r="D2585" s="6"/>
      <c r="E2585" s="5"/>
      <c r="F2585" s="5"/>
      <c r="G2585" s="5"/>
      <c r="H2585" s="7"/>
      <c r="I2585" s="5"/>
      <c r="J2585" s="5"/>
      <c r="K2585" s="5"/>
      <c r="L2585" s="5"/>
    </row>
    <row r="2586" spans="1:12" ht="225" customHeight="1" x14ac:dyDescent="0.25">
      <c r="A2586" s="5" t="s">
        <v>12</v>
      </c>
      <c r="B2586" s="5" t="s">
        <v>20</v>
      </c>
      <c r="C2586" s="6" t="s">
        <v>2725</v>
      </c>
      <c r="D2586" s="6" t="s">
        <v>15</v>
      </c>
      <c r="E2586" s="5"/>
      <c r="F2586" s="5" t="s">
        <v>2726</v>
      </c>
      <c r="G2586" s="5" t="s">
        <v>2727</v>
      </c>
      <c r="H2586" s="5" t="s">
        <v>123</v>
      </c>
      <c r="I2586" s="5">
        <v>3</v>
      </c>
      <c r="J2586" s="5" t="s">
        <v>2728</v>
      </c>
      <c r="K2586" s="5" t="s">
        <v>19</v>
      </c>
      <c r="L2586" s="5"/>
    </row>
    <row r="2587" spans="1:12" x14ac:dyDescent="0.25">
      <c r="A2587" s="5"/>
      <c r="B2587" s="5"/>
      <c r="C2587" s="6"/>
      <c r="D2587" s="6"/>
      <c r="E2587" s="5"/>
      <c r="F2587" s="5"/>
      <c r="G2587" s="5"/>
      <c r="H2587" s="5"/>
      <c r="I2587" s="5"/>
      <c r="J2587" s="5"/>
      <c r="K2587" s="5"/>
      <c r="L2587" s="5"/>
    </row>
    <row r="2588" spans="1:12" ht="225" customHeight="1" x14ac:dyDescent="0.25">
      <c r="A2588" s="5" t="s">
        <v>12</v>
      </c>
      <c r="B2588" s="5" t="s">
        <v>20</v>
      </c>
      <c r="C2588" s="6" t="s">
        <v>2729</v>
      </c>
      <c r="D2588" s="6" t="s">
        <v>15</v>
      </c>
      <c r="E2588" s="5"/>
      <c r="F2588" s="5" t="s">
        <v>2726</v>
      </c>
      <c r="G2588" s="5" t="s">
        <v>2727</v>
      </c>
      <c r="H2588" s="5" t="s">
        <v>89</v>
      </c>
      <c r="I2588" s="5">
        <v>3</v>
      </c>
      <c r="J2588" s="5" t="s">
        <v>2728</v>
      </c>
      <c r="K2588" s="5" t="s">
        <v>19</v>
      </c>
      <c r="L2588" s="5"/>
    </row>
    <row r="2589" spans="1:12" x14ac:dyDescent="0.25">
      <c r="A2589" s="5"/>
      <c r="B2589" s="5"/>
      <c r="C2589" s="6"/>
      <c r="D2589" s="6"/>
      <c r="E2589" s="5"/>
      <c r="F2589" s="5"/>
      <c r="G2589" s="5"/>
      <c r="H2589" s="5"/>
      <c r="I2589" s="5"/>
      <c r="J2589" s="5"/>
      <c r="K2589" s="5"/>
      <c r="L2589" s="5"/>
    </row>
    <row r="2590" spans="1:12" ht="225" customHeight="1" x14ac:dyDescent="0.25">
      <c r="A2590" s="5" t="s">
        <v>12</v>
      </c>
      <c r="B2590" s="5" t="s">
        <v>20</v>
      </c>
      <c r="C2590" s="6" t="s">
        <v>2730</v>
      </c>
      <c r="D2590" s="6" t="s">
        <v>15</v>
      </c>
      <c r="E2590" s="5"/>
      <c r="F2590" s="5" t="s">
        <v>2731</v>
      </c>
      <c r="G2590" s="5" t="s">
        <v>2732</v>
      </c>
      <c r="H2590" s="5" t="s">
        <v>123</v>
      </c>
      <c r="I2590" s="5">
        <v>3</v>
      </c>
      <c r="J2590" s="5" t="s">
        <v>2728</v>
      </c>
      <c r="K2590" s="5" t="s">
        <v>19</v>
      </c>
      <c r="L2590" s="5"/>
    </row>
    <row r="2591" spans="1:12" x14ac:dyDescent="0.25">
      <c r="A2591" s="5"/>
      <c r="B2591" s="5"/>
      <c r="C2591" s="6"/>
      <c r="D2591" s="6"/>
      <c r="E2591" s="5"/>
      <c r="F2591" s="5"/>
      <c r="G2591" s="5"/>
      <c r="H2591" s="5"/>
      <c r="I2591" s="5"/>
      <c r="J2591" s="5"/>
      <c r="K2591" s="5"/>
      <c r="L2591" s="5"/>
    </row>
    <row r="2592" spans="1:12" ht="225" customHeight="1" x14ac:dyDescent="0.25">
      <c r="A2592" s="5" t="s">
        <v>12</v>
      </c>
      <c r="B2592" s="5" t="s">
        <v>20</v>
      </c>
      <c r="C2592" s="6" t="s">
        <v>2733</v>
      </c>
      <c r="D2592" s="6" t="s">
        <v>15</v>
      </c>
      <c r="E2592" s="5"/>
      <c r="F2592" s="5" t="s">
        <v>2731</v>
      </c>
      <c r="G2592" s="5" t="s">
        <v>2732</v>
      </c>
      <c r="H2592" s="5" t="s">
        <v>89</v>
      </c>
      <c r="I2592" s="5">
        <v>3</v>
      </c>
      <c r="J2592" s="5" t="s">
        <v>2728</v>
      </c>
      <c r="K2592" s="5" t="s">
        <v>19</v>
      </c>
      <c r="L2592" s="5"/>
    </row>
    <row r="2593" spans="1:12" x14ac:dyDescent="0.25">
      <c r="A2593" s="5"/>
      <c r="B2593" s="5"/>
      <c r="C2593" s="6"/>
      <c r="D2593" s="6"/>
      <c r="E2593" s="5"/>
      <c r="F2593" s="5"/>
      <c r="G2593" s="5"/>
      <c r="H2593" s="5"/>
      <c r="I2593" s="5"/>
      <c r="J2593" s="5"/>
      <c r="K2593" s="5"/>
      <c r="L2593" s="5"/>
    </row>
    <row r="2594" spans="1:12" ht="225" customHeight="1" x14ac:dyDescent="0.25">
      <c r="A2594" s="5" t="s">
        <v>12</v>
      </c>
      <c r="B2594" s="5" t="s">
        <v>13</v>
      </c>
      <c r="C2594" s="6" t="s">
        <v>2734</v>
      </c>
      <c r="D2594" s="6" t="s">
        <v>15</v>
      </c>
      <c r="E2594" s="5"/>
      <c r="F2594" s="5" t="s">
        <v>2735</v>
      </c>
      <c r="G2594" s="5" t="s">
        <v>2736</v>
      </c>
      <c r="H2594" s="7">
        <v>41656</v>
      </c>
      <c r="I2594" s="5">
        <v>3</v>
      </c>
      <c r="J2594" s="5" t="s">
        <v>2728</v>
      </c>
      <c r="K2594" s="5" t="s">
        <v>19</v>
      </c>
      <c r="L2594" s="5"/>
    </row>
    <row r="2595" spans="1:12" x14ac:dyDescent="0.25">
      <c r="A2595" s="5"/>
      <c r="B2595" s="5"/>
      <c r="C2595" s="6"/>
      <c r="D2595" s="6"/>
      <c r="E2595" s="5"/>
      <c r="F2595" s="5"/>
      <c r="G2595" s="5"/>
      <c r="H2595" s="7"/>
      <c r="I2595" s="5"/>
      <c r="J2595" s="5"/>
      <c r="K2595" s="5"/>
      <c r="L2595" s="5"/>
    </row>
    <row r="2596" spans="1:12" ht="225" customHeight="1" x14ac:dyDescent="0.25">
      <c r="A2596" s="5" t="s">
        <v>12</v>
      </c>
      <c r="B2596" s="5" t="s">
        <v>20</v>
      </c>
      <c r="C2596" s="6" t="s">
        <v>2737</v>
      </c>
      <c r="D2596" s="6" t="s">
        <v>15</v>
      </c>
      <c r="E2596" s="5"/>
      <c r="F2596" s="5" t="s">
        <v>2735</v>
      </c>
      <c r="G2596" s="5" t="s">
        <v>2736</v>
      </c>
      <c r="H2596" s="5" t="s">
        <v>89</v>
      </c>
      <c r="I2596" s="5">
        <v>3</v>
      </c>
      <c r="J2596" s="5" t="s">
        <v>2728</v>
      </c>
      <c r="K2596" s="5" t="s">
        <v>19</v>
      </c>
      <c r="L2596" s="5"/>
    </row>
    <row r="2597" spans="1:12" x14ac:dyDescent="0.25">
      <c r="A2597" s="5"/>
      <c r="B2597" s="5"/>
      <c r="C2597" s="6"/>
      <c r="D2597" s="6"/>
      <c r="E2597" s="5"/>
      <c r="F2597" s="5"/>
      <c r="G2597" s="5"/>
      <c r="H2597" s="5"/>
      <c r="I2597" s="5"/>
      <c r="J2597" s="5"/>
      <c r="K2597" s="5"/>
      <c r="L2597" s="5"/>
    </row>
    <row r="2598" spans="1:12" ht="225" customHeight="1" x14ac:dyDescent="0.25">
      <c r="A2598" s="5" t="s">
        <v>12</v>
      </c>
      <c r="B2598" s="5" t="s">
        <v>20</v>
      </c>
      <c r="C2598" s="6" t="s">
        <v>2738</v>
      </c>
      <c r="D2598" s="6" t="s">
        <v>15</v>
      </c>
      <c r="E2598" s="5"/>
      <c r="F2598" s="5" t="s">
        <v>2739</v>
      </c>
      <c r="G2598" s="5" t="s">
        <v>2736</v>
      </c>
      <c r="H2598" s="5" t="s">
        <v>123</v>
      </c>
      <c r="I2598" s="5">
        <v>3</v>
      </c>
      <c r="J2598" s="5" t="s">
        <v>2728</v>
      </c>
      <c r="K2598" s="5" t="s">
        <v>19</v>
      </c>
      <c r="L2598" s="5"/>
    </row>
    <row r="2599" spans="1:12" x14ac:dyDescent="0.25">
      <c r="A2599" s="5"/>
      <c r="B2599" s="5"/>
      <c r="C2599" s="6"/>
      <c r="D2599" s="6"/>
      <c r="E2599" s="5"/>
      <c r="F2599" s="5"/>
      <c r="G2599" s="5"/>
      <c r="H2599" s="5"/>
      <c r="I2599" s="5"/>
      <c r="J2599" s="5"/>
      <c r="K2599" s="5"/>
      <c r="L2599" s="5"/>
    </row>
    <row r="2600" spans="1:12" ht="225" customHeight="1" x14ac:dyDescent="0.25">
      <c r="A2600" s="5" t="s">
        <v>12</v>
      </c>
      <c r="B2600" s="5" t="s">
        <v>13</v>
      </c>
      <c r="C2600" s="6" t="s">
        <v>2740</v>
      </c>
      <c r="D2600" s="6" t="s">
        <v>15</v>
      </c>
      <c r="E2600" s="5"/>
      <c r="F2600" s="5" t="s">
        <v>2739</v>
      </c>
      <c r="G2600" s="5" t="s">
        <v>2736</v>
      </c>
      <c r="H2600" s="7">
        <v>41651</v>
      </c>
      <c r="I2600" s="5">
        <v>3</v>
      </c>
      <c r="J2600" s="5" t="s">
        <v>2728</v>
      </c>
      <c r="K2600" s="5" t="s">
        <v>19</v>
      </c>
      <c r="L2600" s="5"/>
    </row>
    <row r="2601" spans="1:12" x14ac:dyDescent="0.25">
      <c r="A2601" s="5"/>
      <c r="B2601" s="5"/>
      <c r="C2601" s="6"/>
      <c r="D2601" s="6"/>
      <c r="E2601" s="5"/>
      <c r="F2601" s="5"/>
      <c r="G2601" s="5"/>
      <c r="H2601" s="7"/>
      <c r="I2601" s="5"/>
      <c r="J2601" s="5"/>
      <c r="K2601" s="5"/>
      <c r="L2601" s="5"/>
    </row>
    <row r="2602" spans="1:12" ht="210" customHeight="1" x14ac:dyDescent="0.25">
      <c r="A2602" s="5" t="s">
        <v>12</v>
      </c>
      <c r="B2602" s="5" t="s">
        <v>13</v>
      </c>
      <c r="C2602" s="6" t="s">
        <v>2741</v>
      </c>
      <c r="D2602" s="6" t="s">
        <v>15</v>
      </c>
      <c r="E2602" s="5"/>
      <c r="F2602" s="5" t="s">
        <v>2742</v>
      </c>
      <c r="G2602" s="5" t="s">
        <v>2545</v>
      </c>
      <c r="H2602" s="7">
        <v>41659</v>
      </c>
      <c r="I2602" s="5">
        <v>3</v>
      </c>
      <c r="J2602" s="5" t="s">
        <v>2728</v>
      </c>
      <c r="K2602" s="5" t="s">
        <v>19</v>
      </c>
      <c r="L2602" s="5"/>
    </row>
    <row r="2603" spans="1:12" x14ac:dyDescent="0.25">
      <c r="A2603" s="5"/>
      <c r="B2603" s="5"/>
      <c r="C2603" s="6"/>
      <c r="D2603" s="6"/>
      <c r="E2603" s="5"/>
      <c r="F2603" s="5"/>
      <c r="G2603" s="5"/>
      <c r="H2603" s="7"/>
      <c r="I2603" s="5"/>
      <c r="J2603" s="5"/>
      <c r="K2603" s="5"/>
      <c r="L2603" s="5"/>
    </row>
    <row r="2604" spans="1:12" ht="210" customHeight="1" x14ac:dyDescent="0.25">
      <c r="A2604" s="5" t="s">
        <v>12</v>
      </c>
      <c r="B2604" s="5" t="s">
        <v>20</v>
      </c>
      <c r="C2604" s="6" t="s">
        <v>2743</v>
      </c>
      <c r="D2604" s="6" t="s">
        <v>15</v>
      </c>
      <c r="E2604" s="5"/>
      <c r="F2604" s="5" t="s">
        <v>2742</v>
      </c>
      <c r="G2604" s="5" t="s">
        <v>2545</v>
      </c>
      <c r="H2604" s="5" t="s">
        <v>89</v>
      </c>
      <c r="I2604" s="5">
        <v>3</v>
      </c>
      <c r="J2604" s="5" t="s">
        <v>2728</v>
      </c>
      <c r="K2604" s="5" t="s">
        <v>19</v>
      </c>
      <c r="L2604" s="5"/>
    </row>
    <row r="2605" spans="1:12" x14ac:dyDescent="0.25">
      <c r="A2605" s="5"/>
      <c r="B2605" s="5"/>
      <c r="C2605" s="6"/>
      <c r="D2605" s="6"/>
      <c r="E2605" s="5"/>
      <c r="F2605" s="5"/>
      <c r="G2605" s="5"/>
      <c r="H2605" s="5"/>
      <c r="I2605" s="5"/>
      <c r="J2605" s="5"/>
      <c r="K2605" s="5"/>
      <c r="L2605" s="5"/>
    </row>
    <row r="2606" spans="1:12" ht="210" customHeight="1" x14ac:dyDescent="0.25">
      <c r="A2606" s="5" t="s">
        <v>12</v>
      </c>
      <c r="B2606" s="5" t="s">
        <v>13</v>
      </c>
      <c r="C2606" s="6" t="s">
        <v>2744</v>
      </c>
      <c r="D2606" s="6" t="s">
        <v>15</v>
      </c>
      <c r="E2606" s="5"/>
      <c r="F2606" s="5" t="s">
        <v>2745</v>
      </c>
      <c r="G2606" s="5" t="s">
        <v>2746</v>
      </c>
      <c r="H2606" s="7">
        <v>41659</v>
      </c>
      <c r="I2606" s="5">
        <v>3</v>
      </c>
      <c r="J2606" s="5" t="s">
        <v>2728</v>
      </c>
      <c r="K2606" s="5" t="s">
        <v>19</v>
      </c>
      <c r="L2606" s="5"/>
    </row>
    <row r="2607" spans="1:12" x14ac:dyDescent="0.25">
      <c r="A2607" s="5"/>
      <c r="B2607" s="5"/>
      <c r="C2607" s="6"/>
      <c r="D2607" s="6"/>
      <c r="E2607" s="5"/>
      <c r="F2607" s="5"/>
      <c r="G2607" s="5"/>
      <c r="H2607" s="7"/>
      <c r="I2607" s="5"/>
      <c r="J2607" s="5"/>
      <c r="K2607" s="5"/>
      <c r="L2607" s="5"/>
    </row>
    <row r="2608" spans="1:12" ht="210" customHeight="1" x14ac:dyDescent="0.25">
      <c r="A2608" s="5" t="s">
        <v>12</v>
      </c>
      <c r="B2608" s="5" t="s">
        <v>13</v>
      </c>
      <c r="C2608" s="6" t="s">
        <v>2747</v>
      </c>
      <c r="D2608" s="6" t="s">
        <v>15</v>
      </c>
      <c r="E2608" s="5"/>
      <c r="F2608" s="5" t="s">
        <v>2745</v>
      </c>
      <c r="G2608" s="5" t="s">
        <v>2746</v>
      </c>
      <c r="H2608" s="7">
        <v>41682</v>
      </c>
      <c r="I2608" s="5">
        <v>3</v>
      </c>
      <c r="J2608" s="5" t="s">
        <v>2728</v>
      </c>
      <c r="K2608" s="5" t="s">
        <v>19</v>
      </c>
      <c r="L2608" s="5"/>
    </row>
    <row r="2609" spans="1:12" x14ac:dyDescent="0.25">
      <c r="A2609" s="5"/>
      <c r="B2609" s="5"/>
      <c r="C2609" s="6"/>
      <c r="D2609" s="6"/>
      <c r="E2609" s="5"/>
      <c r="F2609" s="5"/>
      <c r="G2609" s="5"/>
      <c r="H2609" s="7"/>
      <c r="I2609" s="5"/>
      <c r="J2609" s="5"/>
      <c r="K2609" s="5"/>
      <c r="L2609" s="5"/>
    </row>
    <row r="2610" spans="1:12" ht="225" customHeight="1" x14ac:dyDescent="0.25">
      <c r="A2610" s="5" t="s">
        <v>12</v>
      </c>
      <c r="B2610" s="5" t="s">
        <v>20</v>
      </c>
      <c r="C2610" s="6" t="s">
        <v>2748</v>
      </c>
      <c r="D2610" s="6" t="s">
        <v>15</v>
      </c>
      <c r="E2610" s="5" t="s">
        <v>28</v>
      </c>
      <c r="F2610" s="5" t="s">
        <v>2735</v>
      </c>
      <c r="G2610" s="5" t="s">
        <v>2736</v>
      </c>
      <c r="H2610" s="5" t="s">
        <v>92</v>
      </c>
      <c r="I2610" s="5">
        <v>3</v>
      </c>
      <c r="J2610" s="5" t="s">
        <v>2749</v>
      </c>
      <c r="K2610" s="5" t="s">
        <v>19</v>
      </c>
      <c r="L2610" s="5"/>
    </row>
    <row r="2611" spans="1:12" x14ac:dyDescent="0.25">
      <c r="A2611" s="5"/>
      <c r="B2611" s="5"/>
      <c r="C2611" s="6"/>
      <c r="D2611" s="6"/>
      <c r="E2611" s="5"/>
      <c r="F2611" s="5"/>
      <c r="G2611" s="5"/>
      <c r="H2611" s="5"/>
      <c r="I2611" s="5"/>
      <c r="J2611" s="5"/>
      <c r="K2611" s="5"/>
      <c r="L2611" s="5"/>
    </row>
    <row r="2612" spans="1:12" ht="225" customHeight="1" x14ac:dyDescent="0.25">
      <c r="A2612" s="5" t="s">
        <v>12</v>
      </c>
      <c r="B2612" s="5" t="s">
        <v>13</v>
      </c>
      <c r="C2612" s="6" t="s">
        <v>2750</v>
      </c>
      <c r="D2612" s="6" t="s">
        <v>15</v>
      </c>
      <c r="E2612" s="5" t="s">
        <v>230</v>
      </c>
      <c r="F2612" s="5" t="s">
        <v>231</v>
      </c>
      <c r="G2612" s="5" t="s">
        <v>2751</v>
      </c>
      <c r="H2612" s="7">
        <v>41754</v>
      </c>
      <c r="I2612" s="5">
        <v>3</v>
      </c>
      <c r="J2612" s="5" t="s">
        <v>2752</v>
      </c>
      <c r="K2612" s="5" t="s">
        <v>19</v>
      </c>
      <c r="L2612" s="5"/>
    </row>
    <row r="2613" spans="1:12" x14ac:dyDescent="0.25">
      <c r="A2613" s="5"/>
      <c r="B2613" s="5"/>
      <c r="C2613" s="6"/>
      <c r="D2613" s="6"/>
      <c r="E2613" s="5"/>
      <c r="F2613" s="5"/>
      <c r="G2613" s="5"/>
      <c r="H2613" s="7"/>
      <c r="I2613" s="5"/>
      <c r="J2613" s="5"/>
      <c r="K2613" s="5"/>
      <c r="L2613" s="5"/>
    </row>
    <row r="2614" spans="1:12" ht="225" customHeight="1" x14ac:dyDescent="0.25">
      <c r="A2614" s="5" t="s">
        <v>12</v>
      </c>
      <c r="B2614" s="5" t="s">
        <v>13</v>
      </c>
      <c r="C2614" s="6" t="s">
        <v>2753</v>
      </c>
      <c r="D2614" s="6" t="s">
        <v>15</v>
      </c>
      <c r="E2614" s="5"/>
      <c r="F2614" s="5" t="s">
        <v>2754</v>
      </c>
      <c r="G2614" s="5" t="s">
        <v>2736</v>
      </c>
      <c r="H2614" s="7">
        <v>41786</v>
      </c>
      <c r="I2614" s="5">
        <v>3</v>
      </c>
      <c r="J2614" s="5" t="s">
        <v>815</v>
      </c>
      <c r="K2614" s="5" t="s">
        <v>19</v>
      </c>
      <c r="L2614" s="5"/>
    </row>
    <row r="2615" spans="1:12" x14ac:dyDescent="0.25">
      <c r="A2615" s="5"/>
      <c r="B2615" s="5"/>
      <c r="C2615" s="6"/>
      <c r="D2615" s="6"/>
      <c r="E2615" s="5"/>
      <c r="F2615" s="5"/>
      <c r="G2615" s="5"/>
      <c r="H2615" s="7"/>
      <c r="I2615" s="5"/>
      <c r="J2615" s="5"/>
      <c r="K2615" s="5"/>
      <c r="L2615" s="5"/>
    </row>
    <row r="2616" spans="1:12" ht="210" customHeight="1" x14ac:dyDescent="0.25">
      <c r="A2616" s="5" t="s">
        <v>12</v>
      </c>
      <c r="B2616" s="5" t="s">
        <v>20</v>
      </c>
      <c r="C2616" s="6" t="s">
        <v>2755</v>
      </c>
      <c r="D2616" s="6" t="s">
        <v>15</v>
      </c>
      <c r="E2616" s="5"/>
      <c r="F2616" s="5" t="s">
        <v>2756</v>
      </c>
      <c r="G2616" s="5" t="s">
        <v>2757</v>
      </c>
      <c r="H2616" s="5">
        <f>-3 / 15</f>
        <v>-0.2</v>
      </c>
      <c r="I2616" s="5">
        <v>3</v>
      </c>
      <c r="J2616" s="5" t="s">
        <v>119</v>
      </c>
      <c r="K2616" s="5" t="s">
        <v>19</v>
      </c>
      <c r="L2616" s="5"/>
    </row>
    <row r="2617" spans="1:12" x14ac:dyDescent="0.25">
      <c r="A2617" s="5"/>
      <c r="B2617" s="5"/>
      <c r="C2617" s="6"/>
      <c r="D2617" s="6"/>
      <c r="E2617" s="5"/>
      <c r="F2617" s="5"/>
      <c r="G2617" s="5"/>
      <c r="H2617" s="5"/>
      <c r="I2617" s="5"/>
      <c r="J2617" s="5"/>
      <c r="K2617" s="5"/>
      <c r="L2617" s="5"/>
    </row>
    <row r="2618" spans="1:12" ht="225" customHeight="1" x14ac:dyDescent="0.25">
      <c r="A2618" s="5" t="s">
        <v>12</v>
      </c>
      <c r="B2618" s="5" t="s">
        <v>20</v>
      </c>
      <c r="C2618" s="6" t="s">
        <v>2758</v>
      </c>
      <c r="D2618" s="6" t="s">
        <v>15</v>
      </c>
      <c r="E2618" s="5" t="s">
        <v>230</v>
      </c>
      <c r="F2618" s="5" t="s">
        <v>231</v>
      </c>
      <c r="G2618" s="5" t="s">
        <v>1005</v>
      </c>
      <c r="H2618" s="5" t="s">
        <v>607</v>
      </c>
      <c r="I2618" s="5">
        <v>3</v>
      </c>
      <c r="J2618" s="5" t="s">
        <v>2759</v>
      </c>
      <c r="K2618" s="5" t="s">
        <v>19</v>
      </c>
      <c r="L2618" s="5" t="s">
        <v>90</v>
      </c>
    </row>
    <row r="2619" spans="1:12" x14ac:dyDescent="0.25">
      <c r="A2619" s="5"/>
      <c r="B2619" s="5"/>
      <c r="C2619" s="6"/>
      <c r="D2619" s="6"/>
      <c r="E2619" s="5"/>
      <c r="F2619" s="5"/>
      <c r="G2619" s="5"/>
      <c r="H2619" s="5"/>
      <c r="I2619" s="5"/>
      <c r="J2619" s="5"/>
      <c r="K2619" s="5"/>
      <c r="L2619" s="5"/>
    </row>
    <row r="2620" spans="1:12" ht="195" customHeight="1" x14ac:dyDescent="0.25">
      <c r="A2620" s="5" t="s">
        <v>12</v>
      </c>
      <c r="B2620" s="5" t="s">
        <v>13</v>
      </c>
      <c r="C2620" s="6" t="s">
        <v>2760</v>
      </c>
      <c r="D2620" s="6" t="s">
        <v>15</v>
      </c>
      <c r="E2620" s="5"/>
      <c r="F2620" s="5" t="s">
        <v>2761</v>
      </c>
      <c r="G2620" s="5" t="s">
        <v>2746</v>
      </c>
      <c r="H2620" s="8">
        <v>11749</v>
      </c>
      <c r="I2620" s="5">
        <v>3</v>
      </c>
      <c r="J2620" s="5" t="s">
        <v>1026</v>
      </c>
      <c r="K2620" s="5" t="s">
        <v>19</v>
      </c>
      <c r="L2620" s="5"/>
    </row>
    <row r="2621" spans="1:12" x14ac:dyDescent="0.25">
      <c r="A2621" s="5"/>
      <c r="B2621" s="5"/>
      <c r="C2621" s="6"/>
      <c r="D2621" s="6"/>
      <c r="E2621" s="5"/>
      <c r="F2621" s="5"/>
      <c r="G2621" s="5"/>
      <c r="H2621" s="8"/>
      <c r="I2621" s="5"/>
      <c r="J2621" s="5"/>
      <c r="K2621" s="5"/>
      <c r="L2621" s="5"/>
    </row>
    <row r="2622" spans="1:12" ht="210" customHeight="1" x14ac:dyDescent="0.25">
      <c r="A2622" s="5" t="s">
        <v>12</v>
      </c>
      <c r="B2622" s="5" t="s">
        <v>13</v>
      </c>
      <c r="C2622" s="6" t="s">
        <v>2762</v>
      </c>
      <c r="D2622" s="6" t="s">
        <v>15</v>
      </c>
      <c r="E2622" s="5"/>
      <c r="F2622" s="5" t="s">
        <v>2763</v>
      </c>
      <c r="G2622" s="5" t="s">
        <v>2764</v>
      </c>
      <c r="H2622" s="7">
        <v>41666</v>
      </c>
      <c r="I2622" s="5">
        <v>3</v>
      </c>
      <c r="J2622" s="5" t="s">
        <v>2765</v>
      </c>
      <c r="K2622" s="5" t="s">
        <v>19</v>
      </c>
      <c r="L2622" s="5" t="s">
        <v>90</v>
      </c>
    </row>
    <row r="2623" spans="1:12" x14ac:dyDescent="0.25">
      <c r="A2623" s="5"/>
      <c r="B2623" s="5"/>
      <c r="C2623" s="6"/>
      <c r="D2623" s="6"/>
      <c r="E2623" s="5"/>
      <c r="F2623" s="5"/>
      <c r="G2623" s="5"/>
      <c r="H2623" s="7"/>
      <c r="I2623" s="5"/>
      <c r="J2623" s="5"/>
      <c r="K2623" s="5"/>
      <c r="L2623" s="5"/>
    </row>
    <row r="2624" spans="1:12" ht="210" customHeight="1" x14ac:dyDescent="0.25">
      <c r="A2624" s="5" t="s">
        <v>12</v>
      </c>
      <c r="B2624" s="5" t="s">
        <v>13</v>
      </c>
      <c r="C2624" s="6" t="s">
        <v>2766</v>
      </c>
      <c r="D2624" s="6" t="s">
        <v>15</v>
      </c>
      <c r="E2624" s="5"/>
      <c r="F2624" s="5" t="s">
        <v>2767</v>
      </c>
      <c r="G2624" s="5" t="s">
        <v>2768</v>
      </c>
      <c r="H2624" s="7">
        <v>41963</v>
      </c>
      <c r="I2624" s="5">
        <v>3</v>
      </c>
      <c r="J2624" s="5" t="s">
        <v>46</v>
      </c>
      <c r="K2624" s="5" t="s">
        <v>19</v>
      </c>
      <c r="L2624" s="5"/>
    </row>
    <row r="2625" spans="1:12" x14ac:dyDescent="0.25">
      <c r="A2625" s="5"/>
      <c r="B2625" s="5"/>
      <c r="C2625" s="6"/>
      <c r="D2625" s="6"/>
      <c r="E2625" s="5"/>
      <c r="F2625" s="5"/>
      <c r="G2625" s="5"/>
      <c r="H2625" s="7"/>
      <c r="I2625" s="5"/>
      <c r="J2625" s="5"/>
      <c r="K2625" s="5"/>
      <c r="L2625" s="5"/>
    </row>
    <row r="2626" spans="1:12" ht="210" customHeight="1" x14ac:dyDescent="0.25">
      <c r="A2626" s="5" t="s">
        <v>12</v>
      </c>
      <c r="B2626" s="5" t="s">
        <v>13</v>
      </c>
      <c r="C2626" s="6" t="s">
        <v>2769</v>
      </c>
      <c r="D2626" s="6" t="s">
        <v>15</v>
      </c>
      <c r="E2626" s="5"/>
      <c r="F2626" s="5" t="s">
        <v>2767</v>
      </c>
      <c r="G2626" s="5" t="s">
        <v>2768</v>
      </c>
      <c r="H2626" s="7">
        <v>41764</v>
      </c>
      <c r="I2626" s="5">
        <v>3</v>
      </c>
      <c r="J2626" s="5" t="s">
        <v>46</v>
      </c>
      <c r="K2626" s="5" t="s">
        <v>19</v>
      </c>
      <c r="L2626" s="5"/>
    </row>
    <row r="2627" spans="1:12" x14ac:dyDescent="0.25">
      <c r="A2627" s="5"/>
      <c r="B2627" s="5"/>
      <c r="C2627" s="6"/>
      <c r="D2627" s="6"/>
      <c r="E2627" s="5"/>
      <c r="F2627" s="5"/>
      <c r="G2627" s="5"/>
      <c r="H2627" s="7"/>
      <c r="I2627" s="5"/>
      <c r="J2627" s="5"/>
      <c r="K2627" s="5"/>
      <c r="L2627" s="5"/>
    </row>
    <row r="2628" spans="1:12" ht="210" customHeight="1" x14ac:dyDescent="0.25">
      <c r="A2628" s="5" t="s">
        <v>12</v>
      </c>
      <c r="B2628" s="5" t="s">
        <v>13</v>
      </c>
      <c r="C2628" s="6" t="s">
        <v>2770</v>
      </c>
      <c r="D2628" s="6" t="s">
        <v>15</v>
      </c>
      <c r="E2628" s="5"/>
      <c r="F2628" s="5" t="s">
        <v>2771</v>
      </c>
      <c r="G2628" s="5" t="s">
        <v>2736</v>
      </c>
      <c r="H2628" s="7">
        <v>41723</v>
      </c>
      <c r="I2628" s="5">
        <v>3</v>
      </c>
      <c r="J2628" s="5" t="s">
        <v>1031</v>
      </c>
      <c r="K2628" s="5" t="s">
        <v>19</v>
      </c>
      <c r="L2628" s="5" t="s">
        <v>2772</v>
      </c>
    </row>
    <row r="2629" spans="1:12" x14ac:dyDescent="0.25">
      <c r="A2629" s="5"/>
      <c r="B2629" s="5"/>
      <c r="C2629" s="6"/>
      <c r="D2629" s="6"/>
      <c r="E2629" s="5"/>
      <c r="F2629" s="5"/>
      <c r="G2629" s="5"/>
      <c r="H2629" s="7"/>
      <c r="I2629" s="5"/>
      <c r="J2629" s="5"/>
      <c r="K2629" s="5"/>
      <c r="L2629" s="5"/>
    </row>
    <row r="2630" spans="1:12" x14ac:dyDescent="0.25">
      <c r="A2630" s="2"/>
      <c r="B2630" s="2"/>
      <c r="C2630" s="3"/>
      <c r="D2630" s="3"/>
      <c r="E2630" s="2"/>
      <c r="F2630" s="2"/>
      <c r="G2630" s="2"/>
      <c r="H2630" s="4"/>
      <c r="I2630" s="2"/>
      <c r="J2630" s="2"/>
      <c r="K2630" s="2"/>
      <c r="L2630" s="2"/>
    </row>
    <row r="2631" spans="1:12" ht="195" customHeight="1" x14ac:dyDescent="0.25">
      <c r="A2631" s="5" t="s">
        <v>12</v>
      </c>
      <c r="B2631" s="5" t="s">
        <v>20</v>
      </c>
      <c r="C2631" s="6" t="s">
        <v>2773</v>
      </c>
      <c r="D2631" s="6" t="s">
        <v>15</v>
      </c>
      <c r="E2631" s="5"/>
      <c r="F2631" s="5" t="s">
        <v>2774</v>
      </c>
      <c r="G2631" s="5" t="s">
        <v>2775</v>
      </c>
      <c r="H2631" s="5">
        <f>-2 / 15</f>
        <v>-0.13333333333333333</v>
      </c>
      <c r="I2631" s="5">
        <v>3</v>
      </c>
      <c r="J2631" s="5" t="s">
        <v>119</v>
      </c>
      <c r="K2631" s="5" t="s">
        <v>19</v>
      </c>
      <c r="L2631" s="5"/>
    </row>
    <row r="2632" spans="1:12" x14ac:dyDescent="0.25">
      <c r="A2632" s="5"/>
      <c r="B2632" s="5"/>
      <c r="C2632" s="6"/>
      <c r="D2632" s="6"/>
      <c r="E2632" s="5"/>
      <c r="F2632" s="5"/>
      <c r="G2632" s="5"/>
      <c r="H2632" s="5"/>
      <c r="I2632" s="5"/>
      <c r="J2632" s="5"/>
      <c r="K2632" s="5"/>
      <c r="L2632" s="5"/>
    </row>
    <row r="2633" spans="1:12" ht="210" customHeight="1" x14ac:dyDescent="0.25">
      <c r="A2633" s="5" t="s">
        <v>12</v>
      </c>
      <c r="B2633" s="5" t="s">
        <v>20</v>
      </c>
      <c r="C2633" s="6" t="s">
        <v>2776</v>
      </c>
      <c r="D2633" s="6" t="s">
        <v>15</v>
      </c>
      <c r="E2633" s="5"/>
      <c r="F2633" s="5" t="s">
        <v>2777</v>
      </c>
      <c r="G2633" s="5" t="s">
        <v>1964</v>
      </c>
      <c r="H2633" s="5" t="s">
        <v>2778</v>
      </c>
      <c r="I2633" s="5">
        <v>3</v>
      </c>
      <c r="J2633" s="5" t="s">
        <v>52</v>
      </c>
      <c r="K2633" s="5" t="s">
        <v>19</v>
      </c>
      <c r="L2633" s="5"/>
    </row>
    <row r="2634" spans="1:12" x14ac:dyDescent="0.25">
      <c r="A2634" s="5"/>
      <c r="B2634" s="5"/>
      <c r="C2634" s="6"/>
      <c r="D2634" s="6"/>
      <c r="E2634" s="5"/>
      <c r="F2634" s="5"/>
      <c r="G2634" s="5"/>
      <c r="H2634" s="5"/>
      <c r="I2634" s="5"/>
      <c r="J2634" s="5"/>
      <c r="K2634" s="5"/>
      <c r="L2634" s="5"/>
    </row>
    <row r="2635" spans="1:12" ht="210" customHeight="1" x14ac:dyDescent="0.25">
      <c r="A2635" s="5" t="s">
        <v>12</v>
      </c>
      <c r="B2635" s="5" t="s">
        <v>13</v>
      </c>
      <c r="C2635" s="6" t="s">
        <v>2779</v>
      </c>
      <c r="D2635" s="6" t="s">
        <v>15</v>
      </c>
      <c r="E2635" s="5"/>
      <c r="F2635" s="5" t="s">
        <v>2777</v>
      </c>
      <c r="G2635" s="5" t="s">
        <v>1964</v>
      </c>
      <c r="H2635" s="7">
        <v>41644</v>
      </c>
      <c r="I2635" s="5">
        <v>3</v>
      </c>
      <c r="J2635" s="5" t="s">
        <v>52</v>
      </c>
      <c r="K2635" s="5" t="s">
        <v>19</v>
      </c>
      <c r="L2635" s="5"/>
    </row>
    <row r="2636" spans="1:12" x14ac:dyDescent="0.25">
      <c r="A2636" s="5"/>
      <c r="B2636" s="5"/>
      <c r="C2636" s="6"/>
      <c r="D2636" s="6"/>
      <c r="E2636" s="5"/>
      <c r="F2636" s="5"/>
      <c r="G2636" s="5"/>
      <c r="H2636" s="7"/>
      <c r="I2636" s="5"/>
      <c r="J2636" s="5"/>
      <c r="K2636" s="5"/>
      <c r="L2636" s="5"/>
    </row>
    <row r="2637" spans="1:12" ht="210" customHeight="1" x14ac:dyDescent="0.25">
      <c r="A2637" s="5" t="s">
        <v>12</v>
      </c>
      <c r="B2637" s="5" t="s">
        <v>20</v>
      </c>
      <c r="C2637" s="6" t="s">
        <v>2780</v>
      </c>
      <c r="D2637" s="6" t="s">
        <v>15</v>
      </c>
      <c r="E2637" s="5"/>
      <c r="F2637" s="5" t="s">
        <v>2777</v>
      </c>
      <c r="G2637" s="5" t="s">
        <v>1964</v>
      </c>
      <c r="H2637" s="5" t="s">
        <v>45</v>
      </c>
      <c r="I2637" s="5">
        <v>3</v>
      </c>
      <c r="J2637" s="5" t="s">
        <v>926</v>
      </c>
      <c r="K2637" s="5" t="s">
        <v>19</v>
      </c>
      <c r="L2637" s="5"/>
    </row>
    <row r="2638" spans="1:12" x14ac:dyDescent="0.25">
      <c r="A2638" s="5"/>
      <c r="B2638" s="5"/>
      <c r="C2638" s="6"/>
      <c r="D2638" s="6"/>
      <c r="E2638" s="5"/>
      <c r="F2638" s="5"/>
      <c r="G2638" s="5"/>
      <c r="H2638" s="5"/>
      <c r="I2638" s="5"/>
      <c r="J2638" s="5"/>
      <c r="K2638" s="5"/>
      <c r="L2638" s="5"/>
    </row>
    <row r="2639" spans="1:12" ht="409.6" customHeight="1" x14ac:dyDescent="0.25">
      <c r="A2639" s="5" t="s">
        <v>12</v>
      </c>
      <c r="B2639" s="5" t="s">
        <v>13</v>
      </c>
      <c r="C2639" s="6" t="s">
        <v>2781</v>
      </c>
      <c r="D2639" s="6" t="s">
        <v>15</v>
      </c>
      <c r="E2639" s="5"/>
      <c r="F2639" s="5" t="s">
        <v>2782</v>
      </c>
      <c r="G2639" s="5" t="s">
        <v>2783</v>
      </c>
      <c r="H2639" s="7">
        <v>41713</v>
      </c>
      <c r="I2639" s="5">
        <v>3</v>
      </c>
      <c r="J2639" s="5" t="s">
        <v>35</v>
      </c>
      <c r="K2639" s="5" t="s">
        <v>19</v>
      </c>
      <c r="L2639" s="5"/>
    </row>
    <row r="2640" spans="1:12" x14ac:dyDescent="0.25">
      <c r="A2640" s="5"/>
      <c r="B2640" s="5"/>
      <c r="C2640" s="6"/>
      <c r="D2640" s="6"/>
      <c r="E2640" s="5"/>
      <c r="F2640" s="5"/>
      <c r="G2640" s="5"/>
      <c r="H2640" s="7"/>
      <c r="I2640" s="5"/>
      <c r="J2640" s="5"/>
      <c r="K2640" s="5"/>
      <c r="L2640" s="5"/>
    </row>
    <row r="2641" spans="1:12" ht="409.6" customHeight="1" x14ac:dyDescent="0.25">
      <c r="A2641" s="5" t="s">
        <v>12</v>
      </c>
      <c r="B2641" s="5" t="s">
        <v>13</v>
      </c>
      <c r="C2641" s="6" t="s">
        <v>2784</v>
      </c>
      <c r="D2641" s="6" t="s">
        <v>15</v>
      </c>
      <c r="E2641" s="5"/>
      <c r="F2641" s="5" t="s">
        <v>2782</v>
      </c>
      <c r="G2641" s="5" t="s">
        <v>2783</v>
      </c>
      <c r="H2641" s="7">
        <v>41764</v>
      </c>
      <c r="I2641" s="5">
        <v>3</v>
      </c>
      <c r="J2641" s="5" t="s">
        <v>35</v>
      </c>
      <c r="K2641" s="5" t="s">
        <v>19</v>
      </c>
      <c r="L2641" s="5"/>
    </row>
    <row r="2642" spans="1:12" x14ac:dyDescent="0.25">
      <c r="A2642" s="5"/>
      <c r="B2642" s="5"/>
      <c r="C2642" s="6"/>
      <c r="D2642" s="6"/>
      <c r="E2642" s="5"/>
      <c r="F2642" s="5"/>
      <c r="G2642" s="5"/>
      <c r="H2642" s="7"/>
      <c r="I2642" s="5"/>
      <c r="J2642" s="5"/>
      <c r="K2642" s="5"/>
      <c r="L2642" s="5"/>
    </row>
    <row r="2643" spans="1:12" ht="409.6" customHeight="1" x14ac:dyDescent="0.25">
      <c r="A2643" s="5" t="s">
        <v>12</v>
      </c>
      <c r="B2643" s="5" t="s">
        <v>13</v>
      </c>
      <c r="C2643" s="6" t="s">
        <v>2785</v>
      </c>
      <c r="D2643" s="6" t="s">
        <v>15</v>
      </c>
      <c r="E2643" s="5"/>
      <c r="F2643" s="5" t="s">
        <v>2786</v>
      </c>
      <c r="G2643" s="5" t="s">
        <v>2783</v>
      </c>
      <c r="H2643" s="7">
        <v>41713</v>
      </c>
      <c r="I2643" s="5">
        <v>3</v>
      </c>
      <c r="J2643" s="5" t="s">
        <v>35</v>
      </c>
      <c r="K2643" s="5" t="s">
        <v>19</v>
      </c>
      <c r="L2643" s="5"/>
    </row>
    <row r="2644" spans="1:12" x14ac:dyDescent="0.25">
      <c r="A2644" s="5"/>
      <c r="B2644" s="5"/>
      <c r="C2644" s="6"/>
      <c r="D2644" s="6"/>
      <c r="E2644" s="5"/>
      <c r="F2644" s="5"/>
      <c r="G2644" s="5"/>
      <c r="H2644" s="7"/>
      <c r="I2644" s="5"/>
      <c r="J2644" s="5"/>
      <c r="K2644" s="5"/>
      <c r="L2644" s="5"/>
    </row>
    <row r="2645" spans="1:12" ht="409.6" customHeight="1" x14ac:dyDescent="0.25">
      <c r="A2645" s="5" t="s">
        <v>12</v>
      </c>
      <c r="B2645" s="5" t="s">
        <v>13</v>
      </c>
      <c r="C2645" s="6" t="s">
        <v>2787</v>
      </c>
      <c r="D2645" s="6" t="s">
        <v>15</v>
      </c>
      <c r="E2645" s="5"/>
      <c r="F2645" s="5" t="s">
        <v>2786</v>
      </c>
      <c r="G2645" s="5" t="s">
        <v>2783</v>
      </c>
      <c r="H2645" s="7">
        <v>41764</v>
      </c>
      <c r="I2645" s="5">
        <v>3</v>
      </c>
      <c r="J2645" s="5" t="s">
        <v>35</v>
      </c>
      <c r="K2645" s="5" t="s">
        <v>19</v>
      </c>
      <c r="L2645" s="5"/>
    </row>
    <row r="2646" spans="1:12" x14ac:dyDescent="0.25">
      <c r="A2646" s="5"/>
      <c r="B2646" s="5"/>
      <c r="C2646" s="6"/>
      <c r="D2646" s="6"/>
      <c r="E2646" s="5"/>
      <c r="F2646" s="5"/>
      <c r="G2646" s="5"/>
      <c r="H2646" s="7"/>
      <c r="I2646" s="5"/>
      <c r="J2646" s="5"/>
      <c r="K2646" s="5"/>
      <c r="L2646" s="5"/>
    </row>
    <row r="2647" spans="1:12" ht="225" customHeight="1" x14ac:dyDescent="0.25">
      <c r="A2647" s="5" t="s">
        <v>12</v>
      </c>
      <c r="B2647" s="5" t="s">
        <v>20</v>
      </c>
      <c r="C2647" s="6" t="s">
        <v>2788</v>
      </c>
      <c r="D2647" s="6" t="s">
        <v>15</v>
      </c>
      <c r="E2647" s="5" t="s">
        <v>2789</v>
      </c>
      <c r="F2647" s="5" t="s">
        <v>231</v>
      </c>
      <c r="G2647" s="5" t="s">
        <v>61</v>
      </c>
      <c r="H2647" s="5" t="s">
        <v>507</v>
      </c>
      <c r="I2647" s="5">
        <v>3</v>
      </c>
      <c r="J2647" s="5" t="s">
        <v>1210</v>
      </c>
      <c r="K2647" s="5" t="s">
        <v>19</v>
      </c>
      <c r="L2647" s="5" t="s">
        <v>2790</v>
      </c>
    </row>
    <row r="2648" spans="1:12" x14ac:dyDescent="0.25">
      <c r="A2648" s="5"/>
      <c r="B2648" s="5"/>
      <c r="C2648" s="6"/>
      <c r="D2648" s="6"/>
      <c r="E2648" s="5"/>
      <c r="F2648" s="5"/>
      <c r="G2648" s="5"/>
      <c r="H2648" s="5"/>
      <c r="I2648" s="5"/>
      <c r="J2648" s="5"/>
      <c r="K2648" s="5"/>
      <c r="L2648" s="5"/>
    </row>
    <row r="2649" spans="1:12" ht="225" customHeight="1" x14ac:dyDescent="0.25">
      <c r="A2649" s="5" t="s">
        <v>12</v>
      </c>
      <c r="B2649" s="5" t="s">
        <v>20</v>
      </c>
      <c r="C2649" s="6" t="s">
        <v>2791</v>
      </c>
      <c r="D2649" s="6" t="s">
        <v>15</v>
      </c>
      <c r="E2649" s="5" t="s">
        <v>2789</v>
      </c>
      <c r="F2649" s="5" t="s">
        <v>231</v>
      </c>
      <c r="G2649" s="5" t="s">
        <v>2687</v>
      </c>
      <c r="H2649" s="5" t="s">
        <v>507</v>
      </c>
      <c r="I2649" s="5">
        <v>3</v>
      </c>
      <c r="J2649" s="5" t="s">
        <v>1210</v>
      </c>
      <c r="K2649" s="5" t="s">
        <v>19</v>
      </c>
      <c r="L2649" s="5" t="s">
        <v>2790</v>
      </c>
    </row>
    <row r="2650" spans="1:12" x14ac:dyDescent="0.25">
      <c r="A2650" s="5"/>
      <c r="B2650" s="5"/>
      <c r="C2650" s="6"/>
      <c r="D2650" s="6"/>
      <c r="E2650" s="5"/>
      <c r="F2650" s="5"/>
      <c r="G2650" s="5"/>
      <c r="H2650" s="5"/>
      <c r="I2650" s="5"/>
      <c r="J2650" s="5"/>
      <c r="K2650" s="5"/>
      <c r="L2650" s="5"/>
    </row>
    <row r="2651" spans="1:12" ht="225" customHeight="1" x14ac:dyDescent="0.25">
      <c r="A2651" s="5" t="s">
        <v>12</v>
      </c>
      <c r="B2651" s="5" t="s">
        <v>20</v>
      </c>
      <c r="C2651" s="6" t="s">
        <v>2792</v>
      </c>
      <c r="D2651" s="6" t="s">
        <v>15</v>
      </c>
      <c r="E2651" s="5" t="s">
        <v>2789</v>
      </c>
      <c r="F2651" s="5" t="s">
        <v>231</v>
      </c>
      <c r="G2651" s="5" t="s">
        <v>2214</v>
      </c>
      <c r="H2651" s="5" t="s">
        <v>507</v>
      </c>
      <c r="I2651" s="5">
        <v>3</v>
      </c>
      <c r="J2651" s="5" t="s">
        <v>1210</v>
      </c>
      <c r="K2651" s="5" t="s">
        <v>19</v>
      </c>
      <c r="L2651" s="5" t="s">
        <v>2790</v>
      </c>
    </row>
    <row r="2652" spans="1:12" x14ac:dyDescent="0.25">
      <c r="A2652" s="5"/>
      <c r="B2652" s="5"/>
      <c r="C2652" s="6"/>
      <c r="D2652" s="6"/>
      <c r="E2652" s="5"/>
      <c r="F2652" s="5"/>
      <c r="G2652" s="5"/>
      <c r="H2652" s="5"/>
      <c r="I2652" s="5"/>
      <c r="J2652" s="5"/>
      <c r="K2652" s="5"/>
      <c r="L2652" s="5"/>
    </row>
    <row r="2653" spans="1:12" ht="225" customHeight="1" x14ac:dyDescent="0.25">
      <c r="A2653" s="5" t="s">
        <v>12</v>
      </c>
      <c r="B2653" s="5" t="s">
        <v>20</v>
      </c>
      <c r="C2653" s="6" t="s">
        <v>2793</v>
      </c>
      <c r="D2653" s="6" t="s">
        <v>15</v>
      </c>
      <c r="E2653" s="5" t="s">
        <v>2789</v>
      </c>
      <c r="F2653" s="5" t="s">
        <v>231</v>
      </c>
      <c r="G2653" s="5" t="s">
        <v>2236</v>
      </c>
      <c r="H2653" s="5" t="e">
        <f>-1 / 0</f>
        <v>#DIV/0!</v>
      </c>
      <c r="I2653" s="5">
        <v>3</v>
      </c>
      <c r="J2653" s="5" t="s">
        <v>1210</v>
      </c>
      <c r="K2653" s="5" t="s">
        <v>19</v>
      </c>
      <c r="L2653" s="5" t="s">
        <v>2790</v>
      </c>
    </row>
    <row r="2654" spans="1:12" x14ac:dyDescent="0.25">
      <c r="A2654" s="5"/>
      <c r="B2654" s="5"/>
      <c r="C2654" s="6"/>
      <c r="D2654" s="6"/>
      <c r="E2654" s="5"/>
      <c r="F2654" s="5"/>
      <c r="G2654" s="5"/>
      <c r="H2654" s="5"/>
      <c r="I2654" s="5"/>
      <c r="J2654" s="5"/>
      <c r="K2654" s="5"/>
      <c r="L2654" s="5"/>
    </row>
    <row r="2655" spans="1:12" ht="225" customHeight="1" x14ac:dyDescent="0.25">
      <c r="A2655" s="5" t="s">
        <v>12</v>
      </c>
      <c r="B2655" s="5" t="s">
        <v>20</v>
      </c>
      <c r="C2655" s="6" t="s">
        <v>2794</v>
      </c>
      <c r="D2655" s="6" t="s">
        <v>15</v>
      </c>
      <c r="E2655" s="5" t="s">
        <v>2789</v>
      </c>
      <c r="F2655" s="5" t="s">
        <v>231</v>
      </c>
      <c r="G2655" s="5" t="s">
        <v>1964</v>
      </c>
      <c r="H2655" s="5" t="s">
        <v>507</v>
      </c>
      <c r="I2655" s="5">
        <v>3</v>
      </c>
      <c r="J2655" s="5" t="s">
        <v>1210</v>
      </c>
      <c r="K2655" s="5" t="s">
        <v>19</v>
      </c>
      <c r="L2655" s="5" t="s">
        <v>2790</v>
      </c>
    </row>
    <row r="2656" spans="1:12" x14ac:dyDescent="0.25">
      <c r="A2656" s="5"/>
      <c r="B2656" s="5"/>
      <c r="C2656" s="6"/>
      <c r="D2656" s="6"/>
      <c r="E2656" s="5"/>
      <c r="F2656" s="5"/>
      <c r="G2656" s="5"/>
      <c r="H2656" s="5"/>
      <c r="I2656" s="5"/>
      <c r="J2656" s="5"/>
      <c r="K2656" s="5"/>
      <c r="L2656" s="5"/>
    </row>
    <row r="2657" spans="1:12" ht="225" customHeight="1" x14ac:dyDescent="0.25">
      <c r="A2657" s="5" t="s">
        <v>12</v>
      </c>
      <c r="B2657" s="5" t="s">
        <v>20</v>
      </c>
      <c r="C2657" s="6" t="s">
        <v>2795</v>
      </c>
      <c r="D2657" s="6" t="s">
        <v>15</v>
      </c>
      <c r="E2657" s="5" t="s">
        <v>2789</v>
      </c>
      <c r="F2657" s="5" t="s">
        <v>231</v>
      </c>
      <c r="G2657" s="5" t="s">
        <v>88</v>
      </c>
      <c r="H2657" s="5" t="s">
        <v>507</v>
      </c>
      <c r="I2657" s="5">
        <v>3</v>
      </c>
      <c r="J2657" s="5" t="s">
        <v>1210</v>
      </c>
      <c r="K2657" s="5" t="s">
        <v>19</v>
      </c>
      <c r="L2657" s="5" t="s">
        <v>2790</v>
      </c>
    </row>
    <row r="2658" spans="1:12" x14ac:dyDescent="0.25">
      <c r="A2658" s="5"/>
      <c r="B2658" s="5"/>
      <c r="C2658" s="6"/>
      <c r="D2658" s="6"/>
      <c r="E2658" s="5"/>
      <c r="F2658" s="5"/>
      <c r="G2658" s="5"/>
      <c r="H2658" s="5"/>
      <c r="I2658" s="5"/>
      <c r="J2658" s="5"/>
      <c r="K2658" s="5"/>
      <c r="L2658" s="5"/>
    </row>
    <row r="2659" spans="1:12" ht="225" customHeight="1" x14ac:dyDescent="0.25">
      <c r="A2659" s="5" t="s">
        <v>12</v>
      </c>
      <c r="B2659" s="5" t="s">
        <v>20</v>
      </c>
      <c r="C2659" s="6" t="s">
        <v>2796</v>
      </c>
      <c r="D2659" s="6" t="s">
        <v>15</v>
      </c>
      <c r="E2659" s="5" t="s">
        <v>2789</v>
      </c>
      <c r="F2659" s="5" t="s">
        <v>231</v>
      </c>
      <c r="G2659" s="5" t="s">
        <v>2218</v>
      </c>
      <c r="H2659" s="5" t="s">
        <v>507</v>
      </c>
      <c r="I2659" s="5">
        <v>3</v>
      </c>
      <c r="J2659" s="5" t="s">
        <v>1210</v>
      </c>
      <c r="K2659" s="5" t="s">
        <v>19</v>
      </c>
      <c r="L2659" s="5" t="s">
        <v>2790</v>
      </c>
    </row>
    <row r="2660" spans="1:12" x14ac:dyDescent="0.25">
      <c r="A2660" s="5"/>
      <c r="B2660" s="5"/>
      <c r="C2660" s="6"/>
      <c r="D2660" s="6"/>
      <c r="E2660" s="5"/>
      <c r="F2660" s="5"/>
      <c r="G2660" s="5"/>
      <c r="H2660" s="5"/>
      <c r="I2660" s="5"/>
      <c r="J2660" s="5"/>
      <c r="K2660" s="5"/>
      <c r="L2660" s="5"/>
    </row>
    <row r="2661" spans="1:12" ht="225" customHeight="1" x14ac:dyDescent="0.25">
      <c r="A2661" s="5" t="s">
        <v>12</v>
      </c>
      <c r="B2661" s="5" t="s">
        <v>20</v>
      </c>
      <c r="C2661" s="6" t="s">
        <v>2797</v>
      </c>
      <c r="D2661" s="6" t="s">
        <v>15</v>
      </c>
      <c r="E2661" s="5" t="s">
        <v>2789</v>
      </c>
      <c r="F2661" s="5" t="s">
        <v>231</v>
      </c>
      <c r="G2661" s="5" t="s">
        <v>34</v>
      </c>
      <c r="H2661" s="5" t="s">
        <v>507</v>
      </c>
      <c r="I2661" s="5">
        <v>3</v>
      </c>
      <c r="J2661" s="5" t="s">
        <v>1210</v>
      </c>
      <c r="K2661" s="5" t="s">
        <v>19</v>
      </c>
      <c r="L2661" s="5" t="s">
        <v>2790</v>
      </c>
    </row>
    <row r="2662" spans="1:12" x14ac:dyDescent="0.25">
      <c r="A2662" s="5"/>
      <c r="B2662" s="5"/>
      <c r="C2662" s="6"/>
      <c r="D2662" s="6"/>
      <c r="E2662" s="5"/>
      <c r="F2662" s="5"/>
      <c r="G2662" s="5"/>
      <c r="H2662" s="5"/>
      <c r="I2662" s="5"/>
      <c r="J2662" s="5"/>
      <c r="K2662" s="5"/>
      <c r="L2662" s="5"/>
    </row>
    <row r="2663" spans="1:12" ht="225" customHeight="1" x14ac:dyDescent="0.25">
      <c r="A2663" s="5" t="s">
        <v>12</v>
      </c>
      <c r="B2663" s="5" t="s">
        <v>20</v>
      </c>
      <c r="C2663" s="6" t="s">
        <v>2798</v>
      </c>
      <c r="D2663" s="6" t="s">
        <v>15</v>
      </c>
      <c r="E2663" s="5" t="s">
        <v>2789</v>
      </c>
      <c r="F2663" s="5" t="s">
        <v>231</v>
      </c>
      <c r="G2663" s="5" t="s">
        <v>99</v>
      </c>
      <c r="H2663" s="5" t="s">
        <v>507</v>
      </c>
      <c r="I2663" s="5">
        <v>3</v>
      </c>
      <c r="J2663" s="5" t="s">
        <v>1210</v>
      </c>
      <c r="K2663" s="5" t="s">
        <v>19</v>
      </c>
      <c r="L2663" s="5" t="s">
        <v>2790</v>
      </c>
    </row>
    <row r="2664" spans="1:12" x14ac:dyDescent="0.25">
      <c r="A2664" s="5"/>
      <c r="B2664" s="5"/>
      <c r="C2664" s="6"/>
      <c r="D2664" s="6"/>
      <c r="E2664" s="5"/>
      <c r="F2664" s="5"/>
      <c r="G2664" s="5"/>
      <c r="H2664" s="5"/>
      <c r="I2664" s="5"/>
      <c r="J2664" s="5"/>
      <c r="K2664" s="5"/>
      <c r="L2664" s="5"/>
    </row>
    <row r="2665" spans="1:12" ht="225" customHeight="1" x14ac:dyDescent="0.25">
      <c r="A2665" s="5" t="s">
        <v>12</v>
      </c>
      <c r="B2665" s="5" t="s">
        <v>20</v>
      </c>
      <c r="C2665" s="6" t="s">
        <v>2799</v>
      </c>
      <c r="D2665" s="6" t="s">
        <v>15</v>
      </c>
      <c r="E2665" s="5" t="s">
        <v>2789</v>
      </c>
      <c r="F2665" s="5" t="s">
        <v>231</v>
      </c>
      <c r="G2665" s="5" t="s">
        <v>2718</v>
      </c>
      <c r="H2665" s="5" t="s">
        <v>507</v>
      </c>
      <c r="I2665" s="5">
        <v>3</v>
      </c>
      <c r="J2665" s="5" t="s">
        <v>1210</v>
      </c>
      <c r="K2665" s="5" t="s">
        <v>19</v>
      </c>
      <c r="L2665" s="5" t="s">
        <v>2790</v>
      </c>
    </row>
    <row r="2666" spans="1:12" x14ac:dyDescent="0.25">
      <c r="A2666" s="5"/>
      <c r="B2666" s="5"/>
      <c r="C2666" s="6"/>
      <c r="D2666" s="6"/>
      <c r="E2666" s="5"/>
      <c r="F2666" s="5"/>
      <c r="G2666" s="5"/>
      <c r="H2666" s="5"/>
      <c r="I2666" s="5"/>
      <c r="J2666" s="5"/>
      <c r="K2666" s="5"/>
      <c r="L2666" s="5"/>
    </row>
    <row r="2668" spans="1:12" ht="210" customHeight="1" x14ac:dyDescent="0.25">
      <c r="A2668" s="5" t="s">
        <v>12</v>
      </c>
      <c r="B2668" s="5" t="s">
        <v>20</v>
      </c>
      <c r="C2668" s="6" t="s">
        <v>2800</v>
      </c>
      <c r="D2668" s="6" t="s">
        <v>15</v>
      </c>
      <c r="E2668" s="5"/>
      <c r="F2668" s="5" t="s">
        <v>2801</v>
      </c>
      <c r="G2668" s="5" t="s">
        <v>1304</v>
      </c>
      <c r="H2668" s="5">
        <f>-1 / 20</f>
        <v>-0.05</v>
      </c>
      <c r="I2668" s="5">
        <v>3</v>
      </c>
      <c r="J2668" s="5" t="s">
        <v>1074</v>
      </c>
      <c r="K2668" s="5" t="s">
        <v>19</v>
      </c>
      <c r="L2668" s="5"/>
    </row>
    <row r="2669" spans="1:12" x14ac:dyDescent="0.25">
      <c r="A2669" s="5"/>
      <c r="B2669" s="5"/>
      <c r="C2669" s="6"/>
      <c r="D2669" s="6"/>
      <c r="E2669" s="5"/>
      <c r="F2669" s="5"/>
      <c r="G2669" s="5"/>
      <c r="H2669" s="5"/>
      <c r="I2669" s="5"/>
      <c r="J2669" s="5"/>
      <c r="K2669" s="5"/>
      <c r="L2669" s="5"/>
    </row>
    <row r="2670" spans="1:12" ht="210" customHeight="1" x14ac:dyDescent="0.25">
      <c r="A2670" s="5" t="s">
        <v>12</v>
      </c>
      <c r="B2670" s="5" t="s">
        <v>13</v>
      </c>
      <c r="C2670" s="6" t="s">
        <v>2802</v>
      </c>
      <c r="D2670" s="6" t="s">
        <v>15</v>
      </c>
      <c r="E2670" s="5"/>
      <c r="F2670" s="5" t="s">
        <v>2801</v>
      </c>
      <c r="G2670" s="5" t="s">
        <v>1304</v>
      </c>
      <c r="H2670" s="7">
        <v>41892</v>
      </c>
      <c r="I2670" s="5">
        <v>3</v>
      </c>
      <c r="J2670" s="5" t="s">
        <v>1074</v>
      </c>
      <c r="K2670" s="5" t="s">
        <v>19</v>
      </c>
      <c r="L2670" s="5"/>
    </row>
    <row r="2671" spans="1:12" x14ac:dyDescent="0.25">
      <c r="A2671" s="5"/>
      <c r="B2671" s="5"/>
      <c r="C2671" s="6"/>
      <c r="D2671" s="6"/>
      <c r="E2671" s="5"/>
      <c r="F2671" s="5"/>
      <c r="G2671" s="5"/>
      <c r="H2671" s="7"/>
      <c r="I2671" s="5"/>
      <c r="J2671" s="5"/>
      <c r="K2671" s="5"/>
      <c r="L2671" s="5"/>
    </row>
    <row r="2672" spans="1:12" ht="225" customHeight="1" x14ac:dyDescent="0.25">
      <c r="A2672" s="5" t="s">
        <v>12</v>
      </c>
      <c r="B2672" s="5" t="s">
        <v>20</v>
      </c>
      <c r="C2672" s="6" t="s">
        <v>2803</v>
      </c>
      <c r="D2672" s="6" t="s">
        <v>15</v>
      </c>
      <c r="E2672" s="5"/>
      <c r="F2672" s="5" t="s">
        <v>2804</v>
      </c>
      <c r="G2672" s="5" t="s">
        <v>2805</v>
      </c>
      <c r="H2672" s="5">
        <f>-3 / 14</f>
        <v>-0.21428571428571427</v>
      </c>
      <c r="I2672" s="5">
        <v>3</v>
      </c>
      <c r="J2672" s="5" t="s">
        <v>1074</v>
      </c>
      <c r="K2672" s="5" t="s">
        <v>19</v>
      </c>
      <c r="L2672" s="5"/>
    </row>
    <row r="2673" spans="1:15" x14ac:dyDescent="0.25">
      <c r="A2673" s="5"/>
      <c r="B2673" s="5"/>
      <c r="C2673" s="6"/>
      <c r="D2673" s="6"/>
      <c r="E2673" s="5"/>
      <c r="F2673" s="5"/>
      <c r="G2673" s="5"/>
      <c r="H2673" s="5"/>
      <c r="I2673" s="5"/>
      <c r="J2673" s="5"/>
      <c r="K2673" s="5"/>
      <c r="L2673" s="5"/>
    </row>
    <row r="2674" spans="1:15" ht="225" customHeight="1" x14ac:dyDescent="0.25">
      <c r="A2674" s="5" t="s">
        <v>12</v>
      </c>
      <c r="B2674" s="5" t="s">
        <v>20</v>
      </c>
      <c r="C2674" s="6" t="s">
        <v>2806</v>
      </c>
      <c r="D2674" s="6" t="s">
        <v>15</v>
      </c>
      <c r="E2674" s="5"/>
      <c r="F2674" s="5" t="s">
        <v>2804</v>
      </c>
      <c r="G2674" s="5" t="s">
        <v>2805</v>
      </c>
      <c r="H2674" s="5" t="s">
        <v>55</v>
      </c>
      <c r="I2674" s="5">
        <v>3</v>
      </c>
      <c r="J2674" s="5" t="s">
        <v>1074</v>
      </c>
      <c r="K2674" s="5" t="s">
        <v>19</v>
      </c>
      <c r="L2674" s="5"/>
    </row>
    <row r="2675" spans="1:15" x14ac:dyDescent="0.25">
      <c r="A2675" s="5"/>
      <c r="B2675" s="5"/>
      <c r="C2675" s="6"/>
      <c r="D2675" s="6"/>
      <c r="E2675" s="5"/>
      <c r="F2675" s="5"/>
      <c r="G2675" s="5"/>
      <c r="H2675" s="5"/>
      <c r="I2675" s="5"/>
      <c r="J2675" s="5"/>
      <c r="K2675" s="5"/>
      <c r="L2675" s="5"/>
    </row>
    <row r="2676" spans="1:15" ht="225" customHeight="1" x14ac:dyDescent="0.25">
      <c r="A2676" s="5" t="s">
        <v>12</v>
      </c>
      <c r="B2676" s="5" t="s">
        <v>13</v>
      </c>
      <c r="C2676" s="6" t="s">
        <v>2807</v>
      </c>
      <c r="D2676" s="6" t="s">
        <v>15</v>
      </c>
      <c r="E2676" s="5"/>
      <c r="F2676" s="5" t="s">
        <v>2808</v>
      </c>
      <c r="G2676" s="5" t="s">
        <v>2809</v>
      </c>
      <c r="H2676" s="7">
        <v>41835</v>
      </c>
      <c r="I2676" s="5">
        <v>3</v>
      </c>
      <c r="J2676" s="5" t="s">
        <v>1074</v>
      </c>
      <c r="K2676" s="5" t="s">
        <v>19</v>
      </c>
      <c r="L2676" s="5"/>
    </row>
    <row r="2677" spans="1:15" x14ac:dyDescent="0.25">
      <c r="A2677" s="5"/>
      <c r="B2677" s="5"/>
      <c r="C2677" s="6"/>
      <c r="D2677" s="6"/>
      <c r="E2677" s="5"/>
      <c r="F2677" s="5"/>
      <c r="G2677" s="5"/>
      <c r="H2677" s="7"/>
      <c r="I2677" s="5"/>
      <c r="J2677" s="5"/>
      <c r="K2677" s="5"/>
      <c r="L2677" s="5"/>
    </row>
    <row r="2678" spans="1:15" ht="225" customHeight="1" x14ac:dyDescent="0.25">
      <c r="A2678" s="5" t="s">
        <v>12</v>
      </c>
      <c r="B2678" s="5" t="s">
        <v>13</v>
      </c>
      <c r="C2678" s="6" t="s">
        <v>2810</v>
      </c>
      <c r="D2678" s="6" t="s">
        <v>15</v>
      </c>
      <c r="E2678" s="5"/>
      <c r="F2678" s="5" t="s">
        <v>2808</v>
      </c>
      <c r="G2678" s="5" t="s">
        <v>2809</v>
      </c>
      <c r="H2678" s="7">
        <v>41922</v>
      </c>
      <c r="I2678" s="5">
        <v>3</v>
      </c>
      <c r="J2678" s="5" t="s">
        <v>1074</v>
      </c>
      <c r="K2678" s="5" t="s">
        <v>19</v>
      </c>
      <c r="L2678" s="5"/>
      <c r="N2678">
        <v>17</v>
      </c>
      <c r="O2678">
        <v>30</v>
      </c>
    </row>
    <row r="2679" spans="1:15" x14ac:dyDescent="0.25">
      <c r="A2679" s="5"/>
      <c r="B2679" s="5"/>
      <c r="C2679" s="6"/>
      <c r="D2679" s="6"/>
      <c r="E2679" s="5"/>
      <c r="F2679" s="5"/>
      <c r="G2679" s="5"/>
      <c r="H2679" s="7"/>
      <c r="I2679" s="5"/>
      <c r="J2679" s="5"/>
      <c r="K2679" s="5"/>
      <c r="L2679" s="5"/>
    </row>
    <row r="2680" spans="1:15" ht="225" customHeight="1" x14ac:dyDescent="0.25">
      <c r="A2680" s="5" t="s">
        <v>12</v>
      </c>
      <c r="B2680" s="5" t="s">
        <v>20</v>
      </c>
      <c r="C2680" s="6" t="s">
        <v>2811</v>
      </c>
      <c r="D2680" s="6" t="s">
        <v>15</v>
      </c>
      <c r="E2680" s="5"/>
      <c r="F2680" s="5" t="s">
        <v>2804</v>
      </c>
      <c r="G2680" s="5" t="s">
        <v>2805</v>
      </c>
      <c r="H2680" s="5" t="s">
        <v>22</v>
      </c>
      <c r="I2680" s="5">
        <v>3</v>
      </c>
      <c r="J2680" s="5" t="s">
        <v>2812</v>
      </c>
      <c r="K2680" s="5" t="s">
        <v>19</v>
      </c>
      <c r="L2680" s="5"/>
    </row>
    <row r="2681" spans="1:15" x14ac:dyDescent="0.25">
      <c r="A2681" s="5"/>
      <c r="B2681" s="5"/>
      <c r="C2681" s="6"/>
      <c r="D2681" s="6"/>
      <c r="E2681" s="5"/>
      <c r="F2681" s="5"/>
      <c r="G2681" s="5"/>
      <c r="H2681" s="5"/>
      <c r="I2681" s="5"/>
      <c r="J2681" s="5"/>
      <c r="K2681" s="5"/>
      <c r="L2681" s="5"/>
    </row>
    <row r="2682" spans="1:15" ht="210" customHeight="1" x14ac:dyDescent="0.25">
      <c r="A2682" s="5" t="s">
        <v>12</v>
      </c>
      <c r="B2682" s="5" t="s">
        <v>13</v>
      </c>
      <c r="C2682" s="6" t="s">
        <v>2813</v>
      </c>
      <c r="D2682" s="6" t="s">
        <v>15</v>
      </c>
      <c r="E2682" s="5"/>
      <c r="F2682" s="5" t="s">
        <v>2814</v>
      </c>
      <c r="G2682" s="5" t="s">
        <v>1304</v>
      </c>
      <c r="H2682" s="7">
        <v>41932</v>
      </c>
      <c r="I2682" s="5">
        <v>3</v>
      </c>
      <c r="J2682" s="5" t="s">
        <v>1074</v>
      </c>
      <c r="K2682" s="5" t="s">
        <v>19</v>
      </c>
      <c r="L2682" s="5" t="s">
        <v>2815</v>
      </c>
    </row>
    <row r="2683" spans="1:15" x14ac:dyDescent="0.25">
      <c r="A2683" s="5"/>
      <c r="B2683" s="5"/>
      <c r="C2683" s="6"/>
      <c r="D2683" s="6"/>
      <c r="E2683" s="5"/>
      <c r="F2683" s="5"/>
      <c r="G2683" s="5"/>
      <c r="H2683" s="7"/>
      <c r="I2683" s="5"/>
      <c r="J2683" s="5"/>
      <c r="K2683" s="5"/>
      <c r="L2683" s="5"/>
    </row>
    <row r="2684" spans="1:15" ht="210" customHeight="1" x14ac:dyDescent="0.25">
      <c r="A2684" s="5" t="s">
        <v>12</v>
      </c>
      <c r="B2684" s="5" t="s">
        <v>13</v>
      </c>
      <c r="C2684" s="6" t="s">
        <v>2816</v>
      </c>
      <c r="D2684" s="6" t="s">
        <v>15</v>
      </c>
      <c r="E2684" s="5"/>
      <c r="F2684" s="5" t="s">
        <v>2814</v>
      </c>
      <c r="G2684" s="5" t="s">
        <v>1304</v>
      </c>
      <c r="H2684" s="7">
        <v>41764</v>
      </c>
      <c r="I2684" s="5">
        <v>3</v>
      </c>
      <c r="J2684" s="5" t="s">
        <v>1074</v>
      </c>
      <c r="K2684" s="5" t="s">
        <v>19</v>
      </c>
      <c r="L2684" s="5" t="s">
        <v>2815</v>
      </c>
    </row>
    <row r="2685" spans="1:15" x14ac:dyDescent="0.25">
      <c r="A2685" s="5"/>
      <c r="B2685" s="5"/>
      <c r="C2685" s="6"/>
      <c r="D2685" s="6"/>
      <c r="E2685" s="5"/>
      <c r="F2685" s="5"/>
      <c r="G2685" s="5"/>
      <c r="H2685" s="7"/>
      <c r="I2685" s="5"/>
      <c r="J2685" s="5"/>
      <c r="K2685" s="5"/>
      <c r="L2685" s="5"/>
    </row>
    <row r="2686" spans="1:15" ht="225" customHeight="1" x14ac:dyDescent="0.25">
      <c r="A2686" s="5" t="s">
        <v>12</v>
      </c>
      <c r="B2686" s="5" t="s">
        <v>13</v>
      </c>
      <c r="C2686" s="6" t="s">
        <v>2817</v>
      </c>
      <c r="D2686" s="6" t="s">
        <v>15</v>
      </c>
      <c r="E2686" s="5"/>
      <c r="F2686" s="5" t="s">
        <v>814</v>
      </c>
      <c r="G2686" s="5" t="s">
        <v>807</v>
      </c>
      <c r="H2686" s="7">
        <v>41644</v>
      </c>
      <c r="I2686" s="5">
        <v>3</v>
      </c>
      <c r="J2686" s="5" t="s">
        <v>815</v>
      </c>
      <c r="K2686" s="5" t="s">
        <v>19</v>
      </c>
    </row>
    <row r="2687" spans="1:15" x14ac:dyDescent="0.25">
      <c r="A2687" s="5"/>
      <c r="B2687" s="5"/>
      <c r="C2687" s="6"/>
      <c r="D2687" s="6"/>
      <c r="E2687" s="5"/>
      <c r="F2687" s="5"/>
      <c r="G2687" s="5"/>
      <c r="H2687" s="7"/>
      <c r="I2687" s="5"/>
      <c r="J2687" s="5"/>
      <c r="K2687" s="5"/>
    </row>
    <row r="2689" spans="1:12" ht="210" customHeight="1" x14ac:dyDescent="0.25">
      <c r="A2689" s="5" t="s">
        <v>12</v>
      </c>
      <c r="B2689" s="5" t="s">
        <v>13</v>
      </c>
      <c r="C2689" s="6" t="s">
        <v>2818</v>
      </c>
      <c r="D2689" s="6" t="s">
        <v>15</v>
      </c>
      <c r="E2689" s="5"/>
      <c r="F2689" s="5" t="s">
        <v>951</v>
      </c>
      <c r="G2689" s="5" t="s">
        <v>858</v>
      </c>
      <c r="H2689" s="7">
        <v>41764</v>
      </c>
      <c r="I2689" s="5">
        <v>3</v>
      </c>
      <c r="J2689" s="5" t="s">
        <v>815</v>
      </c>
      <c r="K2689" s="5" t="s">
        <v>19</v>
      </c>
      <c r="L2689" s="5" t="s">
        <v>2819</v>
      </c>
    </row>
    <row r="2690" spans="1:12" x14ac:dyDescent="0.25">
      <c r="A2690" s="5"/>
      <c r="B2690" s="5"/>
      <c r="C2690" s="6"/>
      <c r="D2690" s="6"/>
      <c r="E2690" s="5"/>
      <c r="F2690" s="5"/>
      <c r="G2690" s="5"/>
      <c r="H2690" s="7"/>
      <c r="I2690" s="5"/>
      <c r="J2690" s="5"/>
      <c r="K2690" s="5"/>
      <c r="L2690" s="5"/>
    </row>
    <row r="2691" spans="1:12" ht="210" customHeight="1" x14ac:dyDescent="0.25">
      <c r="A2691" s="5" t="s">
        <v>12</v>
      </c>
      <c r="B2691" s="5" t="s">
        <v>13</v>
      </c>
      <c r="C2691" s="6" t="s">
        <v>2820</v>
      </c>
      <c r="D2691" s="6" t="s">
        <v>15</v>
      </c>
      <c r="E2691" s="5"/>
      <c r="F2691" s="5" t="s">
        <v>954</v>
      </c>
      <c r="G2691" s="5" t="s">
        <v>858</v>
      </c>
      <c r="H2691" s="7">
        <v>41734</v>
      </c>
      <c r="I2691" s="5">
        <v>3</v>
      </c>
      <c r="J2691" s="5" t="s">
        <v>815</v>
      </c>
      <c r="K2691" s="5" t="s">
        <v>19</v>
      </c>
      <c r="L2691" s="5" t="s">
        <v>2819</v>
      </c>
    </row>
    <row r="2692" spans="1:12" x14ac:dyDescent="0.25">
      <c r="A2692" s="5"/>
      <c r="B2692" s="5"/>
      <c r="C2692" s="6"/>
      <c r="D2692" s="6"/>
      <c r="E2692" s="5"/>
      <c r="F2692" s="5"/>
      <c r="G2692" s="5"/>
      <c r="H2692" s="7"/>
      <c r="I2692" s="5"/>
      <c r="J2692" s="5"/>
      <c r="K2692" s="5"/>
      <c r="L2692" s="5"/>
    </row>
    <row r="2693" spans="1:12" ht="210" customHeight="1" x14ac:dyDescent="0.25">
      <c r="A2693" s="5" t="s">
        <v>12</v>
      </c>
      <c r="B2693" s="5" t="s">
        <v>13</v>
      </c>
      <c r="C2693" s="6" t="s">
        <v>2821</v>
      </c>
      <c r="D2693" s="6" t="s">
        <v>15</v>
      </c>
      <c r="E2693" s="5"/>
      <c r="F2693" s="5" t="s">
        <v>2822</v>
      </c>
      <c r="G2693" s="5" t="s">
        <v>1335</v>
      </c>
      <c r="H2693" s="7">
        <v>41644</v>
      </c>
      <c r="I2693" s="5">
        <v>3</v>
      </c>
      <c r="J2693" s="5" t="s">
        <v>2823</v>
      </c>
      <c r="K2693" s="5" t="s">
        <v>19</v>
      </c>
    </row>
    <row r="2694" spans="1:12" x14ac:dyDescent="0.25">
      <c r="A2694" s="5"/>
      <c r="B2694" s="5"/>
      <c r="C2694" s="6"/>
      <c r="D2694" s="6"/>
      <c r="E2694" s="5"/>
      <c r="F2694" s="5"/>
      <c r="G2694" s="5"/>
      <c r="H2694" s="7"/>
      <c r="I2694" s="5"/>
      <c r="J2694" s="5"/>
      <c r="K2694" s="5"/>
    </row>
    <row r="2696" spans="1:12" ht="210" customHeight="1" x14ac:dyDescent="0.25">
      <c r="A2696" s="5" t="s">
        <v>12</v>
      </c>
      <c r="B2696" s="5" t="s">
        <v>20</v>
      </c>
      <c r="C2696" s="6" t="s">
        <v>2824</v>
      </c>
      <c r="D2696" s="6" t="s">
        <v>15</v>
      </c>
      <c r="E2696" s="5"/>
      <c r="F2696" s="5" t="s">
        <v>2382</v>
      </c>
      <c r="G2696" s="5" t="s">
        <v>2383</v>
      </c>
      <c r="H2696" s="5" t="s">
        <v>37</v>
      </c>
      <c r="I2696" s="5">
        <v>3</v>
      </c>
      <c r="J2696" s="5" t="s">
        <v>2825</v>
      </c>
      <c r="K2696" s="5" t="s">
        <v>19</v>
      </c>
      <c r="L2696" s="5"/>
    </row>
    <row r="2697" spans="1:12" x14ac:dyDescent="0.25">
      <c r="A2697" s="5"/>
      <c r="B2697" s="5"/>
      <c r="C2697" s="6"/>
      <c r="D2697" s="6"/>
      <c r="E2697" s="5"/>
      <c r="F2697" s="5"/>
      <c r="G2697" s="5"/>
      <c r="H2697" s="5"/>
      <c r="I2697" s="5"/>
      <c r="J2697" s="5"/>
      <c r="K2697" s="5"/>
      <c r="L2697" s="5"/>
    </row>
    <row r="2698" spans="1:12" ht="225" customHeight="1" x14ac:dyDescent="0.25">
      <c r="A2698" s="5" t="s">
        <v>12</v>
      </c>
      <c r="B2698" s="5" t="s">
        <v>13</v>
      </c>
      <c r="C2698" s="6" t="s">
        <v>2826</v>
      </c>
      <c r="D2698" s="6" t="s">
        <v>15</v>
      </c>
      <c r="E2698" s="5"/>
      <c r="F2698" s="5" t="s">
        <v>2405</v>
      </c>
      <c r="G2698" s="5" t="s">
        <v>2406</v>
      </c>
      <c r="H2698" s="7">
        <v>41644</v>
      </c>
      <c r="I2698" s="5">
        <v>3</v>
      </c>
      <c r="J2698" s="5" t="s">
        <v>2384</v>
      </c>
      <c r="K2698" s="5" t="s">
        <v>19</v>
      </c>
      <c r="L2698" s="5"/>
    </row>
    <row r="2699" spans="1:12" x14ac:dyDescent="0.25">
      <c r="A2699" s="5"/>
      <c r="B2699" s="5"/>
      <c r="C2699" s="6"/>
      <c r="D2699" s="6"/>
      <c r="E2699" s="5"/>
      <c r="F2699" s="5"/>
      <c r="G2699" s="5"/>
      <c r="H2699" s="7"/>
      <c r="I2699" s="5"/>
      <c r="J2699" s="5"/>
      <c r="K2699" s="5"/>
      <c r="L2699" s="5"/>
    </row>
    <row r="2700" spans="1:12" ht="195" customHeight="1" x14ac:dyDescent="0.25">
      <c r="A2700" s="5" t="s">
        <v>12</v>
      </c>
      <c r="B2700" s="5" t="s">
        <v>13</v>
      </c>
      <c r="C2700" s="6" t="s">
        <v>2827</v>
      </c>
      <c r="D2700" s="6" t="s">
        <v>15</v>
      </c>
      <c r="E2700" s="5"/>
      <c r="F2700" s="5" t="s">
        <v>2415</v>
      </c>
      <c r="G2700" s="5" t="s">
        <v>2383</v>
      </c>
      <c r="H2700" s="7">
        <v>41675</v>
      </c>
      <c r="I2700" s="5">
        <v>3</v>
      </c>
      <c r="J2700" s="5" t="s">
        <v>2416</v>
      </c>
      <c r="K2700" s="5" t="s">
        <v>19</v>
      </c>
      <c r="L2700" s="5"/>
    </row>
    <row r="2701" spans="1:12" x14ac:dyDescent="0.25">
      <c r="A2701" s="5"/>
      <c r="B2701" s="5"/>
      <c r="C2701" s="6"/>
      <c r="D2701" s="6"/>
      <c r="E2701" s="5"/>
      <c r="F2701" s="5"/>
      <c r="G2701" s="5"/>
      <c r="H2701" s="7"/>
      <c r="I2701" s="5"/>
      <c r="J2701" s="5"/>
      <c r="K2701" s="5"/>
      <c r="L2701" s="5"/>
    </row>
    <row r="2702" spans="1:12" ht="225" customHeight="1" x14ac:dyDescent="0.25">
      <c r="A2702" s="5" t="s">
        <v>12</v>
      </c>
      <c r="B2702" s="5" t="s">
        <v>20</v>
      </c>
      <c r="C2702" s="6" t="s">
        <v>2828</v>
      </c>
      <c r="D2702" s="6" t="s">
        <v>15</v>
      </c>
      <c r="E2702" s="5"/>
      <c r="F2702" s="5" t="s">
        <v>2423</v>
      </c>
      <c r="G2702" s="5" t="s">
        <v>2406</v>
      </c>
      <c r="H2702" s="5" t="s">
        <v>37</v>
      </c>
      <c r="I2702" s="5">
        <v>3</v>
      </c>
      <c r="J2702" s="5" t="s">
        <v>2424</v>
      </c>
      <c r="K2702" s="5" t="s">
        <v>19</v>
      </c>
    </row>
    <row r="2703" spans="1:12" x14ac:dyDescent="0.25">
      <c r="A2703" s="5"/>
      <c r="B2703" s="5"/>
      <c r="C2703" s="6"/>
      <c r="D2703" s="6"/>
      <c r="E2703" s="5"/>
      <c r="F2703" s="5"/>
      <c r="G2703" s="5"/>
      <c r="H2703" s="5"/>
      <c r="I2703" s="5"/>
      <c r="J2703" s="5"/>
      <c r="K2703" s="5"/>
    </row>
    <row r="2705" spans="1:12" ht="210" customHeight="1" x14ac:dyDescent="0.25">
      <c r="A2705" s="5" t="s">
        <v>12</v>
      </c>
      <c r="B2705" s="5" t="s">
        <v>13</v>
      </c>
      <c r="C2705" s="6" t="s">
        <v>2829</v>
      </c>
      <c r="D2705" s="6" t="s">
        <v>15</v>
      </c>
      <c r="E2705" s="5"/>
      <c r="F2705" s="5" t="s">
        <v>2830</v>
      </c>
      <c r="G2705" s="5" t="s">
        <v>2831</v>
      </c>
      <c r="H2705" s="7">
        <v>41675</v>
      </c>
      <c r="I2705" s="5">
        <v>3</v>
      </c>
      <c r="J2705" s="5" t="s">
        <v>815</v>
      </c>
      <c r="K2705" s="5" t="s">
        <v>19</v>
      </c>
      <c r="L2705" s="5" t="s">
        <v>2832</v>
      </c>
    </row>
    <row r="2706" spans="1:12" x14ac:dyDescent="0.25">
      <c r="A2706" s="5"/>
      <c r="B2706" s="5"/>
      <c r="C2706" s="6"/>
      <c r="D2706" s="6"/>
      <c r="E2706" s="5"/>
      <c r="F2706" s="5"/>
      <c r="G2706" s="5"/>
      <c r="H2706" s="7"/>
      <c r="I2706" s="5"/>
      <c r="J2706" s="5"/>
      <c r="K2706" s="5"/>
      <c r="L2706" s="5"/>
    </row>
    <row r="2707" spans="1:12" ht="210" customHeight="1" x14ac:dyDescent="0.25">
      <c r="A2707" s="5" t="s">
        <v>12</v>
      </c>
      <c r="B2707" s="5" t="s">
        <v>20</v>
      </c>
      <c r="C2707" s="6" t="s">
        <v>2833</v>
      </c>
      <c r="D2707" s="6" t="s">
        <v>15</v>
      </c>
      <c r="E2707" s="5"/>
      <c r="F2707" s="5" t="s">
        <v>2834</v>
      </c>
      <c r="G2707" s="5" t="s">
        <v>2831</v>
      </c>
      <c r="H2707" s="5" t="s">
        <v>37</v>
      </c>
      <c r="I2707" s="5">
        <v>3</v>
      </c>
      <c r="J2707" s="5" t="s">
        <v>815</v>
      </c>
      <c r="K2707" s="5" t="s">
        <v>19</v>
      </c>
      <c r="L2707" s="5" t="s">
        <v>2832</v>
      </c>
    </row>
    <row r="2708" spans="1:12" x14ac:dyDescent="0.25">
      <c r="A2708" s="5"/>
      <c r="B2708" s="5"/>
      <c r="C2708" s="6"/>
      <c r="D2708" s="6"/>
      <c r="E2708" s="5"/>
      <c r="F2708" s="5"/>
      <c r="G2708" s="5"/>
      <c r="H2708" s="5"/>
      <c r="I2708" s="5"/>
      <c r="J2708" s="5"/>
      <c r="K2708" s="5"/>
      <c r="L2708" s="5"/>
    </row>
    <row r="2709" spans="1:12" ht="225" customHeight="1" x14ac:dyDescent="0.25">
      <c r="A2709" s="5" t="s">
        <v>12</v>
      </c>
      <c r="B2709" s="5" t="s">
        <v>13</v>
      </c>
      <c r="C2709" s="6" t="s">
        <v>2835</v>
      </c>
      <c r="D2709" s="6" t="s">
        <v>15</v>
      </c>
      <c r="E2709" s="5"/>
      <c r="F2709" s="5" t="s">
        <v>2836</v>
      </c>
      <c r="G2709" s="5" t="s">
        <v>2837</v>
      </c>
      <c r="H2709" s="7">
        <v>41764</v>
      </c>
      <c r="I2709" s="5">
        <v>3</v>
      </c>
      <c r="J2709" s="5" t="s">
        <v>2838</v>
      </c>
      <c r="K2709" s="5" t="s">
        <v>19</v>
      </c>
      <c r="L2709" s="5" t="s">
        <v>2839</v>
      </c>
    </row>
    <row r="2710" spans="1:12" x14ac:dyDescent="0.25">
      <c r="A2710" s="5"/>
      <c r="B2710" s="5"/>
      <c r="C2710" s="6"/>
      <c r="D2710" s="6"/>
      <c r="E2710" s="5"/>
      <c r="F2710" s="5"/>
      <c r="G2710" s="5"/>
      <c r="H2710" s="7"/>
      <c r="I2710" s="5"/>
      <c r="J2710" s="5"/>
      <c r="K2710" s="5"/>
      <c r="L2710" s="5"/>
    </row>
    <row r="2711" spans="1:12" ht="225" customHeight="1" x14ac:dyDescent="0.25">
      <c r="A2711" s="5" t="s">
        <v>12</v>
      </c>
      <c r="B2711" s="5" t="s">
        <v>13</v>
      </c>
      <c r="C2711" s="6" t="s">
        <v>2840</v>
      </c>
      <c r="D2711" s="6" t="s">
        <v>15</v>
      </c>
      <c r="E2711" s="5"/>
      <c r="F2711" s="5" t="s">
        <v>2841</v>
      </c>
      <c r="G2711" s="5" t="s">
        <v>2842</v>
      </c>
      <c r="H2711" s="7">
        <v>41644</v>
      </c>
      <c r="I2711" s="5">
        <v>3</v>
      </c>
      <c r="J2711" s="5" t="s">
        <v>815</v>
      </c>
      <c r="K2711" s="5" t="s">
        <v>19</v>
      </c>
      <c r="L2711" s="5" t="s">
        <v>2832</v>
      </c>
    </row>
    <row r="2712" spans="1:12" x14ac:dyDescent="0.25">
      <c r="A2712" s="5"/>
      <c r="B2712" s="5"/>
      <c r="C2712" s="6"/>
      <c r="D2712" s="6"/>
      <c r="E2712" s="5"/>
      <c r="F2712" s="5"/>
      <c r="G2712" s="5"/>
      <c r="H2712" s="7"/>
      <c r="I2712" s="5"/>
      <c r="J2712" s="5"/>
      <c r="K2712" s="5"/>
      <c r="L2712" s="5"/>
    </row>
    <row r="2713" spans="1:12" ht="225" customHeight="1" x14ac:dyDescent="0.25">
      <c r="A2713" s="5" t="s">
        <v>12</v>
      </c>
      <c r="B2713" s="5" t="s">
        <v>13</v>
      </c>
      <c r="C2713" s="6" t="s">
        <v>2843</v>
      </c>
      <c r="D2713" s="6" t="s">
        <v>15</v>
      </c>
      <c r="E2713" s="5"/>
      <c r="F2713" s="5" t="s">
        <v>2844</v>
      </c>
      <c r="G2713" s="5" t="s">
        <v>2842</v>
      </c>
      <c r="H2713" s="7">
        <v>41764</v>
      </c>
      <c r="I2713" s="5">
        <v>3</v>
      </c>
      <c r="J2713" s="5" t="s">
        <v>815</v>
      </c>
      <c r="K2713" s="5" t="s">
        <v>19</v>
      </c>
      <c r="L2713" s="5" t="s">
        <v>2832</v>
      </c>
    </row>
    <row r="2714" spans="1:12" x14ac:dyDescent="0.25">
      <c r="A2714" s="5"/>
      <c r="B2714" s="5"/>
      <c r="C2714" s="6"/>
      <c r="D2714" s="6"/>
      <c r="E2714" s="5"/>
      <c r="F2714" s="5"/>
      <c r="G2714" s="5"/>
      <c r="H2714" s="7"/>
      <c r="I2714" s="5"/>
      <c r="J2714" s="5"/>
      <c r="K2714" s="5"/>
      <c r="L2714" s="5"/>
    </row>
    <row r="2715" spans="1:12" ht="210" customHeight="1" x14ac:dyDescent="0.25">
      <c r="A2715" s="5" t="s">
        <v>12</v>
      </c>
      <c r="B2715" s="5" t="s">
        <v>13</v>
      </c>
      <c r="C2715" s="6" t="s">
        <v>2845</v>
      </c>
      <c r="D2715" s="6" t="s">
        <v>15</v>
      </c>
      <c r="E2715" s="5"/>
      <c r="F2715" s="5" t="s">
        <v>2846</v>
      </c>
      <c r="G2715" s="5" t="s">
        <v>2847</v>
      </c>
      <c r="H2715" s="7">
        <v>41734</v>
      </c>
      <c r="I2715" s="5">
        <v>3</v>
      </c>
      <c r="J2715" s="5" t="s">
        <v>815</v>
      </c>
      <c r="K2715" s="5" t="s">
        <v>19</v>
      </c>
      <c r="L2715" s="5" t="s">
        <v>2832</v>
      </c>
    </row>
    <row r="2716" spans="1:12" x14ac:dyDescent="0.25">
      <c r="A2716" s="5"/>
      <c r="B2716" s="5"/>
      <c r="C2716" s="6"/>
      <c r="D2716" s="6"/>
      <c r="E2716" s="5"/>
      <c r="F2716" s="5"/>
      <c r="G2716" s="5"/>
      <c r="H2716" s="7"/>
      <c r="I2716" s="5"/>
      <c r="J2716" s="5"/>
      <c r="K2716" s="5"/>
      <c r="L2716" s="5"/>
    </row>
    <row r="2717" spans="1:12" ht="225" customHeight="1" x14ac:dyDescent="0.25">
      <c r="A2717" s="5" t="s">
        <v>12</v>
      </c>
      <c r="B2717" s="5" t="s">
        <v>20</v>
      </c>
      <c r="C2717" s="6" t="s">
        <v>2848</v>
      </c>
      <c r="D2717" s="6" t="s">
        <v>15</v>
      </c>
      <c r="E2717" s="5"/>
      <c r="F2717" s="5" t="s">
        <v>2578</v>
      </c>
      <c r="G2717" s="5" t="s">
        <v>2579</v>
      </c>
      <c r="H2717" s="5" t="s">
        <v>92</v>
      </c>
      <c r="I2717" s="5">
        <v>3</v>
      </c>
      <c r="J2717" s="5" t="s">
        <v>815</v>
      </c>
      <c r="K2717" s="5" t="s">
        <v>19</v>
      </c>
      <c r="L2717" s="5" t="s">
        <v>2849</v>
      </c>
    </row>
    <row r="2718" spans="1:12" x14ac:dyDescent="0.25">
      <c r="A2718" s="5"/>
      <c r="B2718" s="5"/>
      <c r="C2718" s="6"/>
      <c r="D2718" s="6"/>
      <c r="E2718" s="5"/>
      <c r="F2718" s="5"/>
      <c r="G2718" s="5"/>
      <c r="H2718" s="5"/>
      <c r="I2718" s="5"/>
      <c r="J2718" s="5"/>
      <c r="K2718" s="5"/>
      <c r="L2718" s="5"/>
    </row>
    <row r="2719" spans="1:12" ht="225" customHeight="1" x14ac:dyDescent="0.25">
      <c r="A2719" s="5" t="s">
        <v>12</v>
      </c>
      <c r="B2719" s="5" t="s">
        <v>20</v>
      </c>
      <c r="C2719" s="6" t="s">
        <v>2850</v>
      </c>
      <c r="D2719" s="6" t="s">
        <v>15</v>
      </c>
      <c r="E2719" s="5"/>
      <c r="F2719" s="5" t="s">
        <v>2599</v>
      </c>
      <c r="G2719" s="5" t="s">
        <v>2549</v>
      </c>
      <c r="H2719" s="5" t="s">
        <v>37</v>
      </c>
      <c r="I2719" s="5">
        <v>3</v>
      </c>
      <c r="J2719" s="5" t="s">
        <v>2851</v>
      </c>
      <c r="K2719" s="5" t="s">
        <v>19</v>
      </c>
      <c r="L2719" s="5"/>
    </row>
    <row r="2720" spans="1:12" x14ac:dyDescent="0.25">
      <c r="A2720" s="5"/>
      <c r="B2720" s="5"/>
      <c r="C2720" s="6"/>
      <c r="D2720" s="6"/>
      <c r="E2720" s="5"/>
      <c r="F2720" s="5"/>
      <c r="G2720" s="5"/>
      <c r="H2720" s="5"/>
      <c r="I2720" s="5"/>
      <c r="J2720" s="5"/>
      <c r="K2720" s="5"/>
      <c r="L2720" s="5"/>
    </row>
    <row r="2721" spans="1:15" ht="225" customHeight="1" x14ac:dyDescent="0.25">
      <c r="A2721" s="5" t="s">
        <v>12</v>
      </c>
      <c r="B2721" s="5" t="s">
        <v>13</v>
      </c>
      <c r="C2721" s="6" t="s">
        <v>2852</v>
      </c>
      <c r="D2721" s="6" t="s">
        <v>15</v>
      </c>
      <c r="E2721" s="5"/>
      <c r="F2721" s="5" t="s">
        <v>2853</v>
      </c>
      <c r="G2721" s="5" t="s">
        <v>2549</v>
      </c>
      <c r="H2721" s="7">
        <v>41644</v>
      </c>
      <c r="I2721" s="5">
        <v>3</v>
      </c>
      <c r="J2721" s="5" t="s">
        <v>2851</v>
      </c>
      <c r="K2721" s="5" t="s">
        <v>19</v>
      </c>
      <c r="L2721" s="5"/>
    </row>
    <row r="2722" spans="1:15" x14ac:dyDescent="0.25">
      <c r="A2722" s="5"/>
      <c r="B2722" s="5"/>
      <c r="C2722" s="6"/>
      <c r="D2722" s="6"/>
      <c r="E2722" s="5"/>
      <c r="F2722" s="5"/>
      <c r="G2722" s="5"/>
      <c r="H2722" s="7"/>
      <c r="I2722" s="5"/>
      <c r="J2722" s="5"/>
      <c r="K2722" s="5"/>
      <c r="L2722" s="5"/>
    </row>
    <row r="2723" spans="1:15" ht="210" customHeight="1" x14ac:dyDescent="0.25">
      <c r="A2723" s="5" t="s">
        <v>12</v>
      </c>
      <c r="B2723" s="5" t="s">
        <v>13</v>
      </c>
      <c r="C2723" s="6" t="s">
        <v>2854</v>
      </c>
      <c r="D2723" s="6" t="s">
        <v>15</v>
      </c>
      <c r="E2723" s="5"/>
      <c r="F2723" s="5" t="s">
        <v>2855</v>
      </c>
      <c r="G2723" s="5" t="s">
        <v>2579</v>
      </c>
      <c r="H2723" s="7">
        <v>41703</v>
      </c>
      <c r="I2723" s="5">
        <v>3</v>
      </c>
      <c r="J2723" s="5" t="s">
        <v>815</v>
      </c>
      <c r="K2723" s="5" t="s">
        <v>19</v>
      </c>
      <c r="L2723" s="5" t="s">
        <v>2856</v>
      </c>
    </row>
    <row r="2724" spans="1:15" x14ac:dyDescent="0.25">
      <c r="A2724" s="5"/>
      <c r="B2724" s="5"/>
      <c r="C2724" s="6"/>
      <c r="D2724" s="6"/>
      <c r="E2724" s="5"/>
      <c r="F2724" s="5"/>
      <c r="G2724" s="5"/>
      <c r="H2724" s="7"/>
      <c r="I2724" s="5"/>
      <c r="J2724" s="5"/>
      <c r="K2724" s="5"/>
      <c r="L2724" s="5"/>
    </row>
    <row r="2725" spans="1:15" ht="225" customHeight="1" x14ac:dyDescent="0.25">
      <c r="A2725" s="5" t="s">
        <v>12</v>
      </c>
      <c r="B2725" s="5" t="s">
        <v>13</v>
      </c>
      <c r="C2725" s="6" t="s">
        <v>2857</v>
      </c>
      <c r="D2725" s="6" t="s">
        <v>15</v>
      </c>
      <c r="E2725" s="5"/>
      <c r="F2725" s="5" t="s">
        <v>2754</v>
      </c>
      <c r="G2725" s="5" t="s">
        <v>2736</v>
      </c>
      <c r="H2725" s="7">
        <v>41764</v>
      </c>
      <c r="I2725" s="5">
        <v>3</v>
      </c>
      <c r="J2725" s="5" t="s">
        <v>815</v>
      </c>
      <c r="K2725" s="5" t="s">
        <v>19</v>
      </c>
      <c r="L2725" s="5"/>
    </row>
    <row r="2726" spans="1:15" x14ac:dyDescent="0.25">
      <c r="A2726" s="5"/>
      <c r="B2726" s="5"/>
      <c r="C2726" s="6"/>
      <c r="D2726" s="6"/>
      <c r="E2726" s="5"/>
      <c r="F2726" s="5"/>
      <c r="G2726" s="5"/>
      <c r="H2726" s="7"/>
      <c r="I2726" s="5"/>
      <c r="J2726" s="5"/>
      <c r="K2726" s="5"/>
      <c r="L2726" s="5"/>
    </row>
    <row r="2727" spans="1:15" ht="210" customHeight="1" x14ac:dyDescent="0.25">
      <c r="A2727" s="5" t="s">
        <v>12</v>
      </c>
      <c r="B2727" s="5" t="s">
        <v>13</v>
      </c>
      <c r="C2727" s="6" t="s">
        <v>2858</v>
      </c>
      <c r="D2727" s="6" t="s">
        <v>15</v>
      </c>
      <c r="E2727" s="5"/>
      <c r="F2727" s="5" t="s">
        <v>2763</v>
      </c>
      <c r="G2727" s="5" t="s">
        <v>2764</v>
      </c>
      <c r="H2727" s="7">
        <v>41675</v>
      </c>
      <c r="I2727" s="5">
        <v>3</v>
      </c>
      <c r="J2727" s="5" t="s">
        <v>2765</v>
      </c>
      <c r="K2727" s="5" t="s">
        <v>19</v>
      </c>
      <c r="L2727" s="5"/>
    </row>
    <row r="2728" spans="1:15" x14ac:dyDescent="0.25">
      <c r="A2728" s="5"/>
      <c r="B2728" s="5"/>
      <c r="C2728" s="6"/>
      <c r="D2728" s="6"/>
      <c r="E2728" s="5"/>
      <c r="F2728" s="5"/>
      <c r="G2728" s="5"/>
      <c r="H2728" s="7"/>
      <c r="I2728" s="5"/>
      <c r="J2728" s="5"/>
      <c r="K2728" s="5"/>
      <c r="L2728" s="5"/>
    </row>
    <row r="2729" spans="1:15" ht="210" customHeight="1" x14ac:dyDescent="0.25">
      <c r="A2729" s="5" t="s">
        <v>12</v>
      </c>
      <c r="B2729" s="5" t="s">
        <v>20</v>
      </c>
      <c r="C2729" s="6" t="s">
        <v>2859</v>
      </c>
      <c r="D2729" s="6" t="s">
        <v>15</v>
      </c>
      <c r="E2729" s="5"/>
      <c r="F2729" s="5" t="s">
        <v>1514</v>
      </c>
      <c r="G2729" s="5" t="s">
        <v>1515</v>
      </c>
      <c r="H2729" s="5" t="s">
        <v>37</v>
      </c>
      <c r="I2729" s="5">
        <v>3</v>
      </c>
      <c r="J2729" s="5" t="s">
        <v>2860</v>
      </c>
      <c r="K2729" s="5" t="s">
        <v>19</v>
      </c>
      <c r="N2729">
        <v>6</v>
      </c>
      <c r="O2729">
        <v>17</v>
      </c>
    </row>
    <row r="2730" spans="1:15" x14ac:dyDescent="0.25">
      <c r="A2730" s="5"/>
      <c r="B2730" s="5"/>
      <c r="C2730" s="6"/>
      <c r="D2730" s="6"/>
      <c r="E2730" s="5"/>
      <c r="F2730" s="5"/>
      <c r="G2730" s="5"/>
      <c r="H2730" s="5"/>
      <c r="I2730" s="5"/>
      <c r="J2730" s="5"/>
      <c r="K2730" s="5"/>
    </row>
  </sheetData>
  <mergeCells count="16181">
    <mergeCell ref="G2729:G2730"/>
    <mergeCell ref="H2729:H2730"/>
    <mergeCell ref="I2729:I2730"/>
    <mergeCell ref="J2729:J2730"/>
    <mergeCell ref="K2729:K2730"/>
    <mergeCell ref="A2729:A2730"/>
    <mergeCell ref="B2729:B2730"/>
    <mergeCell ref="C2729:C2730"/>
    <mergeCell ref="D2729:D2730"/>
    <mergeCell ref="E2729:E2730"/>
    <mergeCell ref="F2729:F2730"/>
    <mergeCell ref="G2727:G2728"/>
    <mergeCell ref="H2727:H2728"/>
    <mergeCell ref="I2727:I2728"/>
    <mergeCell ref="J2727:J2728"/>
    <mergeCell ref="K2727:K2728"/>
    <mergeCell ref="L2727:L2728"/>
    <mergeCell ref="A2727:A2728"/>
    <mergeCell ref="B2727:B2728"/>
    <mergeCell ref="C2727:C2728"/>
    <mergeCell ref="D2727:D2728"/>
    <mergeCell ref="E2727:E2728"/>
    <mergeCell ref="F2727:F2728"/>
    <mergeCell ref="G2725:G2726"/>
    <mergeCell ref="H2725:H2726"/>
    <mergeCell ref="I2725:I2726"/>
    <mergeCell ref="J2725:J2726"/>
    <mergeCell ref="K2725:K2726"/>
    <mergeCell ref="L2725:L2726"/>
    <mergeCell ref="A2725:A2726"/>
    <mergeCell ref="B2725:B2726"/>
    <mergeCell ref="C2725:C2726"/>
    <mergeCell ref="D2725:D2726"/>
    <mergeCell ref="E2725:E2726"/>
    <mergeCell ref="F2725:F2726"/>
    <mergeCell ref="G2723:G2724"/>
    <mergeCell ref="H2723:H2724"/>
    <mergeCell ref="I2723:I2724"/>
    <mergeCell ref="J2723:J2724"/>
    <mergeCell ref="K2723:K2724"/>
    <mergeCell ref="L2723:L2724"/>
    <mergeCell ref="A2723:A2724"/>
    <mergeCell ref="B2723:B2724"/>
    <mergeCell ref="C2723:C2724"/>
    <mergeCell ref="D2723:D2724"/>
    <mergeCell ref="E2723:E2724"/>
    <mergeCell ref="F2723:F2724"/>
    <mergeCell ref="G2721:G2722"/>
    <mergeCell ref="H2721:H2722"/>
    <mergeCell ref="I2721:I2722"/>
    <mergeCell ref="J2721:J2722"/>
    <mergeCell ref="K2721:K2722"/>
    <mergeCell ref="L2721:L2722"/>
    <mergeCell ref="A2721:A2722"/>
    <mergeCell ref="B2721:B2722"/>
    <mergeCell ref="C2721:C2722"/>
    <mergeCell ref="D2721:D2722"/>
    <mergeCell ref="E2721:E2722"/>
    <mergeCell ref="F2721:F2722"/>
    <mergeCell ref="G2719:G2720"/>
    <mergeCell ref="H2719:H2720"/>
    <mergeCell ref="I2719:I2720"/>
    <mergeCell ref="J2719:J2720"/>
    <mergeCell ref="K2719:K2720"/>
    <mergeCell ref="L2719:L2720"/>
    <mergeCell ref="A2719:A2720"/>
    <mergeCell ref="B2719:B2720"/>
    <mergeCell ref="C2719:C2720"/>
    <mergeCell ref="D2719:D2720"/>
    <mergeCell ref="E2719:E2720"/>
    <mergeCell ref="F2719:F2720"/>
    <mergeCell ref="G2717:G2718"/>
    <mergeCell ref="H2717:H2718"/>
    <mergeCell ref="I2717:I2718"/>
    <mergeCell ref="J2717:J2718"/>
    <mergeCell ref="K2717:K2718"/>
    <mergeCell ref="L2717:L2718"/>
    <mergeCell ref="A2717:A2718"/>
    <mergeCell ref="B2717:B2718"/>
    <mergeCell ref="C2717:C2718"/>
    <mergeCell ref="D2717:D2718"/>
    <mergeCell ref="E2717:E2718"/>
    <mergeCell ref="F2717:F2718"/>
    <mergeCell ref="G2715:G2716"/>
    <mergeCell ref="H2715:H2716"/>
    <mergeCell ref="I2715:I2716"/>
    <mergeCell ref="J2715:J2716"/>
    <mergeCell ref="K2715:K2716"/>
    <mergeCell ref="L2715:L2716"/>
    <mergeCell ref="A2715:A2716"/>
    <mergeCell ref="B2715:B2716"/>
    <mergeCell ref="C2715:C2716"/>
    <mergeCell ref="D2715:D2716"/>
    <mergeCell ref="E2715:E2716"/>
    <mergeCell ref="F2715:F2716"/>
    <mergeCell ref="G2713:G2714"/>
    <mergeCell ref="H2713:H2714"/>
    <mergeCell ref="I2713:I2714"/>
    <mergeCell ref="J2713:J2714"/>
    <mergeCell ref="K2713:K2714"/>
    <mergeCell ref="L2713:L2714"/>
    <mergeCell ref="A2713:A2714"/>
    <mergeCell ref="B2713:B2714"/>
    <mergeCell ref="C2713:C2714"/>
    <mergeCell ref="D2713:D2714"/>
    <mergeCell ref="E2713:E2714"/>
    <mergeCell ref="F2713:F2714"/>
    <mergeCell ref="G2711:G2712"/>
    <mergeCell ref="H2711:H2712"/>
    <mergeCell ref="I2711:I2712"/>
    <mergeCell ref="J2711:J2712"/>
    <mergeCell ref="K2711:K2712"/>
    <mergeCell ref="L2711:L2712"/>
    <mergeCell ref="A2711:A2712"/>
    <mergeCell ref="B2711:B2712"/>
    <mergeCell ref="C2711:C2712"/>
    <mergeCell ref="D2711:D2712"/>
    <mergeCell ref="E2711:E2712"/>
    <mergeCell ref="F2711:F2712"/>
    <mergeCell ref="G2709:G2710"/>
    <mergeCell ref="H2709:H2710"/>
    <mergeCell ref="I2709:I2710"/>
    <mergeCell ref="J2709:J2710"/>
    <mergeCell ref="K2709:K2710"/>
    <mergeCell ref="L2709:L2710"/>
    <mergeCell ref="A2709:A2710"/>
    <mergeCell ref="B2709:B2710"/>
    <mergeCell ref="C2709:C2710"/>
    <mergeCell ref="D2709:D2710"/>
    <mergeCell ref="E2709:E2710"/>
    <mergeCell ref="F2709:F2710"/>
    <mergeCell ref="G2707:G2708"/>
    <mergeCell ref="H2707:H2708"/>
    <mergeCell ref="I2707:I2708"/>
    <mergeCell ref="J2707:J2708"/>
    <mergeCell ref="K2707:K2708"/>
    <mergeCell ref="L2707:L2708"/>
    <mergeCell ref="A2707:A2708"/>
    <mergeCell ref="B2707:B2708"/>
    <mergeCell ref="C2707:C2708"/>
    <mergeCell ref="D2707:D2708"/>
    <mergeCell ref="E2707:E2708"/>
    <mergeCell ref="F2707:F2708"/>
    <mergeCell ref="G2705:G2706"/>
    <mergeCell ref="H2705:H2706"/>
    <mergeCell ref="I2705:I2706"/>
    <mergeCell ref="J2705:J2706"/>
    <mergeCell ref="K2705:K2706"/>
    <mergeCell ref="L2705:L2706"/>
    <mergeCell ref="A2705:A2706"/>
    <mergeCell ref="B2705:B2706"/>
    <mergeCell ref="C2705:C2706"/>
    <mergeCell ref="D2705:D2706"/>
    <mergeCell ref="E2705:E2706"/>
    <mergeCell ref="F2705:F2706"/>
    <mergeCell ref="F2702:F2703"/>
    <mergeCell ref="G2702:G2703"/>
    <mergeCell ref="H2702:H2703"/>
    <mergeCell ref="I2702:I2703"/>
    <mergeCell ref="J2702:J2703"/>
    <mergeCell ref="K2702:K2703"/>
    <mergeCell ref="H2700:H2701"/>
    <mergeCell ref="I2700:I2701"/>
    <mergeCell ref="J2700:J2701"/>
    <mergeCell ref="K2700:K2701"/>
    <mergeCell ref="L2700:L2701"/>
    <mergeCell ref="A2702:A2703"/>
    <mergeCell ref="B2702:B2703"/>
    <mergeCell ref="C2702:C2703"/>
    <mergeCell ref="D2702:D2703"/>
    <mergeCell ref="E2702:E2703"/>
    <mergeCell ref="J2698:J2699"/>
    <mergeCell ref="K2698:K2699"/>
    <mergeCell ref="L2698:L2699"/>
    <mergeCell ref="A2700:A2701"/>
    <mergeCell ref="B2700:B2701"/>
    <mergeCell ref="C2700:C2701"/>
    <mergeCell ref="D2700:D2701"/>
    <mergeCell ref="E2700:E2701"/>
    <mergeCell ref="F2700:F2701"/>
    <mergeCell ref="G2700:G2701"/>
    <mergeCell ref="L2696:L2697"/>
    <mergeCell ref="A2698:A2699"/>
    <mergeCell ref="B2698:B2699"/>
    <mergeCell ref="C2698:C2699"/>
    <mergeCell ref="D2698:D2699"/>
    <mergeCell ref="E2698:E2699"/>
    <mergeCell ref="F2698:F2699"/>
    <mergeCell ref="G2698:G2699"/>
    <mergeCell ref="H2698:H2699"/>
    <mergeCell ref="I2698:I2699"/>
    <mergeCell ref="F2696:F2697"/>
    <mergeCell ref="G2696:G2697"/>
    <mergeCell ref="H2696:H2697"/>
    <mergeCell ref="I2696:I2697"/>
    <mergeCell ref="J2696:J2697"/>
    <mergeCell ref="K2696:K2697"/>
    <mergeCell ref="G2693:G2694"/>
    <mergeCell ref="H2693:H2694"/>
    <mergeCell ref="I2693:I2694"/>
    <mergeCell ref="J2693:J2694"/>
    <mergeCell ref="K2693:K2694"/>
    <mergeCell ref="A2696:A2697"/>
    <mergeCell ref="B2696:B2697"/>
    <mergeCell ref="C2696:C2697"/>
    <mergeCell ref="D2696:D2697"/>
    <mergeCell ref="E2696:E2697"/>
    <mergeCell ref="A2693:A2694"/>
    <mergeCell ref="B2693:B2694"/>
    <mergeCell ref="C2693:C2694"/>
    <mergeCell ref="D2693:D2694"/>
    <mergeCell ref="E2693:E2694"/>
    <mergeCell ref="F2693:F2694"/>
    <mergeCell ref="G2691:G2692"/>
    <mergeCell ref="H2691:H2692"/>
    <mergeCell ref="I2691:I2692"/>
    <mergeCell ref="J2691:J2692"/>
    <mergeCell ref="K2691:K2692"/>
    <mergeCell ref="L2691:L2692"/>
    <mergeCell ref="I2689:I2690"/>
    <mergeCell ref="J2689:J2690"/>
    <mergeCell ref="K2689:K2690"/>
    <mergeCell ref="L2689:L2690"/>
    <mergeCell ref="A2691:A2692"/>
    <mergeCell ref="B2691:B2692"/>
    <mergeCell ref="C2691:C2692"/>
    <mergeCell ref="D2691:D2692"/>
    <mergeCell ref="E2691:E2692"/>
    <mergeCell ref="F2691:F2692"/>
    <mergeCell ref="J2686:J2687"/>
    <mergeCell ref="K2686:K2687"/>
    <mergeCell ref="A2689:A2690"/>
    <mergeCell ref="B2689:B2690"/>
    <mergeCell ref="C2689:C2690"/>
    <mergeCell ref="D2689:D2690"/>
    <mergeCell ref="E2689:E2690"/>
    <mergeCell ref="F2689:F2690"/>
    <mergeCell ref="G2689:G2690"/>
    <mergeCell ref="H2689:H2690"/>
    <mergeCell ref="L2684:L2685"/>
    <mergeCell ref="A2686:A2687"/>
    <mergeCell ref="B2686:B2687"/>
    <mergeCell ref="C2686:C2687"/>
    <mergeCell ref="D2686:D2687"/>
    <mergeCell ref="E2686:E2687"/>
    <mergeCell ref="F2686:F2687"/>
    <mergeCell ref="G2686:G2687"/>
    <mergeCell ref="H2686:H2687"/>
    <mergeCell ref="I2686:I2687"/>
    <mergeCell ref="F2684:F2685"/>
    <mergeCell ref="G2684:G2685"/>
    <mergeCell ref="H2684:H2685"/>
    <mergeCell ref="I2684:I2685"/>
    <mergeCell ref="J2684:J2685"/>
    <mergeCell ref="K2684:K2685"/>
    <mergeCell ref="H2682:H2683"/>
    <mergeCell ref="I2682:I2683"/>
    <mergeCell ref="J2682:J2683"/>
    <mergeCell ref="K2682:K2683"/>
    <mergeCell ref="L2682:L2683"/>
    <mergeCell ref="A2684:A2685"/>
    <mergeCell ref="B2684:B2685"/>
    <mergeCell ref="C2684:C2685"/>
    <mergeCell ref="D2684:D2685"/>
    <mergeCell ref="E2684:E2685"/>
    <mergeCell ref="J2680:J2681"/>
    <mergeCell ref="K2680:K2681"/>
    <mergeCell ref="L2680:L2681"/>
    <mergeCell ref="A2682:A2683"/>
    <mergeCell ref="B2682:B2683"/>
    <mergeCell ref="C2682:C2683"/>
    <mergeCell ref="D2682:D2683"/>
    <mergeCell ref="E2682:E2683"/>
    <mergeCell ref="F2682:F2683"/>
    <mergeCell ref="G2682:G2683"/>
    <mergeCell ref="L2678:L2679"/>
    <mergeCell ref="A2680:A2681"/>
    <mergeCell ref="B2680:B2681"/>
    <mergeCell ref="C2680:C2681"/>
    <mergeCell ref="D2680:D2681"/>
    <mergeCell ref="E2680:E2681"/>
    <mergeCell ref="F2680:F2681"/>
    <mergeCell ref="G2680:G2681"/>
    <mergeCell ref="H2680:H2681"/>
    <mergeCell ref="I2680:I2681"/>
    <mergeCell ref="F2678:F2679"/>
    <mergeCell ref="G2678:G2679"/>
    <mergeCell ref="H2678:H2679"/>
    <mergeCell ref="I2678:I2679"/>
    <mergeCell ref="J2678:J2679"/>
    <mergeCell ref="K2678:K2679"/>
    <mergeCell ref="H2676:H2677"/>
    <mergeCell ref="I2676:I2677"/>
    <mergeCell ref="J2676:J2677"/>
    <mergeCell ref="K2676:K2677"/>
    <mergeCell ref="L2676:L2677"/>
    <mergeCell ref="A2678:A2679"/>
    <mergeCell ref="B2678:B2679"/>
    <mergeCell ref="C2678:C2679"/>
    <mergeCell ref="D2678:D2679"/>
    <mergeCell ref="E2678:E2679"/>
    <mergeCell ref="J2674:J2675"/>
    <mergeCell ref="K2674:K2675"/>
    <mergeCell ref="L2674:L2675"/>
    <mergeCell ref="A2676:A2677"/>
    <mergeCell ref="B2676:B2677"/>
    <mergeCell ref="C2676:C2677"/>
    <mergeCell ref="D2676:D2677"/>
    <mergeCell ref="E2676:E2677"/>
    <mergeCell ref="F2676:F2677"/>
    <mergeCell ref="G2676:G2677"/>
    <mergeCell ref="L2672:L2673"/>
    <mergeCell ref="A2674:A2675"/>
    <mergeCell ref="B2674:B2675"/>
    <mergeCell ref="C2674:C2675"/>
    <mergeCell ref="D2674:D2675"/>
    <mergeCell ref="E2674:E2675"/>
    <mergeCell ref="F2674:F2675"/>
    <mergeCell ref="G2674:G2675"/>
    <mergeCell ref="H2674:H2675"/>
    <mergeCell ref="I2674:I2675"/>
    <mergeCell ref="F2672:F2673"/>
    <mergeCell ref="G2672:G2673"/>
    <mergeCell ref="H2672:H2673"/>
    <mergeCell ref="I2672:I2673"/>
    <mergeCell ref="J2672:J2673"/>
    <mergeCell ref="K2672:K2673"/>
    <mergeCell ref="H2670:H2671"/>
    <mergeCell ref="I2670:I2671"/>
    <mergeCell ref="J2670:J2671"/>
    <mergeCell ref="K2670:K2671"/>
    <mergeCell ref="L2670:L2671"/>
    <mergeCell ref="A2672:A2673"/>
    <mergeCell ref="B2672:B2673"/>
    <mergeCell ref="C2672:C2673"/>
    <mergeCell ref="D2672:D2673"/>
    <mergeCell ref="E2672:E2673"/>
    <mergeCell ref="J2668:J2669"/>
    <mergeCell ref="K2668:K2669"/>
    <mergeCell ref="L2668:L2669"/>
    <mergeCell ref="A2670:A2671"/>
    <mergeCell ref="B2670:B2671"/>
    <mergeCell ref="C2670:C2671"/>
    <mergeCell ref="D2670:D2671"/>
    <mergeCell ref="E2670:E2671"/>
    <mergeCell ref="F2670:F2671"/>
    <mergeCell ref="G2670:G2671"/>
    <mergeCell ref="L2665:L2666"/>
    <mergeCell ref="A2668:A2669"/>
    <mergeCell ref="B2668:B2669"/>
    <mergeCell ref="C2668:C2669"/>
    <mergeCell ref="D2668:D2669"/>
    <mergeCell ref="E2668:E2669"/>
    <mergeCell ref="F2668:F2669"/>
    <mergeCell ref="G2668:G2669"/>
    <mergeCell ref="H2668:H2669"/>
    <mergeCell ref="I2668:I2669"/>
    <mergeCell ref="F2665:F2666"/>
    <mergeCell ref="G2665:G2666"/>
    <mergeCell ref="H2665:H2666"/>
    <mergeCell ref="I2665:I2666"/>
    <mergeCell ref="J2665:J2666"/>
    <mergeCell ref="K2665:K2666"/>
    <mergeCell ref="H2663:H2664"/>
    <mergeCell ref="I2663:I2664"/>
    <mergeCell ref="J2663:J2664"/>
    <mergeCell ref="K2663:K2664"/>
    <mergeCell ref="L2663:L2664"/>
    <mergeCell ref="A2665:A2666"/>
    <mergeCell ref="B2665:B2666"/>
    <mergeCell ref="C2665:C2666"/>
    <mergeCell ref="D2665:D2666"/>
    <mergeCell ref="E2665:E2666"/>
    <mergeCell ref="J2661:J2662"/>
    <mergeCell ref="K2661:K2662"/>
    <mergeCell ref="L2661:L2662"/>
    <mergeCell ref="A2663:A2664"/>
    <mergeCell ref="B2663:B2664"/>
    <mergeCell ref="C2663:C2664"/>
    <mergeCell ref="D2663:D2664"/>
    <mergeCell ref="E2663:E2664"/>
    <mergeCell ref="F2663:F2664"/>
    <mergeCell ref="G2663:G2664"/>
    <mergeCell ref="L2659:L2660"/>
    <mergeCell ref="A2661:A2662"/>
    <mergeCell ref="B2661:B2662"/>
    <mergeCell ref="C2661:C2662"/>
    <mergeCell ref="D2661:D2662"/>
    <mergeCell ref="E2661:E2662"/>
    <mergeCell ref="F2661:F2662"/>
    <mergeCell ref="G2661:G2662"/>
    <mergeCell ref="H2661:H2662"/>
    <mergeCell ref="I2661:I2662"/>
    <mergeCell ref="F2659:F2660"/>
    <mergeCell ref="G2659:G2660"/>
    <mergeCell ref="H2659:H2660"/>
    <mergeCell ref="I2659:I2660"/>
    <mergeCell ref="J2659:J2660"/>
    <mergeCell ref="K2659:K2660"/>
    <mergeCell ref="H2657:H2658"/>
    <mergeCell ref="I2657:I2658"/>
    <mergeCell ref="J2657:J2658"/>
    <mergeCell ref="K2657:K2658"/>
    <mergeCell ref="L2657:L2658"/>
    <mergeCell ref="A2659:A2660"/>
    <mergeCell ref="B2659:B2660"/>
    <mergeCell ref="C2659:C2660"/>
    <mergeCell ref="D2659:D2660"/>
    <mergeCell ref="E2659:E2660"/>
    <mergeCell ref="J2655:J2656"/>
    <mergeCell ref="K2655:K2656"/>
    <mergeCell ref="L2655:L2656"/>
    <mergeCell ref="A2657:A2658"/>
    <mergeCell ref="B2657:B2658"/>
    <mergeCell ref="C2657:C2658"/>
    <mergeCell ref="D2657:D2658"/>
    <mergeCell ref="E2657:E2658"/>
    <mergeCell ref="F2657:F2658"/>
    <mergeCell ref="G2657:G2658"/>
    <mergeCell ref="L2653:L2654"/>
    <mergeCell ref="A2655:A2656"/>
    <mergeCell ref="B2655:B2656"/>
    <mergeCell ref="C2655:C2656"/>
    <mergeCell ref="D2655:D2656"/>
    <mergeCell ref="E2655:E2656"/>
    <mergeCell ref="F2655:F2656"/>
    <mergeCell ref="G2655:G2656"/>
    <mergeCell ref="H2655:H2656"/>
    <mergeCell ref="I2655:I2656"/>
    <mergeCell ref="F2653:F2654"/>
    <mergeCell ref="G2653:G2654"/>
    <mergeCell ref="H2653:H2654"/>
    <mergeCell ref="I2653:I2654"/>
    <mergeCell ref="J2653:J2654"/>
    <mergeCell ref="K2653:K2654"/>
    <mergeCell ref="H2651:H2652"/>
    <mergeCell ref="I2651:I2652"/>
    <mergeCell ref="J2651:J2652"/>
    <mergeCell ref="K2651:K2652"/>
    <mergeCell ref="L2651:L2652"/>
    <mergeCell ref="A2653:A2654"/>
    <mergeCell ref="B2653:B2654"/>
    <mergeCell ref="C2653:C2654"/>
    <mergeCell ref="D2653:D2654"/>
    <mergeCell ref="E2653:E2654"/>
    <mergeCell ref="J2649:J2650"/>
    <mergeCell ref="K2649:K2650"/>
    <mergeCell ref="L2649:L2650"/>
    <mergeCell ref="A2651:A2652"/>
    <mergeCell ref="B2651:B2652"/>
    <mergeCell ref="C2651:C2652"/>
    <mergeCell ref="D2651:D2652"/>
    <mergeCell ref="E2651:E2652"/>
    <mergeCell ref="F2651:F2652"/>
    <mergeCell ref="G2651:G2652"/>
    <mergeCell ref="L2647:L2648"/>
    <mergeCell ref="A2649:A2650"/>
    <mergeCell ref="B2649:B2650"/>
    <mergeCell ref="C2649:C2650"/>
    <mergeCell ref="D2649:D2650"/>
    <mergeCell ref="E2649:E2650"/>
    <mergeCell ref="F2649:F2650"/>
    <mergeCell ref="G2649:G2650"/>
    <mergeCell ref="H2649:H2650"/>
    <mergeCell ref="I2649:I2650"/>
    <mergeCell ref="F2647:F2648"/>
    <mergeCell ref="G2647:G2648"/>
    <mergeCell ref="H2647:H2648"/>
    <mergeCell ref="I2647:I2648"/>
    <mergeCell ref="J2647:J2648"/>
    <mergeCell ref="K2647:K2648"/>
    <mergeCell ref="H2645:H2646"/>
    <mergeCell ref="I2645:I2646"/>
    <mergeCell ref="J2645:J2646"/>
    <mergeCell ref="K2645:K2646"/>
    <mergeCell ref="L2645:L2646"/>
    <mergeCell ref="A2647:A2648"/>
    <mergeCell ref="B2647:B2648"/>
    <mergeCell ref="C2647:C2648"/>
    <mergeCell ref="D2647:D2648"/>
    <mergeCell ref="E2647:E2648"/>
    <mergeCell ref="J2643:J2644"/>
    <mergeCell ref="K2643:K2644"/>
    <mergeCell ref="L2643:L2644"/>
    <mergeCell ref="A2645:A2646"/>
    <mergeCell ref="B2645:B2646"/>
    <mergeCell ref="C2645:C2646"/>
    <mergeCell ref="D2645:D2646"/>
    <mergeCell ref="E2645:E2646"/>
    <mergeCell ref="F2645:F2646"/>
    <mergeCell ref="G2645:G2646"/>
    <mergeCell ref="L2641:L2642"/>
    <mergeCell ref="A2643:A2644"/>
    <mergeCell ref="B2643:B2644"/>
    <mergeCell ref="C2643:C2644"/>
    <mergeCell ref="D2643:D2644"/>
    <mergeCell ref="E2643:E2644"/>
    <mergeCell ref="F2643:F2644"/>
    <mergeCell ref="G2643:G2644"/>
    <mergeCell ref="H2643:H2644"/>
    <mergeCell ref="I2643:I2644"/>
    <mergeCell ref="F2641:F2642"/>
    <mergeCell ref="G2641:G2642"/>
    <mergeCell ref="H2641:H2642"/>
    <mergeCell ref="I2641:I2642"/>
    <mergeCell ref="J2641:J2642"/>
    <mergeCell ref="K2641:K2642"/>
    <mergeCell ref="H2639:H2640"/>
    <mergeCell ref="I2639:I2640"/>
    <mergeCell ref="J2639:J2640"/>
    <mergeCell ref="K2639:K2640"/>
    <mergeCell ref="L2639:L2640"/>
    <mergeCell ref="A2641:A2642"/>
    <mergeCell ref="B2641:B2642"/>
    <mergeCell ref="C2641:C2642"/>
    <mergeCell ref="D2641:D2642"/>
    <mergeCell ref="E2641:E2642"/>
    <mergeCell ref="J2637:J2638"/>
    <mergeCell ref="K2637:K2638"/>
    <mergeCell ref="L2637:L2638"/>
    <mergeCell ref="A2639:A2640"/>
    <mergeCell ref="B2639:B2640"/>
    <mergeCell ref="C2639:C2640"/>
    <mergeCell ref="D2639:D2640"/>
    <mergeCell ref="E2639:E2640"/>
    <mergeCell ref="F2639:F2640"/>
    <mergeCell ref="G2639:G2640"/>
    <mergeCell ref="L2635:L2636"/>
    <mergeCell ref="A2637:A2638"/>
    <mergeCell ref="B2637:B2638"/>
    <mergeCell ref="C2637:C2638"/>
    <mergeCell ref="D2637:D2638"/>
    <mergeCell ref="E2637:E2638"/>
    <mergeCell ref="F2637:F2638"/>
    <mergeCell ref="G2637:G2638"/>
    <mergeCell ref="H2637:H2638"/>
    <mergeCell ref="I2637:I2638"/>
    <mergeCell ref="F2635:F2636"/>
    <mergeCell ref="G2635:G2636"/>
    <mergeCell ref="H2635:H2636"/>
    <mergeCell ref="I2635:I2636"/>
    <mergeCell ref="J2635:J2636"/>
    <mergeCell ref="K2635:K2636"/>
    <mergeCell ref="J2628:J2629"/>
    <mergeCell ref="K2628:K2629"/>
    <mergeCell ref="L2628:L2629"/>
    <mergeCell ref="L2626:L2627"/>
    <mergeCell ref="A2628:A2629"/>
    <mergeCell ref="B2628:B2629"/>
    <mergeCell ref="C2628:C2629"/>
    <mergeCell ref="D2628:D2629"/>
    <mergeCell ref="E2628:E2629"/>
    <mergeCell ref="F2628:F2629"/>
    <mergeCell ref="G2628:G2629"/>
    <mergeCell ref="H2628:H2629"/>
    <mergeCell ref="I2628:I2629"/>
    <mergeCell ref="F2626:F2627"/>
    <mergeCell ref="G2626:G2627"/>
    <mergeCell ref="H2626:H2627"/>
    <mergeCell ref="I2626:I2627"/>
    <mergeCell ref="J2626:J2627"/>
    <mergeCell ref="K2626:K2627"/>
    <mergeCell ref="H2633:H2634"/>
    <mergeCell ref="I2633:I2634"/>
    <mergeCell ref="J2633:J2634"/>
    <mergeCell ref="K2633:K2634"/>
    <mergeCell ref="L2633:L2634"/>
    <mergeCell ref="A2635:A2636"/>
    <mergeCell ref="B2635:B2636"/>
    <mergeCell ref="C2635:C2636"/>
    <mergeCell ref="D2635:D2636"/>
    <mergeCell ref="E2635:E2636"/>
    <mergeCell ref="J2631:J2632"/>
    <mergeCell ref="K2631:K2632"/>
    <mergeCell ref="L2631:L2632"/>
    <mergeCell ref="A2633:A2634"/>
    <mergeCell ref="B2633:B2634"/>
    <mergeCell ref="C2633:C2634"/>
    <mergeCell ref="D2633:D2634"/>
    <mergeCell ref="E2633:E2634"/>
    <mergeCell ref="F2633:F2634"/>
    <mergeCell ref="G2633:G2634"/>
    <mergeCell ref="A2631:A2632"/>
    <mergeCell ref="B2631:B2632"/>
    <mergeCell ref="C2631:C2632"/>
    <mergeCell ref="D2631:D2632"/>
    <mergeCell ref="E2631:E2632"/>
    <mergeCell ref="F2631:F2632"/>
    <mergeCell ref="G2631:G2632"/>
    <mergeCell ref="H2631:H2632"/>
    <mergeCell ref="I2631:I2632"/>
    <mergeCell ref="H2624:H2625"/>
    <mergeCell ref="I2624:I2625"/>
    <mergeCell ref="J2624:J2625"/>
    <mergeCell ref="K2624:K2625"/>
    <mergeCell ref="L2624:L2625"/>
    <mergeCell ref="A2626:A2627"/>
    <mergeCell ref="B2626:B2627"/>
    <mergeCell ref="C2626:C2627"/>
    <mergeCell ref="D2626:D2627"/>
    <mergeCell ref="E2626:E2627"/>
    <mergeCell ref="J2622:J2623"/>
    <mergeCell ref="K2622:K2623"/>
    <mergeCell ref="L2622:L2623"/>
    <mergeCell ref="A2624:A2625"/>
    <mergeCell ref="B2624:B2625"/>
    <mergeCell ref="C2624:C2625"/>
    <mergeCell ref="D2624:D2625"/>
    <mergeCell ref="E2624:E2625"/>
    <mergeCell ref="F2624:F2625"/>
    <mergeCell ref="G2624:G2625"/>
    <mergeCell ref="L2620:L2621"/>
    <mergeCell ref="A2622:A2623"/>
    <mergeCell ref="B2622:B2623"/>
    <mergeCell ref="C2622:C2623"/>
    <mergeCell ref="D2622:D2623"/>
    <mergeCell ref="E2622:E2623"/>
    <mergeCell ref="F2622:F2623"/>
    <mergeCell ref="G2622:G2623"/>
    <mergeCell ref="H2622:H2623"/>
    <mergeCell ref="I2622:I2623"/>
    <mergeCell ref="F2620:F2621"/>
    <mergeCell ref="G2620:G2621"/>
    <mergeCell ref="H2620:H2621"/>
    <mergeCell ref="I2620:I2621"/>
    <mergeCell ref="J2620:J2621"/>
    <mergeCell ref="K2620:K2621"/>
    <mergeCell ref="H2618:H2619"/>
    <mergeCell ref="I2618:I2619"/>
    <mergeCell ref="J2618:J2619"/>
    <mergeCell ref="K2618:K2619"/>
    <mergeCell ref="L2618:L2619"/>
    <mergeCell ref="A2620:A2621"/>
    <mergeCell ref="B2620:B2621"/>
    <mergeCell ref="C2620:C2621"/>
    <mergeCell ref="D2620:D2621"/>
    <mergeCell ref="E2620:E2621"/>
    <mergeCell ref="J2616:J2617"/>
    <mergeCell ref="K2616:K2617"/>
    <mergeCell ref="L2616:L2617"/>
    <mergeCell ref="A2618:A2619"/>
    <mergeCell ref="B2618:B2619"/>
    <mergeCell ref="C2618:C2619"/>
    <mergeCell ref="D2618:D2619"/>
    <mergeCell ref="E2618:E2619"/>
    <mergeCell ref="F2618:F2619"/>
    <mergeCell ref="G2618:G2619"/>
    <mergeCell ref="L2614:L2615"/>
    <mergeCell ref="A2616:A2617"/>
    <mergeCell ref="B2616:B2617"/>
    <mergeCell ref="C2616:C2617"/>
    <mergeCell ref="D2616:D2617"/>
    <mergeCell ref="E2616:E2617"/>
    <mergeCell ref="F2616:F2617"/>
    <mergeCell ref="G2616:G2617"/>
    <mergeCell ref="H2616:H2617"/>
    <mergeCell ref="I2616:I2617"/>
    <mergeCell ref="F2614:F2615"/>
    <mergeCell ref="G2614:G2615"/>
    <mergeCell ref="H2614:H2615"/>
    <mergeCell ref="I2614:I2615"/>
    <mergeCell ref="J2614:J2615"/>
    <mergeCell ref="K2614:K2615"/>
    <mergeCell ref="H2612:H2613"/>
    <mergeCell ref="I2612:I2613"/>
    <mergeCell ref="J2612:J2613"/>
    <mergeCell ref="K2612:K2613"/>
    <mergeCell ref="L2612:L2613"/>
    <mergeCell ref="A2614:A2615"/>
    <mergeCell ref="B2614:B2615"/>
    <mergeCell ref="C2614:C2615"/>
    <mergeCell ref="D2614:D2615"/>
    <mergeCell ref="E2614:E2615"/>
    <mergeCell ref="J2610:J2611"/>
    <mergeCell ref="K2610:K2611"/>
    <mergeCell ref="L2610:L2611"/>
    <mergeCell ref="A2612:A2613"/>
    <mergeCell ref="B2612:B2613"/>
    <mergeCell ref="C2612:C2613"/>
    <mergeCell ref="D2612:D2613"/>
    <mergeCell ref="E2612:E2613"/>
    <mergeCell ref="F2612:F2613"/>
    <mergeCell ref="G2612:G2613"/>
    <mergeCell ref="L2608:L2609"/>
    <mergeCell ref="A2610:A2611"/>
    <mergeCell ref="B2610:B2611"/>
    <mergeCell ref="C2610:C2611"/>
    <mergeCell ref="D2610:D2611"/>
    <mergeCell ref="E2610:E2611"/>
    <mergeCell ref="F2610:F2611"/>
    <mergeCell ref="G2610:G2611"/>
    <mergeCell ref="H2610:H2611"/>
    <mergeCell ref="I2610:I2611"/>
    <mergeCell ref="F2608:F2609"/>
    <mergeCell ref="G2608:G2609"/>
    <mergeCell ref="H2608:H2609"/>
    <mergeCell ref="I2608:I2609"/>
    <mergeCell ref="J2608:J2609"/>
    <mergeCell ref="K2608:K2609"/>
    <mergeCell ref="H2606:H2607"/>
    <mergeCell ref="I2606:I2607"/>
    <mergeCell ref="J2606:J2607"/>
    <mergeCell ref="K2606:K2607"/>
    <mergeCell ref="L2606:L2607"/>
    <mergeCell ref="A2608:A2609"/>
    <mergeCell ref="B2608:B2609"/>
    <mergeCell ref="C2608:C2609"/>
    <mergeCell ref="D2608:D2609"/>
    <mergeCell ref="E2608:E2609"/>
    <mergeCell ref="J2604:J2605"/>
    <mergeCell ref="K2604:K2605"/>
    <mergeCell ref="L2604:L2605"/>
    <mergeCell ref="A2606:A2607"/>
    <mergeCell ref="B2606:B2607"/>
    <mergeCell ref="C2606:C2607"/>
    <mergeCell ref="D2606:D2607"/>
    <mergeCell ref="E2606:E2607"/>
    <mergeCell ref="F2606:F2607"/>
    <mergeCell ref="G2606:G2607"/>
    <mergeCell ref="L2602:L2603"/>
    <mergeCell ref="A2604:A2605"/>
    <mergeCell ref="B2604:B2605"/>
    <mergeCell ref="C2604:C2605"/>
    <mergeCell ref="D2604:D2605"/>
    <mergeCell ref="E2604:E2605"/>
    <mergeCell ref="F2604:F2605"/>
    <mergeCell ref="G2604:G2605"/>
    <mergeCell ref="H2604:H2605"/>
    <mergeCell ref="I2604:I2605"/>
    <mergeCell ref="F2602:F2603"/>
    <mergeCell ref="G2602:G2603"/>
    <mergeCell ref="H2602:H2603"/>
    <mergeCell ref="I2602:I2603"/>
    <mergeCell ref="J2602:J2603"/>
    <mergeCell ref="K2602:K2603"/>
    <mergeCell ref="H2600:H2601"/>
    <mergeCell ref="I2600:I2601"/>
    <mergeCell ref="J2600:J2601"/>
    <mergeCell ref="K2600:K2601"/>
    <mergeCell ref="L2600:L2601"/>
    <mergeCell ref="A2602:A2603"/>
    <mergeCell ref="B2602:B2603"/>
    <mergeCell ref="C2602:C2603"/>
    <mergeCell ref="D2602:D2603"/>
    <mergeCell ref="E2602:E2603"/>
    <mergeCell ref="J2598:J2599"/>
    <mergeCell ref="K2598:K2599"/>
    <mergeCell ref="L2598:L2599"/>
    <mergeCell ref="A2600:A2601"/>
    <mergeCell ref="B2600:B2601"/>
    <mergeCell ref="C2600:C2601"/>
    <mergeCell ref="D2600:D2601"/>
    <mergeCell ref="E2600:E2601"/>
    <mergeCell ref="F2600:F2601"/>
    <mergeCell ref="G2600:G2601"/>
    <mergeCell ref="L2596:L2597"/>
    <mergeCell ref="A2598:A2599"/>
    <mergeCell ref="B2598:B2599"/>
    <mergeCell ref="C2598:C2599"/>
    <mergeCell ref="D2598:D2599"/>
    <mergeCell ref="E2598:E2599"/>
    <mergeCell ref="F2598:F2599"/>
    <mergeCell ref="G2598:G2599"/>
    <mergeCell ref="H2598:H2599"/>
    <mergeCell ref="I2598:I2599"/>
    <mergeCell ref="F2596:F2597"/>
    <mergeCell ref="G2596:G2597"/>
    <mergeCell ref="H2596:H2597"/>
    <mergeCell ref="I2596:I2597"/>
    <mergeCell ref="J2596:J2597"/>
    <mergeCell ref="K2596:K2597"/>
    <mergeCell ref="H2594:H2595"/>
    <mergeCell ref="I2594:I2595"/>
    <mergeCell ref="J2594:J2595"/>
    <mergeCell ref="K2594:K2595"/>
    <mergeCell ref="L2594:L2595"/>
    <mergeCell ref="A2596:A2597"/>
    <mergeCell ref="B2596:B2597"/>
    <mergeCell ref="C2596:C2597"/>
    <mergeCell ref="D2596:D2597"/>
    <mergeCell ref="E2596:E2597"/>
    <mergeCell ref="J2592:J2593"/>
    <mergeCell ref="K2592:K2593"/>
    <mergeCell ref="L2592:L2593"/>
    <mergeCell ref="A2594:A2595"/>
    <mergeCell ref="B2594:B2595"/>
    <mergeCell ref="C2594:C2595"/>
    <mergeCell ref="D2594:D2595"/>
    <mergeCell ref="E2594:E2595"/>
    <mergeCell ref="F2594:F2595"/>
    <mergeCell ref="G2594:G2595"/>
    <mergeCell ref="L2590:L2591"/>
    <mergeCell ref="A2592:A2593"/>
    <mergeCell ref="B2592:B2593"/>
    <mergeCell ref="C2592:C2593"/>
    <mergeCell ref="D2592:D2593"/>
    <mergeCell ref="E2592:E2593"/>
    <mergeCell ref="F2592:F2593"/>
    <mergeCell ref="G2592:G2593"/>
    <mergeCell ref="H2592:H2593"/>
    <mergeCell ref="I2592:I2593"/>
    <mergeCell ref="F2590:F2591"/>
    <mergeCell ref="G2590:G2591"/>
    <mergeCell ref="H2590:H2591"/>
    <mergeCell ref="I2590:I2591"/>
    <mergeCell ref="J2590:J2591"/>
    <mergeCell ref="K2590:K2591"/>
    <mergeCell ref="H2588:H2589"/>
    <mergeCell ref="I2588:I2589"/>
    <mergeCell ref="J2588:J2589"/>
    <mergeCell ref="K2588:K2589"/>
    <mergeCell ref="L2588:L2589"/>
    <mergeCell ref="A2590:A2591"/>
    <mergeCell ref="B2590:B2591"/>
    <mergeCell ref="C2590:C2591"/>
    <mergeCell ref="D2590:D2591"/>
    <mergeCell ref="E2590:E2591"/>
    <mergeCell ref="J2586:J2587"/>
    <mergeCell ref="K2586:K2587"/>
    <mergeCell ref="L2586:L2587"/>
    <mergeCell ref="A2588:A2589"/>
    <mergeCell ref="B2588:B2589"/>
    <mergeCell ref="C2588:C2589"/>
    <mergeCell ref="D2588:D2589"/>
    <mergeCell ref="E2588:E2589"/>
    <mergeCell ref="F2588:F2589"/>
    <mergeCell ref="G2588:G2589"/>
    <mergeCell ref="L2584:L2585"/>
    <mergeCell ref="A2586:A2587"/>
    <mergeCell ref="B2586:B2587"/>
    <mergeCell ref="C2586:C2587"/>
    <mergeCell ref="D2586:D2587"/>
    <mergeCell ref="E2586:E2587"/>
    <mergeCell ref="F2586:F2587"/>
    <mergeCell ref="G2586:G2587"/>
    <mergeCell ref="H2586:H2587"/>
    <mergeCell ref="I2586:I2587"/>
    <mergeCell ref="F2584:F2585"/>
    <mergeCell ref="G2584:G2585"/>
    <mergeCell ref="H2584:H2585"/>
    <mergeCell ref="I2584:I2585"/>
    <mergeCell ref="J2584:J2585"/>
    <mergeCell ref="K2584:K2585"/>
    <mergeCell ref="H2582:H2583"/>
    <mergeCell ref="I2582:I2583"/>
    <mergeCell ref="J2582:J2583"/>
    <mergeCell ref="K2582:K2583"/>
    <mergeCell ref="L2582:L2583"/>
    <mergeCell ref="A2584:A2585"/>
    <mergeCell ref="B2584:B2585"/>
    <mergeCell ref="C2584:C2585"/>
    <mergeCell ref="D2584:D2585"/>
    <mergeCell ref="E2584:E2585"/>
    <mergeCell ref="J2580:J2581"/>
    <mergeCell ref="K2580:K2581"/>
    <mergeCell ref="L2580:L2581"/>
    <mergeCell ref="A2582:A2583"/>
    <mergeCell ref="B2582:B2583"/>
    <mergeCell ref="C2582:C2583"/>
    <mergeCell ref="D2582:D2583"/>
    <mergeCell ref="E2582:E2583"/>
    <mergeCell ref="F2582:F2583"/>
    <mergeCell ref="G2582:G2583"/>
    <mergeCell ref="L2578:L2579"/>
    <mergeCell ref="A2580:A2581"/>
    <mergeCell ref="B2580:B2581"/>
    <mergeCell ref="C2580:C2581"/>
    <mergeCell ref="D2580:D2581"/>
    <mergeCell ref="E2580:E2581"/>
    <mergeCell ref="F2580:F2581"/>
    <mergeCell ref="G2580:G2581"/>
    <mergeCell ref="H2580:H2581"/>
    <mergeCell ref="I2580:I2581"/>
    <mergeCell ref="F2578:F2579"/>
    <mergeCell ref="G2578:G2579"/>
    <mergeCell ref="H2578:H2579"/>
    <mergeCell ref="I2578:I2579"/>
    <mergeCell ref="J2578:J2579"/>
    <mergeCell ref="K2578:K2579"/>
    <mergeCell ref="H2576:H2577"/>
    <mergeCell ref="I2576:I2577"/>
    <mergeCell ref="J2576:J2577"/>
    <mergeCell ref="K2576:K2577"/>
    <mergeCell ref="L2576:L2577"/>
    <mergeCell ref="A2578:A2579"/>
    <mergeCell ref="B2578:B2579"/>
    <mergeCell ref="C2578:C2579"/>
    <mergeCell ref="D2578:D2579"/>
    <mergeCell ref="E2578:E2579"/>
    <mergeCell ref="J2574:J2575"/>
    <mergeCell ref="K2574:K2575"/>
    <mergeCell ref="L2574:L2575"/>
    <mergeCell ref="A2576:A2577"/>
    <mergeCell ref="B2576:B2577"/>
    <mergeCell ref="C2576:C2577"/>
    <mergeCell ref="D2576:D2577"/>
    <mergeCell ref="E2576:E2577"/>
    <mergeCell ref="F2576:F2577"/>
    <mergeCell ref="G2576:G2577"/>
    <mergeCell ref="L2572:L2573"/>
    <mergeCell ref="A2574:A2575"/>
    <mergeCell ref="B2574:B2575"/>
    <mergeCell ref="C2574:C2575"/>
    <mergeCell ref="D2574:D2575"/>
    <mergeCell ref="E2574:E2575"/>
    <mergeCell ref="F2574:F2575"/>
    <mergeCell ref="G2574:G2575"/>
    <mergeCell ref="H2574:H2575"/>
    <mergeCell ref="I2574:I2575"/>
    <mergeCell ref="F2572:F2573"/>
    <mergeCell ref="G2572:G2573"/>
    <mergeCell ref="H2572:H2573"/>
    <mergeCell ref="I2572:I2573"/>
    <mergeCell ref="J2572:J2573"/>
    <mergeCell ref="K2572:K2573"/>
    <mergeCell ref="H2570:H2571"/>
    <mergeCell ref="I2570:I2571"/>
    <mergeCell ref="J2570:J2571"/>
    <mergeCell ref="K2570:K2571"/>
    <mergeCell ref="L2570:L2571"/>
    <mergeCell ref="A2572:A2573"/>
    <mergeCell ref="B2572:B2573"/>
    <mergeCell ref="C2572:C2573"/>
    <mergeCell ref="D2572:D2573"/>
    <mergeCell ref="E2572:E2573"/>
    <mergeCell ref="J2568:J2569"/>
    <mergeCell ref="K2568:K2569"/>
    <mergeCell ref="L2568:L2569"/>
    <mergeCell ref="A2570:A2571"/>
    <mergeCell ref="B2570:B2571"/>
    <mergeCell ref="C2570:C2571"/>
    <mergeCell ref="D2570:D2571"/>
    <mergeCell ref="E2570:E2571"/>
    <mergeCell ref="F2570:F2571"/>
    <mergeCell ref="G2570:G2571"/>
    <mergeCell ref="L2566:L2567"/>
    <mergeCell ref="A2568:A2569"/>
    <mergeCell ref="B2568:B2569"/>
    <mergeCell ref="C2568:C2569"/>
    <mergeCell ref="D2568:D2569"/>
    <mergeCell ref="E2568:E2569"/>
    <mergeCell ref="F2568:F2569"/>
    <mergeCell ref="G2568:G2569"/>
    <mergeCell ref="H2568:H2569"/>
    <mergeCell ref="I2568:I2569"/>
    <mergeCell ref="F2566:F2567"/>
    <mergeCell ref="G2566:G2567"/>
    <mergeCell ref="H2566:H2567"/>
    <mergeCell ref="I2566:I2567"/>
    <mergeCell ref="J2566:J2567"/>
    <mergeCell ref="K2566:K2567"/>
    <mergeCell ref="H2564:H2565"/>
    <mergeCell ref="I2564:I2565"/>
    <mergeCell ref="J2564:J2565"/>
    <mergeCell ref="K2564:K2565"/>
    <mergeCell ref="L2564:L2565"/>
    <mergeCell ref="A2566:A2567"/>
    <mergeCell ref="B2566:B2567"/>
    <mergeCell ref="C2566:C2567"/>
    <mergeCell ref="D2566:D2567"/>
    <mergeCell ref="E2566:E2567"/>
    <mergeCell ref="J2562:J2563"/>
    <mergeCell ref="K2562:K2563"/>
    <mergeCell ref="L2562:L2563"/>
    <mergeCell ref="A2564:A2565"/>
    <mergeCell ref="B2564:B2565"/>
    <mergeCell ref="C2564:C2565"/>
    <mergeCell ref="D2564:D2565"/>
    <mergeCell ref="E2564:E2565"/>
    <mergeCell ref="F2564:F2565"/>
    <mergeCell ref="G2564:G2565"/>
    <mergeCell ref="L2560:L2561"/>
    <mergeCell ref="A2562:A2563"/>
    <mergeCell ref="B2562:B2563"/>
    <mergeCell ref="C2562:C2563"/>
    <mergeCell ref="D2562:D2563"/>
    <mergeCell ref="E2562:E2563"/>
    <mergeCell ref="F2562:F2563"/>
    <mergeCell ref="G2562:G2563"/>
    <mergeCell ref="H2562:H2563"/>
    <mergeCell ref="I2562:I2563"/>
    <mergeCell ref="F2560:F2561"/>
    <mergeCell ref="G2560:G2561"/>
    <mergeCell ref="H2560:H2561"/>
    <mergeCell ref="I2560:I2561"/>
    <mergeCell ref="J2560:J2561"/>
    <mergeCell ref="K2560:K2561"/>
    <mergeCell ref="H2558:H2559"/>
    <mergeCell ref="I2558:I2559"/>
    <mergeCell ref="J2558:J2559"/>
    <mergeCell ref="K2558:K2559"/>
    <mergeCell ref="L2558:L2559"/>
    <mergeCell ref="A2560:A2561"/>
    <mergeCell ref="B2560:B2561"/>
    <mergeCell ref="C2560:C2561"/>
    <mergeCell ref="D2560:D2561"/>
    <mergeCell ref="E2560:E2561"/>
    <mergeCell ref="J2556:J2557"/>
    <mergeCell ref="K2556:K2557"/>
    <mergeCell ref="L2556:L2557"/>
    <mergeCell ref="A2558:A2559"/>
    <mergeCell ref="B2558:B2559"/>
    <mergeCell ref="C2558:C2559"/>
    <mergeCell ref="D2558:D2559"/>
    <mergeCell ref="E2558:E2559"/>
    <mergeCell ref="F2558:F2559"/>
    <mergeCell ref="G2558:G2559"/>
    <mergeCell ref="L2554:L2555"/>
    <mergeCell ref="A2556:A2557"/>
    <mergeCell ref="B2556:B2557"/>
    <mergeCell ref="C2556:C2557"/>
    <mergeCell ref="D2556:D2557"/>
    <mergeCell ref="E2556:E2557"/>
    <mergeCell ref="F2556:F2557"/>
    <mergeCell ref="G2556:G2557"/>
    <mergeCell ref="H2556:H2557"/>
    <mergeCell ref="I2556:I2557"/>
    <mergeCell ref="F2554:F2555"/>
    <mergeCell ref="G2554:G2555"/>
    <mergeCell ref="H2554:H2555"/>
    <mergeCell ref="I2554:I2555"/>
    <mergeCell ref="J2554:J2555"/>
    <mergeCell ref="K2554:K2555"/>
    <mergeCell ref="H2552:H2553"/>
    <mergeCell ref="I2552:I2553"/>
    <mergeCell ref="J2552:J2553"/>
    <mergeCell ref="K2552:K2553"/>
    <mergeCell ref="L2552:L2553"/>
    <mergeCell ref="A2554:A2555"/>
    <mergeCell ref="B2554:B2555"/>
    <mergeCell ref="C2554:C2555"/>
    <mergeCell ref="D2554:D2555"/>
    <mergeCell ref="E2554:E2555"/>
    <mergeCell ref="J2550:J2551"/>
    <mergeCell ref="K2550:K2551"/>
    <mergeCell ref="L2550:L2551"/>
    <mergeCell ref="A2552:A2553"/>
    <mergeCell ref="B2552:B2553"/>
    <mergeCell ref="C2552:C2553"/>
    <mergeCell ref="D2552:D2553"/>
    <mergeCell ref="E2552:E2553"/>
    <mergeCell ref="F2552:F2553"/>
    <mergeCell ref="G2552:G2553"/>
    <mergeCell ref="L2548:L2549"/>
    <mergeCell ref="A2550:A2551"/>
    <mergeCell ref="B2550:B2551"/>
    <mergeCell ref="C2550:C2551"/>
    <mergeCell ref="D2550:D2551"/>
    <mergeCell ref="E2550:E2551"/>
    <mergeCell ref="F2550:F2551"/>
    <mergeCell ref="G2550:G2551"/>
    <mergeCell ref="H2550:H2551"/>
    <mergeCell ref="I2550:I2551"/>
    <mergeCell ref="F2548:F2549"/>
    <mergeCell ref="G2548:G2549"/>
    <mergeCell ref="H2548:H2549"/>
    <mergeCell ref="I2548:I2549"/>
    <mergeCell ref="J2548:J2549"/>
    <mergeCell ref="K2548:K2549"/>
    <mergeCell ref="H2546:H2547"/>
    <mergeCell ref="I2546:I2547"/>
    <mergeCell ref="J2546:J2547"/>
    <mergeCell ref="K2546:K2547"/>
    <mergeCell ref="L2546:L2547"/>
    <mergeCell ref="A2548:A2549"/>
    <mergeCell ref="B2548:B2549"/>
    <mergeCell ref="C2548:C2549"/>
    <mergeCell ref="D2548:D2549"/>
    <mergeCell ref="E2548:E2549"/>
    <mergeCell ref="J2544:J2545"/>
    <mergeCell ref="K2544:K2545"/>
    <mergeCell ref="L2544:L2545"/>
    <mergeCell ref="A2546:A2547"/>
    <mergeCell ref="B2546:B2547"/>
    <mergeCell ref="C2546:C2547"/>
    <mergeCell ref="D2546:D2547"/>
    <mergeCell ref="E2546:E2547"/>
    <mergeCell ref="F2546:F2547"/>
    <mergeCell ref="G2546:G2547"/>
    <mergeCell ref="L2542:L2543"/>
    <mergeCell ref="A2544:A2545"/>
    <mergeCell ref="B2544:B2545"/>
    <mergeCell ref="C2544:C2545"/>
    <mergeCell ref="D2544:D2545"/>
    <mergeCell ref="E2544:E2545"/>
    <mergeCell ref="F2544:F2545"/>
    <mergeCell ref="G2544:G2545"/>
    <mergeCell ref="H2544:H2545"/>
    <mergeCell ref="I2544:I2545"/>
    <mergeCell ref="F2542:F2543"/>
    <mergeCell ref="G2542:G2543"/>
    <mergeCell ref="H2542:H2543"/>
    <mergeCell ref="I2542:I2543"/>
    <mergeCell ref="J2542:J2543"/>
    <mergeCell ref="K2542:K2543"/>
    <mergeCell ref="H2540:H2541"/>
    <mergeCell ref="I2540:I2541"/>
    <mergeCell ref="J2540:J2541"/>
    <mergeCell ref="K2540:K2541"/>
    <mergeCell ref="L2540:L2541"/>
    <mergeCell ref="A2542:A2543"/>
    <mergeCell ref="B2542:B2543"/>
    <mergeCell ref="C2542:C2543"/>
    <mergeCell ref="D2542:D2543"/>
    <mergeCell ref="E2542:E2543"/>
    <mergeCell ref="J2538:J2539"/>
    <mergeCell ref="K2538:K2539"/>
    <mergeCell ref="L2538:L2539"/>
    <mergeCell ref="A2540:A2541"/>
    <mergeCell ref="B2540:B2541"/>
    <mergeCell ref="C2540:C2541"/>
    <mergeCell ref="D2540:D2541"/>
    <mergeCell ref="E2540:E2541"/>
    <mergeCell ref="F2540:F2541"/>
    <mergeCell ref="G2540:G2541"/>
    <mergeCell ref="L2536:L2537"/>
    <mergeCell ref="A2538:A2539"/>
    <mergeCell ref="B2538:B2539"/>
    <mergeCell ref="C2538:C2539"/>
    <mergeCell ref="D2538:D2539"/>
    <mergeCell ref="E2538:E2539"/>
    <mergeCell ref="F2538:F2539"/>
    <mergeCell ref="G2538:G2539"/>
    <mergeCell ref="H2538:H2539"/>
    <mergeCell ref="I2538:I2539"/>
    <mergeCell ref="F2536:F2537"/>
    <mergeCell ref="G2536:G2537"/>
    <mergeCell ref="H2536:H2537"/>
    <mergeCell ref="I2536:I2537"/>
    <mergeCell ref="J2536:J2537"/>
    <mergeCell ref="K2536:K2537"/>
    <mergeCell ref="H2534:H2535"/>
    <mergeCell ref="I2534:I2535"/>
    <mergeCell ref="J2534:J2535"/>
    <mergeCell ref="K2534:K2535"/>
    <mergeCell ref="L2534:L2535"/>
    <mergeCell ref="A2536:A2537"/>
    <mergeCell ref="B2536:B2537"/>
    <mergeCell ref="C2536:C2537"/>
    <mergeCell ref="D2536:D2537"/>
    <mergeCell ref="E2536:E2537"/>
    <mergeCell ref="J2532:J2533"/>
    <mergeCell ref="K2532:K2533"/>
    <mergeCell ref="L2532:L2533"/>
    <mergeCell ref="A2534:A2535"/>
    <mergeCell ref="B2534:B2535"/>
    <mergeCell ref="C2534:C2535"/>
    <mergeCell ref="D2534:D2535"/>
    <mergeCell ref="E2534:E2535"/>
    <mergeCell ref="F2534:F2535"/>
    <mergeCell ref="G2534:G2535"/>
    <mergeCell ref="L2530:L2531"/>
    <mergeCell ref="A2532:A2533"/>
    <mergeCell ref="B2532:B2533"/>
    <mergeCell ref="C2532:C2533"/>
    <mergeCell ref="D2532:D2533"/>
    <mergeCell ref="E2532:E2533"/>
    <mergeCell ref="F2532:F2533"/>
    <mergeCell ref="G2532:G2533"/>
    <mergeCell ref="H2532:H2533"/>
    <mergeCell ref="I2532:I2533"/>
    <mergeCell ref="F2530:F2531"/>
    <mergeCell ref="G2530:G2531"/>
    <mergeCell ref="H2530:H2531"/>
    <mergeCell ref="I2530:I2531"/>
    <mergeCell ref="J2530:J2531"/>
    <mergeCell ref="K2530:K2531"/>
    <mergeCell ref="H2528:H2529"/>
    <mergeCell ref="I2528:I2529"/>
    <mergeCell ref="J2528:J2529"/>
    <mergeCell ref="K2528:K2529"/>
    <mergeCell ref="L2528:L2529"/>
    <mergeCell ref="A2530:A2531"/>
    <mergeCell ref="B2530:B2531"/>
    <mergeCell ref="C2530:C2531"/>
    <mergeCell ref="D2530:D2531"/>
    <mergeCell ref="E2530:E2531"/>
    <mergeCell ref="J2526:J2527"/>
    <mergeCell ref="K2526:K2527"/>
    <mergeCell ref="L2526:L2527"/>
    <mergeCell ref="A2528:A2529"/>
    <mergeCell ref="B2528:B2529"/>
    <mergeCell ref="C2528:C2529"/>
    <mergeCell ref="D2528:D2529"/>
    <mergeCell ref="E2528:E2529"/>
    <mergeCell ref="F2528:F2529"/>
    <mergeCell ref="G2528:G2529"/>
    <mergeCell ref="L2524:L2525"/>
    <mergeCell ref="A2526:A2527"/>
    <mergeCell ref="B2526:B2527"/>
    <mergeCell ref="C2526:C2527"/>
    <mergeCell ref="D2526:D2527"/>
    <mergeCell ref="E2526:E2527"/>
    <mergeCell ref="F2526:F2527"/>
    <mergeCell ref="G2526:G2527"/>
    <mergeCell ref="H2526:H2527"/>
    <mergeCell ref="I2526:I2527"/>
    <mergeCell ref="F2524:F2525"/>
    <mergeCell ref="G2524:G2525"/>
    <mergeCell ref="H2524:H2525"/>
    <mergeCell ref="I2524:I2525"/>
    <mergeCell ref="J2524:J2525"/>
    <mergeCell ref="K2524:K2525"/>
    <mergeCell ref="H2522:H2523"/>
    <mergeCell ref="I2522:I2523"/>
    <mergeCell ref="J2522:J2523"/>
    <mergeCell ref="K2522:K2523"/>
    <mergeCell ref="L2522:L2523"/>
    <mergeCell ref="A2524:A2525"/>
    <mergeCell ref="B2524:B2525"/>
    <mergeCell ref="C2524:C2525"/>
    <mergeCell ref="D2524:D2525"/>
    <mergeCell ref="E2524:E2525"/>
    <mergeCell ref="J2520:J2521"/>
    <mergeCell ref="K2520:K2521"/>
    <mergeCell ref="L2520:L2521"/>
    <mergeCell ref="A2522:A2523"/>
    <mergeCell ref="B2522:B2523"/>
    <mergeCell ref="C2522:C2523"/>
    <mergeCell ref="D2522:D2523"/>
    <mergeCell ref="E2522:E2523"/>
    <mergeCell ref="F2522:F2523"/>
    <mergeCell ref="G2522:G2523"/>
    <mergeCell ref="L2518:L2519"/>
    <mergeCell ref="A2520:A2521"/>
    <mergeCell ref="B2520:B2521"/>
    <mergeCell ref="C2520:C2521"/>
    <mergeCell ref="D2520:D2521"/>
    <mergeCell ref="E2520:E2521"/>
    <mergeCell ref="F2520:F2521"/>
    <mergeCell ref="G2520:G2521"/>
    <mergeCell ref="H2520:H2521"/>
    <mergeCell ref="I2520:I2521"/>
    <mergeCell ref="F2518:F2519"/>
    <mergeCell ref="G2518:G2519"/>
    <mergeCell ref="H2518:H2519"/>
    <mergeCell ref="I2518:I2519"/>
    <mergeCell ref="J2518:J2519"/>
    <mergeCell ref="K2518:K2519"/>
    <mergeCell ref="H2516:H2517"/>
    <mergeCell ref="I2516:I2517"/>
    <mergeCell ref="J2516:J2517"/>
    <mergeCell ref="K2516:K2517"/>
    <mergeCell ref="L2516:L2517"/>
    <mergeCell ref="A2518:A2519"/>
    <mergeCell ref="B2518:B2519"/>
    <mergeCell ref="C2518:C2519"/>
    <mergeCell ref="D2518:D2519"/>
    <mergeCell ref="E2518:E2519"/>
    <mergeCell ref="J2514:J2515"/>
    <mergeCell ref="K2514:K2515"/>
    <mergeCell ref="L2514:L2515"/>
    <mergeCell ref="A2516:A2517"/>
    <mergeCell ref="B2516:B2517"/>
    <mergeCell ref="C2516:C2517"/>
    <mergeCell ref="D2516:D2517"/>
    <mergeCell ref="E2516:E2517"/>
    <mergeCell ref="F2516:F2517"/>
    <mergeCell ref="G2516:G2517"/>
    <mergeCell ref="L2512:L2513"/>
    <mergeCell ref="A2514:A2515"/>
    <mergeCell ref="B2514:B2515"/>
    <mergeCell ref="C2514:C2515"/>
    <mergeCell ref="D2514:D2515"/>
    <mergeCell ref="E2514:E2515"/>
    <mergeCell ref="F2514:F2515"/>
    <mergeCell ref="G2514:G2515"/>
    <mergeCell ref="H2514:H2515"/>
    <mergeCell ref="I2514:I2515"/>
    <mergeCell ref="F2512:F2513"/>
    <mergeCell ref="G2512:G2513"/>
    <mergeCell ref="H2512:H2513"/>
    <mergeCell ref="I2512:I2513"/>
    <mergeCell ref="J2512:J2513"/>
    <mergeCell ref="K2512:K2513"/>
    <mergeCell ref="H2510:H2511"/>
    <mergeCell ref="I2510:I2511"/>
    <mergeCell ref="J2510:J2511"/>
    <mergeCell ref="K2510:K2511"/>
    <mergeCell ref="L2510:L2511"/>
    <mergeCell ref="A2512:A2513"/>
    <mergeCell ref="B2512:B2513"/>
    <mergeCell ref="C2512:C2513"/>
    <mergeCell ref="D2512:D2513"/>
    <mergeCell ref="E2512:E2513"/>
    <mergeCell ref="J2508:J2509"/>
    <mergeCell ref="K2508:K2509"/>
    <mergeCell ref="L2508:L2509"/>
    <mergeCell ref="A2510:A2511"/>
    <mergeCell ref="B2510:B2511"/>
    <mergeCell ref="C2510:C2511"/>
    <mergeCell ref="D2510:D2511"/>
    <mergeCell ref="E2510:E2511"/>
    <mergeCell ref="F2510:F2511"/>
    <mergeCell ref="G2510:G2511"/>
    <mergeCell ref="L2506:L2507"/>
    <mergeCell ref="A2508:A2509"/>
    <mergeCell ref="B2508:B2509"/>
    <mergeCell ref="C2508:C2509"/>
    <mergeCell ref="D2508:D2509"/>
    <mergeCell ref="E2508:E2509"/>
    <mergeCell ref="F2508:F2509"/>
    <mergeCell ref="G2508:G2509"/>
    <mergeCell ref="H2508:H2509"/>
    <mergeCell ref="I2508:I2509"/>
    <mergeCell ref="F2506:F2507"/>
    <mergeCell ref="G2506:G2507"/>
    <mergeCell ref="H2506:H2507"/>
    <mergeCell ref="I2506:I2507"/>
    <mergeCell ref="J2506:J2507"/>
    <mergeCell ref="K2506:K2507"/>
    <mergeCell ref="H2504:H2505"/>
    <mergeCell ref="I2504:I2505"/>
    <mergeCell ref="J2504:J2505"/>
    <mergeCell ref="K2504:K2505"/>
    <mergeCell ref="L2504:L2505"/>
    <mergeCell ref="A2506:A2507"/>
    <mergeCell ref="B2506:B2507"/>
    <mergeCell ref="C2506:C2507"/>
    <mergeCell ref="D2506:D2507"/>
    <mergeCell ref="E2506:E2507"/>
    <mergeCell ref="J2502:J2503"/>
    <mergeCell ref="K2502:K2503"/>
    <mergeCell ref="L2502:L2503"/>
    <mergeCell ref="A2504:A2505"/>
    <mergeCell ref="B2504:B2505"/>
    <mergeCell ref="C2504:C2505"/>
    <mergeCell ref="D2504:D2505"/>
    <mergeCell ref="E2504:E2505"/>
    <mergeCell ref="F2504:F2505"/>
    <mergeCell ref="G2504:G2505"/>
    <mergeCell ref="L2500:L2501"/>
    <mergeCell ref="A2502:A2503"/>
    <mergeCell ref="B2502:B2503"/>
    <mergeCell ref="C2502:C2503"/>
    <mergeCell ref="D2502:D2503"/>
    <mergeCell ref="E2502:E2503"/>
    <mergeCell ref="F2502:F2503"/>
    <mergeCell ref="G2502:G2503"/>
    <mergeCell ref="H2502:H2503"/>
    <mergeCell ref="I2502:I2503"/>
    <mergeCell ref="F2500:F2501"/>
    <mergeCell ref="G2500:G2501"/>
    <mergeCell ref="H2500:H2501"/>
    <mergeCell ref="I2500:I2501"/>
    <mergeCell ref="J2500:J2501"/>
    <mergeCell ref="K2500:K2501"/>
    <mergeCell ref="H2498:H2499"/>
    <mergeCell ref="I2498:I2499"/>
    <mergeCell ref="J2498:J2499"/>
    <mergeCell ref="K2498:K2499"/>
    <mergeCell ref="L2498:L2499"/>
    <mergeCell ref="A2500:A2501"/>
    <mergeCell ref="B2500:B2501"/>
    <mergeCell ref="C2500:C2501"/>
    <mergeCell ref="D2500:D2501"/>
    <mergeCell ref="E2500:E2501"/>
    <mergeCell ref="J2496:J2497"/>
    <mergeCell ref="K2496:K2497"/>
    <mergeCell ref="L2496:L2497"/>
    <mergeCell ref="A2498:A2499"/>
    <mergeCell ref="B2498:B2499"/>
    <mergeCell ref="C2498:C2499"/>
    <mergeCell ref="D2498:D2499"/>
    <mergeCell ref="E2498:E2499"/>
    <mergeCell ref="F2498:F2499"/>
    <mergeCell ref="G2498:G2499"/>
    <mergeCell ref="L2494:L2495"/>
    <mergeCell ref="A2496:A2497"/>
    <mergeCell ref="B2496:B2497"/>
    <mergeCell ref="C2496:C2497"/>
    <mergeCell ref="D2496:D2497"/>
    <mergeCell ref="E2496:E2497"/>
    <mergeCell ref="F2496:F2497"/>
    <mergeCell ref="G2496:G2497"/>
    <mergeCell ref="H2496:H2497"/>
    <mergeCell ref="I2496:I2497"/>
    <mergeCell ref="F2494:F2495"/>
    <mergeCell ref="G2494:G2495"/>
    <mergeCell ref="H2494:H2495"/>
    <mergeCell ref="I2494:I2495"/>
    <mergeCell ref="J2494:J2495"/>
    <mergeCell ref="K2494:K2495"/>
    <mergeCell ref="H2492:H2493"/>
    <mergeCell ref="I2492:I2493"/>
    <mergeCell ref="J2492:J2493"/>
    <mergeCell ref="K2492:K2493"/>
    <mergeCell ref="L2492:L2493"/>
    <mergeCell ref="A2494:A2495"/>
    <mergeCell ref="B2494:B2495"/>
    <mergeCell ref="C2494:C2495"/>
    <mergeCell ref="D2494:D2495"/>
    <mergeCell ref="E2494:E2495"/>
    <mergeCell ref="J2490:J2491"/>
    <mergeCell ref="K2490:K2491"/>
    <mergeCell ref="L2490:L2491"/>
    <mergeCell ref="A2492:A2493"/>
    <mergeCell ref="B2492:B2493"/>
    <mergeCell ref="C2492:C2493"/>
    <mergeCell ref="D2492:D2493"/>
    <mergeCell ref="E2492:E2493"/>
    <mergeCell ref="F2492:F2493"/>
    <mergeCell ref="G2492:G2493"/>
    <mergeCell ref="L2488:L2489"/>
    <mergeCell ref="A2490:A2491"/>
    <mergeCell ref="B2490:B2491"/>
    <mergeCell ref="C2490:C2491"/>
    <mergeCell ref="D2490:D2491"/>
    <mergeCell ref="E2490:E2491"/>
    <mergeCell ref="F2490:F2491"/>
    <mergeCell ref="G2490:G2491"/>
    <mergeCell ref="H2490:H2491"/>
    <mergeCell ref="I2490:I2491"/>
    <mergeCell ref="F2488:F2489"/>
    <mergeCell ref="G2488:G2489"/>
    <mergeCell ref="H2488:H2489"/>
    <mergeCell ref="I2488:I2489"/>
    <mergeCell ref="J2488:J2489"/>
    <mergeCell ref="K2488:K2489"/>
    <mergeCell ref="H2486:H2487"/>
    <mergeCell ref="I2486:I2487"/>
    <mergeCell ref="J2486:J2487"/>
    <mergeCell ref="K2486:K2487"/>
    <mergeCell ref="L2486:L2487"/>
    <mergeCell ref="A2488:A2489"/>
    <mergeCell ref="B2488:B2489"/>
    <mergeCell ref="C2488:C2489"/>
    <mergeCell ref="D2488:D2489"/>
    <mergeCell ref="E2488:E2489"/>
    <mergeCell ref="J2484:J2485"/>
    <mergeCell ref="K2484:K2485"/>
    <mergeCell ref="L2484:L2485"/>
    <mergeCell ref="A2486:A2487"/>
    <mergeCell ref="B2486:B2487"/>
    <mergeCell ref="C2486:C2487"/>
    <mergeCell ref="D2486:D2487"/>
    <mergeCell ref="E2486:E2487"/>
    <mergeCell ref="F2486:F2487"/>
    <mergeCell ref="G2486:G2487"/>
    <mergeCell ref="L2482:L2483"/>
    <mergeCell ref="A2484:A2485"/>
    <mergeCell ref="B2484:B2485"/>
    <mergeCell ref="C2484:C2485"/>
    <mergeCell ref="D2484:D2485"/>
    <mergeCell ref="E2484:E2485"/>
    <mergeCell ref="F2484:F2485"/>
    <mergeCell ref="G2484:G2485"/>
    <mergeCell ref="H2484:H2485"/>
    <mergeCell ref="I2484:I2485"/>
    <mergeCell ref="F2482:F2483"/>
    <mergeCell ref="G2482:G2483"/>
    <mergeCell ref="H2482:H2483"/>
    <mergeCell ref="I2482:I2483"/>
    <mergeCell ref="J2482:J2483"/>
    <mergeCell ref="K2482:K2483"/>
    <mergeCell ref="H2480:H2481"/>
    <mergeCell ref="I2480:I2481"/>
    <mergeCell ref="J2480:J2481"/>
    <mergeCell ref="K2480:K2481"/>
    <mergeCell ref="L2480:L2481"/>
    <mergeCell ref="A2482:A2483"/>
    <mergeCell ref="B2482:B2483"/>
    <mergeCell ref="C2482:C2483"/>
    <mergeCell ref="D2482:D2483"/>
    <mergeCell ref="E2482:E2483"/>
    <mergeCell ref="J2478:J2479"/>
    <mergeCell ref="K2478:K2479"/>
    <mergeCell ref="L2478:L2479"/>
    <mergeCell ref="A2480:A2481"/>
    <mergeCell ref="B2480:B2481"/>
    <mergeCell ref="C2480:C2481"/>
    <mergeCell ref="D2480:D2481"/>
    <mergeCell ref="E2480:E2481"/>
    <mergeCell ref="F2480:F2481"/>
    <mergeCell ref="G2480:G2481"/>
    <mergeCell ref="L2476:L2477"/>
    <mergeCell ref="A2478:A2479"/>
    <mergeCell ref="B2478:B2479"/>
    <mergeCell ref="C2478:C2479"/>
    <mergeCell ref="D2478:D2479"/>
    <mergeCell ref="E2478:E2479"/>
    <mergeCell ref="F2478:F2479"/>
    <mergeCell ref="G2478:G2479"/>
    <mergeCell ref="H2478:H2479"/>
    <mergeCell ref="I2478:I2479"/>
    <mergeCell ref="F2476:F2477"/>
    <mergeCell ref="G2476:G2477"/>
    <mergeCell ref="H2476:H2477"/>
    <mergeCell ref="I2476:I2477"/>
    <mergeCell ref="J2476:J2477"/>
    <mergeCell ref="K2476:K2477"/>
    <mergeCell ref="H2474:H2475"/>
    <mergeCell ref="I2474:I2475"/>
    <mergeCell ref="J2474:J2475"/>
    <mergeCell ref="K2474:K2475"/>
    <mergeCell ref="L2474:L2475"/>
    <mergeCell ref="A2476:A2477"/>
    <mergeCell ref="B2476:B2477"/>
    <mergeCell ref="C2476:C2477"/>
    <mergeCell ref="D2476:D2477"/>
    <mergeCell ref="E2476:E2477"/>
    <mergeCell ref="J2472:J2473"/>
    <mergeCell ref="K2472:K2473"/>
    <mergeCell ref="L2472:L2473"/>
    <mergeCell ref="A2474:A2475"/>
    <mergeCell ref="B2474:B2475"/>
    <mergeCell ref="C2474:C2475"/>
    <mergeCell ref="D2474:D2475"/>
    <mergeCell ref="E2474:E2475"/>
    <mergeCell ref="F2474:F2475"/>
    <mergeCell ref="G2474:G2475"/>
    <mergeCell ref="L2470:L2471"/>
    <mergeCell ref="A2472:A2473"/>
    <mergeCell ref="B2472:B2473"/>
    <mergeCell ref="C2472:C2473"/>
    <mergeCell ref="D2472:D2473"/>
    <mergeCell ref="E2472:E2473"/>
    <mergeCell ref="F2472:F2473"/>
    <mergeCell ref="G2472:G2473"/>
    <mergeCell ref="H2472:H2473"/>
    <mergeCell ref="I2472:I2473"/>
    <mergeCell ref="F2470:F2471"/>
    <mergeCell ref="G2470:G2471"/>
    <mergeCell ref="H2470:H2471"/>
    <mergeCell ref="I2470:I2471"/>
    <mergeCell ref="J2470:J2471"/>
    <mergeCell ref="K2470:K2471"/>
    <mergeCell ref="H2468:H2469"/>
    <mergeCell ref="I2468:I2469"/>
    <mergeCell ref="J2468:J2469"/>
    <mergeCell ref="K2468:K2469"/>
    <mergeCell ref="L2468:L2469"/>
    <mergeCell ref="A2470:A2471"/>
    <mergeCell ref="B2470:B2471"/>
    <mergeCell ref="C2470:C2471"/>
    <mergeCell ref="D2470:D2471"/>
    <mergeCell ref="E2470:E2471"/>
    <mergeCell ref="J2466:J2467"/>
    <mergeCell ref="K2466:K2467"/>
    <mergeCell ref="L2466:L2467"/>
    <mergeCell ref="A2468:A2469"/>
    <mergeCell ref="B2468:B2469"/>
    <mergeCell ref="C2468:C2469"/>
    <mergeCell ref="D2468:D2469"/>
    <mergeCell ref="E2468:E2469"/>
    <mergeCell ref="F2468:F2469"/>
    <mergeCell ref="G2468:G2469"/>
    <mergeCell ref="L2464:L2465"/>
    <mergeCell ref="A2466:A2467"/>
    <mergeCell ref="B2466:B2467"/>
    <mergeCell ref="C2466:C2467"/>
    <mergeCell ref="D2466:D2467"/>
    <mergeCell ref="E2466:E2467"/>
    <mergeCell ref="F2466:F2467"/>
    <mergeCell ref="G2466:G2467"/>
    <mergeCell ref="H2466:H2467"/>
    <mergeCell ref="I2466:I2467"/>
    <mergeCell ref="F2464:F2465"/>
    <mergeCell ref="G2464:G2465"/>
    <mergeCell ref="H2464:H2465"/>
    <mergeCell ref="I2464:I2465"/>
    <mergeCell ref="J2464:J2465"/>
    <mergeCell ref="K2464:K2465"/>
    <mergeCell ref="H2462:H2463"/>
    <mergeCell ref="I2462:I2463"/>
    <mergeCell ref="J2462:J2463"/>
    <mergeCell ref="K2462:K2463"/>
    <mergeCell ref="L2462:L2463"/>
    <mergeCell ref="A2464:A2465"/>
    <mergeCell ref="B2464:B2465"/>
    <mergeCell ref="C2464:C2465"/>
    <mergeCell ref="D2464:D2465"/>
    <mergeCell ref="E2464:E2465"/>
    <mergeCell ref="J2460:J2461"/>
    <mergeCell ref="K2460:K2461"/>
    <mergeCell ref="L2460:L2461"/>
    <mergeCell ref="A2462:A2463"/>
    <mergeCell ref="B2462:B2463"/>
    <mergeCell ref="C2462:C2463"/>
    <mergeCell ref="D2462:D2463"/>
    <mergeCell ref="E2462:E2463"/>
    <mergeCell ref="F2462:F2463"/>
    <mergeCell ref="G2462:G2463"/>
    <mergeCell ref="L2458:L2459"/>
    <mergeCell ref="A2460:A2461"/>
    <mergeCell ref="B2460:B2461"/>
    <mergeCell ref="C2460:C2461"/>
    <mergeCell ref="D2460:D2461"/>
    <mergeCell ref="E2460:E2461"/>
    <mergeCell ref="F2460:F2461"/>
    <mergeCell ref="G2460:G2461"/>
    <mergeCell ref="H2460:H2461"/>
    <mergeCell ref="I2460:I2461"/>
    <mergeCell ref="F2458:F2459"/>
    <mergeCell ref="G2458:G2459"/>
    <mergeCell ref="H2458:H2459"/>
    <mergeCell ref="I2458:I2459"/>
    <mergeCell ref="J2458:J2459"/>
    <mergeCell ref="K2458:K2459"/>
    <mergeCell ref="H2456:H2457"/>
    <mergeCell ref="I2456:I2457"/>
    <mergeCell ref="J2456:J2457"/>
    <mergeCell ref="K2456:K2457"/>
    <mergeCell ref="L2456:L2457"/>
    <mergeCell ref="A2458:A2459"/>
    <mergeCell ref="B2458:B2459"/>
    <mergeCell ref="C2458:C2459"/>
    <mergeCell ref="D2458:D2459"/>
    <mergeCell ref="E2458:E2459"/>
    <mergeCell ref="J2454:J2455"/>
    <mergeCell ref="K2454:K2455"/>
    <mergeCell ref="L2454:L2455"/>
    <mergeCell ref="A2456:A2457"/>
    <mergeCell ref="B2456:B2457"/>
    <mergeCell ref="C2456:C2457"/>
    <mergeCell ref="D2456:D2457"/>
    <mergeCell ref="E2456:E2457"/>
    <mergeCell ref="F2456:F2457"/>
    <mergeCell ref="G2456:G2457"/>
    <mergeCell ref="L2452:L2453"/>
    <mergeCell ref="A2454:A2455"/>
    <mergeCell ref="B2454:B2455"/>
    <mergeCell ref="C2454:C2455"/>
    <mergeCell ref="D2454:D2455"/>
    <mergeCell ref="E2454:E2455"/>
    <mergeCell ref="F2454:F2455"/>
    <mergeCell ref="G2454:G2455"/>
    <mergeCell ref="H2454:H2455"/>
    <mergeCell ref="I2454:I2455"/>
    <mergeCell ref="F2452:F2453"/>
    <mergeCell ref="G2452:G2453"/>
    <mergeCell ref="H2452:H2453"/>
    <mergeCell ref="I2452:I2453"/>
    <mergeCell ref="J2452:J2453"/>
    <mergeCell ref="K2452:K2453"/>
    <mergeCell ref="H2450:H2451"/>
    <mergeCell ref="I2450:I2451"/>
    <mergeCell ref="J2450:J2451"/>
    <mergeCell ref="K2450:K2451"/>
    <mergeCell ref="L2450:L2451"/>
    <mergeCell ref="A2452:A2453"/>
    <mergeCell ref="B2452:B2453"/>
    <mergeCell ref="C2452:C2453"/>
    <mergeCell ref="D2452:D2453"/>
    <mergeCell ref="E2452:E2453"/>
    <mergeCell ref="J2448:J2449"/>
    <mergeCell ref="K2448:K2449"/>
    <mergeCell ref="L2448:L2449"/>
    <mergeCell ref="A2450:A2451"/>
    <mergeCell ref="B2450:B2451"/>
    <mergeCell ref="C2450:C2451"/>
    <mergeCell ref="D2450:D2451"/>
    <mergeCell ref="E2450:E2451"/>
    <mergeCell ref="F2450:F2451"/>
    <mergeCell ref="G2450:G2451"/>
    <mergeCell ref="L2446:L2447"/>
    <mergeCell ref="A2448:A2449"/>
    <mergeCell ref="B2448:B2449"/>
    <mergeCell ref="C2448:C2449"/>
    <mergeCell ref="D2448:D2449"/>
    <mergeCell ref="E2448:E2449"/>
    <mergeCell ref="F2448:F2449"/>
    <mergeCell ref="G2448:G2449"/>
    <mergeCell ref="H2448:H2449"/>
    <mergeCell ref="I2448:I2449"/>
    <mergeCell ref="F2446:F2447"/>
    <mergeCell ref="G2446:G2447"/>
    <mergeCell ref="H2446:H2447"/>
    <mergeCell ref="I2446:I2447"/>
    <mergeCell ref="J2446:J2447"/>
    <mergeCell ref="K2446:K2447"/>
    <mergeCell ref="H2444:H2445"/>
    <mergeCell ref="I2444:I2445"/>
    <mergeCell ref="J2444:J2445"/>
    <mergeCell ref="K2444:K2445"/>
    <mergeCell ref="L2444:L2445"/>
    <mergeCell ref="A2446:A2447"/>
    <mergeCell ref="B2446:B2447"/>
    <mergeCell ref="C2446:C2447"/>
    <mergeCell ref="D2446:D2447"/>
    <mergeCell ref="E2446:E2447"/>
    <mergeCell ref="J2442:J2443"/>
    <mergeCell ref="K2442:K2443"/>
    <mergeCell ref="L2442:L2443"/>
    <mergeCell ref="A2444:A2445"/>
    <mergeCell ref="B2444:B2445"/>
    <mergeCell ref="C2444:C2445"/>
    <mergeCell ref="D2444:D2445"/>
    <mergeCell ref="E2444:E2445"/>
    <mergeCell ref="F2444:F2445"/>
    <mergeCell ref="G2444:G2445"/>
    <mergeCell ref="L2440:L2441"/>
    <mergeCell ref="A2442:A2443"/>
    <mergeCell ref="B2442:B2443"/>
    <mergeCell ref="C2442:C2443"/>
    <mergeCell ref="D2442:D2443"/>
    <mergeCell ref="E2442:E2443"/>
    <mergeCell ref="F2442:F2443"/>
    <mergeCell ref="G2442:G2443"/>
    <mergeCell ref="H2442:H2443"/>
    <mergeCell ref="I2442:I2443"/>
    <mergeCell ref="F2440:F2441"/>
    <mergeCell ref="G2440:G2441"/>
    <mergeCell ref="H2440:H2441"/>
    <mergeCell ref="I2440:I2441"/>
    <mergeCell ref="J2440:J2441"/>
    <mergeCell ref="K2440:K2441"/>
    <mergeCell ref="H2438:H2439"/>
    <mergeCell ref="I2438:I2439"/>
    <mergeCell ref="J2438:J2439"/>
    <mergeCell ref="K2438:K2439"/>
    <mergeCell ref="L2438:L2439"/>
    <mergeCell ref="A2440:A2441"/>
    <mergeCell ref="B2440:B2441"/>
    <mergeCell ref="C2440:C2441"/>
    <mergeCell ref="D2440:D2441"/>
    <mergeCell ref="E2440:E2441"/>
    <mergeCell ref="J2436:J2437"/>
    <mergeCell ref="K2436:K2437"/>
    <mergeCell ref="L2436:L2437"/>
    <mergeCell ref="A2438:A2439"/>
    <mergeCell ref="B2438:B2439"/>
    <mergeCell ref="C2438:C2439"/>
    <mergeCell ref="D2438:D2439"/>
    <mergeCell ref="E2438:E2439"/>
    <mergeCell ref="F2438:F2439"/>
    <mergeCell ref="G2438:G2439"/>
    <mergeCell ref="L2434:L2435"/>
    <mergeCell ref="A2436:A2437"/>
    <mergeCell ref="B2436:B2437"/>
    <mergeCell ref="C2436:C2437"/>
    <mergeCell ref="D2436:D2437"/>
    <mergeCell ref="E2436:E2437"/>
    <mergeCell ref="F2436:F2437"/>
    <mergeCell ref="G2436:G2437"/>
    <mergeCell ref="H2436:H2437"/>
    <mergeCell ref="I2436:I2437"/>
    <mergeCell ref="F2434:F2435"/>
    <mergeCell ref="G2434:G2435"/>
    <mergeCell ref="H2434:H2435"/>
    <mergeCell ref="I2434:I2435"/>
    <mergeCell ref="J2434:J2435"/>
    <mergeCell ref="K2434:K2435"/>
    <mergeCell ref="H2432:H2433"/>
    <mergeCell ref="I2432:I2433"/>
    <mergeCell ref="J2432:J2433"/>
    <mergeCell ref="K2432:K2433"/>
    <mergeCell ref="L2432:L2433"/>
    <mergeCell ref="A2434:A2435"/>
    <mergeCell ref="B2434:B2435"/>
    <mergeCell ref="C2434:C2435"/>
    <mergeCell ref="D2434:D2435"/>
    <mergeCell ref="E2434:E2435"/>
    <mergeCell ref="J2430:J2431"/>
    <mergeCell ref="K2430:K2431"/>
    <mergeCell ref="L2430:L2431"/>
    <mergeCell ref="A2432:A2433"/>
    <mergeCell ref="B2432:B2433"/>
    <mergeCell ref="C2432:C2433"/>
    <mergeCell ref="D2432:D2433"/>
    <mergeCell ref="E2432:E2433"/>
    <mergeCell ref="F2432:F2433"/>
    <mergeCell ref="G2432:G2433"/>
    <mergeCell ref="L2428:L2429"/>
    <mergeCell ref="A2430:A2431"/>
    <mergeCell ref="B2430:B2431"/>
    <mergeCell ref="C2430:C2431"/>
    <mergeCell ref="D2430:D2431"/>
    <mergeCell ref="E2430:E2431"/>
    <mergeCell ref="F2430:F2431"/>
    <mergeCell ref="G2430:G2431"/>
    <mergeCell ref="H2430:H2431"/>
    <mergeCell ref="I2430:I2431"/>
    <mergeCell ref="F2428:F2429"/>
    <mergeCell ref="G2428:G2429"/>
    <mergeCell ref="H2428:H2429"/>
    <mergeCell ref="I2428:I2429"/>
    <mergeCell ref="J2428:J2429"/>
    <mergeCell ref="K2428:K2429"/>
    <mergeCell ref="H2426:H2427"/>
    <mergeCell ref="I2426:I2427"/>
    <mergeCell ref="J2426:J2427"/>
    <mergeCell ref="K2426:K2427"/>
    <mergeCell ref="L2426:L2427"/>
    <mergeCell ref="A2428:A2429"/>
    <mergeCell ref="B2428:B2429"/>
    <mergeCell ref="C2428:C2429"/>
    <mergeCell ref="D2428:D2429"/>
    <mergeCell ref="E2428:E2429"/>
    <mergeCell ref="J2424:J2425"/>
    <mergeCell ref="K2424:K2425"/>
    <mergeCell ref="L2424:L2425"/>
    <mergeCell ref="A2426:A2427"/>
    <mergeCell ref="B2426:B2427"/>
    <mergeCell ref="C2426:C2427"/>
    <mergeCell ref="D2426:D2427"/>
    <mergeCell ref="E2426:E2427"/>
    <mergeCell ref="F2426:F2427"/>
    <mergeCell ref="G2426:G2427"/>
    <mergeCell ref="L2422:L2423"/>
    <mergeCell ref="A2424:A2425"/>
    <mergeCell ref="B2424:B2425"/>
    <mergeCell ref="C2424:C2425"/>
    <mergeCell ref="D2424:D2425"/>
    <mergeCell ref="E2424:E2425"/>
    <mergeCell ref="F2424:F2425"/>
    <mergeCell ref="G2424:G2425"/>
    <mergeCell ref="H2424:H2425"/>
    <mergeCell ref="I2424:I2425"/>
    <mergeCell ref="F2422:F2423"/>
    <mergeCell ref="G2422:G2423"/>
    <mergeCell ref="H2422:H2423"/>
    <mergeCell ref="I2422:I2423"/>
    <mergeCell ref="J2422:J2423"/>
    <mergeCell ref="K2422:K2423"/>
    <mergeCell ref="H2420:H2421"/>
    <mergeCell ref="I2420:I2421"/>
    <mergeCell ref="J2420:J2421"/>
    <mergeCell ref="K2420:K2421"/>
    <mergeCell ref="L2420:L2421"/>
    <mergeCell ref="A2422:A2423"/>
    <mergeCell ref="B2422:B2423"/>
    <mergeCell ref="C2422:C2423"/>
    <mergeCell ref="D2422:D2423"/>
    <mergeCell ref="E2422:E2423"/>
    <mergeCell ref="J2418:J2419"/>
    <mergeCell ref="K2418:K2419"/>
    <mergeCell ref="L2418:L2419"/>
    <mergeCell ref="A2420:A2421"/>
    <mergeCell ref="B2420:B2421"/>
    <mergeCell ref="C2420:C2421"/>
    <mergeCell ref="D2420:D2421"/>
    <mergeCell ref="E2420:E2421"/>
    <mergeCell ref="F2420:F2421"/>
    <mergeCell ref="G2420:G2421"/>
    <mergeCell ref="L2416:L2417"/>
    <mergeCell ref="A2418:A2419"/>
    <mergeCell ref="B2418:B2419"/>
    <mergeCell ref="C2418:C2419"/>
    <mergeCell ref="D2418:D2419"/>
    <mergeCell ref="E2418:E2419"/>
    <mergeCell ref="F2418:F2419"/>
    <mergeCell ref="G2418:G2419"/>
    <mergeCell ref="H2418:H2419"/>
    <mergeCell ref="I2418:I2419"/>
    <mergeCell ref="F2416:F2417"/>
    <mergeCell ref="G2416:G2417"/>
    <mergeCell ref="H2416:H2417"/>
    <mergeCell ref="I2416:I2417"/>
    <mergeCell ref="J2416:J2417"/>
    <mergeCell ref="K2416:K2417"/>
    <mergeCell ref="H2414:H2415"/>
    <mergeCell ref="I2414:I2415"/>
    <mergeCell ref="J2414:J2415"/>
    <mergeCell ref="K2414:K2415"/>
    <mergeCell ref="L2414:L2415"/>
    <mergeCell ref="A2416:A2417"/>
    <mergeCell ref="B2416:B2417"/>
    <mergeCell ref="C2416:C2417"/>
    <mergeCell ref="D2416:D2417"/>
    <mergeCell ref="E2416:E2417"/>
    <mergeCell ref="J2412:J2413"/>
    <mergeCell ref="K2412:K2413"/>
    <mergeCell ref="L2412:L2413"/>
    <mergeCell ref="A2414:A2415"/>
    <mergeCell ref="B2414:B2415"/>
    <mergeCell ref="C2414:C2415"/>
    <mergeCell ref="D2414:D2415"/>
    <mergeCell ref="E2414:E2415"/>
    <mergeCell ref="F2414:F2415"/>
    <mergeCell ref="G2414:G2415"/>
    <mergeCell ref="L2410:L2411"/>
    <mergeCell ref="A2412:A2413"/>
    <mergeCell ref="B2412:B2413"/>
    <mergeCell ref="C2412:C2413"/>
    <mergeCell ref="D2412:D2413"/>
    <mergeCell ref="E2412:E2413"/>
    <mergeCell ref="F2412:F2413"/>
    <mergeCell ref="G2412:G2413"/>
    <mergeCell ref="H2412:H2413"/>
    <mergeCell ref="I2412:I2413"/>
    <mergeCell ref="F2410:F2411"/>
    <mergeCell ref="G2410:G2411"/>
    <mergeCell ref="H2410:H2411"/>
    <mergeCell ref="I2410:I2411"/>
    <mergeCell ref="J2410:J2411"/>
    <mergeCell ref="K2410:K2411"/>
    <mergeCell ref="H2408:H2409"/>
    <mergeCell ref="I2408:I2409"/>
    <mergeCell ref="J2408:J2409"/>
    <mergeCell ref="K2408:K2409"/>
    <mergeCell ref="L2408:L2409"/>
    <mergeCell ref="A2410:A2411"/>
    <mergeCell ref="B2410:B2411"/>
    <mergeCell ref="C2410:C2411"/>
    <mergeCell ref="D2410:D2411"/>
    <mergeCell ref="E2410:E2411"/>
    <mergeCell ref="J2406:J2407"/>
    <mergeCell ref="K2406:K2407"/>
    <mergeCell ref="L2406:L2407"/>
    <mergeCell ref="A2408:A2409"/>
    <mergeCell ref="B2408:B2409"/>
    <mergeCell ref="C2408:C2409"/>
    <mergeCell ref="D2408:D2409"/>
    <mergeCell ref="E2408:E2409"/>
    <mergeCell ref="F2408:F2409"/>
    <mergeCell ref="G2408:G2409"/>
    <mergeCell ref="L2404:L2405"/>
    <mergeCell ref="A2406:A2407"/>
    <mergeCell ref="B2406:B2407"/>
    <mergeCell ref="C2406:C2407"/>
    <mergeCell ref="D2406:D2407"/>
    <mergeCell ref="E2406:E2407"/>
    <mergeCell ref="F2406:F2407"/>
    <mergeCell ref="G2406:G2407"/>
    <mergeCell ref="H2406:H2407"/>
    <mergeCell ref="I2406:I2407"/>
    <mergeCell ref="F2404:F2405"/>
    <mergeCell ref="G2404:G2405"/>
    <mergeCell ref="H2404:H2405"/>
    <mergeCell ref="I2404:I2405"/>
    <mergeCell ref="J2404:J2405"/>
    <mergeCell ref="K2404:K2405"/>
    <mergeCell ref="H2402:H2403"/>
    <mergeCell ref="I2402:I2403"/>
    <mergeCell ref="J2402:J2403"/>
    <mergeCell ref="K2402:K2403"/>
    <mergeCell ref="L2402:L2403"/>
    <mergeCell ref="A2404:A2405"/>
    <mergeCell ref="B2404:B2405"/>
    <mergeCell ref="C2404:C2405"/>
    <mergeCell ref="D2404:D2405"/>
    <mergeCell ref="E2404:E2405"/>
    <mergeCell ref="J2400:J2401"/>
    <mergeCell ref="K2400:K2401"/>
    <mergeCell ref="L2400:L2401"/>
    <mergeCell ref="A2402:A2403"/>
    <mergeCell ref="B2402:B2403"/>
    <mergeCell ref="C2402:C2403"/>
    <mergeCell ref="D2402:D2403"/>
    <mergeCell ref="E2402:E2403"/>
    <mergeCell ref="F2402:F2403"/>
    <mergeCell ref="G2402:G2403"/>
    <mergeCell ref="L2398:L2399"/>
    <mergeCell ref="A2400:A2401"/>
    <mergeCell ref="B2400:B2401"/>
    <mergeCell ref="C2400:C2401"/>
    <mergeCell ref="D2400:D2401"/>
    <mergeCell ref="E2400:E2401"/>
    <mergeCell ref="F2400:F2401"/>
    <mergeCell ref="G2400:G2401"/>
    <mergeCell ref="H2400:H2401"/>
    <mergeCell ref="I2400:I2401"/>
    <mergeCell ref="F2398:F2399"/>
    <mergeCell ref="G2398:G2399"/>
    <mergeCell ref="H2398:H2399"/>
    <mergeCell ref="I2398:I2399"/>
    <mergeCell ref="J2398:J2399"/>
    <mergeCell ref="K2398:K2399"/>
    <mergeCell ref="H2396:H2397"/>
    <mergeCell ref="I2396:I2397"/>
    <mergeCell ref="J2396:J2397"/>
    <mergeCell ref="K2396:K2397"/>
    <mergeCell ref="L2396:L2397"/>
    <mergeCell ref="A2398:A2399"/>
    <mergeCell ref="B2398:B2399"/>
    <mergeCell ref="C2398:C2399"/>
    <mergeCell ref="D2398:D2399"/>
    <mergeCell ref="E2398:E2399"/>
    <mergeCell ref="J2394:J2395"/>
    <mergeCell ref="K2394:K2395"/>
    <mergeCell ref="L2394:L2395"/>
    <mergeCell ref="A2396:A2397"/>
    <mergeCell ref="B2396:B2397"/>
    <mergeCell ref="C2396:C2397"/>
    <mergeCell ref="D2396:D2397"/>
    <mergeCell ref="E2396:E2397"/>
    <mergeCell ref="F2396:F2397"/>
    <mergeCell ref="G2396:G2397"/>
    <mergeCell ref="L2392:L2393"/>
    <mergeCell ref="A2394:A2395"/>
    <mergeCell ref="B2394:B2395"/>
    <mergeCell ref="C2394:C2395"/>
    <mergeCell ref="D2394:D2395"/>
    <mergeCell ref="E2394:E2395"/>
    <mergeCell ref="F2394:F2395"/>
    <mergeCell ref="G2394:G2395"/>
    <mergeCell ref="H2394:H2395"/>
    <mergeCell ref="I2394:I2395"/>
    <mergeCell ref="F2392:F2393"/>
    <mergeCell ref="G2392:G2393"/>
    <mergeCell ref="H2392:H2393"/>
    <mergeCell ref="I2392:I2393"/>
    <mergeCell ref="J2392:J2393"/>
    <mergeCell ref="K2392:K2393"/>
    <mergeCell ref="H2390:H2391"/>
    <mergeCell ref="I2390:I2391"/>
    <mergeCell ref="J2390:J2391"/>
    <mergeCell ref="K2390:K2391"/>
    <mergeCell ref="L2390:L2391"/>
    <mergeCell ref="A2392:A2393"/>
    <mergeCell ref="B2392:B2393"/>
    <mergeCell ref="C2392:C2393"/>
    <mergeCell ref="D2392:D2393"/>
    <mergeCell ref="E2392:E2393"/>
    <mergeCell ref="J2388:J2389"/>
    <mergeCell ref="K2388:K2389"/>
    <mergeCell ref="L2388:L2389"/>
    <mergeCell ref="A2390:A2391"/>
    <mergeCell ref="B2390:B2391"/>
    <mergeCell ref="C2390:C2391"/>
    <mergeCell ref="D2390:D2391"/>
    <mergeCell ref="E2390:E2391"/>
    <mergeCell ref="F2390:F2391"/>
    <mergeCell ref="G2390:G2391"/>
    <mergeCell ref="L2386:L2387"/>
    <mergeCell ref="A2388:A2389"/>
    <mergeCell ref="B2388:B2389"/>
    <mergeCell ref="C2388:C2389"/>
    <mergeCell ref="D2388:D2389"/>
    <mergeCell ref="E2388:E2389"/>
    <mergeCell ref="F2388:F2389"/>
    <mergeCell ref="G2388:G2389"/>
    <mergeCell ref="H2388:H2389"/>
    <mergeCell ref="I2388:I2389"/>
    <mergeCell ref="F2386:F2387"/>
    <mergeCell ref="G2386:G2387"/>
    <mergeCell ref="H2386:H2387"/>
    <mergeCell ref="I2386:I2387"/>
    <mergeCell ref="J2386:J2387"/>
    <mergeCell ref="K2386:K2387"/>
    <mergeCell ref="H2384:H2385"/>
    <mergeCell ref="I2384:I2385"/>
    <mergeCell ref="J2384:J2385"/>
    <mergeCell ref="K2384:K2385"/>
    <mergeCell ref="L2384:L2385"/>
    <mergeCell ref="A2386:A2387"/>
    <mergeCell ref="B2386:B2387"/>
    <mergeCell ref="C2386:C2387"/>
    <mergeCell ref="D2386:D2387"/>
    <mergeCell ref="E2386:E2387"/>
    <mergeCell ref="J2382:J2383"/>
    <mergeCell ref="K2382:K2383"/>
    <mergeCell ref="L2382:L2383"/>
    <mergeCell ref="A2384:A2385"/>
    <mergeCell ref="B2384:B2385"/>
    <mergeCell ref="C2384:C2385"/>
    <mergeCell ref="D2384:D2385"/>
    <mergeCell ref="E2384:E2385"/>
    <mergeCell ref="F2384:F2385"/>
    <mergeCell ref="G2384:G2385"/>
    <mergeCell ref="L2380:L2381"/>
    <mergeCell ref="A2382:A2383"/>
    <mergeCell ref="B2382:B2383"/>
    <mergeCell ref="C2382:C2383"/>
    <mergeCell ref="D2382:D2383"/>
    <mergeCell ref="E2382:E2383"/>
    <mergeCell ref="F2382:F2383"/>
    <mergeCell ref="G2382:G2383"/>
    <mergeCell ref="H2382:H2383"/>
    <mergeCell ref="I2382:I2383"/>
    <mergeCell ref="F2380:F2381"/>
    <mergeCell ref="G2380:G2381"/>
    <mergeCell ref="H2380:H2381"/>
    <mergeCell ref="I2380:I2381"/>
    <mergeCell ref="J2380:J2381"/>
    <mergeCell ref="K2380:K2381"/>
    <mergeCell ref="G2377:G2378"/>
    <mergeCell ref="H2377:H2378"/>
    <mergeCell ref="I2377:I2378"/>
    <mergeCell ref="J2377:J2378"/>
    <mergeCell ref="K2377:K2378"/>
    <mergeCell ref="A2380:A2381"/>
    <mergeCell ref="B2380:B2381"/>
    <mergeCell ref="C2380:C2381"/>
    <mergeCell ref="D2380:D2381"/>
    <mergeCell ref="E2380:E2381"/>
    <mergeCell ref="A2377:A2378"/>
    <mergeCell ref="B2377:B2378"/>
    <mergeCell ref="C2377:C2378"/>
    <mergeCell ref="D2377:D2378"/>
    <mergeCell ref="E2377:E2378"/>
    <mergeCell ref="F2377:F2378"/>
    <mergeCell ref="G2375:G2376"/>
    <mergeCell ref="H2375:H2376"/>
    <mergeCell ref="I2375:I2376"/>
    <mergeCell ref="J2375:J2376"/>
    <mergeCell ref="K2375:K2376"/>
    <mergeCell ref="L2375:L2376"/>
    <mergeCell ref="A2375:A2376"/>
    <mergeCell ref="B2375:B2376"/>
    <mergeCell ref="C2375:C2376"/>
    <mergeCell ref="D2375:D2376"/>
    <mergeCell ref="E2375:E2376"/>
    <mergeCell ref="F2375:F2376"/>
    <mergeCell ref="G2373:G2374"/>
    <mergeCell ref="H2373:H2374"/>
    <mergeCell ref="I2373:I2374"/>
    <mergeCell ref="J2373:J2374"/>
    <mergeCell ref="K2373:K2374"/>
    <mergeCell ref="L2373:L2374"/>
    <mergeCell ref="A2373:A2374"/>
    <mergeCell ref="B2373:B2374"/>
    <mergeCell ref="C2373:C2374"/>
    <mergeCell ref="D2373:D2374"/>
    <mergeCell ref="E2373:E2374"/>
    <mergeCell ref="F2373:F2374"/>
    <mergeCell ref="G2371:G2372"/>
    <mergeCell ref="H2371:H2372"/>
    <mergeCell ref="I2371:I2372"/>
    <mergeCell ref="J2371:J2372"/>
    <mergeCell ref="K2371:K2372"/>
    <mergeCell ref="L2371:L2372"/>
    <mergeCell ref="A2371:A2372"/>
    <mergeCell ref="B2371:B2372"/>
    <mergeCell ref="C2371:C2372"/>
    <mergeCell ref="D2371:D2372"/>
    <mergeCell ref="E2371:E2372"/>
    <mergeCell ref="F2371:F2372"/>
    <mergeCell ref="G2369:G2370"/>
    <mergeCell ref="H2369:H2370"/>
    <mergeCell ref="I2369:I2370"/>
    <mergeCell ref="J2369:J2370"/>
    <mergeCell ref="K2369:K2370"/>
    <mergeCell ref="L2369:L2370"/>
    <mergeCell ref="A2369:A2370"/>
    <mergeCell ref="B2369:B2370"/>
    <mergeCell ref="C2369:C2370"/>
    <mergeCell ref="D2369:D2370"/>
    <mergeCell ref="E2369:E2370"/>
    <mergeCell ref="F2369:F2370"/>
    <mergeCell ref="G2367:G2368"/>
    <mergeCell ref="H2367:H2368"/>
    <mergeCell ref="I2367:I2368"/>
    <mergeCell ref="J2367:J2368"/>
    <mergeCell ref="K2367:K2368"/>
    <mergeCell ref="L2367:L2368"/>
    <mergeCell ref="A2367:A2368"/>
    <mergeCell ref="B2367:B2368"/>
    <mergeCell ref="C2367:C2368"/>
    <mergeCell ref="D2367:D2368"/>
    <mergeCell ref="E2367:E2368"/>
    <mergeCell ref="F2367:F2368"/>
    <mergeCell ref="G2365:G2366"/>
    <mergeCell ref="H2365:H2366"/>
    <mergeCell ref="I2365:I2366"/>
    <mergeCell ref="J2365:J2366"/>
    <mergeCell ref="K2365:K2366"/>
    <mergeCell ref="L2365:L2366"/>
    <mergeCell ref="A2365:A2366"/>
    <mergeCell ref="B2365:B2366"/>
    <mergeCell ref="C2365:C2366"/>
    <mergeCell ref="D2365:D2366"/>
    <mergeCell ref="E2365:E2366"/>
    <mergeCell ref="F2365:F2366"/>
    <mergeCell ref="G2363:G2364"/>
    <mergeCell ref="H2363:H2364"/>
    <mergeCell ref="I2363:I2364"/>
    <mergeCell ref="J2363:J2364"/>
    <mergeCell ref="K2363:K2364"/>
    <mergeCell ref="L2363:L2364"/>
    <mergeCell ref="A2363:A2364"/>
    <mergeCell ref="B2363:B2364"/>
    <mergeCell ref="C2363:C2364"/>
    <mergeCell ref="D2363:D2364"/>
    <mergeCell ref="E2363:E2364"/>
    <mergeCell ref="F2363:F2364"/>
    <mergeCell ref="G2361:G2362"/>
    <mergeCell ref="H2361:H2362"/>
    <mergeCell ref="I2361:I2362"/>
    <mergeCell ref="J2361:J2362"/>
    <mergeCell ref="K2361:K2362"/>
    <mergeCell ref="L2361:L2362"/>
    <mergeCell ref="A2361:A2362"/>
    <mergeCell ref="B2361:B2362"/>
    <mergeCell ref="C2361:C2362"/>
    <mergeCell ref="D2361:D2362"/>
    <mergeCell ref="E2361:E2362"/>
    <mergeCell ref="F2361:F2362"/>
    <mergeCell ref="G2359:G2360"/>
    <mergeCell ref="H2359:H2360"/>
    <mergeCell ref="I2359:I2360"/>
    <mergeCell ref="J2359:J2360"/>
    <mergeCell ref="K2359:K2360"/>
    <mergeCell ref="L2359:L2360"/>
    <mergeCell ref="A2359:A2360"/>
    <mergeCell ref="B2359:B2360"/>
    <mergeCell ref="C2359:C2360"/>
    <mergeCell ref="D2359:D2360"/>
    <mergeCell ref="E2359:E2360"/>
    <mergeCell ref="F2359:F2360"/>
    <mergeCell ref="G2357:G2358"/>
    <mergeCell ref="H2357:H2358"/>
    <mergeCell ref="I2357:I2358"/>
    <mergeCell ref="J2357:J2358"/>
    <mergeCell ref="K2357:K2358"/>
    <mergeCell ref="L2357:L2358"/>
    <mergeCell ref="A2357:A2358"/>
    <mergeCell ref="B2357:B2358"/>
    <mergeCell ref="C2357:C2358"/>
    <mergeCell ref="D2357:D2358"/>
    <mergeCell ref="E2357:E2358"/>
    <mergeCell ref="F2357:F2358"/>
    <mergeCell ref="G2355:G2356"/>
    <mergeCell ref="H2355:H2356"/>
    <mergeCell ref="I2355:I2356"/>
    <mergeCell ref="J2355:J2356"/>
    <mergeCell ref="K2355:K2356"/>
    <mergeCell ref="L2355:L2356"/>
    <mergeCell ref="A2355:A2356"/>
    <mergeCell ref="B2355:B2356"/>
    <mergeCell ref="C2355:C2356"/>
    <mergeCell ref="D2355:D2356"/>
    <mergeCell ref="E2355:E2356"/>
    <mergeCell ref="F2355:F2356"/>
    <mergeCell ref="G2353:G2354"/>
    <mergeCell ref="H2353:H2354"/>
    <mergeCell ref="I2353:I2354"/>
    <mergeCell ref="J2353:J2354"/>
    <mergeCell ref="K2353:K2354"/>
    <mergeCell ref="L2353:L2354"/>
    <mergeCell ref="A2353:A2354"/>
    <mergeCell ref="B2353:B2354"/>
    <mergeCell ref="C2353:C2354"/>
    <mergeCell ref="D2353:D2354"/>
    <mergeCell ref="E2353:E2354"/>
    <mergeCell ref="F2353:F2354"/>
    <mergeCell ref="G2351:G2352"/>
    <mergeCell ref="H2351:H2352"/>
    <mergeCell ref="I2351:I2352"/>
    <mergeCell ref="J2351:J2352"/>
    <mergeCell ref="K2351:K2352"/>
    <mergeCell ref="L2351:L2352"/>
    <mergeCell ref="A2351:A2352"/>
    <mergeCell ref="B2351:B2352"/>
    <mergeCell ref="C2351:C2352"/>
    <mergeCell ref="D2351:D2352"/>
    <mergeCell ref="E2351:E2352"/>
    <mergeCell ref="F2351:F2352"/>
    <mergeCell ref="G2349:G2350"/>
    <mergeCell ref="H2349:H2350"/>
    <mergeCell ref="I2349:I2350"/>
    <mergeCell ref="J2349:J2350"/>
    <mergeCell ref="K2349:K2350"/>
    <mergeCell ref="L2349:L2350"/>
    <mergeCell ref="A2349:A2350"/>
    <mergeCell ref="B2349:B2350"/>
    <mergeCell ref="C2349:C2350"/>
    <mergeCell ref="D2349:D2350"/>
    <mergeCell ref="E2349:E2350"/>
    <mergeCell ref="F2349:F2350"/>
    <mergeCell ref="G2347:G2348"/>
    <mergeCell ref="H2347:H2348"/>
    <mergeCell ref="I2347:I2348"/>
    <mergeCell ref="J2347:J2348"/>
    <mergeCell ref="K2347:K2348"/>
    <mergeCell ref="L2347:L2348"/>
    <mergeCell ref="A2347:A2348"/>
    <mergeCell ref="B2347:B2348"/>
    <mergeCell ref="C2347:C2348"/>
    <mergeCell ref="D2347:D2348"/>
    <mergeCell ref="E2347:E2348"/>
    <mergeCell ref="F2347:F2348"/>
    <mergeCell ref="G2345:G2346"/>
    <mergeCell ref="H2345:H2346"/>
    <mergeCell ref="I2345:I2346"/>
    <mergeCell ref="J2345:J2346"/>
    <mergeCell ref="K2345:K2346"/>
    <mergeCell ref="L2345:L2346"/>
    <mergeCell ref="A2345:A2346"/>
    <mergeCell ref="B2345:B2346"/>
    <mergeCell ref="C2345:C2346"/>
    <mergeCell ref="D2345:D2346"/>
    <mergeCell ref="E2345:E2346"/>
    <mergeCell ref="F2345:F2346"/>
    <mergeCell ref="G2343:G2344"/>
    <mergeCell ref="H2343:H2344"/>
    <mergeCell ref="I2343:I2344"/>
    <mergeCell ref="J2343:J2344"/>
    <mergeCell ref="K2343:K2344"/>
    <mergeCell ref="L2343:L2344"/>
    <mergeCell ref="A2343:A2344"/>
    <mergeCell ref="B2343:B2344"/>
    <mergeCell ref="C2343:C2344"/>
    <mergeCell ref="D2343:D2344"/>
    <mergeCell ref="E2343:E2344"/>
    <mergeCell ref="F2343:F2344"/>
    <mergeCell ref="G2341:G2342"/>
    <mergeCell ref="H2341:H2342"/>
    <mergeCell ref="I2341:I2342"/>
    <mergeCell ref="J2341:J2342"/>
    <mergeCell ref="K2341:K2342"/>
    <mergeCell ref="L2341:L2342"/>
    <mergeCell ref="A2341:A2342"/>
    <mergeCell ref="B2341:B2342"/>
    <mergeCell ref="C2341:C2342"/>
    <mergeCell ref="D2341:D2342"/>
    <mergeCell ref="E2341:E2342"/>
    <mergeCell ref="F2341:F2342"/>
    <mergeCell ref="G2339:G2340"/>
    <mergeCell ref="H2339:H2340"/>
    <mergeCell ref="I2339:I2340"/>
    <mergeCell ref="J2339:J2340"/>
    <mergeCell ref="K2339:K2340"/>
    <mergeCell ref="L2339:L2340"/>
    <mergeCell ref="A2339:A2340"/>
    <mergeCell ref="B2339:B2340"/>
    <mergeCell ref="C2339:C2340"/>
    <mergeCell ref="D2339:D2340"/>
    <mergeCell ref="E2339:E2340"/>
    <mergeCell ref="F2339:F2340"/>
    <mergeCell ref="G2337:G2338"/>
    <mergeCell ref="H2337:H2338"/>
    <mergeCell ref="I2337:I2338"/>
    <mergeCell ref="J2337:J2338"/>
    <mergeCell ref="K2337:K2338"/>
    <mergeCell ref="L2337:L2338"/>
    <mergeCell ref="A2337:A2338"/>
    <mergeCell ref="B2337:B2338"/>
    <mergeCell ref="C2337:C2338"/>
    <mergeCell ref="D2337:D2338"/>
    <mergeCell ref="E2337:E2338"/>
    <mergeCell ref="F2337:F2338"/>
    <mergeCell ref="G2335:G2336"/>
    <mergeCell ref="H2335:H2336"/>
    <mergeCell ref="I2335:I2336"/>
    <mergeCell ref="J2335:J2336"/>
    <mergeCell ref="K2335:K2336"/>
    <mergeCell ref="L2335:L2336"/>
    <mergeCell ref="A2335:A2336"/>
    <mergeCell ref="B2335:B2336"/>
    <mergeCell ref="C2335:C2336"/>
    <mergeCell ref="D2335:D2336"/>
    <mergeCell ref="E2335:E2336"/>
    <mergeCell ref="F2335:F2336"/>
    <mergeCell ref="G2333:G2334"/>
    <mergeCell ref="H2333:H2334"/>
    <mergeCell ref="I2333:I2334"/>
    <mergeCell ref="J2333:J2334"/>
    <mergeCell ref="K2333:K2334"/>
    <mergeCell ref="L2333:L2334"/>
    <mergeCell ref="A2333:A2334"/>
    <mergeCell ref="B2333:B2334"/>
    <mergeCell ref="C2333:C2334"/>
    <mergeCell ref="D2333:D2334"/>
    <mergeCell ref="E2333:E2334"/>
    <mergeCell ref="F2333:F2334"/>
    <mergeCell ref="G2331:G2332"/>
    <mergeCell ref="H2331:H2332"/>
    <mergeCell ref="I2331:I2332"/>
    <mergeCell ref="J2331:J2332"/>
    <mergeCell ref="K2331:K2332"/>
    <mergeCell ref="L2331:L2332"/>
    <mergeCell ref="A2331:A2332"/>
    <mergeCell ref="B2331:B2332"/>
    <mergeCell ref="C2331:C2332"/>
    <mergeCell ref="D2331:D2332"/>
    <mergeCell ref="E2331:E2332"/>
    <mergeCell ref="F2331:F2332"/>
    <mergeCell ref="G2329:G2330"/>
    <mergeCell ref="H2329:H2330"/>
    <mergeCell ref="I2329:I2330"/>
    <mergeCell ref="J2329:J2330"/>
    <mergeCell ref="K2329:K2330"/>
    <mergeCell ref="L2329:L2330"/>
    <mergeCell ref="A2329:A2330"/>
    <mergeCell ref="B2329:B2330"/>
    <mergeCell ref="C2329:C2330"/>
    <mergeCell ref="D2329:D2330"/>
    <mergeCell ref="E2329:E2330"/>
    <mergeCell ref="F2329:F2330"/>
    <mergeCell ref="G2327:G2328"/>
    <mergeCell ref="H2327:H2328"/>
    <mergeCell ref="I2327:I2328"/>
    <mergeCell ref="J2327:J2328"/>
    <mergeCell ref="K2327:K2328"/>
    <mergeCell ref="L2327:L2328"/>
    <mergeCell ref="A2327:A2328"/>
    <mergeCell ref="B2327:B2328"/>
    <mergeCell ref="C2327:C2328"/>
    <mergeCell ref="D2327:D2328"/>
    <mergeCell ref="E2327:E2328"/>
    <mergeCell ref="F2327:F2328"/>
    <mergeCell ref="G2325:G2326"/>
    <mergeCell ref="H2325:H2326"/>
    <mergeCell ref="I2325:I2326"/>
    <mergeCell ref="J2325:J2326"/>
    <mergeCell ref="K2325:K2326"/>
    <mergeCell ref="L2325:L2326"/>
    <mergeCell ref="A2325:A2326"/>
    <mergeCell ref="B2325:B2326"/>
    <mergeCell ref="C2325:C2326"/>
    <mergeCell ref="D2325:D2326"/>
    <mergeCell ref="E2325:E2326"/>
    <mergeCell ref="F2325:F2326"/>
    <mergeCell ref="G2323:G2324"/>
    <mergeCell ref="H2323:H2324"/>
    <mergeCell ref="I2323:I2324"/>
    <mergeCell ref="J2323:J2324"/>
    <mergeCell ref="K2323:K2324"/>
    <mergeCell ref="L2323:L2324"/>
    <mergeCell ref="A2323:A2324"/>
    <mergeCell ref="B2323:B2324"/>
    <mergeCell ref="C2323:C2324"/>
    <mergeCell ref="D2323:D2324"/>
    <mergeCell ref="E2323:E2324"/>
    <mergeCell ref="F2323:F2324"/>
    <mergeCell ref="G2321:G2322"/>
    <mergeCell ref="H2321:H2322"/>
    <mergeCell ref="I2321:I2322"/>
    <mergeCell ref="J2321:J2322"/>
    <mergeCell ref="K2321:K2322"/>
    <mergeCell ref="L2321:L2322"/>
    <mergeCell ref="A2321:A2322"/>
    <mergeCell ref="B2321:B2322"/>
    <mergeCell ref="C2321:C2322"/>
    <mergeCell ref="D2321:D2322"/>
    <mergeCell ref="E2321:E2322"/>
    <mergeCell ref="F2321:F2322"/>
    <mergeCell ref="G2319:G2320"/>
    <mergeCell ref="H2319:H2320"/>
    <mergeCell ref="I2319:I2320"/>
    <mergeCell ref="J2319:J2320"/>
    <mergeCell ref="K2319:K2320"/>
    <mergeCell ref="L2319:L2320"/>
    <mergeCell ref="A2319:A2320"/>
    <mergeCell ref="B2319:B2320"/>
    <mergeCell ref="C2319:C2320"/>
    <mergeCell ref="D2319:D2320"/>
    <mergeCell ref="E2319:E2320"/>
    <mergeCell ref="F2319:F2320"/>
    <mergeCell ref="G2317:G2318"/>
    <mergeCell ref="H2317:H2318"/>
    <mergeCell ref="I2317:I2318"/>
    <mergeCell ref="J2317:J2318"/>
    <mergeCell ref="K2317:K2318"/>
    <mergeCell ref="L2317:L2318"/>
    <mergeCell ref="A2317:A2318"/>
    <mergeCell ref="B2317:B2318"/>
    <mergeCell ref="C2317:C2318"/>
    <mergeCell ref="D2317:D2318"/>
    <mergeCell ref="E2317:E2318"/>
    <mergeCell ref="F2317:F2318"/>
    <mergeCell ref="G2315:G2316"/>
    <mergeCell ref="H2315:H2316"/>
    <mergeCell ref="I2315:I2316"/>
    <mergeCell ref="J2315:J2316"/>
    <mergeCell ref="K2315:K2316"/>
    <mergeCell ref="L2315:L2316"/>
    <mergeCell ref="A2315:A2316"/>
    <mergeCell ref="B2315:B2316"/>
    <mergeCell ref="C2315:C2316"/>
    <mergeCell ref="D2315:D2316"/>
    <mergeCell ref="E2315:E2316"/>
    <mergeCell ref="F2315:F2316"/>
    <mergeCell ref="G2313:G2314"/>
    <mergeCell ref="H2313:H2314"/>
    <mergeCell ref="I2313:I2314"/>
    <mergeCell ref="J2313:J2314"/>
    <mergeCell ref="K2313:K2314"/>
    <mergeCell ref="L2313:L2314"/>
    <mergeCell ref="A2313:A2314"/>
    <mergeCell ref="B2313:B2314"/>
    <mergeCell ref="C2313:C2314"/>
    <mergeCell ref="D2313:D2314"/>
    <mergeCell ref="E2313:E2314"/>
    <mergeCell ref="F2313:F2314"/>
    <mergeCell ref="G2311:G2312"/>
    <mergeCell ref="H2311:H2312"/>
    <mergeCell ref="I2311:I2312"/>
    <mergeCell ref="J2311:J2312"/>
    <mergeCell ref="K2311:K2312"/>
    <mergeCell ref="L2311:L2312"/>
    <mergeCell ref="A2311:A2312"/>
    <mergeCell ref="B2311:B2312"/>
    <mergeCell ref="C2311:C2312"/>
    <mergeCell ref="D2311:D2312"/>
    <mergeCell ref="E2311:E2312"/>
    <mergeCell ref="F2311:F2312"/>
    <mergeCell ref="G2309:G2310"/>
    <mergeCell ref="H2309:H2310"/>
    <mergeCell ref="I2309:I2310"/>
    <mergeCell ref="J2309:J2310"/>
    <mergeCell ref="K2309:K2310"/>
    <mergeCell ref="L2309:L2310"/>
    <mergeCell ref="A2309:A2310"/>
    <mergeCell ref="B2309:B2310"/>
    <mergeCell ref="C2309:C2310"/>
    <mergeCell ref="D2309:D2310"/>
    <mergeCell ref="E2309:E2310"/>
    <mergeCell ref="F2309:F2310"/>
    <mergeCell ref="G2307:G2308"/>
    <mergeCell ref="H2307:H2308"/>
    <mergeCell ref="I2307:I2308"/>
    <mergeCell ref="J2307:J2308"/>
    <mergeCell ref="K2307:K2308"/>
    <mergeCell ref="L2307:L2308"/>
    <mergeCell ref="A2307:A2308"/>
    <mergeCell ref="B2307:B2308"/>
    <mergeCell ref="C2307:C2308"/>
    <mergeCell ref="D2307:D2308"/>
    <mergeCell ref="E2307:E2308"/>
    <mergeCell ref="F2307:F2308"/>
    <mergeCell ref="G2305:G2306"/>
    <mergeCell ref="H2305:H2306"/>
    <mergeCell ref="I2305:I2306"/>
    <mergeCell ref="J2305:J2306"/>
    <mergeCell ref="K2305:K2306"/>
    <mergeCell ref="L2305:L2306"/>
    <mergeCell ref="A2305:A2306"/>
    <mergeCell ref="B2305:B2306"/>
    <mergeCell ref="C2305:C2306"/>
    <mergeCell ref="D2305:D2306"/>
    <mergeCell ref="E2305:E2306"/>
    <mergeCell ref="F2305:F2306"/>
    <mergeCell ref="G2303:G2304"/>
    <mergeCell ref="H2303:H2304"/>
    <mergeCell ref="I2303:I2304"/>
    <mergeCell ref="J2303:J2304"/>
    <mergeCell ref="K2303:K2304"/>
    <mergeCell ref="L2303:L2304"/>
    <mergeCell ref="A2303:A2304"/>
    <mergeCell ref="B2303:B2304"/>
    <mergeCell ref="C2303:C2304"/>
    <mergeCell ref="D2303:D2304"/>
    <mergeCell ref="E2303:E2304"/>
    <mergeCell ref="F2303:F2304"/>
    <mergeCell ref="G2301:G2302"/>
    <mergeCell ref="H2301:H2302"/>
    <mergeCell ref="I2301:I2302"/>
    <mergeCell ref="J2301:J2302"/>
    <mergeCell ref="K2301:K2302"/>
    <mergeCell ref="L2301:L2302"/>
    <mergeCell ref="A2301:A2302"/>
    <mergeCell ref="B2301:B2302"/>
    <mergeCell ref="C2301:C2302"/>
    <mergeCell ref="D2301:D2302"/>
    <mergeCell ref="E2301:E2302"/>
    <mergeCell ref="F2301:F2302"/>
    <mergeCell ref="G2299:G2300"/>
    <mergeCell ref="H2299:H2300"/>
    <mergeCell ref="I2299:I2300"/>
    <mergeCell ref="J2299:J2300"/>
    <mergeCell ref="K2299:K2300"/>
    <mergeCell ref="L2299:L2300"/>
    <mergeCell ref="A2299:A2300"/>
    <mergeCell ref="B2299:B2300"/>
    <mergeCell ref="C2299:C2300"/>
    <mergeCell ref="D2299:D2300"/>
    <mergeCell ref="E2299:E2300"/>
    <mergeCell ref="F2299:F2300"/>
    <mergeCell ref="G2297:G2298"/>
    <mergeCell ref="H2297:H2298"/>
    <mergeCell ref="I2297:I2298"/>
    <mergeCell ref="J2297:J2298"/>
    <mergeCell ref="K2297:K2298"/>
    <mergeCell ref="L2297:L2298"/>
    <mergeCell ref="A2297:A2298"/>
    <mergeCell ref="B2297:B2298"/>
    <mergeCell ref="C2297:C2298"/>
    <mergeCell ref="D2297:D2298"/>
    <mergeCell ref="E2297:E2298"/>
    <mergeCell ref="F2297:F2298"/>
    <mergeCell ref="G2295:G2296"/>
    <mergeCell ref="H2295:H2296"/>
    <mergeCell ref="I2295:I2296"/>
    <mergeCell ref="J2295:J2296"/>
    <mergeCell ref="K2295:K2296"/>
    <mergeCell ref="L2295:L2296"/>
    <mergeCell ref="A2295:A2296"/>
    <mergeCell ref="B2295:B2296"/>
    <mergeCell ref="C2295:C2296"/>
    <mergeCell ref="D2295:D2296"/>
    <mergeCell ref="E2295:E2296"/>
    <mergeCell ref="F2295:F2296"/>
    <mergeCell ref="G2293:G2294"/>
    <mergeCell ref="H2293:H2294"/>
    <mergeCell ref="I2293:I2294"/>
    <mergeCell ref="J2293:J2294"/>
    <mergeCell ref="K2293:K2294"/>
    <mergeCell ref="L2293:L2294"/>
    <mergeCell ref="A2293:A2294"/>
    <mergeCell ref="B2293:B2294"/>
    <mergeCell ref="C2293:C2294"/>
    <mergeCell ref="D2293:D2294"/>
    <mergeCell ref="E2293:E2294"/>
    <mergeCell ref="F2293:F2294"/>
    <mergeCell ref="G2291:G2292"/>
    <mergeCell ref="H2291:H2292"/>
    <mergeCell ref="I2291:I2292"/>
    <mergeCell ref="J2291:J2292"/>
    <mergeCell ref="K2291:K2292"/>
    <mergeCell ref="L2291:L2292"/>
    <mergeCell ref="A2291:A2292"/>
    <mergeCell ref="B2291:B2292"/>
    <mergeCell ref="C2291:C2292"/>
    <mergeCell ref="D2291:D2292"/>
    <mergeCell ref="E2291:E2292"/>
    <mergeCell ref="F2291:F2292"/>
    <mergeCell ref="G2289:G2290"/>
    <mergeCell ref="H2289:H2290"/>
    <mergeCell ref="I2289:I2290"/>
    <mergeCell ref="J2289:J2290"/>
    <mergeCell ref="K2289:K2290"/>
    <mergeCell ref="L2289:L2290"/>
    <mergeCell ref="A2289:A2290"/>
    <mergeCell ref="B2289:B2290"/>
    <mergeCell ref="C2289:C2290"/>
    <mergeCell ref="D2289:D2290"/>
    <mergeCell ref="E2289:E2290"/>
    <mergeCell ref="F2289:F2290"/>
    <mergeCell ref="G2287:G2288"/>
    <mergeCell ref="H2287:H2288"/>
    <mergeCell ref="I2287:I2288"/>
    <mergeCell ref="J2287:J2288"/>
    <mergeCell ref="K2287:K2288"/>
    <mergeCell ref="L2287:L2288"/>
    <mergeCell ref="A2287:A2288"/>
    <mergeCell ref="B2287:B2288"/>
    <mergeCell ref="C2287:C2288"/>
    <mergeCell ref="D2287:D2288"/>
    <mergeCell ref="E2287:E2288"/>
    <mergeCell ref="F2287:F2288"/>
    <mergeCell ref="G2285:G2286"/>
    <mergeCell ref="H2285:H2286"/>
    <mergeCell ref="I2285:I2286"/>
    <mergeCell ref="J2285:J2286"/>
    <mergeCell ref="K2285:K2286"/>
    <mergeCell ref="L2285:L2286"/>
    <mergeCell ref="A2285:A2286"/>
    <mergeCell ref="B2285:B2286"/>
    <mergeCell ref="C2285:C2286"/>
    <mergeCell ref="D2285:D2286"/>
    <mergeCell ref="E2285:E2286"/>
    <mergeCell ref="F2285:F2286"/>
    <mergeCell ref="G2283:G2284"/>
    <mergeCell ref="H2283:H2284"/>
    <mergeCell ref="I2283:I2284"/>
    <mergeCell ref="J2283:J2284"/>
    <mergeCell ref="K2283:K2284"/>
    <mergeCell ref="L2283:L2284"/>
    <mergeCell ref="A2283:A2284"/>
    <mergeCell ref="B2283:B2284"/>
    <mergeCell ref="C2283:C2284"/>
    <mergeCell ref="D2283:D2284"/>
    <mergeCell ref="E2283:E2284"/>
    <mergeCell ref="F2283:F2284"/>
    <mergeCell ref="G2281:G2282"/>
    <mergeCell ref="H2281:H2282"/>
    <mergeCell ref="I2281:I2282"/>
    <mergeCell ref="J2281:J2282"/>
    <mergeCell ref="K2281:K2282"/>
    <mergeCell ref="L2281:L2282"/>
    <mergeCell ref="A2281:A2282"/>
    <mergeCell ref="B2281:B2282"/>
    <mergeCell ref="C2281:C2282"/>
    <mergeCell ref="D2281:D2282"/>
    <mergeCell ref="E2281:E2282"/>
    <mergeCell ref="F2281:F2282"/>
    <mergeCell ref="G2279:G2280"/>
    <mergeCell ref="H2279:H2280"/>
    <mergeCell ref="I2279:I2280"/>
    <mergeCell ref="J2279:J2280"/>
    <mergeCell ref="K2279:K2280"/>
    <mergeCell ref="L2279:L2280"/>
    <mergeCell ref="A2279:A2280"/>
    <mergeCell ref="B2279:B2280"/>
    <mergeCell ref="C2279:C2280"/>
    <mergeCell ref="D2279:D2280"/>
    <mergeCell ref="E2279:E2280"/>
    <mergeCell ref="F2279:F2280"/>
    <mergeCell ref="G2277:G2278"/>
    <mergeCell ref="H2277:H2278"/>
    <mergeCell ref="I2277:I2278"/>
    <mergeCell ref="J2277:J2278"/>
    <mergeCell ref="K2277:K2278"/>
    <mergeCell ref="L2277:L2278"/>
    <mergeCell ref="A2277:A2278"/>
    <mergeCell ref="B2277:B2278"/>
    <mergeCell ref="C2277:C2278"/>
    <mergeCell ref="D2277:D2278"/>
    <mergeCell ref="E2277:E2278"/>
    <mergeCell ref="F2277:F2278"/>
    <mergeCell ref="G2275:G2276"/>
    <mergeCell ref="H2275:H2276"/>
    <mergeCell ref="I2275:I2276"/>
    <mergeCell ref="J2275:J2276"/>
    <mergeCell ref="K2275:K2276"/>
    <mergeCell ref="L2275:L2276"/>
    <mergeCell ref="A2275:A2276"/>
    <mergeCell ref="B2275:B2276"/>
    <mergeCell ref="C2275:C2276"/>
    <mergeCell ref="D2275:D2276"/>
    <mergeCell ref="E2275:E2276"/>
    <mergeCell ref="F2275:F2276"/>
    <mergeCell ref="G2273:G2274"/>
    <mergeCell ref="H2273:H2274"/>
    <mergeCell ref="I2273:I2274"/>
    <mergeCell ref="J2273:J2274"/>
    <mergeCell ref="K2273:K2274"/>
    <mergeCell ref="L2273:L2274"/>
    <mergeCell ref="A2273:A2274"/>
    <mergeCell ref="B2273:B2274"/>
    <mergeCell ref="C2273:C2274"/>
    <mergeCell ref="D2273:D2274"/>
    <mergeCell ref="E2273:E2274"/>
    <mergeCell ref="F2273:F2274"/>
    <mergeCell ref="G2271:G2272"/>
    <mergeCell ref="H2271:H2272"/>
    <mergeCell ref="I2271:I2272"/>
    <mergeCell ref="J2271:J2272"/>
    <mergeCell ref="K2271:K2272"/>
    <mergeCell ref="L2271:L2272"/>
    <mergeCell ref="A2271:A2272"/>
    <mergeCell ref="B2271:B2272"/>
    <mergeCell ref="C2271:C2272"/>
    <mergeCell ref="D2271:D2272"/>
    <mergeCell ref="E2271:E2272"/>
    <mergeCell ref="F2271:F2272"/>
    <mergeCell ref="G2263:G2264"/>
    <mergeCell ref="H2263:H2264"/>
    <mergeCell ref="I2263:I2264"/>
    <mergeCell ref="J2263:J2264"/>
    <mergeCell ref="K2263:K2264"/>
    <mergeCell ref="L2263:L2264"/>
    <mergeCell ref="A2263:A2264"/>
    <mergeCell ref="B2263:B2264"/>
    <mergeCell ref="C2263:C2264"/>
    <mergeCell ref="D2263:D2264"/>
    <mergeCell ref="E2263:E2264"/>
    <mergeCell ref="F2263:F2264"/>
    <mergeCell ref="G2260:G2261"/>
    <mergeCell ref="H2260:H2261"/>
    <mergeCell ref="I2260:I2261"/>
    <mergeCell ref="J2260:J2261"/>
    <mergeCell ref="K2260:K2261"/>
    <mergeCell ref="L2260:L2261"/>
    <mergeCell ref="A2260:A2261"/>
    <mergeCell ref="B2260:B2261"/>
    <mergeCell ref="C2260:C2261"/>
    <mergeCell ref="D2260:D2261"/>
    <mergeCell ref="E2260:E2261"/>
    <mergeCell ref="F2260:F2261"/>
    <mergeCell ref="G2269:G2270"/>
    <mergeCell ref="H2269:H2270"/>
    <mergeCell ref="I2269:I2270"/>
    <mergeCell ref="J2269:J2270"/>
    <mergeCell ref="K2269:K2270"/>
    <mergeCell ref="L2269:L2270"/>
    <mergeCell ref="A2269:A2270"/>
    <mergeCell ref="B2269:B2270"/>
    <mergeCell ref="C2269:C2270"/>
    <mergeCell ref="D2269:D2270"/>
    <mergeCell ref="E2269:E2270"/>
    <mergeCell ref="F2269:F2270"/>
    <mergeCell ref="G2267:G2268"/>
    <mergeCell ref="H2267:H2268"/>
    <mergeCell ref="I2267:I2268"/>
    <mergeCell ref="J2267:J2268"/>
    <mergeCell ref="K2267:K2268"/>
    <mergeCell ref="L2267:L2268"/>
    <mergeCell ref="A2267:A2268"/>
    <mergeCell ref="B2267:B2268"/>
    <mergeCell ref="C2267:C2268"/>
    <mergeCell ref="D2267:D2268"/>
    <mergeCell ref="E2267:E2268"/>
    <mergeCell ref="F2267:F2268"/>
    <mergeCell ref="G2265:G2266"/>
    <mergeCell ref="H2265:H2266"/>
    <mergeCell ref="I2265:I2266"/>
    <mergeCell ref="J2265:J2266"/>
    <mergeCell ref="K2265:K2266"/>
    <mergeCell ref="L2265:L2266"/>
    <mergeCell ref="A2265:A2266"/>
    <mergeCell ref="B2265:B2266"/>
    <mergeCell ref="C2265:C2266"/>
    <mergeCell ref="D2265:D2266"/>
    <mergeCell ref="E2265:E2266"/>
    <mergeCell ref="F2265:F2266"/>
    <mergeCell ref="G2258:G2259"/>
    <mergeCell ref="H2258:H2259"/>
    <mergeCell ref="I2258:I2259"/>
    <mergeCell ref="J2258:J2259"/>
    <mergeCell ref="K2258:K2259"/>
    <mergeCell ref="L2258:L2259"/>
    <mergeCell ref="A2258:A2259"/>
    <mergeCell ref="B2258:B2259"/>
    <mergeCell ref="C2258:C2259"/>
    <mergeCell ref="D2258:D2259"/>
    <mergeCell ref="E2258:E2259"/>
    <mergeCell ref="F2258:F2259"/>
    <mergeCell ref="G2256:G2257"/>
    <mergeCell ref="H2256:H2257"/>
    <mergeCell ref="I2256:I2257"/>
    <mergeCell ref="J2256:J2257"/>
    <mergeCell ref="K2256:K2257"/>
    <mergeCell ref="L2256:L2257"/>
    <mergeCell ref="A2256:A2257"/>
    <mergeCell ref="B2256:B2257"/>
    <mergeCell ref="C2256:C2257"/>
    <mergeCell ref="D2256:D2257"/>
    <mergeCell ref="E2256:E2257"/>
    <mergeCell ref="F2256:F2257"/>
    <mergeCell ref="G2254:G2255"/>
    <mergeCell ref="H2254:H2255"/>
    <mergeCell ref="I2254:I2255"/>
    <mergeCell ref="J2254:J2255"/>
    <mergeCell ref="K2254:K2255"/>
    <mergeCell ref="L2254:L2255"/>
    <mergeCell ref="A2254:A2255"/>
    <mergeCell ref="B2254:B2255"/>
    <mergeCell ref="C2254:C2255"/>
    <mergeCell ref="D2254:D2255"/>
    <mergeCell ref="E2254:E2255"/>
    <mergeCell ref="F2254:F2255"/>
    <mergeCell ref="G2252:G2253"/>
    <mergeCell ref="H2252:H2253"/>
    <mergeCell ref="I2252:I2253"/>
    <mergeCell ref="J2252:J2253"/>
    <mergeCell ref="K2252:K2253"/>
    <mergeCell ref="L2252:L2253"/>
    <mergeCell ref="A2252:A2253"/>
    <mergeCell ref="B2252:B2253"/>
    <mergeCell ref="C2252:C2253"/>
    <mergeCell ref="D2252:D2253"/>
    <mergeCell ref="E2252:E2253"/>
    <mergeCell ref="F2252:F2253"/>
    <mergeCell ref="G2250:G2251"/>
    <mergeCell ref="H2250:H2251"/>
    <mergeCell ref="I2250:I2251"/>
    <mergeCell ref="J2250:J2251"/>
    <mergeCell ref="K2250:K2251"/>
    <mergeCell ref="L2250:L2251"/>
    <mergeCell ref="A2250:A2251"/>
    <mergeCell ref="B2250:B2251"/>
    <mergeCell ref="C2250:C2251"/>
    <mergeCell ref="D2250:D2251"/>
    <mergeCell ref="E2250:E2251"/>
    <mergeCell ref="F2250:F2251"/>
    <mergeCell ref="G2248:G2249"/>
    <mergeCell ref="H2248:H2249"/>
    <mergeCell ref="I2248:I2249"/>
    <mergeCell ref="J2248:J2249"/>
    <mergeCell ref="K2248:K2249"/>
    <mergeCell ref="L2248:L2249"/>
    <mergeCell ref="A2248:A2249"/>
    <mergeCell ref="B2248:B2249"/>
    <mergeCell ref="C2248:C2249"/>
    <mergeCell ref="D2248:D2249"/>
    <mergeCell ref="E2248:E2249"/>
    <mergeCell ref="F2248:F2249"/>
    <mergeCell ref="G2246:G2247"/>
    <mergeCell ref="H2246:H2247"/>
    <mergeCell ref="I2246:I2247"/>
    <mergeCell ref="J2246:J2247"/>
    <mergeCell ref="K2246:K2247"/>
    <mergeCell ref="L2246:L2247"/>
    <mergeCell ref="A2246:A2247"/>
    <mergeCell ref="B2246:B2247"/>
    <mergeCell ref="C2246:C2247"/>
    <mergeCell ref="D2246:D2247"/>
    <mergeCell ref="E2246:E2247"/>
    <mergeCell ref="F2246:F2247"/>
    <mergeCell ref="G2244:G2245"/>
    <mergeCell ref="H2244:H2245"/>
    <mergeCell ref="I2244:I2245"/>
    <mergeCell ref="J2244:J2245"/>
    <mergeCell ref="K2244:K2245"/>
    <mergeCell ref="L2244:L2245"/>
    <mergeCell ref="A2244:A2245"/>
    <mergeCell ref="B2244:B2245"/>
    <mergeCell ref="C2244:C2245"/>
    <mergeCell ref="D2244:D2245"/>
    <mergeCell ref="E2244:E2245"/>
    <mergeCell ref="F2244:F2245"/>
    <mergeCell ref="G2242:G2243"/>
    <mergeCell ref="H2242:H2243"/>
    <mergeCell ref="I2242:I2243"/>
    <mergeCell ref="J2242:J2243"/>
    <mergeCell ref="K2242:K2243"/>
    <mergeCell ref="L2242:L2243"/>
    <mergeCell ref="A2242:A2243"/>
    <mergeCell ref="B2242:B2243"/>
    <mergeCell ref="C2242:C2243"/>
    <mergeCell ref="D2242:D2243"/>
    <mergeCell ref="E2242:E2243"/>
    <mergeCell ref="F2242:F2243"/>
    <mergeCell ref="G2240:G2241"/>
    <mergeCell ref="H2240:H2241"/>
    <mergeCell ref="I2240:I2241"/>
    <mergeCell ref="J2240:J2241"/>
    <mergeCell ref="K2240:K2241"/>
    <mergeCell ref="L2240:L2241"/>
    <mergeCell ref="A2240:A2241"/>
    <mergeCell ref="B2240:B2241"/>
    <mergeCell ref="C2240:C2241"/>
    <mergeCell ref="D2240:D2241"/>
    <mergeCell ref="E2240:E2241"/>
    <mergeCell ref="F2240:F2241"/>
    <mergeCell ref="G2238:G2239"/>
    <mergeCell ref="H2238:H2239"/>
    <mergeCell ref="I2238:I2239"/>
    <mergeCell ref="J2238:J2239"/>
    <mergeCell ref="K2238:K2239"/>
    <mergeCell ref="L2238:L2239"/>
    <mergeCell ref="A2238:A2239"/>
    <mergeCell ref="B2238:B2239"/>
    <mergeCell ref="C2238:C2239"/>
    <mergeCell ref="D2238:D2239"/>
    <mergeCell ref="E2238:E2239"/>
    <mergeCell ref="F2238:F2239"/>
    <mergeCell ref="G2236:G2237"/>
    <mergeCell ref="H2236:H2237"/>
    <mergeCell ref="I2236:I2237"/>
    <mergeCell ref="J2236:J2237"/>
    <mergeCell ref="K2236:K2237"/>
    <mergeCell ref="L2236:L2237"/>
    <mergeCell ref="A2236:A2237"/>
    <mergeCell ref="B2236:B2237"/>
    <mergeCell ref="C2236:C2237"/>
    <mergeCell ref="D2236:D2237"/>
    <mergeCell ref="E2236:E2237"/>
    <mergeCell ref="F2236:F2237"/>
    <mergeCell ref="G2234:G2235"/>
    <mergeCell ref="H2234:H2235"/>
    <mergeCell ref="I2234:I2235"/>
    <mergeCell ref="J2234:J2235"/>
    <mergeCell ref="K2234:K2235"/>
    <mergeCell ref="L2234:L2235"/>
    <mergeCell ref="A2234:A2235"/>
    <mergeCell ref="B2234:B2235"/>
    <mergeCell ref="C2234:C2235"/>
    <mergeCell ref="D2234:D2235"/>
    <mergeCell ref="E2234:E2235"/>
    <mergeCell ref="F2234:F2235"/>
    <mergeCell ref="G2232:G2233"/>
    <mergeCell ref="H2232:H2233"/>
    <mergeCell ref="I2232:I2233"/>
    <mergeCell ref="J2232:J2233"/>
    <mergeCell ref="K2232:K2233"/>
    <mergeCell ref="L2232:L2233"/>
    <mergeCell ref="A2232:A2233"/>
    <mergeCell ref="B2232:B2233"/>
    <mergeCell ref="C2232:C2233"/>
    <mergeCell ref="D2232:D2233"/>
    <mergeCell ref="E2232:E2233"/>
    <mergeCell ref="F2232:F2233"/>
    <mergeCell ref="G2230:G2231"/>
    <mergeCell ref="H2230:H2231"/>
    <mergeCell ref="I2230:I2231"/>
    <mergeCell ref="J2230:J2231"/>
    <mergeCell ref="K2230:K2231"/>
    <mergeCell ref="L2230:L2231"/>
    <mergeCell ref="A2230:A2231"/>
    <mergeCell ref="B2230:B2231"/>
    <mergeCell ref="C2230:C2231"/>
    <mergeCell ref="D2230:D2231"/>
    <mergeCell ref="E2230:E2231"/>
    <mergeCell ref="F2230:F2231"/>
    <mergeCell ref="G2228:G2229"/>
    <mergeCell ref="H2228:H2229"/>
    <mergeCell ref="I2228:I2229"/>
    <mergeCell ref="J2228:J2229"/>
    <mergeCell ref="K2228:K2229"/>
    <mergeCell ref="L2228:L2229"/>
    <mergeCell ref="A2228:A2229"/>
    <mergeCell ref="B2228:B2229"/>
    <mergeCell ref="C2228:C2229"/>
    <mergeCell ref="D2228:D2229"/>
    <mergeCell ref="E2228:E2229"/>
    <mergeCell ref="F2228:F2229"/>
    <mergeCell ref="G2226:G2227"/>
    <mergeCell ref="H2226:H2227"/>
    <mergeCell ref="I2226:I2227"/>
    <mergeCell ref="J2226:J2227"/>
    <mergeCell ref="K2226:K2227"/>
    <mergeCell ref="L2226:L2227"/>
    <mergeCell ref="A2226:A2227"/>
    <mergeCell ref="B2226:B2227"/>
    <mergeCell ref="C2226:C2227"/>
    <mergeCell ref="D2226:D2227"/>
    <mergeCell ref="E2226:E2227"/>
    <mergeCell ref="F2226:F2227"/>
    <mergeCell ref="G2224:G2225"/>
    <mergeCell ref="H2224:H2225"/>
    <mergeCell ref="I2224:I2225"/>
    <mergeCell ref="J2224:J2225"/>
    <mergeCell ref="K2224:K2225"/>
    <mergeCell ref="L2224:L2225"/>
    <mergeCell ref="A2224:A2225"/>
    <mergeCell ref="B2224:B2225"/>
    <mergeCell ref="C2224:C2225"/>
    <mergeCell ref="D2224:D2225"/>
    <mergeCell ref="E2224:E2225"/>
    <mergeCell ref="F2224:F2225"/>
    <mergeCell ref="G2222:G2223"/>
    <mergeCell ref="H2222:H2223"/>
    <mergeCell ref="I2222:I2223"/>
    <mergeCell ref="J2222:J2223"/>
    <mergeCell ref="K2222:K2223"/>
    <mergeCell ref="L2222:L2223"/>
    <mergeCell ref="A2222:A2223"/>
    <mergeCell ref="B2222:B2223"/>
    <mergeCell ref="C2222:C2223"/>
    <mergeCell ref="D2222:D2223"/>
    <mergeCell ref="E2222:E2223"/>
    <mergeCell ref="F2222:F2223"/>
    <mergeCell ref="G2220:G2221"/>
    <mergeCell ref="H2220:H2221"/>
    <mergeCell ref="I2220:I2221"/>
    <mergeCell ref="J2220:J2221"/>
    <mergeCell ref="K2220:K2221"/>
    <mergeCell ref="L2220:L2221"/>
    <mergeCell ref="A2220:A2221"/>
    <mergeCell ref="B2220:B2221"/>
    <mergeCell ref="C2220:C2221"/>
    <mergeCell ref="D2220:D2221"/>
    <mergeCell ref="E2220:E2221"/>
    <mergeCell ref="F2220:F2221"/>
    <mergeCell ref="G2218:G2219"/>
    <mergeCell ref="H2218:H2219"/>
    <mergeCell ref="I2218:I2219"/>
    <mergeCell ref="J2218:J2219"/>
    <mergeCell ref="K2218:K2219"/>
    <mergeCell ref="L2218:L2219"/>
    <mergeCell ref="A2218:A2219"/>
    <mergeCell ref="B2218:B2219"/>
    <mergeCell ref="C2218:C2219"/>
    <mergeCell ref="D2218:D2219"/>
    <mergeCell ref="E2218:E2219"/>
    <mergeCell ref="F2218:F2219"/>
    <mergeCell ref="G2208:G2209"/>
    <mergeCell ref="H2208:H2209"/>
    <mergeCell ref="I2208:I2209"/>
    <mergeCell ref="J2208:J2209"/>
    <mergeCell ref="K2208:K2209"/>
    <mergeCell ref="L2208:L2209"/>
    <mergeCell ref="A2208:A2209"/>
    <mergeCell ref="B2208:B2209"/>
    <mergeCell ref="C2208:C2209"/>
    <mergeCell ref="D2208:D2209"/>
    <mergeCell ref="E2208:E2209"/>
    <mergeCell ref="F2208:F2209"/>
    <mergeCell ref="G2210:G2211"/>
    <mergeCell ref="H2210:H2211"/>
    <mergeCell ref="I2210:I2211"/>
    <mergeCell ref="J2210:J2211"/>
    <mergeCell ref="K2210:K2211"/>
    <mergeCell ref="L2210:L2211"/>
    <mergeCell ref="A2210:A2211"/>
    <mergeCell ref="B2210:B2211"/>
    <mergeCell ref="C2210:C2211"/>
    <mergeCell ref="D2210:D2211"/>
    <mergeCell ref="E2210:E2211"/>
    <mergeCell ref="F2210:F2211"/>
    <mergeCell ref="G2216:G2217"/>
    <mergeCell ref="H2216:H2217"/>
    <mergeCell ref="I2216:I2217"/>
    <mergeCell ref="J2216:J2217"/>
    <mergeCell ref="K2216:K2217"/>
    <mergeCell ref="L2216:L2217"/>
    <mergeCell ref="A2216:A2217"/>
    <mergeCell ref="B2216:B2217"/>
    <mergeCell ref="C2216:C2217"/>
    <mergeCell ref="D2216:D2217"/>
    <mergeCell ref="E2216:E2217"/>
    <mergeCell ref="F2216:F2217"/>
    <mergeCell ref="G2214:G2215"/>
    <mergeCell ref="H2214:H2215"/>
    <mergeCell ref="I2214:I2215"/>
    <mergeCell ref="J2214:J2215"/>
    <mergeCell ref="K2214:K2215"/>
    <mergeCell ref="L2214:L2215"/>
    <mergeCell ref="A2214:A2215"/>
    <mergeCell ref="B2214:B2215"/>
    <mergeCell ref="C2214:C2215"/>
    <mergeCell ref="D2214:D2215"/>
    <mergeCell ref="E2214:E2215"/>
    <mergeCell ref="F2214:F2215"/>
    <mergeCell ref="G2212:G2213"/>
    <mergeCell ref="H2212:H2213"/>
    <mergeCell ref="I2212:I2213"/>
    <mergeCell ref="J2212:J2213"/>
    <mergeCell ref="K2212:K2213"/>
    <mergeCell ref="L2212:L2213"/>
    <mergeCell ref="A2212:A2213"/>
    <mergeCell ref="B2212:B2213"/>
    <mergeCell ref="C2212:C2213"/>
    <mergeCell ref="D2212:D2213"/>
    <mergeCell ref="E2212:E2213"/>
    <mergeCell ref="F2212:F2213"/>
    <mergeCell ref="G2206:G2207"/>
    <mergeCell ref="H2206:H2207"/>
    <mergeCell ref="I2206:I2207"/>
    <mergeCell ref="J2206:J2207"/>
    <mergeCell ref="K2206:K2207"/>
    <mergeCell ref="L2206:L2207"/>
    <mergeCell ref="A2206:A2207"/>
    <mergeCell ref="B2206:B2207"/>
    <mergeCell ref="C2206:C2207"/>
    <mergeCell ref="D2206:D2207"/>
    <mergeCell ref="E2206:E2207"/>
    <mergeCell ref="F2206:F2207"/>
    <mergeCell ref="G2204:G2205"/>
    <mergeCell ref="H2204:H2205"/>
    <mergeCell ref="I2204:I2205"/>
    <mergeCell ref="J2204:J2205"/>
    <mergeCell ref="K2204:K2205"/>
    <mergeCell ref="L2204:L2205"/>
    <mergeCell ref="A2204:A2205"/>
    <mergeCell ref="B2204:B2205"/>
    <mergeCell ref="C2204:C2205"/>
    <mergeCell ref="D2204:D2205"/>
    <mergeCell ref="E2204:E2205"/>
    <mergeCell ref="F2204:F2205"/>
    <mergeCell ref="G2202:G2203"/>
    <mergeCell ref="H2202:H2203"/>
    <mergeCell ref="I2202:I2203"/>
    <mergeCell ref="J2202:J2203"/>
    <mergeCell ref="K2202:K2203"/>
    <mergeCell ref="L2202:L2203"/>
    <mergeCell ref="A2202:A2203"/>
    <mergeCell ref="B2202:B2203"/>
    <mergeCell ref="C2202:C2203"/>
    <mergeCell ref="D2202:D2203"/>
    <mergeCell ref="E2202:E2203"/>
    <mergeCell ref="F2202:F2203"/>
    <mergeCell ref="G2196:G2197"/>
    <mergeCell ref="H2196:H2197"/>
    <mergeCell ref="I2196:I2197"/>
    <mergeCell ref="J2196:J2197"/>
    <mergeCell ref="K2196:K2197"/>
    <mergeCell ref="L2196:L2197"/>
    <mergeCell ref="A2196:A2197"/>
    <mergeCell ref="B2196:B2197"/>
    <mergeCell ref="C2196:C2197"/>
    <mergeCell ref="D2196:D2197"/>
    <mergeCell ref="E2196:E2197"/>
    <mergeCell ref="F2196:F2197"/>
    <mergeCell ref="G2194:G2195"/>
    <mergeCell ref="H2194:H2195"/>
    <mergeCell ref="I2194:I2195"/>
    <mergeCell ref="J2194:J2195"/>
    <mergeCell ref="K2194:K2195"/>
    <mergeCell ref="L2194:L2195"/>
    <mergeCell ref="A2194:A2195"/>
    <mergeCell ref="B2194:B2195"/>
    <mergeCell ref="C2194:C2195"/>
    <mergeCell ref="D2194:D2195"/>
    <mergeCell ref="E2194:E2195"/>
    <mergeCell ref="F2194:F2195"/>
    <mergeCell ref="G2200:G2201"/>
    <mergeCell ref="H2200:H2201"/>
    <mergeCell ref="I2200:I2201"/>
    <mergeCell ref="J2200:J2201"/>
    <mergeCell ref="K2200:K2201"/>
    <mergeCell ref="L2200:L2201"/>
    <mergeCell ref="A2200:A2201"/>
    <mergeCell ref="B2200:B2201"/>
    <mergeCell ref="C2200:C2201"/>
    <mergeCell ref="D2200:D2201"/>
    <mergeCell ref="E2200:E2201"/>
    <mergeCell ref="F2200:F2201"/>
    <mergeCell ref="G2198:G2199"/>
    <mergeCell ref="H2198:H2199"/>
    <mergeCell ref="I2198:I2199"/>
    <mergeCell ref="J2198:J2199"/>
    <mergeCell ref="K2198:K2199"/>
    <mergeCell ref="L2198:L2199"/>
    <mergeCell ref="A2198:A2199"/>
    <mergeCell ref="B2198:B2199"/>
    <mergeCell ref="C2198:C2199"/>
    <mergeCell ref="D2198:D2199"/>
    <mergeCell ref="E2198:E2199"/>
    <mergeCell ref="F2198:F2199"/>
    <mergeCell ref="G2192:G2193"/>
    <mergeCell ref="H2192:H2193"/>
    <mergeCell ref="I2192:I2193"/>
    <mergeCell ref="J2192:J2193"/>
    <mergeCell ref="K2192:K2193"/>
    <mergeCell ref="L2192:L2193"/>
    <mergeCell ref="A2192:A2193"/>
    <mergeCell ref="B2192:B2193"/>
    <mergeCell ref="C2192:C2193"/>
    <mergeCell ref="D2192:D2193"/>
    <mergeCell ref="E2192:E2193"/>
    <mergeCell ref="F2192:F2193"/>
    <mergeCell ref="G2190:G2191"/>
    <mergeCell ref="H2190:H2191"/>
    <mergeCell ref="I2190:I2191"/>
    <mergeCell ref="J2190:J2191"/>
    <mergeCell ref="K2190:K2191"/>
    <mergeCell ref="L2190:L2191"/>
    <mergeCell ref="H2187:H2188"/>
    <mergeCell ref="I2187:I2188"/>
    <mergeCell ref="J2187:J2188"/>
    <mergeCell ref="K2187:K2188"/>
    <mergeCell ref="A2190:A2191"/>
    <mergeCell ref="B2190:B2191"/>
    <mergeCell ref="C2190:C2191"/>
    <mergeCell ref="D2190:D2191"/>
    <mergeCell ref="E2190:E2191"/>
    <mergeCell ref="F2190:F2191"/>
    <mergeCell ref="J2185:J2186"/>
    <mergeCell ref="K2185:K2186"/>
    <mergeCell ref="L2185:L2186"/>
    <mergeCell ref="A2187:A2188"/>
    <mergeCell ref="B2187:B2188"/>
    <mergeCell ref="C2187:C2188"/>
    <mergeCell ref="D2187:D2188"/>
    <mergeCell ref="E2187:E2188"/>
    <mergeCell ref="F2187:F2188"/>
    <mergeCell ref="G2187:G2188"/>
    <mergeCell ref="L2183:L2184"/>
    <mergeCell ref="A2185:A2186"/>
    <mergeCell ref="B2185:B2186"/>
    <mergeCell ref="C2185:C2186"/>
    <mergeCell ref="D2185:D2186"/>
    <mergeCell ref="E2185:E2186"/>
    <mergeCell ref="F2185:F2186"/>
    <mergeCell ref="G2185:G2186"/>
    <mergeCell ref="H2185:H2186"/>
    <mergeCell ref="I2185:I2186"/>
    <mergeCell ref="F2183:F2184"/>
    <mergeCell ref="G2183:G2184"/>
    <mergeCell ref="H2183:H2184"/>
    <mergeCell ref="I2183:I2184"/>
    <mergeCell ref="J2183:J2184"/>
    <mergeCell ref="K2183:K2184"/>
    <mergeCell ref="H2181:H2182"/>
    <mergeCell ref="I2181:I2182"/>
    <mergeCell ref="J2181:J2182"/>
    <mergeCell ref="K2181:K2182"/>
    <mergeCell ref="L2181:L2182"/>
    <mergeCell ref="A2183:A2184"/>
    <mergeCell ref="B2183:B2184"/>
    <mergeCell ref="C2183:C2184"/>
    <mergeCell ref="D2183:D2184"/>
    <mergeCell ref="E2183:E2184"/>
    <mergeCell ref="J2179:J2180"/>
    <mergeCell ref="K2179:K2180"/>
    <mergeCell ref="L2179:L2180"/>
    <mergeCell ref="A2181:A2182"/>
    <mergeCell ref="B2181:B2182"/>
    <mergeCell ref="C2181:C2182"/>
    <mergeCell ref="D2181:D2182"/>
    <mergeCell ref="E2181:E2182"/>
    <mergeCell ref="F2181:F2182"/>
    <mergeCell ref="G2181:G2182"/>
    <mergeCell ref="L2177:L2178"/>
    <mergeCell ref="A2179:A2180"/>
    <mergeCell ref="B2179:B2180"/>
    <mergeCell ref="C2179:C2180"/>
    <mergeCell ref="D2179:D2180"/>
    <mergeCell ref="E2179:E2180"/>
    <mergeCell ref="F2179:F2180"/>
    <mergeCell ref="G2179:G2180"/>
    <mergeCell ref="H2179:H2180"/>
    <mergeCell ref="I2179:I2180"/>
    <mergeCell ref="F2177:F2178"/>
    <mergeCell ref="G2177:G2178"/>
    <mergeCell ref="H2177:H2178"/>
    <mergeCell ref="I2177:I2178"/>
    <mergeCell ref="J2177:J2178"/>
    <mergeCell ref="K2177:K2178"/>
    <mergeCell ref="H2175:H2176"/>
    <mergeCell ref="I2175:I2176"/>
    <mergeCell ref="J2175:J2176"/>
    <mergeCell ref="K2175:K2176"/>
    <mergeCell ref="L2175:L2176"/>
    <mergeCell ref="A2177:A2178"/>
    <mergeCell ref="B2177:B2178"/>
    <mergeCell ref="C2177:C2178"/>
    <mergeCell ref="D2177:D2178"/>
    <mergeCell ref="E2177:E2178"/>
    <mergeCell ref="J2173:J2174"/>
    <mergeCell ref="K2173:K2174"/>
    <mergeCell ref="L2173:L2174"/>
    <mergeCell ref="A2175:A2176"/>
    <mergeCell ref="B2175:B2176"/>
    <mergeCell ref="C2175:C2176"/>
    <mergeCell ref="D2175:D2176"/>
    <mergeCell ref="E2175:E2176"/>
    <mergeCell ref="F2175:F2176"/>
    <mergeCell ref="G2175:G2176"/>
    <mergeCell ref="L2171:L2172"/>
    <mergeCell ref="A2173:A2174"/>
    <mergeCell ref="B2173:B2174"/>
    <mergeCell ref="C2173:C2174"/>
    <mergeCell ref="D2173:D2174"/>
    <mergeCell ref="E2173:E2174"/>
    <mergeCell ref="F2173:F2174"/>
    <mergeCell ref="G2173:G2174"/>
    <mergeCell ref="H2173:H2174"/>
    <mergeCell ref="I2173:I2174"/>
    <mergeCell ref="F2171:F2172"/>
    <mergeCell ref="G2171:G2172"/>
    <mergeCell ref="H2171:H2172"/>
    <mergeCell ref="I2171:I2172"/>
    <mergeCell ref="J2171:J2172"/>
    <mergeCell ref="K2171:K2172"/>
    <mergeCell ref="H2169:H2170"/>
    <mergeCell ref="I2169:I2170"/>
    <mergeCell ref="J2169:J2170"/>
    <mergeCell ref="K2169:K2170"/>
    <mergeCell ref="L2169:L2170"/>
    <mergeCell ref="A2171:A2172"/>
    <mergeCell ref="B2171:B2172"/>
    <mergeCell ref="C2171:C2172"/>
    <mergeCell ref="D2171:D2172"/>
    <mergeCell ref="E2171:E2172"/>
    <mergeCell ref="J2167:J2168"/>
    <mergeCell ref="K2167:K2168"/>
    <mergeCell ref="L2167:L2168"/>
    <mergeCell ref="A2169:A2170"/>
    <mergeCell ref="B2169:B2170"/>
    <mergeCell ref="C2169:C2170"/>
    <mergeCell ref="D2169:D2170"/>
    <mergeCell ref="E2169:E2170"/>
    <mergeCell ref="F2169:F2170"/>
    <mergeCell ref="G2169:G2170"/>
    <mergeCell ref="L2165:L2166"/>
    <mergeCell ref="A2167:A2168"/>
    <mergeCell ref="B2167:B2168"/>
    <mergeCell ref="C2167:C2168"/>
    <mergeCell ref="D2167:D2168"/>
    <mergeCell ref="E2167:E2168"/>
    <mergeCell ref="F2167:F2168"/>
    <mergeCell ref="G2167:G2168"/>
    <mergeCell ref="H2167:H2168"/>
    <mergeCell ref="I2167:I2168"/>
    <mergeCell ref="F2165:F2166"/>
    <mergeCell ref="G2165:G2166"/>
    <mergeCell ref="H2165:H2166"/>
    <mergeCell ref="I2165:I2166"/>
    <mergeCell ref="J2165:J2166"/>
    <mergeCell ref="K2165:K2166"/>
    <mergeCell ref="H2163:H2164"/>
    <mergeCell ref="I2163:I2164"/>
    <mergeCell ref="J2163:J2164"/>
    <mergeCell ref="K2163:K2164"/>
    <mergeCell ref="L2163:L2164"/>
    <mergeCell ref="A2165:A2166"/>
    <mergeCell ref="B2165:B2166"/>
    <mergeCell ref="C2165:C2166"/>
    <mergeCell ref="D2165:D2166"/>
    <mergeCell ref="E2165:E2166"/>
    <mergeCell ref="J2161:J2162"/>
    <mergeCell ref="K2161:K2162"/>
    <mergeCell ref="L2161:L2162"/>
    <mergeCell ref="A2163:A2164"/>
    <mergeCell ref="B2163:B2164"/>
    <mergeCell ref="C2163:C2164"/>
    <mergeCell ref="D2163:D2164"/>
    <mergeCell ref="E2163:E2164"/>
    <mergeCell ref="F2163:F2164"/>
    <mergeCell ref="G2163:G2164"/>
    <mergeCell ref="L2155:L2156"/>
    <mergeCell ref="F2155:F2156"/>
    <mergeCell ref="G2155:G2156"/>
    <mergeCell ref="H2155:H2156"/>
    <mergeCell ref="I2155:I2156"/>
    <mergeCell ref="J2155:J2156"/>
    <mergeCell ref="K2155:K2156"/>
    <mergeCell ref="H2153:H2154"/>
    <mergeCell ref="I2153:I2154"/>
    <mergeCell ref="J2153:J2154"/>
    <mergeCell ref="K2153:K2154"/>
    <mergeCell ref="L2153:L2154"/>
    <mergeCell ref="A2155:A2156"/>
    <mergeCell ref="B2155:B2156"/>
    <mergeCell ref="C2155:C2156"/>
    <mergeCell ref="D2155:D2156"/>
    <mergeCell ref="E2155:E2156"/>
    <mergeCell ref="J2151:J2152"/>
    <mergeCell ref="K2151:K2152"/>
    <mergeCell ref="L2151:L2152"/>
    <mergeCell ref="A2153:A2154"/>
    <mergeCell ref="B2153:B2154"/>
    <mergeCell ref="C2153:C2154"/>
    <mergeCell ref="D2153:D2154"/>
    <mergeCell ref="E2153:E2154"/>
    <mergeCell ref="F2153:F2154"/>
    <mergeCell ref="G2153:G2154"/>
    <mergeCell ref="L2159:L2160"/>
    <mergeCell ref="A2161:A2162"/>
    <mergeCell ref="B2161:B2162"/>
    <mergeCell ref="C2161:C2162"/>
    <mergeCell ref="D2161:D2162"/>
    <mergeCell ref="E2161:E2162"/>
    <mergeCell ref="F2161:F2162"/>
    <mergeCell ref="G2161:G2162"/>
    <mergeCell ref="H2161:H2162"/>
    <mergeCell ref="I2161:I2162"/>
    <mergeCell ref="F2159:F2160"/>
    <mergeCell ref="G2159:G2160"/>
    <mergeCell ref="H2159:H2160"/>
    <mergeCell ref="I2159:I2160"/>
    <mergeCell ref="J2159:J2160"/>
    <mergeCell ref="K2159:K2160"/>
    <mergeCell ref="H2157:H2158"/>
    <mergeCell ref="I2157:I2158"/>
    <mergeCell ref="J2157:J2158"/>
    <mergeCell ref="K2157:K2158"/>
    <mergeCell ref="L2157:L2158"/>
    <mergeCell ref="A2159:A2160"/>
    <mergeCell ref="B2159:B2160"/>
    <mergeCell ref="C2159:C2160"/>
    <mergeCell ref="D2159:D2160"/>
    <mergeCell ref="E2159:E2160"/>
    <mergeCell ref="A2157:A2158"/>
    <mergeCell ref="B2157:B2158"/>
    <mergeCell ref="C2157:C2158"/>
    <mergeCell ref="D2157:D2158"/>
    <mergeCell ref="E2157:E2158"/>
    <mergeCell ref="F2157:F2158"/>
    <mergeCell ref="G2157:G2158"/>
    <mergeCell ref="L2149:L2150"/>
    <mergeCell ref="A2151:A2152"/>
    <mergeCell ref="B2151:B2152"/>
    <mergeCell ref="C2151:C2152"/>
    <mergeCell ref="D2151:D2152"/>
    <mergeCell ref="E2151:E2152"/>
    <mergeCell ref="F2151:F2152"/>
    <mergeCell ref="G2151:G2152"/>
    <mergeCell ref="H2151:H2152"/>
    <mergeCell ref="I2151:I2152"/>
    <mergeCell ref="F2149:F2150"/>
    <mergeCell ref="G2149:G2150"/>
    <mergeCell ref="H2149:H2150"/>
    <mergeCell ref="I2149:I2150"/>
    <mergeCell ref="J2149:J2150"/>
    <mergeCell ref="K2149:K2150"/>
    <mergeCell ref="H2147:H2148"/>
    <mergeCell ref="I2147:I2148"/>
    <mergeCell ref="J2147:J2148"/>
    <mergeCell ref="K2147:K2148"/>
    <mergeCell ref="L2147:L2148"/>
    <mergeCell ref="A2149:A2150"/>
    <mergeCell ref="B2149:B2150"/>
    <mergeCell ref="C2149:C2150"/>
    <mergeCell ref="D2149:D2150"/>
    <mergeCell ref="E2149:E2150"/>
    <mergeCell ref="J2145:J2146"/>
    <mergeCell ref="K2145:K2146"/>
    <mergeCell ref="L2145:L2146"/>
    <mergeCell ref="A2147:A2148"/>
    <mergeCell ref="B2147:B2148"/>
    <mergeCell ref="C2147:C2148"/>
    <mergeCell ref="D2147:D2148"/>
    <mergeCell ref="E2147:E2148"/>
    <mergeCell ref="F2147:F2148"/>
    <mergeCell ref="G2147:G2148"/>
    <mergeCell ref="L2143:L2144"/>
    <mergeCell ref="A2145:A2146"/>
    <mergeCell ref="B2145:B2146"/>
    <mergeCell ref="C2145:C2146"/>
    <mergeCell ref="D2145:D2146"/>
    <mergeCell ref="E2145:E2146"/>
    <mergeCell ref="F2145:F2146"/>
    <mergeCell ref="G2145:G2146"/>
    <mergeCell ref="H2145:H2146"/>
    <mergeCell ref="I2145:I2146"/>
    <mergeCell ref="F2143:F2144"/>
    <mergeCell ref="G2143:G2144"/>
    <mergeCell ref="H2143:H2144"/>
    <mergeCell ref="I2143:I2144"/>
    <mergeCell ref="J2143:J2144"/>
    <mergeCell ref="K2143:K2144"/>
    <mergeCell ref="H2141:H2142"/>
    <mergeCell ref="I2141:I2142"/>
    <mergeCell ref="J2141:J2142"/>
    <mergeCell ref="K2141:K2142"/>
    <mergeCell ref="L2141:L2142"/>
    <mergeCell ref="A2143:A2144"/>
    <mergeCell ref="B2143:B2144"/>
    <mergeCell ref="C2143:C2144"/>
    <mergeCell ref="D2143:D2144"/>
    <mergeCell ref="E2143:E2144"/>
    <mergeCell ref="J2139:J2140"/>
    <mergeCell ref="K2139:K2140"/>
    <mergeCell ref="L2139:L2140"/>
    <mergeCell ref="A2141:A2142"/>
    <mergeCell ref="B2141:B2142"/>
    <mergeCell ref="C2141:C2142"/>
    <mergeCell ref="D2141:D2142"/>
    <mergeCell ref="E2141:E2142"/>
    <mergeCell ref="F2141:F2142"/>
    <mergeCell ref="G2141:G2142"/>
    <mergeCell ref="L2137:L2138"/>
    <mergeCell ref="A2139:A2140"/>
    <mergeCell ref="B2139:B2140"/>
    <mergeCell ref="C2139:C2140"/>
    <mergeCell ref="D2139:D2140"/>
    <mergeCell ref="E2139:E2140"/>
    <mergeCell ref="F2139:F2140"/>
    <mergeCell ref="G2139:G2140"/>
    <mergeCell ref="H2139:H2140"/>
    <mergeCell ref="I2139:I2140"/>
    <mergeCell ref="F2137:F2138"/>
    <mergeCell ref="G2137:G2138"/>
    <mergeCell ref="H2137:H2138"/>
    <mergeCell ref="I2137:I2138"/>
    <mergeCell ref="J2137:J2138"/>
    <mergeCell ref="K2137:K2138"/>
    <mergeCell ref="H2135:H2136"/>
    <mergeCell ref="I2135:I2136"/>
    <mergeCell ref="J2135:J2136"/>
    <mergeCell ref="K2135:K2136"/>
    <mergeCell ref="L2135:L2136"/>
    <mergeCell ref="A2137:A2138"/>
    <mergeCell ref="B2137:B2138"/>
    <mergeCell ref="C2137:C2138"/>
    <mergeCell ref="D2137:D2138"/>
    <mergeCell ref="E2137:E2138"/>
    <mergeCell ref="J2133:J2134"/>
    <mergeCell ref="K2133:K2134"/>
    <mergeCell ref="L2133:L2134"/>
    <mergeCell ref="A2135:A2136"/>
    <mergeCell ref="B2135:B2136"/>
    <mergeCell ref="C2135:C2136"/>
    <mergeCell ref="D2135:D2136"/>
    <mergeCell ref="E2135:E2136"/>
    <mergeCell ref="F2135:F2136"/>
    <mergeCell ref="G2135:G2136"/>
    <mergeCell ref="L2131:L2132"/>
    <mergeCell ref="F2131:F2132"/>
    <mergeCell ref="G2131:G2132"/>
    <mergeCell ref="H2131:H2132"/>
    <mergeCell ref="I2131:I2132"/>
    <mergeCell ref="J2131:J2132"/>
    <mergeCell ref="K2131:K2132"/>
    <mergeCell ref="H2129:H2130"/>
    <mergeCell ref="I2129:I2130"/>
    <mergeCell ref="J2129:J2130"/>
    <mergeCell ref="K2129:K2130"/>
    <mergeCell ref="L2129:L2130"/>
    <mergeCell ref="A2131:A2132"/>
    <mergeCell ref="B2131:B2132"/>
    <mergeCell ref="C2131:C2132"/>
    <mergeCell ref="D2131:D2132"/>
    <mergeCell ref="E2131:E2132"/>
    <mergeCell ref="J2127:J2128"/>
    <mergeCell ref="K2127:K2128"/>
    <mergeCell ref="L2127:L2128"/>
    <mergeCell ref="A2129:A2130"/>
    <mergeCell ref="B2129:B2130"/>
    <mergeCell ref="C2129:C2130"/>
    <mergeCell ref="D2129:D2130"/>
    <mergeCell ref="E2129:E2130"/>
    <mergeCell ref="F2129:F2130"/>
    <mergeCell ref="G2129:G2130"/>
    <mergeCell ref="A2133:A2134"/>
    <mergeCell ref="B2133:B2134"/>
    <mergeCell ref="C2133:C2134"/>
    <mergeCell ref="D2133:D2134"/>
    <mergeCell ref="E2133:E2134"/>
    <mergeCell ref="F2133:F2134"/>
    <mergeCell ref="G2133:G2134"/>
    <mergeCell ref="H2133:H2134"/>
    <mergeCell ref="I2133:I2134"/>
    <mergeCell ref="A2121:A2122"/>
    <mergeCell ref="B2121:B2122"/>
    <mergeCell ref="C2121:C2122"/>
    <mergeCell ref="D2121:D2122"/>
    <mergeCell ref="E2121:E2122"/>
    <mergeCell ref="F2121:F2122"/>
    <mergeCell ref="G2121:G2122"/>
    <mergeCell ref="H2121:H2122"/>
    <mergeCell ref="I2121:I2122"/>
    <mergeCell ref="L2125:L2126"/>
    <mergeCell ref="A2127:A2128"/>
    <mergeCell ref="B2127:B2128"/>
    <mergeCell ref="C2127:C2128"/>
    <mergeCell ref="D2127:D2128"/>
    <mergeCell ref="E2127:E2128"/>
    <mergeCell ref="F2127:F2128"/>
    <mergeCell ref="G2127:G2128"/>
    <mergeCell ref="H2127:H2128"/>
    <mergeCell ref="I2127:I2128"/>
    <mergeCell ref="F2125:F2126"/>
    <mergeCell ref="G2125:G2126"/>
    <mergeCell ref="H2125:H2126"/>
    <mergeCell ref="I2125:I2126"/>
    <mergeCell ref="J2125:J2126"/>
    <mergeCell ref="K2125:K2126"/>
    <mergeCell ref="H2123:H2124"/>
    <mergeCell ref="I2123:I2124"/>
    <mergeCell ref="J2123:J2124"/>
    <mergeCell ref="K2123:K2124"/>
    <mergeCell ref="L2123:L2124"/>
    <mergeCell ref="A2125:A2126"/>
    <mergeCell ref="B2125:B2126"/>
    <mergeCell ref="C2125:C2126"/>
    <mergeCell ref="D2125:D2126"/>
    <mergeCell ref="E2125:E2126"/>
    <mergeCell ref="J2121:J2122"/>
    <mergeCell ref="K2121:K2122"/>
    <mergeCell ref="L2121:L2122"/>
    <mergeCell ref="A2123:A2124"/>
    <mergeCell ref="B2123:B2124"/>
    <mergeCell ref="C2123:C2124"/>
    <mergeCell ref="D2123:D2124"/>
    <mergeCell ref="E2123:E2124"/>
    <mergeCell ref="F2123:F2124"/>
    <mergeCell ref="G2123:G2124"/>
    <mergeCell ref="L2113:L2114"/>
    <mergeCell ref="F2113:F2114"/>
    <mergeCell ref="G2113:G2114"/>
    <mergeCell ref="H2113:H2114"/>
    <mergeCell ref="I2113:I2114"/>
    <mergeCell ref="J2113:J2114"/>
    <mergeCell ref="K2113:K2114"/>
    <mergeCell ref="A2113:A2114"/>
    <mergeCell ref="B2113:B2114"/>
    <mergeCell ref="C2113:C2114"/>
    <mergeCell ref="D2113:D2114"/>
    <mergeCell ref="E2113:E2114"/>
    <mergeCell ref="L2117:L2118"/>
    <mergeCell ref="A2119:A2120"/>
    <mergeCell ref="B2119:B2120"/>
    <mergeCell ref="C2119:C2120"/>
    <mergeCell ref="D2119:D2120"/>
    <mergeCell ref="E2119:E2120"/>
    <mergeCell ref="F2119:F2120"/>
    <mergeCell ref="G2119:G2120"/>
    <mergeCell ref="H2119:H2120"/>
    <mergeCell ref="I2119:I2120"/>
    <mergeCell ref="F2117:F2118"/>
    <mergeCell ref="G2117:G2118"/>
    <mergeCell ref="H2117:H2118"/>
    <mergeCell ref="I2117:I2118"/>
    <mergeCell ref="J2117:J2118"/>
    <mergeCell ref="K2117:K2118"/>
    <mergeCell ref="H2115:H2116"/>
    <mergeCell ref="I2115:I2116"/>
    <mergeCell ref="J2115:J2116"/>
    <mergeCell ref="K2115:K2116"/>
    <mergeCell ref="L2115:L2116"/>
    <mergeCell ref="A2117:A2118"/>
    <mergeCell ref="B2117:B2118"/>
    <mergeCell ref="C2117:C2118"/>
    <mergeCell ref="D2117:D2118"/>
    <mergeCell ref="E2117:E2118"/>
    <mergeCell ref="A2115:A2116"/>
    <mergeCell ref="B2115:B2116"/>
    <mergeCell ref="C2115:C2116"/>
    <mergeCell ref="D2115:D2116"/>
    <mergeCell ref="E2115:E2116"/>
    <mergeCell ref="F2115:F2116"/>
    <mergeCell ref="G2115:G2116"/>
    <mergeCell ref="J2119:J2120"/>
    <mergeCell ref="K2119:K2120"/>
    <mergeCell ref="L2119:L2120"/>
    <mergeCell ref="L2109:L2110"/>
    <mergeCell ref="A2111:A2112"/>
    <mergeCell ref="B2111:B2112"/>
    <mergeCell ref="C2111:C2112"/>
    <mergeCell ref="D2111:D2112"/>
    <mergeCell ref="E2111:E2112"/>
    <mergeCell ref="F2111:F2112"/>
    <mergeCell ref="G2111:G2112"/>
    <mergeCell ref="H2111:H2112"/>
    <mergeCell ref="I2111:I2112"/>
    <mergeCell ref="F2109:F2110"/>
    <mergeCell ref="G2109:G2110"/>
    <mergeCell ref="H2109:H2110"/>
    <mergeCell ref="I2109:I2110"/>
    <mergeCell ref="J2109:J2110"/>
    <mergeCell ref="K2109:K2110"/>
    <mergeCell ref="H2107:H2108"/>
    <mergeCell ref="I2107:I2108"/>
    <mergeCell ref="J2107:J2108"/>
    <mergeCell ref="K2107:K2108"/>
    <mergeCell ref="L2107:L2108"/>
    <mergeCell ref="A2109:A2110"/>
    <mergeCell ref="B2109:B2110"/>
    <mergeCell ref="C2109:C2110"/>
    <mergeCell ref="D2109:D2110"/>
    <mergeCell ref="E2109:E2110"/>
    <mergeCell ref="J2105:J2106"/>
    <mergeCell ref="K2105:K2106"/>
    <mergeCell ref="L2105:L2106"/>
    <mergeCell ref="A2107:A2108"/>
    <mergeCell ref="B2107:B2108"/>
    <mergeCell ref="C2107:C2108"/>
    <mergeCell ref="D2107:D2108"/>
    <mergeCell ref="E2107:E2108"/>
    <mergeCell ref="F2107:F2108"/>
    <mergeCell ref="G2107:G2108"/>
    <mergeCell ref="J2111:J2112"/>
    <mergeCell ref="K2111:K2112"/>
    <mergeCell ref="L2111:L2112"/>
    <mergeCell ref="A2098:A2099"/>
    <mergeCell ref="B2098:B2099"/>
    <mergeCell ref="C2098:C2099"/>
    <mergeCell ref="D2098:D2099"/>
    <mergeCell ref="E2098:E2099"/>
    <mergeCell ref="F2098:F2099"/>
    <mergeCell ref="G2098:G2099"/>
    <mergeCell ref="H2098:H2099"/>
    <mergeCell ref="I2098:I2099"/>
    <mergeCell ref="H2095:H2096"/>
    <mergeCell ref="I2095:I2096"/>
    <mergeCell ref="J2095:J2096"/>
    <mergeCell ref="K2095:K2096"/>
    <mergeCell ref="L2095:L2096"/>
    <mergeCell ref="J2093:J2094"/>
    <mergeCell ref="K2093:K2094"/>
    <mergeCell ref="L2093:L2094"/>
    <mergeCell ref="A2095:A2096"/>
    <mergeCell ref="B2095:B2096"/>
    <mergeCell ref="C2095:C2096"/>
    <mergeCell ref="D2095:D2096"/>
    <mergeCell ref="E2095:E2096"/>
    <mergeCell ref="F2095:F2096"/>
    <mergeCell ref="G2095:G2096"/>
    <mergeCell ref="J2098:J2099"/>
    <mergeCell ref="K2098:K2099"/>
    <mergeCell ref="L2098:L2099"/>
    <mergeCell ref="L2103:L2104"/>
    <mergeCell ref="A2105:A2106"/>
    <mergeCell ref="B2105:B2106"/>
    <mergeCell ref="C2105:C2106"/>
    <mergeCell ref="D2105:D2106"/>
    <mergeCell ref="E2105:E2106"/>
    <mergeCell ref="F2105:F2106"/>
    <mergeCell ref="G2105:G2106"/>
    <mergeCell ref="H2105:H2106"/>
    <mergeCell ref="I2105:I2106"/>
    <mergeCell ref="F2103:F2104"/>
    <mergeCell ref="G2103:G2104"/>
    <mergeCell ref="H2103:H2104"/>
    <mergeCell ref="I2103:I2104"/>
    <mergeCell ref="J2103:J2104"/>
    <mergeCell ref="K2103:K2104"/>
    <mergeCell ref="A2103:A2104"/>
    <mergeCell ref="B2103:B2104"/>
    <mergeCell ref="C2103:C2104"/>
    <mergeCell ref="D2103:D2104"/>
    <mergeCell ref="E2103:E2104"/>
    <mergeCell ref="L2087:L2088"/>
    <mergeCell ref="F2087:F2088"/>
    <mergeCell ref="G2087:G2088"/>
    <mergeCell ref="H2087:H2088"/>
    <mergeCell ref="I2087:I2088"/>
    <mergeCell ref="J2087:J2088"/>
    <mergeCell ref="K2087:K2088"/>
    <mergeCell ref="H2085:H2086"/>
    <mergeCell ref="I2085:I2086"/>
    <mergeCell ref="J2085:J2086"/>
    <mergeCell ref="K2085:K2086"/>
    <mergeCell ref="L2085:L2086"/>
    <mergeCell ref="A2087:A2088"/>
    <mergeCell ref="B2087:B2088"/>
    <mergeCell ref="C2087:C2088"/>
    <mergeCell ref="D2087:D2088"/>
    <mergeCell ref="E2087:E2088"/>
    <mergeCell ref="J2082:J2083"/>
    <mergeCell ref="K2082:K2083"/>
    <mergeCell ref="L2082:L2083"/>
    <mergeCell ref="A2085:A2086"/>
    <mergeCell ref="B2085:B2086"/>
    <mergeCell ref="C2085:C2086"/>
    <mergeCell ref="D2085:D2086"/>
    <mergeCell ref="E2085:E2086"/>
    <mergeCell ref="F2085:F2086"/>
    <mergeCell ref="G2085:G2086"/>
    <mergeCell ref="L2091:L2092"/>
    <mergeCell ref="A2093:A2094"/>
    <mergeCell ref="B2093:B2094"/>
    <mergeCell ref="C2093:C2094"/>
    <mergeCell ref="D2093:D2094"/>
    <mergeCell ref="E2093:E2094"/>
    <mergeCell ref="F2093:F2094"/>
    <mergeCell ref="G2093:G2094"/>
    <mergeCell ref="H2093:H2094"/>
    <mergeCell ref="I2093:I2094"/>
    <mergeCell ref="F2091:F2092"/>
    <mergeCell ref="G2091:G2092"/>
    <mergeCell ref="H2091:H2092"/>
    <mergeCell ref="I2091:I2092"/>
    <mergeCell ref="J2091:J2092"/>
    <mergeCell ref="K2091:K2092"/>
    <mergeCell ref="H2089:H2090"/>
    <mergeCell ref="I2089:I2090"/>
    <mergeCell ref="J2089:J2090"/>
    <mergeCell ref="K2089:K2090"/>
    <mergeCell ref="L2089:L2090"/>
    <mergeCell ref="A2091:A2092"/>
    <mergeCell ref="B2091:B2092"/>
    <mergeCell ref="C2091:C2092"/>
    <mergeCell ref="D2091:D2092"/>
    <mergeCell ref="E2091:E2092"/>
    <mergeCell ref="A2089:A2090"/>
    <mergeCell ref="B2089:B2090"/>
    <mergeCell ref="C2089:C2090"/>
    <mergeCell ref="D2089:D2090"/>
    <mergeCell ref="E2089:E2090"/>
    <mergeCell ref="F2089:F2090"/>
    <mergeCell ref="G2089:G2090"/>
    <mergeCell ref="L2080:L2081"/>
    <mergeCell ref="A2082:A2083"/>
    <mergeCell ref="B2082:B2083"/>
    <mergeCell ref="C2082:C2083"/>
    <mergeCell ref="D2082:D2083"/>
    <mergeCell ref="E2082:E2083"/>
    <mergeCell ref="F2082:F2083"/>
    <mergeCell ref="G2082:G2083"/>
    <mergeCell ref="H2082:H2083"/>
    <mergeCell ref="I2082:I2083"/>
    <mergeCell ref="F2080:F2081"/>
    <mergeCell ref="G2080:G2081"/>
    <mergeCell ref="H2080:H2081"/>
    <mergeCell ref="I2080:I2081"/>
    <mergeCell ref="J2080:J2081"/>
    <mergeCell ref="K2080:K2081"/>
    <mergeCell ref="H2078:H2079"/>
    <mergeCell ref="I2078:I2079"/>
    <mergeCell ref="J2078:J2079"/>
    <mergeCell ref="K2078:K2079"/>
    <mergeCell ref="L2078:L2079"/>
    <mergeCell ref="A2080:A2081"/>
    <mergeCell ref="B2080:B2081"/>
    <mergeCell ref="C2080:C2081"/>
    <mergeCell ref="D2080:D2081"/>
    <mergeCell ref="E2080:E2081"/>
    <mergeCell ref="J2076:J2077"/>
    <mergeCell ref="K2076:K2077"/>
    <mergeCell ref="L2076:L2077"/>
    <mergeCell ref="A2078:A2079"/>
    <mergeCell ref="B2078:B2079"/>
    <mergeCell ref="C2078:C2079"/>
    <mergeCell ref="D2078:D2079"/>
    <mergeCell ref="E2078:E2079"/>
    <mergeCell ref="F2078:F2079"/>
    <mergeCell ref="G2078:G2079"/>
    <mergeCell ref="L2074:L2075"/>
    <mergeCell ref="A2076:A2077"/>
    <mergeCell ref="B2076:B2077"/>
    <mergeCell ref="C2076:C2077"/>
    <mergeCell ref="D2076:D2077"/>
    <mergeCell ref="E2076:E2077"/>
    <mergeCell ref="F2076:F2077"/>
    <mergeCell ref="G2076:G2077"/>
    <mergeCell ref="H2076:H2077"/>
    <mergeCell ref="I2076:I2077"/>
    <mergeCell ref="F2074:F2075"/>
    <mergeCell ref="G2074:G2075"/>
    <mergeCell ref="H2074:H2075"/>
    <mergeCell ref="I2074:I2075"/>
    <mergeCell ref="J2074:J2075"/>
    <mergeCell ref="K2074:K2075"/>
    <mergeCell ref="H2072:H2073"/>
    <mergeCell ref="I2072:I2073"/>
    <mergeCell ref="J2072:J2073"/>
    <mergeCell ref="K2072:K2073"/>
    <mergeCell ref="L2072:L2073"/>
    <mergeCell ref="A2074:A2075"/>
    <mergeCell ref="B2074:B2075"/>
    <mergeCell ref="C2074:C2075"/>
    <mergeCell ref="D2074:D2075"/>
    <mergeCell ref="E2074:E2075"/>
    <mergeCell ref="J2070:J2071"/>
    <mergeCell ref="K2070:K2071"/>
    <mergeCell ref="L2070:L2071"/>
    <mergeCell ref="A2072:A2073"/>
    <mergeCell ref="B2072:B2073"/>
    <mergeCell ref="C2072:C2073"/>
    <mergeCell ref="D2072:D2073"/>
    <mergeCell ref="E2072:E2073"/>
    <mergeCell ref="F2072:F2073"/>
    <mergeCell ref="G2072:G2073"/>
    <mergeCell ref="L2068:L2069"/>
    <mergeCell ref="A2070:A2071"/>
    <mergeCell ref="B2070:B2071"/>
    <mergeCell ref="C2070:C2071"/>
    <mergeCell ref="D2070:D2071"/>
    <mergeCell ref="E2070:E2071"/>
    <mergeCell ref="F2070:F2071"/>
    <mergeCell ref="G2070:G2071"/>
    <mergeCell ref="H2070:H2071"/>
    <mergeCell ref="I2070:I2071"/>
    <mergeCell ref="F2068:F2069"/>
    <mergeCell ref="G2068:G2069"/>
    <mergeCell ref="H2068:H2069"/>
    <mergeCell ref="I2068:I2069"/>
    <mergeCell ref="J2068:J2069"/>
    <mergeCell ref="K2068:K2069"/>
    <mergeCell ref="H2066:H2067"/>
    <mergeCell ref="I2066:I2067"/>
    <mergeCell ref="J2066:J2067"/>
    <mergeCell ref="K2066:K2067"/>
    <mergeCell ref="L2066:L2067"/>
    <mergeCell ref="A2068:A2069"/>
    <mergeCell ref="B2068:B2069"/>
    <mergeCell ref="C2068:C2069"/>
    <mergeCell ref="D2068:D2069"/>
    <mergeCell ref="E2068:E2069"/>
    <mergeCell ref="J2064:J2065"/>
    <mergeCell ref="K2064:K2065"/>
    <mergeCell ref="L2064:L2065"/>
    <mergeCell ref="A2066:A2067"/>
    <mergeCell ref="B2066:B2067"/>
    <mergeCell ref="C2066:C2067"/>
    <mergeCell ref="D2066:D2067"/>
    <mergeCell ref="E2066:E2067"/>
    <mergeCell ref="F2066:F2067"/>
    <mergeCell ref="G2066:G2067"/>
    <mergeCell ref="L2062:L2063"/>
    <mergeCell ref="A2064:A2065"/>
    <mergeCell ref="B2064:B2065"/>
    <mergeCell ref="C2064:C2065"/>
    <mergeCell ref="D2064:D2065"/>
    <mergeCell ref="E2064:E2065"/>
    <mergeCell ref="F2064:F2065"/>
    <mergeCell ref="G2064:G2065"/>
    <mergeCell ref="H2064:H2065"/>
    <mergeCell ref="I2064:I2065"/>
    <mergeCell ref="F2062:F2063"/>
    <mergeCell ref="G2062:G2063"/>
    <mergeCell ref="H2062:H2063"/>
    <mergeCell ref="I2062:I2063"/>
    <mergeCell ref="J2062:J2063"/>
    <mergeCell ref="K2062:K2063"/>
    <mergeCell ref="H2060:H2061"/>
    <mergeCell ref="I2060:I2061"/>
    <mergeCell ref="J2060:J2061"/>
    <mergeCell ref="K2060:K2061"/>
    <mergeCell ref="L2060:L2061"/>
    <mergeCell ref="A2062:A2063"/>
    <mergeCell ref="B2062:B2063"/>
    <mergeCell ref="C2062:C2063"/>
    <mergeCell ref="D2062:D2063"/>
    <mergeCell ref="E2062:E2063"/>
    <mergeCell ref="J2058:J2059"/>
    <mergeCell ref="K2058:K2059"/>
    <mergeCell ref="L2058:L2059"/>
    <mergeCell ref="A2060:A2061"/>
    <mergeCell ref="B2060:B2061"/>
    <mergeCell ref="C2060:C2061"/>
    <mergeCell ref="D2060:D2061"/>
    <mergeCell ref="E2060:E2061"/>
    <mergeCell ref="F2060:F2061"/>
    <mergeCell ref="G2060:G2061"/>
    <mergeCell ref="L2056:L2057"/>
    <mergeCell ref="A2058:A2059"/>
    <mergeCell ref="B2058:B2059"/>
    <mergeCell ref="C2058:C2059"/>
    <mergeCell ref="D2058:D2059"/>
    <mergeCell ref="E2058:E2059"/>
    <mergeCell ref="F2058:F2059"/>
    <mergeCell ref="G2058:G2059"/>
    <mergeCell ref="H2058:H2059"/>
    <mergeCell ref="I2058:I2059"/>
    <mergeCell ref="F2056:F2057"/>
    <mergeCell ref="G2056:G2057"/>
    <mergeCell ref="H2056:H2057"/>
    <mergeCell ref="I2056:I2057"/>
    <mergeCell ref="J2056:J2057"/>
    <mergeCell ref="K2056:K2057"/>
    <mergeCell ref="H2054:H2055"/>
    <mergeCell ref="I2054:I2055"/>
    <mergeCell ref="J2054:J2055"/>
    <mergeCell ref="K2054:K2055"/>
    <mergeCell ref="L2054:L2055"/>
    <mergeCell ref="A2056:A2057"/>
    <mergeCell ref="B2056:B2057"/>
    <mergeCell ref="C2056:C2057"/>
    <mergeCell ref="D2056:D2057"/>
    <mergeCell ref="E2056:E2057"/>
    <mergeCell ref="J2052:J2053"/>
    <mergeCell ref="K2052:K2053"/>
    <mergeCell ref="L2052:L2053"/>
    <mergeCell ref="A2054:A2055"/>
    <mergeCell ref="B2054:B2055"/>
    <mergeCell ref="C2054:C2055"/>
    <mergeCell ref="D2054:D2055"/>
    <mergeCell ref="E2054:E2055"/>
    <mergeCell ref="F2054:F2055"/>
    <mergeCell ref="G2054:G2055"/>
    <mergeCell ref="L2050:L2051"/>
    <mergeCell ref="A2052:A2053"/>
    <mergeCell ref="B2052:B2053"/>
    <mergeCell ref="C2052:C2053"/>
    <mergeCell ref="D2052:D2053"/>
    <mergeCell ref="E2052:E2053"/>
    <mergeCell ref="F2052:F2053"/>
    <mergeCell ref="G2052:G2053"/>
    <mergeCell ref="H2052:H2053"/>
    <mergeCell ref="I2052:I2053"/>
    <mergeCell ref="F2050:F2051"/>
    <mergeCell ref="G2050:G2051"/>
    <mergeCell ref="H2050:H2051"/>
    <mergeCell ref="I2050:I2051"/>
    <mergeCell ref="J2050:J2051"/>
    <mergeCell ref="K2050:K2051"/>
    <mergeCell ref="H2048:H2049"/>
    <mergeCell ref="I2048:I2049"/>
    <mergeCell ref="J2048:J2049"/>
    <mergeCell ref="K2048:K2049"/>
    <mergeCell ref="L2048:L2049"/>
    <mergeCell ref="A2050:A2051"/>
    <mergeCell ref="B2050:B2051"/>
    <mergeCell ref="C2050:C2051"/>
    <mergeCell ref="D2050:D2051"/>
    <mergeCell ref="E2050:E2051"/>
    <mergeCell ref="J2046:J2047"/>
    <mergeCell ref="K2046:K2047"/>
    <mergeCell ref="L2046:L2047"/>
    <mergeCell ref="A2048:A2049"/>
    <mergeCell ref="B2048:B2049"/>
    <mergeCell ref="C2048:C2049"/>
    <mergeCell ref="D2048:D2049"/>
    <mergeCell ref="E2048:E2049"/>
    <mergeCell ref="F2048:F2049"/>
    <mergeCell ref="G2048:G2049"/>
    <mergeCell ref="L2044:L2045"/>
    <mergeCell ref="A2046:A2047"/>
    <mergeCell ref="B2046:B2047"/>
    <mergeCell ref="C2046:C2047"/>
    <mergeCell ref="D2046:D2047"/>
    <mergeCell ref="E2046:E2047"/>
    <mergeCell ref="F2046:F2047"/>
    <mergeCell ref="G2046:G2047"/>
    <mergeCell ref="H2046:H2047"/>
    <mergeCell ref="I2046:I2047"/>
    <mergeCell ref="F2044:F2045"/>
    <mergeCell ref="G2044:G2045"/>
    <mergeCell ref="H2044:H2045"/>
    <mergeCell ref="I2044:I2045"/>
    <mergeCell ref="J2044:J2045"/>
    <mergeCell ref="K2044:K2045"/>
    <mergeCell ref="H2042:H2043"/>
    <mergeCell ref="I2042:I2043"/>
    <mergeCell ref="J2042:J2043"/>
    <mergeCell ref="K2042:K2043"/>
    <mergeCell ref="L2042:L2043"/>
    <mergeCell ref="A2044:A2045"/>
    <mergeCell ref="B2044:B2045"/>
    <mergeCell ref="C2044:C2045"/>
    <mergeCell ref="D2044:D2045"/>
    <mergeCell ref="E2044:E2045"/>
    <mergeCell ref="J2040:J2041"/>
    <mergeCell ref="K2040:K2041"/>
    <mergeCell ref="L2040:L2041"/>
    <mergeCell ref="A2042:A2043"/>
    <mergeCell ref="B2042:B2043"/>
    <mergeCell ref="C2042:C2043"/>
    <mergeCell ref="D2042:D2043"/>
    <mergeCell ref="E2042:E2043"/>
    <mergeCell ref="F2042:F2043"/>
    <mergeCell ref="G2042:G2043"/>
    <mergeCell ref="L2038:L2039"/>
    <mergeCell ref="A2040:A2041"/>
    <mergeCell ref="B2040:B2041"/>
    <mergeCell ref="C2040:C2041"/>
    <mergeCell ref="D2040:D2041"/>
    <mergeCell ref="E2040:E2041"/>
    <mergeCell ref="F2040:F2041"/>
    <mergeCell ref="G2040:G2041"/>
    <mergeCell ref="H2040:H2041"/>
    <mergeCell ref="I2040:I2041"/>
    <mergeCell ref="F2038:F2039"/>
    <mergeCell ref="G2038:G2039"/>
    <mergeCell ref="H2038:H2039"/>
    <mergeCell ref="I2038:I2039"/>
    <mergeCell ref="J2038:J2039"/>
    <mergeCell ref="K2038:K2039"/>
    <mergeCell ref="H2036:H2037"/>
    <mergeCell ref="I2036:I2037"/>
    <mergeCell ref="J2036:J2037"/>
    <mergeCell ref="K2036:K2037"/>
    <mergeCell ref="L2036:L2037"/>
    <mergeCell ref="A2038:A2039"/>
    <mergeCell ref="B2038:B2039"/>
    <mergeCell ref="C2038:C2039"/>
    <mergeCell ref="D2038:D2039"/>
    <mergeCell ref="E2038:E2039"/>
    <mergeCell ref="J2034:J2035"/>
    <mergeCell ref="K2034:K2035"/>
    <mergeCell ref="L2034:L2035"/>
    <mergeCell ref="A2036:A2037"/>
    <mergeCell ref="B2036:B2037"/>
    <mergeCell ref="C2036:C2037"/>
    <mergeCell ref="D2036:D2037"/>
    <mergeCell ref="E2036:E2037"/>
    <mergeCell ref="F2036:F2037"/>
    <mergeCell ref="G2036:G2037"/>
    <mergeCell ref="L2032:L2033"/>
    <mergeCell ref="A2034:A2035"/>
    <mergeCell ref="B2034:B2035"/>
    <mergeCell ref="C2034:C2035"/>
    <mergeCell ref="D2034:D2035"/>
    <mergeCell ref="E2034:E2035"/>
    <mergeCell ref="F2034:F2035"/>
    <mergeCell ref="G2034:G2035"/>
    <mergeCell ref="H2034:H2035"/>
    <mergeCell ref="I2034:I2035"/>
    <mergeCell ref="F2032:F2033"/>
    <mergeCell ref="G2032:G2033"/>
    <mergeCell ref="H2032:H2033"/>
    <mergeCell ref="I2032:I2033"/>
    <mergeCell ref="J2032:J2033"/>
    <mergeCell ref="K2032:K2033"/>
    <mergeCell ref="H2030:H2031"/>
    <mergeCell ref="I2030:I2031"/>
    <mergeCell ref="J2030:J2031"/>
    <mergeCell ref="K2030:K2031"/>
    <mergeCell ref="L2030:L2031"/>
    <mergeCell ref="A2032:A2033"/>
    <mergeCell ref="B2032:B2033"/>
    <mergeCell ref="C2032:C2033"/>
    <mergeCell ref="D2032:D2033"/>
    <mergeCell ref="E2032:E2033"/>
    <mergeCell ref="J2028:J2029"/>
    <mergeCell ref="K2028:K2029"/>
    <mergeCell ref="L2028:L2029"/>
    <mergeCell ref="A2030:A2031"/>
    <mergeCell ref="B2030:B2031"/>
    <mergeCell ref="C2030:C2031"/>
    <mergeCell ref="D2030:D2031"/>
    <mergeCell ref="E2030:E2031"/>
    <mergeCell ref="F2030:F2031"/>
    <mergeCell ref="G2030:G2031"/>
    <mergeCell ref="L2026:L2027"/>
    <mergeCell ref="A2028:A2029"/>
    <mergeCell ref="B2028:B2029"/>
    <mergeCell ref="C2028:C2029"/>
    <mergeCell ref="D2028:D2029"/>
    <mergeCell ref="E2028:E2029"/>
    <mergeCell ref="F2028:F2029"/>
    <mergeCell ref="G2028:G2029"/>
    <mergeCell ref="H2028:H2029"/>
    <mergeCell ref="I2028:I2029"/>
    <mergeCell ref="F2026:F2027"/>
    <mergeCell ref="G2026:G2027"/>
    <mergeCell ref="H2026:H2027"/>
    <mergeCell ref="I2026:I2027"/>
    <mergeCell ref="J2026:J2027"/>
    <mergeCell ref="K2026:K2027"/>
    <mergeCell ref="H2024:H2025"/>
    <mergeCell ref="I2024:I2025"/>
    <mergeCell ref="J2024:J2025"/>
    <mergeCell ref="K2024:K2025"/>
    <mergeCell ref="L2024:L2025"/>
    <mergeCell ref="A2026:A2027"/>
    <mergeCell ref="B2026:B2027"/>
    <mergeCell ref="C2026:C2027"/>
    <mergeCell ref="D2026:D2027"/>
    <mergeCell ref="E2026:E2027"/>
    <mergeCell ref="J2022:J2023"/>
    <mergeCell ref="K2022:K2023"/>
    <mergeCell ref="L2022:L2023"/>
    <mergeCell ref="A2024:A2025"/>
    <mergeCell ref="B2024:B2025"/>
    <mergeCell ref="C2024:C2025"/>
    <mergeCell ref="D2024:D2025"/>
    <mergeCell ref="E2024:E2025"/>
    <mergeCell ref="F2024:F2025"/>
    <mergeCell ref="G2024:G2025"/>
    <mergeCell ref="L2020:L2021"/>
    <mergeCell ref="A2022:A2023"/>
    <mergeCell ref="B2022:B2023"/>
    <mergeCell ref="C2022:C2023"/>
    <mergeCell ref="D2022:D2023"/>
    <mergeCell ref="E2022:E2023"/>
    <mergeCell ref="F2022:F2023"/>
    <mergeCell ref="G2022:G2023"/>
    <mergeCell ref="H2022:H2023"/>
    <mergeCell ref="I2022:I2023"/>
    <mergeCell ref="F2020:F2021"/>
    <mergeCell ref="G2020:G2021"/>
    <mergeCell ref="H2020:H2021"/>
    <mergeCell ref="I2020:I2021"/>
    <mergeCell ref="J2020:J2021"/>
    <mergeCell ref="K2020:K2021"/>
    <mergeCell ref="H2018:H2019"/>
    <mergeCell ref="I2018:I2019"/>
    <mergeCell ref="J2018:J2019"/>
    <mergeCell ref="K2018:K2019"/>
    <mergeCell ref="L2018:L2019"/>
    <mergeCell ref="A2020:A2021"/>
    <mergeCell ref="B2020:B2021"/>
    <mergeCell ref="C2020:C2021"/>
    <mergeCell ref="D2020:D2021"/>
    <mergeCell ref="E2020:E2021"/>
    <mergeCell ref="J2016:J2017"/>
    <mergeCell ref="K2016:K2017"/>
    <mergeCell ref="L2016:L2017"/>
    <mergeCell ref="A2018:A2019"/>
    <mergeCell ref="B2018:B2019"/>
    <mergeCell ref="C2018:C2019"/>
    <mergeCell ref="D2018:D2019"/>
    <mergeCell ref="E2018:E2019"/>
    <mergeCell ref="F2018:F2019"/>
    <mergeCell ref="G2018:G2019"/>
    <mergeCell ref="L2014:L2015"/>
    <mergeCell ref="A2016:A2017"/>
    <mergeCell ref="B2016:B2017"/>
    <mergeCell ref="C2016:C2017"/>
    <mergeCell ref="D2016:D2017"/>
    <mergeCell ref="E2016:E2017"/>
    <mergeCell ref="F2016:F2017"/>
    <mergeCell ref="G2016:G2017"/>
    <mergeCell ref="H2016:H2017"/>
    <mergeCell ref="I2016:I2017"/>
    <mergeCell ref="F2014:F2015"/>
    <mergeCell ref="G2014:G2015"/>
    <mergeCell ref="H2014:H2015"/>
    <mergeCell ref="I2014:I2015"/>
    <mergeCell ref="J2014:J2015"/>
    <mergeCell ref="K2014:K2015"/>
    <mergeCell ref="H2012:H2013"/>
    <mergeCell ref="I2012:I2013"/>
    <mergeCell ref="J2012:J2013"/>
    <mergeCell ref="K2012:K2013"/>
    <mergeCell ref="L2012:L2013"/>
    <mergeCell ref="A2014:A2015"/>
    <mergeCell ref="B2014:B2015"/>
    <mergeCell ref="C2014:C2015"/>
    <mergeCell ref="D2014:D2015"/>
    <mergeCell ref="E2014:E2015"/>
    <mergeCell ref="J2010:J2011"/>
    <mergeCell ref="K2010:K2011"/>
    <mergeCell ref="L2010:L2011"/>
    <mergeCell ref="A2012:A2013"/>
    <mergeCell ref="B2012:B2013"/>
    <mergeCell ref="C2012:C2013"/>
    <mergeCell ref="D2012:D2013"/>
    <mergeCell ref="E2012:E2013"/>
    <mergeCell ref="F2012:F2013"/>
    <mergeCell ref="G2012:G2013"/>
    <mergeCell ref="L2008:L2009"/>
    <mergeCell ref="A2010:A2011"/>
    <mergeCell ref="B2010:B2011"/>
    <mergeCell ref="C2010:C2011"/>
    <mergeCell ref="D2010:D2011"/>
    <mergeCell ref="E2010:E2011"/>
    <mergeCell ref="F2010:F2011"/>
    <mergeCell ref="G2010:G2011"/>
    <mergeCell ref="H2010:H2011"/>
    <mergeCell ref="I2010:I2011"/>
    <mergeCell ref="F2008:F2009"/>
    <mergeCell ref="G2008:G2009"/>
    <mergeCell ref="H2008:H2009"/>
    <mergeCell ref="I2008:I2009"/>
    <mergeCell ref="J2008:J2009"/>
    <mergeCell ref="K2008:K2009"/>
    <mergeCell ref="H2006:H2007"/>
    <mergeCell ref="I2006:I2007"/>
    <mergeCell ref="J2006:J2007"/>
    <mergeCell ref="K2006:K2007"/>
    <mergeCell ref="L2006:L2007"/>
    <mergeCell ref="A2008:A2009"/>
    <mergeCell ref="B2008:B2009"/>
    <mergeCell ref="C2008:C2009"/>
    <mergeCell ref="D2008:D2009"/>
    <mergeCell ref="E2008:E2009"/>
    <mergeCell ref="J2004:J2005"/>
    <mergeCell ref="K2004:K2005"/>
    <mergeCell ref="L2004:L2005"/>
    <mergeCell ref="A2006:A2007"/>
    <mergeCell ref="B2006:B2007"/>
    <mergeCell ref="C2006:C2007"/>
    <mergeCell ref="D2006:D2007"/>
    <mergeCell ref="E2006:E2007"/>
    <mergeCell ref="F2006:F2007"/>
    <mergeCell ref="G2006:G2007"/>
    <mergeCell ref="L2002:L2003"/>
    <mergeCell ref="A2004:A2005"/>
    <mergeCell ref="B2004:B2005"/>
    <mergeCell ref="C2004:C2005"/>
    <mergeCell ref="D2004:D2005"/>
    <mergeCell ref="E2004:E2005"/>
    <mergeCell ref="F2004:F2005"/>
    <mergeCell ref="G2004:G2005"/>
    <mergeCell ref="H2004:H2005"/>
    <mergeCell ref="I2004:I2005"/>
    <mergeCell ref="F2002:F2003"/>
    <mergeCell ref="G2002:G2003"/>
    <mergeCell ref="H2002:H2003"/>
    <mergeCell ref="I2002:I2003"/>
    <mergeCell ref="J2002:J2003"/>
    <mergeCell ref="K2002:K2003"/>
    <mergeCell ref="H2000:H2001"/>
    <mergeCell ref="I2000:I2001"/>
    <mergeCell ref="J2000:J2001"/>
    <mergeCell ref="K2000:K2001"/>
    <mergeCell ref="L2000:L2001"/>
    <mergeCell ref="A2002:A2003"/>
    <mergeCell ref="B2002:B2003"/>
    <mergeCell ref="C2002:C2003"/>
    <mergeCell ref="D2002:D2003"/>
    <mergeCell ref="E2002:E2003"/>
    <mergeCell ref="J1998:J1999"/>
    <mergeCell ref="K1998:K1999"/>
    <mergeCell ref="L1998:L1999"/>
    <mergeCell ref="A2000:A2001"/>
    <mergeCell ref="B2000:B2001"/>
    <mergeCell ref="C2000:C2001"/>
    <mergeCell ref="D2000:D2001"/>
    <mergeCell ref="E2000:E2001"/>
    <mergeCell ref="F2000:F2001"/>
    <mergeCell ref="G2000:G2001"/>
    <mergeCell ref="L1996:L1997"/>
    <mergeCell ref="A1998:A1999"/>
    <mergeCell ref="B1998:B1999"/>
    <mergeCell ref="C1998:C1999"/>
    <mergeCell ref="D1998:D1999"/>
    <mergeCell ref="E1998:E1999"/>
    <mergeCell ref="F1998:F1999"/>
    <mergeCell ref="G1998:G1999"/>
    <mergeCell ref="H1998:H1999"/>
    <mergeCell ref="I1998:I1999"/>
    <mergeCell ref="F1996:F1997"/>
    <mergeCell ref="G1996:G1997"/>
    <mergeCell ref="H1996:H1997"/>
    <mergeCell ref="I1996:I1997"/>
    <mergeCell ref="J1996:J1997"/>
    <mergeCell ref="K1996:K1997"/>
    <mergeCell ref="H1994:H1995"/>
    <mergeCell ref="I1994:I1995"/>
    <mergeCell ref="J1994:J1995"/>
    <mergeCell ref="K1994:K1995"/>
    <mergeCell ref="L1994:L1995"/>
    <mergeCell ref="A1996:A1997"/>
    <mergeCell ref="B1996:B1997"/>
    <mergeCell ref="C1996:C1997"/>
    <mergeCell ref="D1996:D1997"/>
    <mergeCell ref="E1996:E1997"/>
    <mergeCell ref="J1992:J1993"/>
    <mergeCell ref="K1992:K1993"/>
    <mergeCell ref="L1992:L1993"/>
    <mergeCell ref="A1994:A1995"/>
    <mergeCell ref="B1994:B1995"/>
    <mergeCell ref="C1994:C1995"/>
    <mergeCell ref="D1994:D1995"/>
    <mergeCell ref="E1994:E1995"/>
    <mergeCell ref="F1994:F1995"/>
    <mergeCell ref="G1994:G1995"/>
    <mergeCell ref="L1990:L1991"/>
    <mergeCell ref="A1992:A1993"/>
    <mergeCell ref="B1992:B1993"/>
    <mergeCell ref="C1992:C1993"/>
    <mergeCell ref="D1992:D1993"/>
    <mergeCell ref="E1992:E1993"/>
    <mergeCell ref="F1992:F1993"/>
    <mergeCell ref="G1992:G1993"/>
    <mergeCell ref="H1992:H1993"/>
    <mergeCell ref="I1992:I1993"/>
    <mergeCell ref="F1990:F1991"/>
    <mergeCell ref="G1990:G1991"/>
    <mergeCell ref="H1990:H1991"/>
    <mergeCell ref="I1990:I1991"/>
    <mergeCell ref="J1990:J1991"/>
    <mergeCell ref="K1990:K1991"/>
    <mergeCell ref="H1988:H1989"/>
    <mergeCell ref="I1988:I1989"/>
    <mergeCell ref="J1988:J1989"/>
    <mergeCell ref="K1988:K1989"/>
    <mergeCell ref="L1988:L1989"/>
    <mergeCell ref="A1990:A1991"/>
    <mergeCell ref="B1990:B1991"/>
    <mergeCell ref="C1990:C1991"/>
    <mergeCell ref="D1990:D1991"/>
    <mergeCell ref="E1990:E1991"/>
    <mergeCell ref="J1986:J1987"/>
    <mergeCell ref="K1986:K1987"/>
    <mergeCell ref="L1986:L1987"/>
    <mergeCell ref="A1988:A1989"/>
    <mergeCell ref="B1988:B1989"/>
    <mergeCell ref="C1988:C1989"/>
    <mergeCell ref="D1988:D1989"/>
    <mergeCell ref="E1988:E1989"/>
    <mergeCell ref="F1988:F1989"/>
    <mergeCell ref="G1988:G1989"/>
    <mergeCell ref="L1984:L1985"/>
    <mergeCell ref="A1986:A1987"/>
    <mergeCell ref="B1986:B1987"/>
    <mergeCell ref="C1986:C1987"/>
    <mergeCell ref="D1986:D1987"/>
    <mergeCell ref="E1986:E1987"/>
    <mergeCell ref="F1986:F1987"/>
    <mergeCell ref="G1986:G1987"/>
    <mergeCell ref="H1986:H1987"/>
    <mergeCell ref="I1986:I1987"/>
    <mergeCell ref="F1984:F1985"/>
    <mergeCell ref="G1984:G1985"/>
    <mergeCell ref="H1984:H1985"/>
    <mergeCell ref="I1984:I1985"/>
    <mergeCell ref="J1984:J1985"/>
    <mergeCell ref="K1984:K1985"/>
    <mergeCell ref="H1982:H1983"/>
    <mergeCell ref="I1982:I1983"/>
    <mergeCell ref="J1982:J1983"/>
    <mergeCell ref="K1982:K1983"/>
    <mergeCell ref="L1982:L1983"/>
    <mergeCell ref="A1984:A1985"/>
    <mergeCell ref="B1984:B1985"/>
    <mergeCell ref="C1984:C1985"/>
    <mergeCell ref="D1984:D1985"/>
    <mergeCell ref="E1984:E1985"/>
    <mergeCell ref="J1980:J1981"/>
    <mergeCell ref="K1980:K1981"/>
    <mergeCell ref="L1980:L1981"/>
    <mergeCell ref="A1982:A1983"/>
    <mergeCell ref="B1982:B1983"/>
    <mergeCell ref="C1982:C1983"/>
    <mergeCell ref="D1982:D1983"/>
    <mergeCell ref="E1982:E1983"/>
    <mergeCell ref="F1982:F1983"/>
    <mergeCell ref="G1982:G1983"/>
    <mergeCell ref="L1978:L1979"/>
    <mergeCell ref="A1980:A1981"/>
    <mergeCell ref="B1980:B1981"/>
    <mergeCell ref="C1980:C1981"/>
    <mergeCell ref="D1980:D1981"/>
    <mergeCell ref="E1980:E1981"/>
    <mergeCell ref="F1980:F1981"/>
    <mergeCell ref="G1980:G1981"/>
    <mergeCell ref="H1980:H1981"/>
    <mergeCell ref="I1980:I1981"/>
    <mergeCell ref="F1978:F1979"/>
    <mergeCell ref="G1978:G1979"/>
    <mergeCell ref="H1978:H1979"/>
    <mergeCell ref="I1978:I1979"/>
    <mergeCell ref="J1978:J1979"/>
    <mergeCell ref="K1978:K1979"/>
    <mergeCell ref="H1976:H1977"/>
    <mergeCell ref="I1976:I1977"/>
    <mergeCell ref="J1976:J1977"/>
    <mergeCell ref="K1976:K1977"/>
    <mergeCell ref="L1976:L1977"/>
    <mergeCell ref="A1978:A1979"/>
    <mergeCell ref="B1978:B1979"/>
    <mergeCell ref="C1978:C1979"/>
    <mergeCell ref="D1978:D1979"/>
    <mergeCell ref="E1978:E1979"/>
    <mergeCell ref="J1974:J1975"/>
    <mergeCell ref="K1974:K1975"/>
    <mergeCell ref="L1974:L1975"/>
    <mergeCell ref="A1976:A1977"/>
    <mergeCell ref="B1976:B1977"/>
    <mergeCell ref="C1976:C1977"/>
    <mergeCell ref="D1976:D1977"/>
    <mergeCell ref="E1976:E1977"/>
    <mergeCell ref="F1976:F1977"/>
    <mergeCell ref="G1976:G1977"/>
    <mergeCell ref="L1972:L1973"/>
    <mergeCell ref="A1974:A1975"/>
    <mergeCell ref="B1974:B1975"/>
    <mergeCell ref="C1974:C1975"/>
    <mergeCell ref="D1974:D1975"/>
    <mergeCell ref="E1974:E1975"/>
    <mergeCell ref="F1974:F1975"/>
    <mergeCell ref="G1974:G1975"/>
    <mergeCell ref="H1974:H1975"/>
    <mergeCell ref="I1974:I1975"/>
    <mergeCell ref="F1972:F1973"/>
    <mergeCell ref="G1972:G1973"/>
    <mergeCell ref="H1972:H1973"/>
    <mergeCell ref="I1972:I1973"/>
    <mergeCell ref="J1972:J1973"/>
    <mergeCell ref="K1972:K1973"/>
    <mergeCell ref="H1970:H1971"/>
    <mergeCell ref="I1970:I1971"/>
    <mergeCell ref="J1970:J1971"/>
    <mergeCell ref="K1970:K1971"/>
    <mergeCell ref="L1970:L1971"/>
    <mergeCell ref="A1972:A1973"/>
    <mergeCell ref="B1972:B1973"/>
    <mergeCell ref="C1972:C1973"/>
    <mergeCell ref="D1972:D1973"/>
    <mergeCell ref="E1972:E1973"/>
    <mergeCell ref="J1968:J1969"/>
    <mergeCell ref="K1968:K1969"/>
    <mergeCell ref="L1968:L1969"/>
    <mergeCell ref="A1970:A1971"/>
    <mergeCell ref="B1970:B1971"/>
    <mergeCell ref="C1970:C1971"/>
    <mergeCell ref="D1970:D1971"/>
    <mergeCell ref="E1970:E1971"/>
    <mergeCell ref="F1970:F1971"/>
    <mergeCell ref="G1970:G1971"/>
    <mergeCell ref="L1966:L1967"/>
    <mergeCell ref="A1968:A1969"/>
    <mergeCell ref="B1968:B1969"/>
    <mergeCell ref="C1968:C1969"/>
    <mergeCell ref="D1968:D1969"/>
    <mergeCell ref="E1968:E1969"/>
    <mergeCell ref="F1968:F1969"/>
    <mergeCell ref="G1968:G1969"/>
    <mergeCell ref="H1968:H1969"/>
    <mergeCell ref="I1968:I1969"/>
    <mergeCell ref="F1966:F1967"/>
    <mergeCell ref="G1966:G1967"/>
    <mergeCell ref="H1966:H1967"/>
    <mergeCell ref="I1966:I1967"/>
    <mergeCell ref="J1966:J1967"/>
    <mergeCell ref="K1966:K1967"/>
    <mergeCell ref="H1964:H1965"/>
    <mergeCell ref="I1964:I1965"/>
    <mergeCell ref="J1964:J1965"/>
    <mergeCell ref="K1964:K1965"/>
    <mergeCell ref="L1964:L1965"/>
    <mergeCell ref="A1966:A1967"/>
    <mergeCell ref="B1966:B1967"/>
    <mergeCell ref="C1966:C1967"/>
    <mergeCell ref="D1966:D1967"/>
    <mergeCell ref="E1966:E1967"/>
    <mergeCell ref="J1962:J1963"/>
    <mergeCell ref="K1962:K1963"/>
    <mergeCell ref="L1962:L1963"/>
    <mergeCell ref="A1964:A1965"/>
    <mergeCell ref="B1964:B1965"/>
    <mergeCell ref="C1964:C1965"/>
    <mergeCell ref="D1964:D1965"/>
    <mergeCell ref="E1964:E1965"/>
    <mergeCell ref="F1964:F1965"/>
    <mergeCell ref="G1964:G1965"/>
    <mergeCell ref="L1960:L1961"/>
    <mergeCell ref="A1962:A1963"/>
    <mergeCell ref="B1962:B1963"/>
    <mergeCell ref="C1962:C1963"/>
    <mergeCell ref="D1962:D1963"/>
    <mergeCell ref="E1962:E1963"/>
    <mergeCell ref="F1962:F1963"/>
    <mergeCell ref="G1962:G1963"/>
    <mergeCell ref="H1962:H1963"/>
    <mergeCell ref="I1962:I1963"/>
    <mergeCell ref="F1960:F1961"/>
    <mergeCell ref="G1960:G1961"/>
    <mergeCell ref="H1960:H1961"/>
    <mergeCell ref="I1960:I1961"/>
    <mergeCell ref="J1960:J1961"/>
    <mergeCell ref="K1960:K1961"/>
    <mergeCell ref="H1958:H1959"/>
    <mergeCell ref="I1958:I1959"/>
    <mergeCell ref="J1958:J1959"/>
    <mergeCell ref="K1958:K1959"/>
    <mergeCell ref="L1958:L1959"/>
    <mergeCell ref="A1960:A1961"/>
    <mergeCell ref="B1960:B1961"/>
    <mergeCell ref="C1960:C1961"/>
    <mergeCell ref="D1960:D1961"/>
    <mergeCell ref="E1960:E1961"/>
    <mergeCell ref="J1956:J1957"/>
    <mergeCell ref="K1956:K1957"/>
    <mergeCell ref="L1956:L1957"/>
    <mergeCell ref="A1958:A1959"/>
    <mergeCell ref="B1958:B1959"/>
    <mergeCell ref="C1958:C1959"/>
    <mergeCell ref="D1958:D1959"/>
    <mergeCell ref="E1958:E1959"/>
    <mergeCell ref="F1958:F1959"/>
    <mergeCell ref="G1958:G1959"/>
    <mergeCell ref="L1954:L1955"/>
    <mergeCell ref="A1956:A1957"/>
    <mergeCell ref="B1956:B1957"/>
    <mergeCell ref="C1956:C1957"/>
    <mergeCell ref="D1956:D1957"/>
    <mergeCell ref="E1956:E1957"/>
    <mergeCell ref="F1956:F1957"/>
    <mergeCell ref="G1956:G1957"/>
    <mergeCell ref="H1956:H1957"/>
    <mergeCell ref="I1956:I1957"/>
    <mergeCell ref="F1954:F1955"/>
    <mergeCell ref="G1954:G1955"/>
    <mergeCell ref="H1954:H1955"/>
    <mergeCell ref="I1954:I1955"/>
    <mergeCell ref="J1954:J1955"/>
    <mergeCell ref="K1954:K1955"/>
    <mergeCell ref="H1952:H1953"/>
    <mergeCell ref="I1952:I1953"/>
    <mergeCell ref="J1952:J1953"/>
    <mergeCell ref="K1952:K1953"/>
    <mergeCell ref="L1952:L1953"/>
    <mergeCell ref="A1954:A1955"/>
    <mergeCell ref="B1954:B1955"/>
    <mergeCell ref="C1954:C1955"/>
    <mergeCell ref="D1954:D1955"/>
    <mergeCell ref="E1954:E1955"/>
    <mergeCell ref="J1950:J1951"/>
    <mergeCell ref="K1950:K1951"/>
    <mergeCell ref="L1950:L1951"/>
    <mergeCell ref="A1952:A1953"/>
    <mergeCell ref="B1952:B1953"/>
    <mergeCell ref="C1952:C1953"/>
    <mergeCell ref="D1952:D1953"/>
    <mergeCell ref="E1952:E1953"/>
    <mergeCell ref="F1952:F1953"/>
    <mergeCell ref="G1952:G1953"/>
    <mergeCell ref="L1948:L1949"/>
    <mergeCell ref="A1950:A1951"/>
    <mergeCell ref="B1950:B1951"/>
    <mergeCell ref="C1950:C1951"/>
    <mergeCell ref="D1950:D1951"/>
    <mergeCell ref="E1950:E1951"/>
    <mergeCell ref="F1950:F1951"/>
    <mergeCell ref="G1950:G1951"/>
    <mergeCell ref="H1950:H1951"/>
    <mergeCell ref="I1950:I1951"/>
    <mergeCell ref="F1948:F1949"/>
    <mergeCell ref="G1948:G1949"/>
    <mergeCell ref="H1948:H1949"/>
    <mergeCell ref="I1948:I1949"/>
    <mergeCell ref="J1948:J1949"/>
    <mergeCell ref="K1948:K1949"/>
    <mergeCell ref="H1946:H1947"/>
    <mergeCell ref="I1946:I1947"/>
    <mergeCell ref="J1946:J1947"/>
    <mergeCell ref="K1946:K1947"/>
    <mergeCell ref="L1946:L1947"/>
    <mergeCell ref="A1948:A1949"/>
    <mergeCell ref="B1948:B1949"/>
    <mergeCell ref="C1948:C1949"/>
    <mergeCell ref="D1948:D1949"/>
    <mergeCell ref="E1948:E1949"/>
    <mergeCell ref="J1944:J1945"/>
    <mergeCell ref="K1944:K1945"/>
    <mergeCell ref="L1944:L1945"/>
    <mergeCell ref="A1946:A1947"/>
    <mergeCell ref="B1946:B1947"/>
    <mergeCell ref="C1946:C1947"/>
    <mergeCell ref="D1946:D1947"/>
    <mergeCell ref="E1946:E1947"/>
    <mergeCell ref="F1946:F1947"/>
    <mergeCell ref="G1946:G1947"/>
    <mergeCell ref="L1942:L1943"/>
    <mergeCell ref="A1944:A1945"/>
    <mergeCell ref="B1944:B1945"/>
    <mergeCell ref="C1944:C1945"/>
    <mergeCell ref="D1944:D1945"/>
    <mergeCell ref="E1944:E1945"/>
    <mergeCell ref="F1944:F1945"/>
    <mergeCell ref="G1944:G1945"/>
    <mergeCell ref="H1944:H1945"/>
    <mergeCell ref="I1944:I1945"/>
    <mergeCell ref="F1942:F1943"/>
    <mergeCell ref="G1942:G1943"/>
    <mergeCell ref="H1942:H1943"/>
    <mergeCell ref="I1942:I1943"/>
    <mergeCell ref="J1942:J1943"/>
    <mergeCell ref="K1942:K1943"/>
    <mergeCell ref="H1940:H1941"/>
    <mergeCell ref="I1940:I1941"/>
    <mergeCell ref="J1940:J1941"/>
    <mergeCell ref="K1940:K1941"/>
    <mergeCell ref="L1940:L1941"/>
    <mergeCell ref="A1942:A1943"/>
    <mergeCell ref="B1942:B1943"/>
    <mergeCell ref="C1942:C1943"/>
    <mergeCell ref="D1942:D1943"/>
    <mergeCell ref="E1942:E1943"/>
    <mergeCell ref="J1938:J1939"/>
    <mergeCell ref="K1938:K1939"/>
    <mergeCell ref="L1938:L1939"/>
    <mergeCell ref="A1940:A1941"/>
    <mergeCell ref="B1940:B1941"/>
    <mergeCell ref="C1940:C1941"/>
    <mergeCell ref="D1940:D1941"/>
    <mergeCell ref="E1940:E1941"/>
    <mergeCell ref="F1940:F1941"/>
    <mergeCell ref="G1940:G1941"/>
    <mergeCell ref="L1936:L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F1936:F1937"/>
    <mergeCell ref="G1936:G1937"/>
    <mergeCell ref="H1936:H1937"/>
    <mergeCell ref="I1936:I1937"/>
    <mergeCell ref="J1936:J1937"/>
    <mergeCell ref="K1936:K1937"/>
    <mergeCell ref="H1934:H1935"/>
    <mergeCell ref="I1934:I1935"/>
    <mergeCell ref="J1934:J1935"/>
    <mergeCell ref="K1934:K1935"/>
    <mergeCell ref="L1934:L1935"/>
    <mergeCell ref="A1936:A1937"/>
    <mergeCell ref="B1936:B1937"/>
    <mergeCell ref="C1936:C1937"/>
    <mergeCell ref="D1936:D1937"/>
    <mergeCell ref="E1936:E1937"/>
    <mergeCell ref="J1932:J1933"/>
    <mergeCell ref="K1932:K1933"/>
    <mergeCell ref="L1932:L1933"/>
    <mergeCell ref="A1934:A1935"/>
    <mergeCell ref="B1934:B1935"/>
    <mergeCell ref="C1934:C1935"/>
    <mergeCell ref="D1934:D1935"/>
    <mergeCell ref="E1934:E1935"/>
    <mergeCell ref="F1934:F1935"/>
    <mergeCell ref="G1934:G1935"/>
    <mergeCell ref="L1930:L1931"/>
    <mergeCell ref="A1932:A1933"/>
    <mergeCell ref="B1932:B1933"/>
    <mergeCell ref="C1932:C1933"/>
    <mergeCell ref="D1932:D1933"/>
    <mergeCell ref="E1932:E1933"/>
    <mergeCell ref="F1932:F1933"/>
    <mergeCell ref="G1932:G1933"/>
    <mergeCell ref="H1932:H1933"/>
    <mergeCell ref="I1932:I1933"/>
    <mergeCell ref="F1930:F1931"/>
    <mergeCell ref="G1930:G1931"/>
    <mergeCell ref="H1930:H1931"/>
    <mergeCell ref="I1930:I1931"/>
    <mergeCell ref="J1930:J1931"/>
    <mergeCell ref="K1930:K1931"/>
    <mergeCell ref="H1928:H1929"/>
    <mergeCell ref="I1928:I1929"/>
    <mergeCell ref="J1928:J1929"/>
    <mergeCell ref="K1928:K1929"/>
    <mergeCell ref="L1928:L1929"/>
    <mergeCell ref="A1930:A1931"/>
    <mergeCell ref="B1930:B1931"/>
    <mergeCell ref="C1930:C1931"/>
    <mergeCell ref="D1930:D1931"/>
    <mergeCell ref="E1930:E1931"/>
    <mergeCell ref="J1926:J1927"/>
    <mergeCell ref="K1926:K1927"/>
    <mergeCell ref="L1926:L1927"/>
    <mergeCell ref="A1928:A1929"/>
    <mergeCell ref="B1928:B1929"/>
    <mergeCell ref="C1928:C1929"/>
    <mergeCell ref="D1928:D1929"/>
    <mergeCell ref="E1928:E1929"/>
    <mergeCell ref="F1928:F1929"/>
    <mergeCell ref="G1928:G1929"/>
    <mergeCell ref="L1924:L1925"/>
    <mergeCell ref="A1926:A1927"/>
    <mergeCell ref="B1926:B1927"/>
    <mergeCell ref="C1926:C1927"/>
    <mergeCell ref="D1926:D1927"/>
    <mergeCell ref="E1926:E1927"/>
    <mergeCell ref="F1926:F1927"/>
    <mergeCell ref="G1926:G1927"/>
    <mergeCell ref="H1926:H1927"/>
    <mergeCell ref="I1926:I1927"/>
    <mergeCell ref="F1924:F1925"/>
    <mergeCell ref="G1924:G1925"/>
    <mergeCell ref="H1924:H1925"/>
    <mergeCell ref="I1924:I1925"/>
    <mergeCell ref="J1924:J1925"/>
    <mergeCell ref="K1924:K1925"/>
    <mergeCell ref="H1922:H1923"/>
    <mergeCell ref="I1922:I1923"/>
    <mergeCell ref="J1922:J1923"/>
    <mergeCell ref="K1922:K1923"/>
    <mergeCell ref="L1922:L1923"/>
    <mergeCell ref="A1924:A1925"/>
    <mergeCell ref="B1924:B1925"/>
    <mergeCell ref="C1924:C1925"/>
    <mergeCell ref="D1924:D1925"/>
    <mergeCell ref="E1924:E1925"/>
    <mergeCell ref="J1920:J1921"/>
    <mergeCell ref="K1920:K1921"/>
    <mergeCell ref="L1920:L1921"/>
    <mergeCell ref="A1922:A1923"/>
    <mergeCell ref="B1922:B1923"/>
    <mergeCell ref="C1922:C1923"/>
    <mergeCell ref="D1922:D1923"/>
    <mergeCell ref="E1922:E1923"/>
    <mergeCell ref="F1922:F1923"/>
    <mergeCell ref="G1922:G1923"/>
    <mergeCell ref="L1918:L1919"/>
    <mergeCell ref="A1920:A1921"/>
    <mergeCell ref="B1920:B1921"/>
    <mergeCell ref="C1920:C1921"/>
    <mergeCell ref="D1920:D1921"/>
    <mergeCell ref="E1920:E1921"/>
    <mergeCell ref="F1920:F1921"/>
    <mergeCell ref="G1920:G1921"/>
    <mergeCell ref="H1920:H1921"/>
    <mergeCell ref="I1920:I1921"/>
    <mergeCell ref="F1918:F1919"/>
    <mergeCell ref="G1918:G1919"/>
    <mergeCell ref="H1918:H1919"/>
    <mergeCell ref="I1918:I1919"/>
    <mergeCell ref="J1918:J1919"/>
    <mergeCell ref="K1918:K1919"/>
    <mergeCell ref="H1916:H1917"/>
    <mergeCell ref="I1916:I1917"/>
    <mergeCell ref="J1916:J1917"/>
    <mergeCell ref="K1916:K1917"/>
    <mergeCell ref="L1916:L1917"/>
    <mergeCell ref="A1918:A1919"/>
    <mergeCell ref="B1918:B1919"/>
    <mergeCell ref="C1918:C1919"/>
    <mergeCell ref="D1918:D1919"/>
    <mergeCell ref="E1918:E1919"/>
    <mergeCell ref="J1914:J1915"/>
    <mergeCell ref="K1914:K1915"/>
    <mergeCell ref="L1914:L1915"/>
    <mergeCell ref="A1916:A1917"/>
    <mergeCell ref="B1916:B1917"/>
    <mergeCell ref="C1916:C1917"/>
    <mergeCell ref="D1916:D1917"/>
    <mergeCell ref="E1916:E1917"/>
    <mergeCell ref="F1916:F1917"/>
    <mergeCell ref="G1916:G1917"/>
    <mergeCell ref="L1912:L1913"/>
    <mergeCell ref="A1914:A1915"/>
    <mergeCell ref="B1914:B1915"/>
    <mergeCell ref="C1914:C1915"/>
    <mergeCell ref="D1914:D1915"/>
    <mergeCell ref="E1914:E1915"/>
    <mergeCell ref="F1914:F1915"/>
    <mergeCell ref="G1914:G1915"/>
    <mergeCell ref="H1914:H1915"/>
    <mergeCell ref="I1914:I1915"/>
    <mergeCell ref="F1912:F1913"/>
    <mergeCell ref="G1912:G1913"/>
    <mergeCell ref="H1912:H1913"/>
    <mergeCell ref="I1912:I1913"/>
    <mergeCell ref="J1912:J1913"/>
    <mergeCell ref="K1912:K1913"/>
    <mergeCell ref="H1910:H1911"/>
    <mergeCell ref="I1910:I1911"/>
    <mergeCell ref="J1910:J1911"/>
    <mergeCell ref="K1910:K1911"/>
    <mergeCell ref="L1910:L1911"/>
    <mergeCell ref="A1912:A1913"/>
    <mergeCell ref="B1912:B1913"/>
    <mergeCell ref="C1912:C1913"/>
    <mergeCell ref="D1912:D1913"/>
    <mergeCell ref="E1912:E1913"/>
    <mergeCell ref="J1908:J1909"/>
    <mergeCell ref="K1908:K1909"/>
    <mergeCell ref="L1908:L1909"/>
    <mergeCell ref="A1910:A1911"/>
    <mergeCell ref="B1910:B1911"/>
    <mergeCell ref="C1910:C1911"/>
    <mergeCell ref="D1910:D1911"/>
    <mergeCell ref="E1910:E1911"/>
    <mergeCell ref="F1910:F1911"/>
    <mergeCell ref="G1910:G1911"/>
    <mergeCell ref="L1906:L1907"/>
    <mergeCell ref="A1908:A1909"/>
    <mergeCell ref="B1908:B1909"/>
    <mergeCell ref="C1908:C1909"/>
    <mergeCell ref="D1908:D1909"/>
    <mergeCell ref="E1908:E1909"/>
    <mergeCell ref="F1908:F1909"/>
    <mergeCell ref="G1908:G1909"/>
    <mergeCell ref="H1908:H1909"/>
    <mergeCell ref="I1908:I1909"/>
    <mergeCell ref="F1906:F1907"/>
    <mergeCell ref="G1906:G1907"/>
    <mergeCell ref="H1906:H1907"/>
    <mergeCell ref="I1906:I1907"/>
    <mergeCell ref="J1906:J1907"/>
    <mergeCell ref="K1906:K1907"/>
    <mergeCell ref="H1904:H1905"/>
    <mergeCell ref="I1904:I1905"/>
    <mergeCell ref="J1904:J1905"/>
    <mergeCell ref="K1904:K1905"/>
    <mergeCell ref="L1904:L1905"/>
    <mergeCell ref="A1906:A1907"/>
    <mergeCell ref="B1906:B1907"/>
    <mergeCell ref="C1906:C1907"/>
    <mergeCell ref="D1906:D1907"/>
    <mergeCell ref="E1906:E1907"/>
    <mergeCell ref="J1902:J1903"/>
    <mergeCell ref="K1902:K1903"/>
    <mergeCell ref="L1902:L1903"/>
    <mergeCell ref="A1904:A1905"/>
    <mergeCell ref="B1904:B1905"/>
    <mergeCell ref="C1904:C1905"/>
    <mergeCell ref="D1904:D1905"/>
    <mergeCell ref="E1904:E1905"/>
    <mergeCell ref="F1904:F1905"/>
    <mergeCell ref="G1904:G1905"/>
    <mergeCell ref="L1900:L1901"/>
    <mergeCell ref="A1902:A1903"/>
    <mergeCell ref="B1902:B1903"/>
    <mergeCell ref="C1902:C1903"/>
    <mergeCell ref="D1902:D1903"/>
    <mergeCell ref="E1902:E1903"/>
    <mergeCell ref="F1902:F1903"/>
    <mergeCell ref="G1902:G1903"/>
    <mergeCell ref="H1902:H1903"/>
    <mergeCell ref="I1902:I1903"/>
    <mergeCell ref="F1900:F1901"/>
    <mergeCell ref="G1900:G1901"/>
    <mergeCell ref="H1900:H1901"/>
    <mergeCell ref="I1900:I1901"/>
    <mergeCell ref="J1900:J1901"/>
    <mergeCell ref="K1900:K1901"/>
    <mergeCell ref="H1898:H1899"/>
    <mergeCell ref="I1898:I1899"/>
    <mergeCell ref="J1898:J1899"/>
    <mergeCell ref="K1898:K1899"/>
    <mergeCell ref="L1898:L1899"/>
    <mergeCell ref="A1900:A1901"/>
    <mergeCell ref="B1900:B1901"/>
    <mergeCell ref="C1900:C1901"/>
    <mergeCell ref="D1900:D1901"/>
    <mergeCell ref="E1900:E1901"/>
    <mergeCell ref="J1896:J1897"/>
    <mergeCell ref="K1896:K1897"/>
    <mergeCell ref="L1896:L1897"/>
    <mergeCell ref="A1898:A1899"/>
    <mergeCell ref="B1898:B1899"/>
    <mergeCell ref="C1898:C1899"/>
    <mergeCell ref="D1898:D1899"/>
    <mergeCell ref="E1898:E1899"/>
    <mergeCell ref="F1898:F1899"/>
    <mergeCell ref="G1898:G1899"/>
    <mergeCell ref="L1894:L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F1894:F1895"/>
    <mergeCell ref="G1894:G1895"/>
    <mergeCell ref="H1894:H1895"/>
    <mergeCell ref="I1894:I1895"/>
    <mergeCell ref="J1894:J1895"/>
    <mergeCell ref="K1894:K1895"/>
    <mergeCell ref="H1892:H1893"/>
    <mergeCell ref="I1892:I1893"/>
    <mergeCell ref="J1892:J1893"/>
    <mergeCell ref="K1892:K1893"/>
    <mergeCell ref="L1892:L1893"/>
    <mergeCell ref="A1894:A1895"/>
    <mergeCell ref="B1894:B1895"/>
    <mergeCell ref="C1894:C1895"/>
    <mergeCell ref="D1894:D1895"/>
    <mergeCell ref="E1894:E1895"/>
    <mergeCell ref="J1890:J1891"/>
    <mergeCell ref="K1890:K1891"/>
    <mergeCell ref="L1890:L1891"/>
    <mergeCell ref="A1892:A1893"/>
    <mergeCell ref="B1892:B1893"/>
    <mergeCell ref="C1892:C1893"/>
    <mergeCell ref="D1892:D1893"/>
    <mergeCell ref="E1892:E1893"/>
    <mergeCell ref="F1892:F1893"/>
    <mergeCell ref="G1892:G1893"/>
    <mergeCell ref="L1888:L1889"/>
    <mergeCell ref="A1890:A1891"/>
    <mergeCell ref="B1890:B1891"/>
    <mergeCell ref="C1890:C1891"/>
    <mergeCell ref="D1890:D1891"/>
    <mergeCell ref="E1890:E1891"/>
    <mergeCell ref="F1890:F1891"/>
    <mergeCell ref="G1890:G1891"/>
    <mergeCell ref="H1890:H1891"/>
    <mergeCell ref="I1890:I1891"/>
    <mergeCell ref="F1888:F1889"/>
    <mergeCell ref="G1888:G1889"/>
    <mergeCell ref="H1888:H1889"/>
    <mergeCell ref="I1888:I1889"/>
    <mergeCell ref="J1888:J1889"/>
    <mergeCell ref="K1888:K1889"/>
    <mergeCell ref="H1886:H1887"/>
    <mergeCell ref="I1886:I1887"/>
    <mergeCell ref="J1886:J1887"/>
    <mergeCell ref="K1886:K1887"/>
    <mergeCell ref="L1886:L1887"/>
    <mergeCell ref="A1888:A1889"/>
    <mergeCell ref="B1888:B1889"/>
    <mergeCell ref="C1888:C1889"/>
    <mergeCell ref="D1888:D1889"/>
    <mergeCell ref="E1888:E1889"/>
    <mergeCell ref="J1884:J1885"/>
    <mergeCell ref="K1884:K1885"/>
    <mergeCell ref="L1884:L1885"/>
    <mergeCell ref="A1886:A1887"/>
    <mergeCell ref="B1886:B1887"/>
    <mergeCell ref="C1886:C1887"/>
    <mergeCell ref="D1886:D1887"/>
    <mergeCell ref="E1886:E1887"/>
    <mergeCell ref="F1886:F1887"/>
    <mergeCell ref="G1886:G1887"/>
    <mergeCell ref="L1882:L1883"/>
    <mergeCell ref="A1884:A1885"/>
    <mergeCell ref="B1884:B1885"/>
    <mergeCell ref="C1884:C1885"/>
    <mergeCell ref="D1884:D1885"/>
    <mergeCell ref="E1884:E1885"/>
    <mergeCell ref="F1884:F1885"/>
    <mergeCell ref="G1884:G1885"/>
    <mergeCell ref="H1884:H1885"/>
    <mergeCell ref="I1884:I1885"/>
    <mergeCell ref="F1882:F1883"/>
    <mergeCell ref="G1882:G1883"/>
    <mergeCell ref="H1882:H1883"/>
    <mergeCell ref="I1882:I1883"/>
    <mergeCell ref="J1882:J1883"/>
    <mergeCell ref="K1882:K1883"/>
    <mergeCell ref="H1880:H1881"/>
    <mergeCell ref="I1880:I1881"/>
    <mergeCell ref="J1880:J1881"/>
    <mergeCell ref="K1880:K1881"/>
    <mergeCell ref="L1880:L1881"/>
    <mergeCell ref="A1882:A1883"/>
    <mergeCell ref="B1882:B1883"/>
    <mergeCell ref="C1882:C1883"/>
    <mergeCell ref="D1882:D1883"/>
    <mergeCell ref="E1882:E1883"/>
    <mergeCell ref="J1878:J1879"/>
    <mergeCell ref="K1878:K1879"/>
    <mergeCell ref="L1878:L1879"/>
    <mergeCell ref="A1880:A1881"/>
    <mergeCell ref="B1880:B1881"/>
    <mergeCell ref="C1880:C1881"/>
    <mergeCell ref="D1880:D1881"/>
    <mergeCell ref="E1880:E1881"/>
    <mergeCell ref="F1880:F1881"/>
    <mergeCell ref="G1880:G1881"/>
    <mergeCell ref="L1876:L1877"/>
    <mergeCell ref="A1878:A1879"/>
    <mergeCell ref="B1878:B1879"/>
    <mergeCell ref="C1878:C1879"/>
    <mergeCell ref="D1878:D1879"/>
    <mergeCell ref="E1878:E1879"/>
    <mergeCell ref="F1878:F1879"/>
    <mergeCell ref="G1878:G1879"/>
    <mergeCell ref="H1878:H1879"/>
    <mergeCell ref="I1878:I1879"/>
    <mergeCell ref="F1876:F1877"/>
    <mergeCell ref="G1876:G1877"/>
    <mergeCell ref="H1876:H1877"/>
    <mergeCell ref="I1876:I1877"/>
    <mergeCell ref="J1876:J1877"/>
    <mergeCell ref="K1876:K1877"/>
    <mergeCell ref="H1874:H1875"/>
    <mergeCell ref="I1874:I1875"/>
    <mergeCell ref="J1874:J1875"/>
    <mergeCell ref="K1874:K1875"/>
    <mergeCell ref="L1874:L1875"/>
    <mergeCell ref="A1876:A1877"/>
    <mergeCell ref="B1876:B1877"/>
    <mergeCell ref="C1876:C1877"/>
    <mergeCell ref="D1876:D1877"/>
    <mergeCell ref="E1876:E1877"/>
    <mergeCell ref="J1872:J1873"/>
    <mergeCell ref="K1872:K1873"/>
    <mergeCell ref="L1872:L1873"/>
    <mergeCell ref="A1874:A1875"/>
    <mergeCell ref="B1874:B1875"/>
    <mergeCell ref="C1874:C1875"/>
    <mergeCell ref="D1874:D1875"/>
    <mergeCell ref="E1874:E1875"/>
    <mergeCell ref="F1874:F1875"/>
    <mergeCell ref="G1874:G1875"/>
    <mergeCell ref="L1870:L1871"/>
    <mergeCell ref="A1872:A1873"/>
    <mergeCell ref="B1872:B1873"/>
    <mergeCell ref="C1872:C1873"/>
    <mergeCell ref="D1872:D1873"/>
    <mergeCell ref="E1872:E1873"/>
    <mergeCell ref="F1872:F1873"/>
    <mergeCell ref="G1872:G1873"/>
    <mergeCell ref="H1872:H1873"/>
    <mergeCell ref="I1872:I1873"/>
    <mergeCell ref="F1870:F1871"/>
    <mergeCell ref="G1870:G1871"/>
    <mergeCell ref="H1870:H1871"/>
    <mergeCell ref="I1870:I1871"/>
    <mergeCell ref="J1870:J1871"/>
    <mergeCell ref="K1870:K1871"/>
    <mergeCell ref="H1868:H1869"/>
    <mergeCell ref="I1868:I1869"/>
    <mergeCell ref="J1868:J1869"/>
    <mergeCell ref="K1868:K1869"/>
    <mergeCell ref="L1868:L1869"/>
    <mergeCell ref="A1870:A1871"/>
    <mergeCell ref="B1870:B1871"/>
    <mergeCell ref="C1870:C1871"/>
    <mergeCell ref="D1870:D1871"/>
    <mergeCell ref="E1870:E1871"/>
    <mergeCell ref="J1866:J1867"/>
    <mergeCell ref="K1866:K1867"/>
    <mergeCell ref="L1866:L1867"/>
    <mergeCell ref="A1868:A1869"/>
    <mergeCell ref="B1868:B1869"/>
    <mergeCell ref="C1868:C1869"/>
    <mergeCell ref="D1868:D1869"/>
    <mergeCell ref="E1868:E1869"/>
    <mergeCell ref="F1868:F1869"/>
    <mergeCell ref="G1868:G1869"/>
    <mergeCell ref="L1864:L1865"/>
    <mergeCell ref="A1866:A1867"/>
    <mergeCell ref="B1866:B1867"/>
    <mergeCell ref="C1866:C1867"/>
    <mergeCell ref="D1866:D1867"/>
    <mergeCell ref="E1866:E1867"/>
    <mergeCell ref="F1866:F1867"/>
    <mergeCell ref="G1866:G1867"/>
    <mergeCell ref="H1866:H1867"/>
    <mergeCell ref="I1866:I1867"/>
    <mergeCell ref="F1864:F1865"/>
    <mergeCell ref="G1864:G1865"/>
    <mergeCell ref="H1864:H1865"/>
    <mergeCell ref="I1864:I1865"/>
    <mergeCell ref="J1864:J1865"/>
    <mergeCell ref="K1864:K1865"/>
    <mergeCell ref="H1862:H1863"/>
    <mergeCell ref="I1862:I1863"/>
    <mergeCell ref="J1862:J1863"/>
    <mergeCell ref="K1862:K1863"/>
    <mergeCell ref="L1862:L1863"/>
    <mergeCell ref="A1864:A1865"/>
    <mergeCell ref="B1864:B1865"/>
    <mergeCell ref="C1864:C1865"/>
    <mergeCell ref="D1864:D1865"/>
    <mergeCell ref="E1864:E1865"/>
    <mergeCell ref="J1860:J1861"/>
    <mergeCell ref="K1860:K1861"/>
    <mergeCell ref="L1860:L1861"/>
    <mergeCell ref="A1862:A1863"/>
    <mergeCell ref="B1862:B1863"/>
    <mergeCell ref="C1862:C1863"/>
    <mergeCell ref="D1862:D1863"/>
    <mergeCell ref="E1862:E1863"/>
    <mergeCell ref="F1862:F1863"/>
    <mergeCell ref="G1862:G1863"/>
    <mergeCell ref="L1858:L1859"/>
    <mergeCell ref="A1860:A1861"/>
    <mergeCell ref="B1860:B1861"/>
    <mergeCell ref="C1860:C1861"/>
    <mergeCell ref="D1860:D1861"/>
    <mergeCell ref="E1860:E1861"/>
    <mergeCell ref="F1860:F1861"/>
    <mergeCell ref="G1860:G1861"/>
    <mergeCell ref="H1860:H1861"/>
    <mergeCell ref="I1860:I1861"/>
    <mergeCell ref="F1858:F1859"/>
    <mergeCell ref="G1858:G1859"/>
    <mergeCell ref="H1858:H1859"/>
    <mergeCell ref="I1858:I1859"/>
    <mergeCell ref="J1858:J1859"/>
    <mergeCell ref="K1858:K1859"/>
    <mergeCell ref="H1856:H1857"/>
    <mergeCell ref="I1856:I1857"/>
    <mergeCell ref="J1856:J1857"/>
    <mergeCell ref="K1856:K1857"/>
    <mergeCell ref="L1856:L1857"/>
    <mergeCell ref="A1858:A1859"/>
    <mergeCell ref="B1858:B1859"/>
    <mergeCell ref="C1858:C1859"/>
    <mergeCell ref="D1858:D1859"/>
    <mergeCell ref="E1858:E1859"/>
    <mergeCell ref="J1854:J1855"/>
    <mergeCell ref="K1854:K1855"/>
    <mergeCell ref="L1854:L1855"/>
    <mergeCell ref="A1856:A1857"/>
    <mergeCell ref="B1856:B1857"/>
    <mergeCell ref="C1856:C1857"/>
    <mergeCell ref="D1856:D1857"/>
    <mergeCell ref="E1856:E1857"/>
    <mergeCell ref="F1856:F1857"/>
    <mergeCell ref="G1856:G1857"/>
    <mergeCell ref="L1852:L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F1852:F1853"/>
    <mergeCell ref="G1852:G1853"/>
    <mergeCell ref="H1852:H1853"/>
    <mergeCell ref="I1852:I1853"/>
    <mergeCell ref="J1852:J1853"/>
    <mergeCell ref="K1852:K1853"/>
    <mergeCell ref="H1850:H1851"/>
    <mergeCell ref="I1850:I1851"/>
    <mergeCell ref="J1850:J1851"/>
    <mergeCell ref="K1850:K1851"/>
    <mergeCell ref="L1850:L1851"/>
    <mergeCell ref="A1852:A1853"/>
    <mergeCell ref="B1852:B1853"/>
    <mergeCell ref="C1852:C1853"/>
    <mergeCell ref="D1852:D1853"/>
    <mergeCell ref="E1852:E1853"/>
    <mergeCell ref="J1848:J1849"/>
    <mergeCell ref="K1848:K1849"/>
    <mergeCell ref="L1848:L1849"/>
    <mergeCell ref="A1850:A1851"/>
    <mergeCell ref="B1850:B1851"/>
    <mergeCell ref="C1850:C1851"/>
    <mergeCell ref="D1850:D1851"/>
    <mergeCell ref="E1850:E1851"/>
    <mergeCell ref="F1850:F1851"/>
    <mergeCell ref="G1850:G1851"/>
    <mergeCell ref="L1846:L1847"/>
    <mergeCell ref="A1848:A1849"/>
    <mergeCell ref="B1848:B1849"/>
    <mergeCell ref="C1848:C1849"/>
    <mergeCell ref="D1848:D1849"/>
    <mergeCell ref="E1848:E1849"/>
    <mergeCell ref="F1848:F1849"/>
    <mergeCell ref="G1848:G1849"/>
    <mergeCell ref="H1848:H1849"/>
    <mergeCell ref="I1848:I1849"/>
    <mergeCell ref="F1846:F1847"/>
    <mergeCell ref="G1846:G1847"/>
    <mergeCell ref="H1846:H1847"/>
    <mergeCell ref="I1846:I1847"/>
    <mergeCell ref="J1846:J1847"/>
    <mergeCell ref="K1846:K1847"/>
    <mergeCell ref="H1844:H1845"/>
    <mergeCell ref="I1844:I1845"/>
    <mergeCell ref="J1844:J1845"/>
    <mergeCell ref="K1844:K1845"/>
    <mergeCell ref="L1844:L1845"/>
    <mergeCell ref="A1846:A1847"/>
    <mergeCell ref="B1846:B1847"/>
    <mergeCell ref="C1846:C1847"/>
    <mergeCell ref="D1846:D1847"/>
    <mergeCell ref="E1846:E1847"/>
    <mergeCell ref="J1842:J1843"/>
    <mergeCell ref="K1842:K1843"/>
    <mergeCell ref="L1842:L1843"/>
    <mergeCell ref="A1844:A1845"/>
    <mergeCell ref="B1844:B1845"/>
    <mergeCell ref="C1844:C1845"/>
    <mergeCell ref="D1844:D1845"/>
    <mergeCell ref="E1844:E1845"/>
    <mergeCell ref="F1844:F1845"/>
    <mergeCell ref="G1844:G1845"/>
    <mergeCell ref="L1840:L1841"/>
    <mergeCell ref="A1842:A1843"/>
    <mergeCell ref="B1842:B1843"/>
    <mergeCell ref="C1842:C1843"/>
    <mergeCell ref="D1842:D1843"/>
    <mergeCell ref="E1842:E1843"/>
    <mergeCell ref="F1842:F1843"/>
    <mergeCell ref="G1842:G1843"/>
    <mergeCell ref="H1842:H1843"/>
    <mergeCell ref="I1842:I1843"/>
    <mergeCell ref="F1840:F1841"/>
    <mergeCell ref="G1840:G1841"/>
    <mergeCell ref="H1840:H1841"/>
    <mergeCell ref="I1840:I1841"/>
    <mergeCell ref="J1840:J1841"/>
    <mergeCell ref="K1840:K1841"/>
    <mergeCell ref="H1838:H1839"/>
    <mergeCell ref="I1838:I1839"/>
    <mergeCell ref="J1838:J1839"/>
    <mergeCell ref="K1838:K1839"/>
    <mergeCell ref="L1838:L1839"/>
    <mergeCell ref="A1840:A1841"/>
    <mergeCell ref="B1840:B1841"/>
    <mergeCell ref="C1840:C1841"/>
    <mergeCell ref="D1840:D1841"/>
    <mergeCell ref="E1840:E1841"/>
    <mergeCell ref="J1836:J1837"/>
    <mergeCell ref="K1836:K1837"/>
    <mergeCell ref="L1836:L1837"/>
    <mergeCell ref="A1838:A1839"/>
    <mergeCell ref="B1838:B1839"/>
    <mergeCell ref="C1838:C1839"/>
    <mergeCell ref="D1838:D1839"/>
    <mergeCell ref="E1838:E1839"/>
    <mergeCell ref="F1838:F1839"/>
    <mergeCell ref="G1838:G1839"/>
    <mergeCell ref="L1834:L1835"/>
    <mergeCell ref="A1836:A1837"/>
    <mergeCell ref="B1836:B1837"/>
    <mergeCell ref="C1836:C1837"/>
    <mergeCell ref="D1836:D1837"/>
    <mergeCell ref="E1836:E1837"/>
    <mergeCell ref="F1836:F1837"/>
    <mergeCell ref="G1836:G1837"/>
    <mergeCell ref="H1836:H1837"/>
    <mergeCell ref="I1836:I1837"/>
    <mergeCell ref="F1834:F1835"/>
    <mergeCell ref="G1834:G1835"/>
    <mergeCell ref="H1834:H1835"/>
    <mergeCell ref="I1834:I1835"/>
    <mergeCell ref="J1834:J1835"/>
    <mergeCell ref="K1834:K1835"/>
    <mergeCell ref="H1832:H1833"/>
    <mergeCell ref="I1832:I1833"/>
    <mergeCell ref="J1832:J1833"/>
    <mergeCell ref="K1832:K1833"/>
    <mergeCell ref="L1832:L1833"/>
    <mergeCell ref="A1834:A1835"/>
    <mergeCell ref="B1834:B1835"/>
    <mergeCell ref="C1834:C1835"/>
    <mergeCell ref="D1834:D1835"/>
    <mergeCell ref="E1834:E1835"/>
    <mergeCell ref="J1830:J1831"/>
    <mergeCell ref="K1830:K1831"/>
    <mergeCell ref="L1830:L1831"/>
    <mergeCell ref="A1832:A1833"/>
    <mergeCell ref="B1832:B1833"/>
    <mergeCell ref="C1832:C1833"/>
    <mergeCell ref="D1832:D1833"/>
    <mergeCell ref="E1832:E1833"/>
    <mergeCell ref="F1832:F1833"/>
    <mergeCell ref="G1832:G1833"/>
    <mergeCell ref="L1828:L1829"/>
    <mergeCell ref="A1830:A1831"/>
    <mergeCell ref="B1830:B1831"/>
    <mergeCell ref="C1830:C1831"/>
    <mergeCell ref="D1830:D1831"/>
    <mergeCell ref="E1830:E1831"/>
    <mergeCell ref="F1830:F1831"/>
    <mergeCell ref="G1830:G1831"/>
    <mergeCell ref="H1830:H1831"/>
    <mergeCell ref="I1830:I1831"/>
    <mergeCell ref="F1828:F1829"/>
    <mergeCell ref="G1828:G1829"/>
    <mergeCell ref="H1828:H1829"/>
    <mergeCell ref="I1828:I1829"/>
    <mergeCell ref="J1828:J1829"/>
    <mergeCell ref="K1828:K1829"/>
    <mergeCell ref="H1826:H1827"/>
    <mergeCell ref="I1826:I1827"/>
    <mergeCell ref="J1826:J1827"/>
    <mergeCell ref="K1826:K1827"/>
    <mergeCell ref="L1826:L1827"/>
    <mergeCell ref="A1828:A1829"/>
    <mergeCell ref="B1828:B1829"/>
    <mergeCell ref="C1828:C1829"/>
    <mergeCell ref="D1828:D1829"/>
    <mergeCell ref="E1828:E1829"/>
    <mergeCell ref="J1824:J1825"/>
    <mergeCell ref="K1824:K1825"/>
    <mergeCell ref="L1824:L1825"/>
    <mergeCell ref="A1826:A1827"/>
    <mergeCell ref="B1826:B1827"/>
    <mergeCell ref="C1826:C1827"/>
    <mergeCell ref="D1826:D1827"/>
    <mergeCell ref="E1826:E1827"/>
    <mergeCell ref="F1826:F1827"/>
    <mergeCell ref="G1826:G1827"/>
    <mergeCell ref="L1822:L1823"/>
    <mergeCell ref="A1824:A1825"/>
    <mergeCell ref="B1824:B1825"/>
    <mergeCell ref="C1824:C1825"/>
    <mergeCell ref="D1824:D1825"/>
    <mergeCell ref="E1824:E1825"/>
    <mergeCell ref="F1824:F1825"/>
    <mergeCell ref="G1824:G1825"/>
    <mergeCell ref="H1824:H1825"/>
    <mergeCell ref="I1824:I1825"/>
    <mergeCell ref="F1822:F1823"/>
    <mergeCell ref="G1822:G1823"/>
    <mergeCell ref="H1822:H1823"/>
    <mergeCell ref="I1822:I1823"/>
    <mergeCell ref="J1822:J1823"/>
    <mergeCell ref="K1822:K1823"/>
    <mergeCell ref="H1820:H1821"/>
    <mergeCell ref="I1820:I1821"/>
    <mergeCell ref="J1820:J1821"/>
    <mergeCell ref="K1820:K1821"/>
    <mergeCell ref="L1820:L1821"/>
    <mergeCell ref="A1822:A1823"/>
    <mergeCell ref="B1822:B1823"/>
    <mergeCell ref="C1822:C1823"/>
    <mergeCell ref="D1822:D1823"/>
    <mergeCell ref="E1822:E1823"/>
    <mergeCell ref="J1818:J1819"/>
    <mergeCell ref="K1818:K1819"/>
    <mergeCell ref="L1818:L1819"/>
    <mergeCell ref="A1820:A1821"/>
    <mergeCell ref="B1820:B1821"/>
    <mergeCell ref="C1820:C1821"/>
    <mergeCell ref="D1820:D1821"/>
    <mergeCell ref="E1820:E1821"/>
    <mergeCell ref="F1820:F1821"/>
    <mergeCell ref="G1820:G1821"/>
    <mergeCell ref="L1816:L1817"/>
    <mergeCell ref="A1818:A1819"/>
    <mergeCell ref="B1818:B1819"/>
    <mergeCell ref="C1818:C1819"/>
    <mergeCell ref="D1818:D1819"/>
    <mergeCell ref="E1818:E1819"/>
    <mergeCell ref="F1818:F1819"/>
    <mergeCell ref="G1818:G1819"/>
    <mergeCell ref="H1818:H1819"/>
    <mergeCell ref="I1818:I1819"/>
    <mergeCell ref="F1816:F1817"/>
    <mergeCell ref="G1816:G1817"/>
    <mergeCell ref="H1816:H1817"/>
    <mergeCell ref="I1816:I1817"/>
    <mergeCell ref="J1816:J1817"/>
    <mergeCell ref="K1816:K1817"/>
    <mergeCell ref="H1814:H1815"/>
    <mergeCell ref="I1814:I1815"/>
    <mergeCell ref="J1814:J1815"/>
    <mergeCell ref="K1814:K1815"/>
    <mergeCell ref="L1814:L1815"/>
    <mergeCell ref="A1816:A1817"/>
    <mergeCell ref="B1816:B1817"/>
    <mergeCell ref="C1816:C1817"/>
    <mergeCell ref="D1816:D1817"/>
    <mergeCell ref="E1816:E1817"/>
    <mergeCell ref="J1812:J1813"/>
    <mergeCell ref="K1812:K1813"/>
    <mergeCell ref="L1812:L1813"/>
    <mergeCell ref="A1814:A1815"/>
    <mergeCell ref="B1814:B1815"/>
    <mergeCell ref="C1814:C1815"/>
    <mergeCell ref="D1814:D1815"/>
    <mergeCell ref="E1814:E1815"/>
    <mergeCell ref="F1814:F1815"/>
    <mergeCell ref="G1814:G1815"/>
    <mergeCell ref="L1810:L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F1810:F1811"/>
    <mergeCell ref="G1810:G1811"/>
    <mergeCell ref="H1810:H1811"/>
    <mergeCell ref="I1810:I1811"/>
    <mergeCell ref="J1810:J1811"/>
    <mergeCell ref="K1810:K1811"/>
    <mergeCell ref="H1808:H1809"/>
    <mergeCell ref="I1808:I1809"/>
    <mergeCell ref="J1808:J1809"/>
    <mergeCell ref="K1808:K1809"/>
    <mergeCell ref="L1808:L1809"/>
    <mergeCell ref="A1810:A1811"/>
    <mergeCell ref="B1810:B1811"/>
    <mergeCell ref="C1810:C1811"/>
    <mergeCell ref="D1810:D1811"/>
    <mergeCell ref="E1810:E1811"/>
    <mergeCell ref="J1806:J1807"/>
    <mergeCell ref="K1806:K1807"/>
    <mergeCell ref="L1806:L1807"/>
    <mergeCell ref="A1808:A1809"/>
    <mergeCell ref="B1808:B1809"/>
    <mergeCell ref="C1808:C1809"/>
    <mergeCell ref="D1808:D1809"/>
    <mergeCell ref="E1808:E1809"/>
    <mergeCell ref="F1808:F1809"/>
    <mergeCell ref="G1808:G1809"/>
    <mergeCell ref="L1804:L1805"/>
    <mergeCell ref="A1806:A1807"/>
    <mergeCell ref="B1806:B1807"/>
    <mergeCell ref="C1806:C1807"/>
    <mergeCell ref="D1806:D1807"/>
    <mergeCell ref="E1806:E1807"/>
    <mergeCell ref="F1806:F1807"/>
    <mergeCell ref="G1806:G1807"/>
    <mergeCell ref="H1806:H1807"/>
    <mergeCell ref="I1806:I1807"/>
    <mergeCell ref="F1804:F1805"/>
    <mergeCell ref="G1804:G1805"/>
    <mergeCell ref="H1804:H1805"/>
    <mergeCell ref="I1804:I1805"/>
    <mergeCell ref="J1804:J1805"/>
    <mergeCell ref="K1804:K1805"/>
    <mergeCell ref="H1802:H1803"/>
    <mergeCell ref="I1802:I1803"/>
    <mergeCell ref="J1802:J1803"/>
    <mergeCell ref="K1802:K1803"/>
    <mergeCell ref="L1802:L1803"/>
    <mergeCell ref="A1804:A1805"/>
    <mergeCell ref="B1804:B1805"/>
    <mergeCell ref="C1804:C1805"/>
    <mergeCell ref="D1804:D1805"/>
    <mergeCell ref="E1804:E1805"/>
    <mergeCell ref="J1800:J1801"/>
    <mergeCell ref="K1800:K1801"/>
    <mergeCell ref="L1800:L1801"/>
    <mergeCell ref="A1802:A1803"/>
    <mergeCell ref="B1802:B1803"/>
    <mergeCell ref="C1802:C1803"/>
    <mergeCell ref="D1802:D1803"/>
    <mergeCell ref="E1802:E1803"/>
    <mergeCell ref="F1802:F1803"/>
    <mergeCell ref="G1802:G1803"/>
    <mergeCell ref="L1798:L1799"/>
    <mergeCell ref="A1800:A1801"/>
    <mergeCell ref="B1800:B1801"/>
    <mergeCell ref="C1800:C1801"/>
    <mergeCell ref="D1800:D1801"/>
    <mergeCell ref="E1800:E1801"/>
    <mergeCell ref="F1800:F1801"/>
    <mergeCell ref="G1800:G1801"/>
    <mergeCell ref="H1800:H1801"/>
    <mergeCell ref="I1800:I1801"/>
    <mergeCell ref="F1798:F1799"/>
    <mergeCell ref="G1798:G1799"/>
    <mergeCell ref="H1798:H1799"/>
    <mergeCell ref="I1798:I1799"/>
    <mergeCell ref="J1798:J1799"/>
    <mergeCell ref="K1798:K1799"/>
    <mergeCell ref="H1796:H1797"/>
    <mergeCell ref="I1796:I1797"/>
    <mergeCell ref="J1796:J1797"/>
    <mergeCell ref="K1796:K1797"/>
    <mergeCell ref="L1796:L1797"/>
    <mergeCell ref="A1798:A1799"/>
    <mergeCell ref="B1798:B1799"/>
    <mergeCell ref="C1798:C1799"/>
    <mergeCell ref="D1798:D1799"/>
    <mergeCell ref="E1798:E1799"/>
    <mergeCell ref="J1794:J1795"/>
    <mergeCell ref="K1794:K1795"/>
    <mergeCell ref="L1794:L1795"/>
    <mergeCell ref="A1796:A1797"/>
    <mergeCell ref="B1796:B1797"/>
    <mergeCell ref="C1796:C1797"/>
    <mergeCell ref="D1796:D1797"/>
    <mergeCell ref="E1796:E1797"/>
    <mergeCell ref="F1796:F1797"/>
    <mergeCell ref="G1796:G1797"/>
    <mergeCell ref="L1792:L1793"/>
    <mergeCell ref="A1794:A1795"/>
    <mergeCell ref="B1794:B1795"/>
    <mergeCell ref="C1794:C1795"/>
    <mergeCell ref="D1794:D1795"/>
    <mergeCell ref="E1794:E1795"/>
    <mergeCell ref="F1794:F1795"/>
    <mergeCell ref="G1794:G1795"/>
    <mergeCell ref="H1794:H1795"/>
    <mergeCell ref="I1794:I1795"/>
    <mergeCell ref="F1792:F1793"/>
    <mergeCell ref="G1792:G1793"/>
    <mergeCell ref="H1792:H1793"/>
    <mergeCell ref="I1792:I1793"/>
    <mergeCell ref="J1792:J1793"/>
    <mergeCell ref="K1792:K1793"/>
    <mergeCell ref="H1790:H1791"/>
    <mergeCell ref="I1790:I1791"/>
    <mergeCell ref="J1790:J1791"/>
    <mergeCell ref="K1790:K1791"/>
    <mergeCell ref="L1790:L1791"/>
    <mergeCell ref="A1792:A1793"/>
    <mergeCell ref="B1792:B1793"/>
    <mergeCell ref="C1792:C1793"/>
    <mergeCell ref="D1792:D1793"/>
    <mergeCell ref="E1792:E1793"/>
    <mergeCell ref="J1788:J1789"/>
    <mergeCell ref="K1788:K1789"/>
    <mergeCell ref="L1788:L1789"/>
    <mergeCell ref="A1790:A1791"/>
    <mergeCell ref="B1790:B1791"/>
    <mergeCell ref="C1790:C1791"/>
    <mergeCell ref="D1790:D1791"/>
    <mergeCell ref="E1790:E1791"/>
    <mergeCell ref="F1790:F1791"/>
    <mergeCell ref="G1790:G1791"/>
    <mergeCell ref="L1786:L1787"/>
    <mergeCell ref="A1788:A1789"/>
    <mergeCell ref="B1788:B1789"/>
    <mergeCell ref="C1788:C1789"/>
    <mergeCell ref="D1788:D1789"/>
    <mergeCell ref="E1788:E1789"/>
    <mergeCell ref="F1788:F1789"/>
    <mergeCell ref="G1788:G1789"/>
    <mergeCell ref="H1788:H1789"/>
    <mergeCell ref="I1788:I1789"/>
    <mergeCell ref="F1786:F1787"/>
    <mergeCell ref="G1786:G1787"/>
    <mergeCell ref="H1786:H1787"/>
    <mergeCell ref="I1786:I1787"/>
    <mergeCell ref="J1786:J1787"/>
    <mergeCell ref="K1786:K1787"/>
    <mergeCell ref="H1784:H1785"/>
    <mergeCell ref="I1784:I1785"/>
    <mergeCell ref="J1784:J1785"/>
    <mergeCell ref="K1784:K1785"/>
    <mergeCell ref="L1784:L1785"/>
    <mergeCell ref="A1786:A1787"/>
    <mergeCell ref="B1786:B1787"/>
    <mergeCell ref="C1786:C1787"/>
    <mergeCell ref="D1786:D1787"/>
    <mergeCell ref="E1786:E1787"/>
    <mergeCell ref="J1782:J1783"/>
    <mergeCell ref="K1782:K1783"/>
    <mergeCell ref="L1782:L1783"/>
    <mergeCell ref="A1784:A1785"/>
    <mergeCell ref="B1784:B1785"/>
    <mergeCell ref="C1784:C1785"/>
    <mergeCell ref="D1784:D1785"/>
    <mergeCell ref="E1784:E1785"/>
    <mergeCell ref="F1784:F1785"/>
    <mergeCell ref="G1784:G1785"/>
    <mergeCell ref="L1780:L1781"/>
    <mergeCell ref="A1782:A1783"/>
    <mergeCell ref="B1782:B1783"/>
    <mergeCell ref="C1782:C1783"/>
    <mergeCell ref="D1782:D1783"/>
    <mergeCell ref="E1782:E1783"/>
    <mergeCell ref="F1782:F1783"/>
    <mergeCell ref="G1782:G1783"/>
    <mergeCell ref="H1782:H1783"/>
    <mergeCell ref="I1782:I1783"/>
    <mergeCell ref="F1780:F1781"/>
    <mergeCell ref="G1780:G1781"/>
    <mergeCell ref="H1780:H1781"/>
    <mergeCell ref="I1780:I1781"/>
    <mergeCell ref="J1780:J1781"/>
    <mergeCell ref="K1780:K1781"/>
    <mergeCell ref="H1778:H1779"/>
    <mergeCell ref="I1778:I1779"/>
    <mergeCell ref="J1778:J1779"/>
    <mergeCell ref="K1778:K1779"/>
    <mergeCell ref="L1778:L1779"/>
    <mergeCell ref="A1780:A1781"/>
    <mergeCell ref="B1780:B1781"/>
    <mergeCell ref="C1780:C1781"/>
    <mergeCell ref="D1780:D1781"/>
    <mergeCell ref="E1780:E1781"/>
    <mergeCell ref="J1776:J1777"/>
    <mergeCell ref="K1776:K1777"/>
    <mergeCell ref="L1776:L1777"/>
    <mergeCell ref="A1778:A1779"/>
    <mergeCell ref="B1778:B1779"/>
    <mergeCell ref="C1778:C1779"/>
    <mergeCell ref="D1778:D1779"/>
    <mergeCell ref="E1778:E1779"/>
    <mergeCell ref="F1778:F1779"/>
    <mergeCell ref="G1778:G1779"/>
    <mergeCell ref="L1774:L1775"/>
    <mergeCell ref="A1776:A1777"/>
    <mergeCell ref="B1776:B1777"/>
    <mergeCell ref="C1776:C1777"/>
    <mergeCell ref="D1776:D1777"/>
    <mergeCell ref="E1776:E1777"/>
    <mergeCell ref="F1776:F1777"/>
    <mergeCell ref="G1776:G1777"/>
    <mergeCell ref="H1776:H1777"/>
    <mergeCell ref="I1776:I1777"/>
    <mergeCell ref="F1774:F1775"/>
    <mergeCell ref="G1774:G1775"/>
    <mergeCell ref="H1774:H1775"/>
    <mergeCell ref="I1774:I1775"/>
    <mergeCell ref="J1774:J1775"/>
    <mergeCell ref="K1774:K1775"/>
    <mergeCell ref="H1772:H1773"/>
    <mergeCell ref="I1772:I1773"/>
    <mergeCell ref="J1772:J1773"/>
    <mergeCell ref="K1772:K1773"/>
    <mergeCell ref="L1772:L1773"/>
    <mergeCell ref="A1774:A1775"/>
    <mergeCell ref="B1774:B1775"/>
    <mergeCell ref="C1774:C1775"/>
    <mergeCell ref="D1774:D1775"/>
    <mergeCell ref="E1774:E1775"/>
    <mergeCell ref="J1770:J1771"/>
    <mergeCell ref="K1770:K1771"/>
    <mergeCell ref="L1770:L1771"/>
    <mergeCell ref="A1772:A1773"/>
    <mergeCell ref="B1772:B1773"/>
    <mergeCell ref="C1772:C1773"/>
    <mergeCell ref="D1772:D1773"/>
    <mergeCell ref="E1772:E1773"/>
    <mergeCell ref="F1772:F1773"/>
    <mergeCell ref="G1772:G1773"/>
    <mergeCell ref="L1768:L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F1768:F1769"/>
    <mergeCell ref="G1768:G1769"/>
    <mergeCell ref="H1768:H1769"/>
    <mergeCell ref="I1768:I1769"/>
    <mergeCell ref="J1768:J1769"/>
    <mergeCell ref="K1768:K1769"/>
    <mergeCell ref="H1766:H1767"/>
    <mergeCell ref="I1766:I1767"/>
    <mergeCell ref="J1766:J1767"/>
    <mergeCell ref="K1766:K1767"/>
    <mergeCell ref="L1766:L1767"/>
    <mergeCell ref="A1768:A1769"/>
    <mergeCell ref="B1768:B1769"/>
    <mergeCell ref="C1768:C1769"/>
    <mergeCell ref="D1768:D1769"/>
    <mergeCell ref="E1768:E1769"/>
    <mergeCell ref="J1764:J1765"/>
    <mergeCell ref="K1764:K1765"/>
    <mergeCell ref="L1764:L1765"/>
    <mergeCell ref="A1766:A1767"/>
    <mergeCell ref="B1766:B1767"/>
    <mergeCell ref="C1766:C1767"/>
    <mergeCell ref="D1766:D1767"/>
    <mergeCell ref="E1766:E1767"/>
    <mergeCell ref="F1766:F1767"/>
    <mergeCell ref="G1766:G1767"/>
    <mergeCell ref="L1762:L1763"/>
    <mergeCell ref="A1764:A1765"/>
    <mergeCell ref="B1764:B1765"/>
    <mergeCell ref="C1764:C1765"/>
    <mergeCell ref="D1764:D1765"/>
    <mergeCell ref="E1764:E1765"/>
    <mergeCell ref="F1764:F1765"/>
    <mergeCell ref="G1764:G1765"/>
    <mergeCell ref="H1764:H1765"/>
    <mergeCell ref="I1764:I1765"/>
    <mergeCell ref="F1762:F1763"/>
    <mergeCell ref="G1762:G1763"/>
    <mergeCell ref="H1762:H1763"/>
    <mergeCell ref="I1762:I1763"/>
    <mergeCell ref="J1762:J1763"/>
    <mergeCell ref="K1762:K1763"/>
    <mergeCell ref="H1760:H1761"/>
    <mergeCell ref="I1760:I1761"/>
    <mergeCell ref="J1760:J1761"/>
    <mergeCell ref="K1760:K1761"/>
    <mergeCell ref="L1760:L1761"/>
    <mergeCell ref="A1762:A1763"/>
    <mergeCell ref="B1762:B1763"/>
    <mergeCell ref="C1762:C1763"/>
    <mergeCell ref="D1762:D1763"/>
    <mergeCell ref="E1762:E1763"/>
    <mergeCell ref="J1758:J1759"/>
    <mergeCell ref="K1758:K1759"/>
    <mergeCell ref="L1758:L1759"/>
    <mergeCell ref="A1760:A1761"/>
    <mergeCell ref="B1760:B1761"/>
    <mergeCell ref="C1760:C1761"/>
    <mergeCell ref="D1760:D1761"/>
    <mergeCell ref="E1760:E1761"/>
    <mergeCell ref="F1760:F1761"/>
    <mergeCell ref="G1760:G1761"/>
    <mergeCell ref="L1756:L1757"/>
    <mergeCell ref="A1758:A1759"/>
    <mergeCell ref="B1758:B1759"/>
    <mergeCell ref="C1758:C1759"/>
    <mergeCell ref="D1758:D1759"/>
    <mergeCell ref="E1758:E1759"/>
    <mergeCell ref="F1758:F1759"/>
    <mergeCell ref="G1758:G1759"/>
    <mergeCell ref="H1758:H1759"/>
    <mergeCell ref="I1758:I1759"/>
    <mergeCell ref="F1756:F1757"/>
    <mergeCell ref="G1756:G1757"/>
    <mergeCell ref="H1756:H1757"/>
    <mergeCell ref="I1756:I1757"/>
    <mergeCell ref="J1756:J1757"/>
    <mergeCell ref="K1756:K1757"/>
    <mergeCell ref="H1754:H1755"/>
    <mergeCell ref="I1754:I1755"/>
    <mergeCell ref="J1754:J1755"/>
    <mergeCell ref="K1754:K1755"/>
    <mergeCell ref="L1754:L1755"/>
    <mergeCell ref="A1756:A1757"/>
    <mergeCell ref="B1756:B1757"/>
    <mergeCell ref="C1756:C1757"/>
    <mergeCell ref="D1756:D1757"/>
    <mergeCell ref="E1756:E1757"/>
    <mergeCell ref="J1752:J1753"/>
    <mergeCell ref="K1752:K1753"/>
    <mergeCell ref="L1752:L1753"/>
    <mergeCell ref="A1754:A1755"/>
    <mergeCell ref="B1754:B1755"/>
    <mergeCell ref="C1754:C1755"/>
    <mergeCell ref="D1754:D1755"/>
    <mergeCell ref="E1754:E1755"/>
    <mergeCell ref="F1754:F1755"/>
    <mergeCell ref="G1754:G1755"/>
    <mergeCell ref="L1750:L1751"/>
    <mergeCell ref="A1752:A1753"/>
    <mergeCell ref="B1752:B1753"/>
    <mergeCell ref="C1752:C1753"/>
    <mergeCell ref="D1752:D1753"/>
    <mergeCell ref="E1752:E1753"/>
    <mergeCell ref="F1752:F1753"/>
    <mergeCell ref="G1752:G1753"/>
    <mergeCell ref="H1752:H1753"/>
    <mergeCell ref="I1752:I1753"/>
    <mergeCell ref="F1750:F1751"/>
    <mergeCell ref="G1750:G1751"/>
    <mergeCell ref="H1750:H1751"/>
    <mergeCell ref="I1750:I1751"/>
    <mergeCell ref="J1750:J1751"/>
    <mergeCell ref="K1750:K1751"/>
    <mergeCell ref="H1748:H1749"/>
    <mergeCell ref="I1748:I1749"/>
    <mergeCell ref="J1748:J1749"/>
    <mergeCell ref="K1748:K1749"/>
    <mergeCell ref="L1748:L1749"/>
    <mergeCell ref="A1750:A1751"/>
    <mergeCell ref="B1750:B1751"/>
    <mergeCell ref="C1750:C1751"/>
    <mergeCell ref="D1750:D1751"/>
    <mergeCell ref="E1750:E1751"/>
    <mergeCell ref="J1746:J1747"/>
    <mergeCell ref="K1746:K1747"/>
    <mergeCell ref="L1746:L1747"/>
    <mergeCell ref="A1748:A1749"/>
    <mergeCell ref="B1748:B1749"/>
    <mergeCell ref="C1748:C1749"/>
    <mergeCell ref="D1748:D1749"/>
    <mergeCell ref="E1748:E1749"/>
    <mergeCell ref="F1748:F1749"/>
    <mergeCell ref="G1748:G1749"/>
    <mergeCell ref="L1744:L1745"/>
    <mergeCell ref="A1746:A1747"/>
    <mergeCell ref="B1746:B1747"/>
    <mergeCell ref="C1746:C1747"/>
    <mergeCell ref="D1746:D1747"/>
    <mergeCell ref="E1746:E1747"/>
    <mergeCell ref="F1746:F1747"/>
    <mergeCell ref="G1746:G1747"/>
    <mergeCell ref="H1746:H1747"/>
    <mergeCell ref="I1746:I1747"/>
    <mergeCell ref="F1744:F1745"/>
    <mergeCell ref="G1744:G1745"/>
    <mergeCell ref="H1744:H1745"/>
    <mergeCell ref="I1744:I1745"/>
    <mergeCell ref="J1744:J1745"/>
    <mergeCell ref="K1744:K1745"/>
    <mergeCell ref="H1742:H1743"/>
    <mergeCell ref="I1742:I1743"/>
    <mergeCell ref="J1742:J1743"/>
    <mergeCell ref="K1742:K1743"/>
    <mergeCell ref="L1742:L1743"/>
    <mergeCell ref="A1744:A1745"/>
    <mergeCell ref="B1744:B1745"/>
    <mergeCell ref="C1744:C1745"/>
    <mergeCell ref="D1744:D1745"/>
    <mergeCell ref="E1744:E1745"/>
    <mergeCell ref="J1740:J1741"/>
    <mergeCell ref="K1740:K1741"/>
    <mergeCell ref="L1740:L1741"/>
    <mergeCell ref="A1742:A1743"/>
    <mergeCell ref="B1742:B1743"/>
    <mergeCell ref="C1742:C1743"/>
    <mergeCell ref="D1742:D1743"/>
    <mergeCell ref="E1742:E1743"/>
    <mergeCell ref="F1742:F1743"/>
    <mergeCell ref="G1742:G1743"/>
    <mergeCell ref="L1738:L1739"/>
    <mergeCell ref="A1740:A1741"/>
    <mergeCell ref="B1740:B1741"/>
    <mergeCell ref="C1740:C1741"/>
    <mergeCell ref="D1740:D1741"/>
    <mergeCell ref="E1740:E1741"/>
    <mergeCell ref="F1740:F1741"/>
    <mergeCell ref="G1740:G1741"/>
    <mergeCell ref="H1740:H1741"/>
    <mergeCell ref="I1740:I1741"/>
    <mergeCell ref="F1738:F1739"/>
    <mergeCell ref="G1738:G1739"/>
    <mergeCell ref="H1738:H1739"/>
    <mergeCell ref="I1738:I1739"/>
    <mergeCell ref="J1738:J1739"/>
    <mergeCell ref="K1738:K1739"/>
    <mergeCell ref="H1736:H1737"/>
    <mergeCell ref="I1736:I1737"/>
    <mergeCell ref="J1736:J1737"/>
    <mergeCell ref="K1736:K1737"/>
    <mergeCell ref="L1736:L1737"/>
    <mergeCell ref="A1738:A1739"/>
    <mergeCell ref="B1738:B1739"/>
    <mergeCell ref="C1738:C1739"/>
    <mergeCell ref="D1738:D1739"/>
    <mergeCell ref="E1738:E1739"/>
    <mergeCell ref="J1734:J1735"/>
    <mergeCell ref="K1734:K1735"/>
    <mergeCell ref="L1734:L1735"/>
    <mergeCell ref="A1736:A1737"/>
    <mergeCell ref="B1736:B1737"/>
    <mergeCell ref="C1736:C1737"/>
    <mergeCell ref="D1736:D1737"/>
    <mergeCell ref="E1736:E1737"/>
    <mergeCell ref="F1736:F1737"/>
    <mergeCell ref="G1736:G1737"/>
    <mergeCell ref="L1732:L1733"/>
    <mergeCell ref="A1734:A1735"/>
    <mergeCell ref="B1734:B1735"/>
    <mergeCell ref="C1734:C1735"/>
    <mergeCell ref="D1734:D1735"/>
    <mergeCell ref="E1734:E1735"/>
    <mergeCell ref="F1734:F1735"/>
    <mergeCell ref="G1734:G1735"/>
    <mergeCell ref="H1734:H1735"/>
    <mergeCell ref="I1734:I1735"/>
    <mergeCell ref="F1732:F1733"/>
    <mergeCell ref="G1732:G1733"/>
    <mergeCell ref="H1732:H1733"/>
    <mergeCell ref="I1732:I1733"/>
    <mergeCell ref="J1732:J1733"/>
    <mergeCell ref="K1732:K1733"/>
    <mergeCell ref="H1730:H1731"/>
    <mergeCell ref="I1730:I1731"/>
    <mergeCell ref="J1730:J1731"/>
    <mergeCell ref="K1730:K1731"/>
    <mergeCell ref="L1730:L1731"/>
    <mergeCell ref="A1732:A1733"/>
    <mergeCell ref="B1732:B1733"/>
    <mergeCell ref="C1732:C1733"/>
    <mergeCell ref="D1732:D1733"/>
    <mergeCell ref="E1732:E1733"/>
    <mergeCell ref="J1728:J1729"/>
    <mergeCell ref="K1728:K1729"/>
    <mergeCell ref="L1728:L1729"/>
    <mergeCell ref="A1730:A1731"/>
    <mergeCell ref="B1730:B1731"/>
    <mergeCell ref="C1730:C1731"/>
    <mergeCell ref="D1730:D1731"/>
    <mergeCell ref="E1730:E1731"/>
    <mergeCell ref="F1730:F1731"/>
    <mergeCell ref="G1730:G1731"/>
    <mergeCell ref="L1726:L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F1726:F1727"/>
    <mergeCell ref="G1726:G1727"/>
    <mergeCell ref="H1726:H1727"/>
    <mergeCell ref="I1726:I1727"/>
    <mergeCell ref="J1726:J1727"/>
    <mergeCell ref="K1726:K1727"/>
    <mergeCell ref="H1724:H1725"/>
    <mergeCell ref="I1724:I1725"/>
    <mergeCell ref="J1724:J1725"/>
    <mergeCell ref="K1724:K1725"/>
    <mergeCell ref="L1724:L1725"/>
    <mergeCell ref="A1726:A1727"/>
    <mergeCell ref="B1726:B1727"/>
    <mergeCell ref="C1726:C1727"/>
    <mergeCell ref="D1726:D1727"/>
    <mergeCell ref="E1726:E1727"/>
    <mergeCell ref="J1722:J1723"/>
    <mergeCell ref="K1722:K1723"/>
    <mergeCell ref="L1722:L1723"/>
    <mergeCell ref="A1724:A1725"/>
    <mergeCell ref="B1724:B1725"/>
    <mergeCell ref="C1724:C1725"/>
    <mergeCell ref="D1724:D1725"/>
    <mergeCell ref="E1724:E1725"/>
    <mergeCell ref="F1724:F1725"/>
    <mergeCell ref="G1724:G1725"/>
    <mergeCell ref="L1720:L1721"/>
    <mergeCell ref="A1722:A1723"/>
    <mergeCell ref="B1722:B1723"/>
    <mergeCell ref="C1722:C1723"/>
    <mergeCell ref="D1722:D1723"/>
    <mergeCell ref="E1722:E1723"/>
    <mergeCell ref="F1722:F1723"/>
    <mergeCell ref="G1722:G1723"/>
    <mergeCell ref="H1722:H1723"/>
    <mergeCell ref="I1722:I1723"/>
    <mergeCell ref="F1720:F1721"/>
    <mergeCell ref="G1720:G1721"/>
    <mergeCell ref="H1720:H1721"/>
    <mergeCell ref="I1720:I1721"/>
    <mergeCell ref="J1720:J1721"/>
    <mergeCell ref="K1720:K1721"/>
    <mergeCell ref="H1718:H1719"/>
    <mergeCell ref="I1718:I1719"/>
    <mergeCell ref="J1718:J1719"/>
    <mergeCell ref="K1718:K1719"/>
    <mergeCell ref="L1718:L1719"/>
    <mergeCell ref="A1720:A1721"/>
    <mergeCell ref="B1720:B1721"/>
    <mergeCell ref="C1720:C1721"/>
    <mergeCell ref="D1720:D1721"/>
    <mergeCell ref="E1720:E1721"/>
    <mergeCell ref="J1716:J1717"/>
    <mergeCell ref="K1716:K1717"/>
    <mergeCell ref="L1716:L1717"/>
    <mergeCell ref="A1718:A1719"/>
    <mergeCell ref="B1718:B1719"/>
    <mergeCell ref="C1718:C1719"/>
    <mergeCell ref="D1718:D1719"/>
    <mergeCell ref="E1718:E1719"/>
    <mergeCell ref="F1718:F1719"/>
    <mergeCell ref="G1718:G1719"/>
    <mergeCell ref="L1714:L1715"/>
    <mergeCell ref="A1716:A1717"/>
    <mergeCell ref="B1716:B1717"/>
    <mergeCell ref="C1716:C1717"/>
    <mergeCell ref="D1716:D1717"/>
    <mergeCell ref="E1716:E1717"/>
    <mergeCell ref="F1716:F1717"/>
    <mergeCell ref="G1716:G1717"/>
    <mergeCell ref="H1716:H1717"/>
    <mergeCell ref="I1716:I1717"/>
    <mergeCell ref="F1714:F1715"/>
    <mergeCell ref="G1714:G1715"/>
    <mergeCell ref="H1714:H1715"/>
    <mergeCell ref="I1714:I1715"/>
    <mergeCell ref="J1714:J1715"/>
    <mergeCell ref="K1714:K1715"/>
    <mergeCell ref="H1712:H1713"/>
    <mergeCell ref="I1712:I1713"/>
    <mergeCell ref="J1712:J1713"/>
    <mergeCell ref="K1712:K1713"/>
    <mergeCell ref="L1712:L1713"/>
    <mergeCell ref="A1714:A1715"/>
    <mergeCell ref="B1714:B1715"/>
    <mergeCell ref="C1714:C1715"/>
    <mergeCell ref="D1714:D1715"/>
    <mergeCell ref="E1714:E1715"/>
    <mergeCell ref="J1710:J1711"/>
    <mergeCell ref="K1710:K1711"/>
    <mergeCell ref="L1710:L1711"/>
    <mergeCell ref="A1712:A1713"/>
    <mergeCell ref="B1712:B1713"/>
    <mergeCell ref="C1712:C1713"/>
    <mergeCell ref="D1712:D1713"/>
    <mergeCell ref="E1712:E1713"/>
    <mergeCell ref="F1712:F1713"/>
    <mergeCell ref="G1712:G1713"/>
    <mergeCell ref="L1708:L1709"/>
    <mergeCell ref="A1710:A1711"/>
    <mergeCell ref="B1710:B1711"/>
    <mergeCell ref="C1710:C1711"/>
    <mergeCell ref="D1710:D1711"/>
    <mergeCell ref="E1710:E1711"/>
    <mergeCell ref="F1710:F1711"/>
    <mergeCell ref="G1710:G1711"/>
    <mergeCell ref="H1710:H1711"/>
    <mergeCell ref="I1710:I1711"/>
    <mergeCell ref="F1708:F1709"/>
    <mergeCell ref="G1708:G1709"/>
    <mergeCell ref="H1708:H1709"/>
    <mergeCell ref="I1708:I1709"/>
    <mergeCell ref="J1708:J1709"/>
    <mergeCell ref="K1708:K1709"/>
    <mergeCell ref="H1706:H1707"/>
    <mergeCell ref="I1706:I1707"/>
    <mergeCell ref="J1706:J1707"/>
    <mergeCell ref="K1706:K1707"/>
    <mergeCell ref="L1706:L1707"/>
    <mergeCell ref="A1708:A1709"/>
    <mergeCell ref="B1708:B1709"/>
    <mergeCell ref="C1708:C1709"/>
    <mergeCell ref="D1708:D1709"/>
    <mergeCell ref="E1708:E1709"/>
    <mergeCell ref="J1704:J1705"/>
    <mergeCell ref="K1704:K1705"/>
    <mergeCell ref="L1704:L1705"/>
    <mergeCell ref="A1706:A1707"/>
    <mergeCell ref="B1706:B1707"/>
    <mergeCell ref="C1706:C1707"/>
    <mergeCell ref="D1706:D1707"/>
    <mergeCell ref="E1706:E1707"/>
    <mergeCell ref="F1706:F1707"/>
    <mergeCell ref="G1706:G1707"/>
    <mergeCell ref="L1702:L1703"/>
    <mergeCell ref="A1704:A1705"/>
    <mergeCell ref="B1704:B1705"/>
    <mergeCell ref="C1704:C1705"/>
    <mergeCell ref="D1704:D1705"/>
    <mergeCell ref="E1704:E1705"/>
    <mergeCell ref="F1704:F1705"/>
    <mergeCell ref="G1704:G1705"/>
    <mergeCell ref="H1704:H1705"/>
    <mergeCell ref="I1704:I1705"/>
    <mergeCell ref="F1702:F1703"/>
    <mergeCell ref="G1702:G1703"/>
    <mergeCell ref="H1702:H1703"/>
    <mergeCell ref="I1702:I1703"/>
    <mergeCell ref="J1702:J1703"/>
    <mergeCell ref="K1702:K1703"/>
    <mergeCell ref="H1700:H1701"/>
    <mergeCell ref="I1700:I1701"/>
    <mergeCell ref="J1700:J1701"/>
    <mergeCell ref="K1700:K1701"/>
    <mergeCell ref="L1700:L1701"/>
    <mergeCell ref="A1702:A1703"/>
    <mergeCell ref="B1702:B1703"/>
    <mergeCell ref="C1702:C1703"/>
    <mergeCell ref="D1702:D1703"/>
    <mergeCell ref="E1702:E1703"/>
    <mergeCell ref="J1698:J1699"/>
    <mergeCell ref="K1698:K1699"/>
    <mergeCell ref="L1698:L1699"/>
    <mergeCell ref="A1700:A1701"/>
    <mergeCell ref="B1700:B1701"/>
    <mergeCell ref="C1700:C1701"/>
    <mergeCell ref="D1700:D1701"/>
    <mergeCell ref="E1700:E1701"/>
    <mergeCell ref="F1700:F1701"/>
    <mergeCell ref="G1700:G1701"/>
    <mergeCell ref="L1696:L1697"/>
    <mergeCell ref="A1698:A1699"/>
    <mergeCell ref="B1698:B1699"/>
    <mergeCell ref="C1698:C1699"/>
    <mergeCell ref="D1698:D1699"/>
    <mergeCell ref="E1698:E1699"/>
    <mergeCell ref="F1698:F1699"/>
    <mergeCell ref="G1698:G1699"/>
    <mergeCell ref="H1698:H1699"/>
    <mergeCell ref="I1698:I1699"/>
    <mergeCell ref="F1696:F1697"/>
    <mergeCell ref="G1696:G1697"/>
    <mergeCell ref="H1696:H1697"/>
    <mergeCell ref="I1696:I1697"/>
    <mergeCell ref="J1696:J1697"/>
    <mergeCell ref="K1696:K1697"/>
    <mergeCell ref="H1694:H1695"/>
    <mergeCell ref="I1694:I1695"/>
    <mergeCell ref="J1694:J1695"/>
    <mergeCell ref="K1694:K1695"/>
    <mergeCell ref="L1694:L1695"/>
    <mergeCell ref="A1696:A1697"/>
    <mergeCell ref="B1696:B1697"/>
    <mergeCell ref="C1696:C1697"/>
    <mergeCell ref="D1696:D1697"/>
    <mergeCell ref="E1696:E1697"/>
    <mergeCell ref="J1692:J1693"/>
    <mergeCell ref="K1692:K1693"/>
    <mergeCell ref="L1692:L1693"/>
    <mergeCell ref="A1694:A1695"/>
    <mergeCell ref="B1694:B1695"/>
    <mergeCell ref="C1694:C1695"/>
    <mergeCell ref="D1694:D1695"/>
    <mergeCell ref="E1694:E1695"/>
    <mergeCell ref="F1694:F1695"/>
    <mergeCell ref="G1694:G1695"/>
    <mergeCell ref="L1690:L1691"/>
    <mergeCell ref="A1692:A1693"/>
    <mergeCell ref="B1692:B1693"/>
    <mergeCell ref="C1692:C1693"/>
    <mergeCell ref="D1692:D1693"/>
    <mergeCell ref="E1692:E1693"/>
    <mergeCell ref="F1692:F1693"/>
    <mergeCell ref="G1692:G1693"/>
    <mergeCell ref="H1692:H1693"/>
    <mergeCell ref="I1692:I1693"/>
    <mergeCell ref="F1690:F1691"/>
    <mergeCell ref="G1690:G1691"/>
    <mergeCell ref="H1690:H1691"/>
    <mergeCell ref="I1690:I1691"/>
    <mergeCell ref="J1690:J1691"/>
    <mergeCell ref="K1690:K1691"/>
    <mergeCell ref="H1688:H1689"/>
    <mergeCell ref="I1688:I1689"/>
    <mergeCell ref="J1688:J1689"/>
    <mergeCell ref="K1688:K1689"/>
    <mergeCell ref="L1688:L1689"/>
    <mergeCell ref="A1690:A1691"/>
    <mergeCell ref="B1690:B1691"/>
    <mergeCell ref="C1690:C1691"/>
    <mergeCell ref="D1690:D1691"/>
    <mergeCell ref="E1690:E1691"/>
    <mergeCell ref="J1686:J1687"/>
    <mergeCell ref="K1686:K1687"/>
    <mergeCell ref="L1686:L1687"/>
    <mergeCell ref="A1688:A1689"/>
    <mergeCell ref="B1688:B1689"/>
    <mergeCell ref="C1688:C1689"/>
    <mergeCell ref="D1688:D1689"/>
    <mergeCell ref="E1688:E1689"/>
    <mergeCell ref="F1688:F1689"/>
    <mergeCell ref="G1688:G1689"/>
    <mergeCell ref="L1684:L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F1684:F1685"/>
    <mergeCell ref="G1684:G1685"/>
    <mergeCell ref="H1684:H1685"/>
    <mergeCell ref="I1684:I1685"/>
    <mergeCell ref="J1684:J1685"/>
    <mergeCell ref="K1684:K1685"/>
    <mergeCell ref="H1682:H1683"/>
    <mergeCell ref="I1682:I1683"/>
    <mergeCell ref="J1682:J1683"/>
    <mergeCell ref="K1682:K1683"/>
    <mergeCell ref="L1682:L1683"/>
    <mergeCell ref="A1684:A1685"/>
    <mergeCell ref="B1684:B1685"/>
    <mergeCell ref="C1684:C1685"/>
    <mergeCell ref="D1684:D1685"/>
    <mergeCell ref="E1684:E1685"/>
    <mergeCell ref="J1680:J1681"/>
    <mergeCell ref="K1680:K1681"/>
    <mergeCell ref="L1680:L1681"/>
    <mergeCell ref="A1682:A1683"/>
    <mergeCell ref="B1682:B1683"/>
    <mergeCell ref="C1682:C1683"/>
    <mergeCell ref="D1682:D1683"/>
    <mergeCell ref="E1682:E1683"/>
    <mergeCell ref="F1682:F1683"/>
    <mergeCell ref="G1682:G1683"/>
    <mergeCell ref="L1678:L1679"/>
    <mergeCell ref="A1680:A1681"/>
    <mergeCell ref="B1680:B1681"/>
    <mergeCell ref="C1680:C1681"/>
    <mergeCell ref="D1680:D1681"/>
    <mergeCell ref="E1680:E1681"/>
    <mergeCell ref="F1680:F1681"/>
    <mergeCell ref="G1680:G1681"/>
    <mergeCell ref="H1680:H1681"/>
    <mergeCell ref="I1680:I1681"/>
    <mergeCell ref="F1678:F1679"/>
    <mergeCell ref="G1678:G1679"/>
    <mergeCell ref="H1678:H1679"/>
    <mergeCell ref="I1678:I1679"/>
    <mergeCell ref="J1678:J1679"/>
    <mergeCell ref="K1678:K1679"/>
    <mergeCell ref="H1676:H1677"/>
    <mergeCell ref="I1676:I1677"/>
    <mergeCell ref="J1676:J1677"/>
    <mergeCell ref="K1676:K1677"/>
    <mergeCell ref="L1676:L1677"/>
    <mergeCell ref="A1678:A1679"/>
    <mergeCell ref="B1678:B1679"/>
    <mergeCell ref="C1678:C1679"/>
    <mergeCell ref="D1678:D1679"/>
    <mergeCell ref="E1678:E1679"/>
    <mergeCell ref="J1674:J1675"/>
    <mergeCell ref="K1674:K1675"/>
    <mergeCell ref="L1674:L1675"/>
    <mergeCell ref="A1676:A1677"/>
    <mergeCell ref="B1676:B1677"/>
    <mergeCell ref="C1676:C1677"/>
    <mergeCell ref="D1676:D1677"/>
    <mergeCell ref="E1676:E1677"/>
    <mergeCell ref="F1676:F1677"/>
    <mergeCell ref="G1676:G1677"/>
    <mergeCell ref="L1672:L1673"/>
    <mergeCell ref="A1674:A1675"/>
    <mergeCell ref="B1674:B1675"/>
    <mergeCell ref="C1674:C1675"/>
    <mergeCell ref="D1674:D1675"/>
    <mergeCell ref="E1674:E1675"/>
    <mergeCell ref="F1674:F1675"/>
    <mergeCell ref="G1674:G1675"/>
    <mergeCell ref="H1674:H1675"/>
    <mergeCell ref="I1674:I1675"/>
    <mergeCell ref="F1672:F1673"/>
    <mergeCell ref="G1672:G1673"/>
    <mergeCell ref="H1672:H1673"/>
    <mergeCell ref="I1672:I1673"/>
    <mergeCell ref="J1672:J1673"/>
    <mergeCell ref="K1672:K1673"/>
    <mergeCell ref="H1670:H1671"/>
    <mergeCell ref="I1670:I1671"/>
    <mergeCell ref="J1670:J1671"/>
    <mergeCell ref="K1670:K1671"/>
    <mergeCell ref="L1670:L1671"/>
    <mergeCell ref="A1672:A1673"/>
    <mergeCell ref="B1672:B1673"/>
    <mergeCell ref="C1672:C1673"/>
    <mergeCell ref="D1672:D1673"/>
    <mergeCell ref="E1672:E1673"/>
    <mergeCell ref="J1668:J1669"/>
    <mergeCell ref="K1668:K1669"/>
    <mergeCell ref="L1668:L1669"/>
    <mergeCell ref="A1670:A1671"/>
    <mergeCell ref="B1670:B1671"/>
    <mergeCell ref="C1670:C1671"/>
    <mergeCell ref="D1670:D1671"/>
    <mergeCell ref="E1670:E1671"/>
    <mergeCell ref="F1670:F1671"/>
    <mergeCell ref="G1670:G1671"/>
    <mergeCell ref="L1666:L1667"/>
    <mergeCell ref="A1668:A1669"/>
    <mergeCell ref="B1668:B1669"/>
    <mergeCell ref="C1668:C1669"/>
    <mergeCell ref="D1668:D1669"/>
    <mergeCell ref="E1668:E1669"/>
    <mergeCell ref="F1668:F1669"/>
    <mergeCell ref="G1668:G1669"/>
    <mergeCell ref="H1668:H1669"/>
    <mergeCell ref="I1668:I1669"/>
    <mergeCell ref="F1666:F1667"/>
    <mergeCell ref="G1666:G1667"/>
    <mergeCell ref="H1666:H1667"/>
    <mergeCell ref="I1666:I1667"/>
    <mergeCell ref="J1666:J1667"/>
    <mergeCell ref="K1666:K1667"/>
    <mergeCell ref="H1664:H1665"/>
    <mergeCell ref="I1664:I1665"/>
    <mergeCell ref="J1664:J1665"/>
    <mergeCell ref="K1664:K1665"/>
    <mergeCell ref="L1664:L1665"/>
    <mergeCell ref="A1666:A1667"/>
    <mergeCell ref="B1666:B1667"/>
    <mergeCell ref="C1666:C1667"/>
    <mergeCell ref="D1666:D1667"/>
    <mergeCell ref="E1666:E1667"/>
    <mergeCell ref="J1662:J1663"/>
    <mergeCell ref="K1662:K1663"/>
    <mergeCell ref="L1662:L1663"/>
    <mergeCell ref="A1664:A1665"/>
    <mergeCell ref="B1664:B1665"/>
    <mergeCell ref="C1664:C1665"/>
    <mergeCell ref="D1664:D1665"/>
    <mergeCell ref="E1664:E1665"/>
    <mergeCell ref="F1664:F1665"/>
    <mergeCell ref="G1664:G1665"/>
    <mergeCell ref="L1660:L1661"/>
    <mergeCell ref="A1662:A1663"/>
    <mergeCell ref="B1662:B1663"/>
    <mergeCell ref="C1662:C1663"/>
    <mergeCell ref="D1662:D1663"/>
    <mergeCell ref="E1662:E1663"/>
    <mergeCell ref="F1662:F1663"/>
    <mergeCell ref="G1662:G1663"/>
    <mergeCell ref="H1662:H1663"/>
    <mergeCell ref="I1662:I1663"/>
    <mergeCell ref="F1660:F1661"/>
    <mergeCell ref="G1660:G1661"/>
    <mergeCell ref="H1660:H1661"/>
    <mergeCell ref="I1660:I1661"/>
    <mergeCell ref="J1660:J1661"/>
    <mergeCell ref="K1660:K1661"/>
    <mergeCell ref="H1658:H1659"/>
    <mergeCell ref="I1658:I1659"/>
    <mergeCell ref="J1658:J1659"/>
    <mergeCell ref="K1658:K1659"/>
    <mergeCell ref="L1658:L1659"/>
    <mergeCell ref="A1660:A1661"/>
    <mergeCell ref="B1660:B1661"/>
    <mergeCell ref="C1660:C1661"/>
    <mergeCell ref="D1660:D1661"/>
    <mergeCell ref="E1660:E1661"/>
    <mergeCell ref="J1656:J1657"/>
    <mergeCell ref="K1656:K1657"/>
    <mergeCell ref="L1656:L1657"/>
    <mergeCell ref="A1658:A1659"/>
    <mergeCell ref="B1658:B1659"/>
    <mergeCell ref="C1658:C1659"/>
    <mergeCell ref="D1658:D1659"/>
    <mergeCell ref="E1658:E1659"/>
    <mergeCell ref="F1658:F1659"/>
    <mergeCell ref="G1658:G1659"/>
    <mergeCell ref="L1654:L1655"/>
    <mergeCell ref="A1656:A1657"/>
    <mergeCell ref="B1656:B1657"/>
    <mergeCell ref="C1656:C1657"/>
    <mergeCell ref="D1656:D1657"/>
    <mergeCell ref="E1656:E1657"/>
    <mergeCell ref="F1656:F1657"/>
    <mergeCell ref="G1656:G1657"/>
    <mergeCell ref="H1656:H1657"/>
    <mergeCell ref="I1656:I1657"/>
    <mergeCell ref="F1654:F1655"/>
    <mergeCell ref="G1654:G1655"/>
    <mergeCell ref="H1654:H1655"/>
    <mergeCell ref="I1654:I1655"/>
    <mergeCell ref="J1654:J1655"/>
    <mergeCell ref="K1654:K1655"/>
    <mergeCell ref="H1652:H1653"/>
    <mergeCell ref="I1652:I1653"/>
    <mergeCell ref="J1652:J1653"/>
    <mergeCell ref="K1652:K1653"/>
    <mergeCell ref="L1652:L1653"/>
    <mergeCell ref="A1654:A1655"/>
    <mergeCell ref="B1654:B1655"/>
    <mergeCell ref="C1654:C1655"/>
    <mergeCell ref="D1654:D1655"/>
    <mergeCell ref="E1654:E1655"/>
    <mergeCell ref="J1650:J1651"/>
    <mergeCell ref="K1650:K1651"/>
    <mergeCell ref="L1650:L1651"/>
    <mergeCell ref="A1652:A1653"/>
    <mergeCell ref="B1652:B1653"/>
    <mergeCell ref="C1652:C1653"/>
    <mergeCell ref="D1652:D1653"/>
    <mergeCell ref="E1652:E1653"/>
    <mergeCell ref="F1652:F1653"/>
    <mergeCell ref="G1652:G1653"/>
    <mergeCell ref="L1648:L1649"/>
    <mergeCell ref="A1650:A1651"/>
    <mergeCell ref="B1650:B1651"/>
    <mergeCell ref="C1650:C1651"/>
    <mergeCell ref="D1650:D1651"/>
    <mergeCell ref="E1650:E1651"/>
    <mergeCell ref="F1650:F1651"/>
    <mergeCell ref="G1650:G1651"/>
    <mergeCell ref="H1650:H1651"/>
    <mergeCell ref="I1650:I1651"/>
    <mergeCell ref="F1648:F1649"/>
    <mergeCell ref="G1648:G1649"/>
    <mergeCell ref="H1648:H1649"/>
    <mergeCell ref="I1648:I1649"/>
    <mergeCell ref="J1648:J1649"/>
    <mergeCell ref="K1648:K1649"/>
    <mergeCell ref="H1646:H1647"/>
    <mergeCell ref="I1646:I1647"/>
    <mergeCell ref="J1646:J1647"/>
    <mergeCell ref="K1646:K1647"/>
    <mergeCell ref="L1646:L1647"/>
    <mergeCell ref="A1648:A1649"/>
    <mergeCell ref="B1648:B1649"/>
    <mergeCell ref="C1648:C1649"/>
    <mergeCell ref="D1648:D1649"/>
    <mergeCell ref="E1648:E1649"/>
    <mergeCell ref="J1644:J1645"/>
    <mergeCell ref="K1644:K1645"/>
    <mergeCell ref="L1644:L1645"/>
    <mergeCell ref="A1646:A1647"/>
    <mergeCell ref="B1646:B1647"/>
    <mergeCell ref="C1646:C1647"/>
    <mergeCell ref="D1646:D1647"/>
    <mergeCell ref="E1646:E1647"/>
    <mergeCell ref="F1646:F1647"/>
    <mergeCell ref="G1646:G1647"/>
    <mergeCell ref="L1642:L1643"/>
    <mergeCell ref="A1644:A1645"/>
    <mergeCell ref="B1644:B1645"/>
    <mergeCell ref="C1644:C1645"/>
    <mergeCell ref="D1644:D1645"/>
    <mergeCell ref="E1644:E1645"/>
    <mergeCell ref="F1644:F1645"/>
    <mergeCell ref="G1644:G1645"/>
    <mergeCell ref="H1644:H1645"/>
    <mergeCell ref="I1644:I1645"/>
    <mergeCell ref="F1642:F1643"/>
    <mergeCell ref="G1642:G1643"/>
    <mergeCell ref="H1642:H1643"/>
    <mergeCell ref="I1642:I1643"/>
    <mergeCell ref="J1642:J1643"/>
    <mergeCell ref="K1642:K1643"/>
    <mergeCell ref="H1640:H1641"/>
    <mergeCell ref="I1640:I1641"/>
    <mergeCell ref="J1640:J1641"/>
    <mergeCell ref="K1640:K1641"/>
    <mergeCell ref="L1640:L1641"/>
    <mergeCell ref="A1642:A1643"/>
    <mergeCell ref="B1642:B1643"/>
    <mergeCell ref="C1642:C1643"/>
    <mergeCell ref="D1642:D1643"/>
    <mergeCell ref="E1642:E1643"/>
    <mergeCell ref="J1638:J1639"/>
    <mergeCell ref="K1638:K1639"/>
    <mergeCell ref="L1638:L1639"/>
    <mergeCell ref="A1640:A1641"/>
    <mergeCell ref="B1640:B1641"/>
    <mergeCell ref="C1640:C1641"/>
    <mergeCell ref="D1640:D1641"/>
    <mergeCell ref="E1640:E1641"/>
    <mergeCell ref="F1640:F1641"/>
    <mergeCell ref="G1640:G1641"/>
    <mergeCell ref="L1636:L1637"/>
    <mergeCell ref="A1638:A1639"/>
    <mergeCell ref="B1638:B1639"/>
    <mergeCell ref="C1638:C1639"/>
    <mergeCell ref="D1638:D1639"/>
    <mergeCell ref="E1638:E1639"/>
    <mergeCell ref="F1638:F1639"/>
    <mergeCell ref="G1638:G1639"/>
    <mergeCell ref="H1638:H1639"/>
    <mergeCell ref="I1638:I1639"/>
    <mergeCell ref="F1636:F1637"/>
    <mergeCell ref="G1636:G1637"/>
    <mergeCell ref="H1636:H1637"/>
    <mergeCell ref="I1636:I1637"/>
    <mergeCell ref="J1636:J1637"/>
    <mergeCell ref="K1636:K1637"/>
    <mergeCell ref="H1634:H1635"/>
    <mergeCell ref="I1634:I1635"/>
    <mergeCell ref="J1634:J1635"/>
    <mergeCell ref="K1634:K1635"/>
    <mergeCell ref="L1634:L1635"/>
    <mergeCell ref="A1636:A1637"/>
    <mergeCell ref="B1636:B1637"/>
    <mergeCell ref="C1636:C1637"/>
    <mergeCell ref="D1636:D1637"/>
    <mergeCell ref="E1636:E1637"/>
    <mergeCell ref="J1632:J1633"/>
    <mergeCell ref="K1632:K1633"/>
    <mergeCell ref="L1632:L1633"/>
    <mergeCell ref="A1634:A1635"/>
    <mergeCell ref="B1634:B1635"/>
    <mergeCell ref="C1634:C1635"/>
    <mergeCell ref="D1634:D1635"/>
    <mergeCell ref="E1634:E1635"/>
    <mergeCell ref="F1634:F1635"/>
    <mergeCell ref="G1634:G1635"/>
    <mergeCell ref="L1630:L1631"/>
    <mergeCell ref="A1632:A1633"/>
    <mergeCell ref="B1632:B1633"/>
    <mergeCell ref="C1632:C1633"/>
    <mergeCell ref="D1632:D1633"/>
    <mergeCell ref="E1632:E1633"/>
    <mergeCell ref="F1632:F1633"/>
    <mergeCell ref="G1632:G1633"/>
    <mergeCell ref="H1632:H1633"/>
    <mergeCell ref="I1632:I1633"/>
    <mergeCell ref="F1630:F1631"/>
    <mergeCell ref="G1630:G1631"/>
    <mergeCell ref="H1630:H1631"/>
    <mergeCell ref="I1630:I1631"/>
    <mergeCell ref="J1630:J1631"/>
    <mergeCell ref="K1630:K1631"/>
    <mergeCell ref="H1628:H1629"/>
    <mergeCell ref="I1628:I1629"/>
    <mergeCell ref="J1628:J1629"/>
    <mergeCell ref="K1628:K1629"/>
    <mergeCell ref="L1628:L1629"/>
    <mergeCell ref="A1630:A1631"/>
    <mergeCell ref="B1630:B1631"/>
    <mergeCell ref="C1630:C1631"/>
    <mergeCell ref="D1630:D1631"/>
    <mergeCell ref="E1630:E1631"/>
    <mergeCell ref="J1626:J1627"/>
    <mergeCell ref="K1626:K1627"/>
    <mergeCell ref="L1626:L1627"/>
    <mergeCell ref="A1628:A1629"/>
    <mergeCell ref="B1628:B1629"/>
    <mergeCell ref="C1628:C1629"/>
    <mergeCell ref="D1628:D1629"/>
    <mergeCell ref="E1628:E1629"/>
    <mergeCell ref="F1628:F1629"/>
    <mergeCell ref="G1628:G1629"/>
    <mergeCell ref="L1624:L1625"/>
    <mergeCell ref="A1626:A1627"/>
    <mergeCell ref="B1626:B1627"/>
    <mergeCell ref="C1626:C1627"/>
    <mergeCell ref="D1626:D1627"/>
    <mergeCell ref="E1626:E1627"/>
    <mergeCell ref="F1626:F1627"/>
    <mergeCell ref="G1626:G1627"/>
    <mergeCell ref="H1626:H1627"/>
    <mergeCell ref="I1626:I1627"/>
    <mergeCell ref="F1624:F1625"/>
    <mergeCell ref="G1624:G1625"/>
    <mergeCell ref="H1624:H1625"/>
    <mergeCell ref="I1624:I1625"/>
    <mergeCell ref="J1624:J1625"/>
    <mergeCell ref="K1624:K1625"/>
    <mergeCell ref="H1622:H1623"/>
    <mergeCell ref="I1622:I1623"/>
    <mergeCell ref="J1622:J1623"/>
    <mergeCell ref="K1622:K1623"/>
    <mergeCell ref="L1622:L1623"/>
    <mergeCell ref="A1624:A1625"/>
    <mergeCell ref="B1624:B1625"/>
    <mergeCell ref="C1624:C1625"/>
    <mergeCell ref="D1624:D1625"/>
    <mergeCell ref="E1624:E1625"/>
    <mergeCell ref="J1620:J1621"/>
    <mergeCell ref="K1620:K1621"/>
    <mergeCell ref="L1620:L1621"/>
    <mergeCell ref="A1622:A1623"/>
    <mergeCell ref="B1622:B1623"/>
    <mergeCell ref="C1622:C1623"/>
    <mergeCell ref="D1622:D1623"/>
    <mergeCell ref="E1622:E1623"/>
    <mergeCell ref="F1622:F1623"/>
    <mergeCell ref="G1622:G1623"/>
    <mergeCell ref="L1618:L1619"/>
    <mergeCell ref="A1620:A1621"/>
    <mergeCell ref="B1620:B1621"/>
    <mergeCell ref="C1620:C1621"/>
    <mergeCell ref="D1620:D1621"/>
    <mergeCell ref="E1620:E1621"/>
    <mergeCell ref="F1620:F1621"/>
    <mergeCell ref="G1620:G1621"/>
    <mergeCell ref="H1620:H1621"/>
    <mergeCell ref="I1620:I1621"/>
    <mergeCell ref="F1618:F1619"/>
    <mergeCell ref="G1618:G1619"/>
    <mergeCell ref="H1618:H1619"/>
    <mergeCell ref="I1618:I1619"/>
    <mergeCell ref="J1618:J1619"/>
    <mergeCell ref="K1618:K1619"/>
    <mergeCell ref="H1616:H1617"/>
    <mergeCell ref="I1616:I1617"/>
    <mergeCell ref="J1616:J1617"/>
    <mergeCell ref="K1616:K1617"/>
    <mergeCell ref="L1616:L1617"/>
    <mergeCell ref="A1618:A1619"/>
    <mergeCell ref="B1618:B1619"/>
    <mergeCell ref="C1618:C1619"/>
    <mergeCell ref="D1618:D1619"/>
    <mergeCell ref="E1618:E1619"/>
    <mergeCell ref="J1614:J1615"/>
    <mergeCell ref="K1614:K1615"/>
    <mergeCell ref="L1614:L1615"/>
    <mergeCell ref="A1616:A1617"/>
    <mergeCell ref="B1616:B1617"/>
    <mergeCell ref="C1616:C1617"/>
    <mergeCell ref="D1616:D1617"/>
    <mergeCell ref="E1616:E1617"/>
    <mergeCell ref="F1616:F1617"/>
    <mergeCell ref="G1616:G1617"/>
    <mergeCell ref="L1612:L1613"/>
    <mergeCell ref="A1614:A1615"/>
    <mergeCell ref="B1614:B1615"/>
    <mergeCell ref="C1614:C1615"/>
    <mergeCell ref="D1614:D1615"/>
    <mergeCell ref="E1614:E1615"/>
    <mergeCell ref="F1614:F1615"/>
    <mergeCell ref="G1614:G1615"/>
    <mergeCell ref="H1614:H1615"/>
    <mergeCell ref="I1614:I1615"/>
    <mergeCell ref="F1612:F1613"/>
    <mergeCell ref="G1612:G1613"/>
    <mergeCell ref="H1612:H1613"/>
    <mergeCell ref="I1612:I1613"/>
    <mergeCell ref="J1612:J1613"/>
    <mergeCell ref="K1612:K1613"/>
    <mergeCell ref="H1610:H1611"/>
    <mergeCell ref="I1610:I1611"/>
    <mergeCell ref="J1610:J1611"/>
    <mergeCell ref="K1610:K1611"/>
    <mergeCell ref="L1610:L1611"/>
    <mergeCell ref="A1612:A1613"/>
    <mergeCell ref="B1612:B1613"/>
    <mergeCell ref="C1612:C1613"/>
    <mergeCell ref="D1612:D1613"/>
    <mergeCell ref="E1612:E1613"/>
    <mergeCell ref="J1608:J1609"/>
    <mergeCell ref="K1608:K1609"/>
    <mergeCell ref="L1608:L1609"/>
    <mergeCell ref="A1610:A1611"/>
    <mergeCell ref="B1610:B1611"/>
    <mergeCell ref="C1610:C1611"/>
    <mergeCell ref="D1610:D1611"/>
    <mergeCell ref="E1610:E1611"/>
    <mergeCell ref="F1610:F1611"/>
    <mergeCell ref="G1610:G1611"/>
    <mergeCell ref="L1606:L1607"/>
    <mergeCell ref="A1608:A1609"/>
    <mergeCell ref="B1608:B1609"/>
    <mergeCell ref="C1608:C1609"/>
    <mergeCell ref="D1608:D1609"/>
    <mergeCell ref="E1608:E1609"/>
    <mergeCell ref="F1608:F1609"/>
    <mergeCell ref="G1608:G1609"/>
    <mergeCell ref="H1608:H1609"/>
    <mergeCell ref="I1608:I1609"/>
    <mergeCell ref="F1606:F1607"/>
    <mergeCell ref="G1606:G1607"/>
    <mergeCell ref="H1606:H1607"/>
    <mergeCell ref="I1606:I1607"/>
    <mergeCell ref="J1606:J1607"/>
    <mergeCell ref="K1606:K1607"/>
    <mergeCell ref="H1604:H1605"/>
    <mergeCell ref="I1604:I1605"/>
    <mergeCell ref="J1604:J1605"/>
    <mergeCell ref="K1604:K1605"/>
    <mergeCell ref="L1604:L1605"/>
    <mergeCell ref="A1606:A1607"/>
    <mergeCell ref="B1606:B1607"/>
    <mergeCell ref="C1606:C1607"/>
    <mergeCell ref="D1606:D1607"/>
    <mergeCell ref="E1606:E1607"/>
    <mergeCell ref="J1602:J1603"/>
    <mergeCell ref="K1602:K1603"/>
    <mergeCell ref="L1602:L1603"/>
    <mergeCell ref="A1604:A1605"/>
    <mergeCell ref="B1604:B1605"/>
    <mergeCell ref="C1604:C1605"/>
    <mergeCell ref="D1604:D1605"/>
    <mergeCell ref="E1604:E1605"/>
    <mergeCell ref="F1604:F1605"/>
    <mergeCell ref="G1604:G1605"/>
    <mergeCell ref="L1600:L1601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I1602:I1603"/>
    <mergeCell ref="F1600:F1601"/>
    <mergeCell ref="G1600:G1601"/>
    <mergeCell ref="H1600:H1601"/>
    <mergeCell ref="I1600:I1601"/>
    <mergeCell ref="J1600:J1601"/>
    <mergeCell ref="K1600:K1601"/>
    <mergeCell ref="H1598:H1599"/>
    <mergeCell ref="I1598:I1599"/>
    <mergeCell ref="J1598:J1599"/>
    <mergeCell ref="K1598:K1599"/>
    <mergeCell ref="L1598:L1599"/>
    <mergeCell ref="A1600:A1601"/>
    <mergeCell ref="B1600:B1601"/>
    <mergeCell ref="C1600:C1601"/>
    <mergeCell ref="D1600:D1601"/>
    <mergeCell ref="E1600:E1601"/>
    <mergeCell ref="J1596:J1597"/>
    <mergeCell ref="K1596:K1597"/>
    <mergeCell ref="L1596:L1597"/>
    <mergeCell ref="A1598:A1599"/>
    <mergeCell ref="B1598:B1599"/>
    <mergeCell ref="C1598:C1599"/>
    <mergeCell ref="D1598:D1599"/>
    <mergeCell ref="E1598:E1599"/>
    <mergeCell ref="F1598:F1599"/>
    <mergeCell ref="G1598:G1599"/>
    <mergeCell ref="L1594:L1595"/>
    <mergeCell ref="A1596:A1597"/>
    <mergeCell ref="B1596:B1597"/>
    <mergeCell ref="C1596:C1597"/>
    <mergeCell ref="D1596:D1597"/>
    <mergeCell ref="E1596:E1597"/>
    <mergeCell ref="F1596:F1597"/>
    <mergeCell ref="G1596:G1597"/>
    <mergeCell ref="H1596:H1597"/>
    <mergeCell ref="I1596:I1597"/>
    <mergeCell ref="F1594:F1595"/>
    <mergeCell ref="G1594:G1595"/>
    <mergeCell ref="H1594:H1595"/>
    <mergeCell ref="I1594:I1595"/>
    <mergeCell ref="J1594:J1595"/>
    <mergeCell ref="K1594:K1595"/>
    <mergeCell ref="H1592:H1593"/>
    <mergeCell ref="I1592:I1593"/>
    <mergeCell ref="J1592:J1593"/>
    <mergeCell ref="K1592:K1593"/>
    <mergeCell ref="L1592:L1593"/>
    <mergeCell ref="A1594:A1595"/>
    <mergeCell ref="B1594:B1595"/>
    <mergeCell ref="C1594:C1595"/>
    <mergeCell ref="D1594:D1595"/>
    <mergeCell ref="E1594:E1595"/>
    <mergeCell ref="J1590:J1591"/>
    <mergeCell ref="K1590:K1591"/>
    <mergeCell ref="L1590:L1591"/>
    <mergeCell ref="A1592:A1593"/>
    <mergeCell ref="B1592:B1593"/>
    <mergeCell ref="C1592:C1593"/>
    <mergeCell ref="D1592:D1593"/>
    <mergeCell ref="E1592:E1593"/>
    <mergeCell ref="F1592:F1593"/>
    <mergeCell ref="G1592:G1593"/>
    <mergeCell ref="L1588:L1589"/>
    <mergeCell ref="A1590:A1591"/>
    <mergeCell ref="B1590:B1591"/>
    <mergeCell ref="C1590:C1591"/>
    <mergeCell ref="D1590:D1591"/>
    <mergeCell ref="E1590:E1591"/>
    <mergeCell ref="F1590:F1591"/>
    <mergeCell ref="G1590:G1591"/>
    <mergeCell ref="H1590:H1591"/>
    <mergeCell ref="I1590:I1591"/>
    <mergeCell ref="F1588:F1589"/>
    <mergeCell ref="G1588:G1589"/>
    <mergeCell ref="H1588:H1589"/>
    <mergeCell ref="I1588:I1589"/>
    <mergeCell ref="J1588:J1589"/>
    <mergeCell ref="K1588:K1589"/>
    <mergeCell ref="H1586:H1587"/>
    <mergeCell ref="I1586:I1587"/>
    <mergeCell ref="J1586:J1587"/>
    <mergeCell ref="K1586:K1587"/>
    <mergeCell ref="L1586:L1587"/>
    <mergeCell ref="A1588:A1589"/>
    <mergeCell ref="B1588:B1589"/>
    <mergeCell ref="C1588:C1589"/>
    <mergeCell ref="D1588:D1589"/>
    <mergeCell ref="E1588:E1589"/>
    <mergeCell ref="J1584:J1585"/>
    <mergeCell ref="K1584:K1585"/>
    <mergeCell ref="L1584:L1585"/>
    <mergeCell ref="A1586:A1587"/>
    <mergeCell ref="B1586:B1587"/>
    <mergeCell ref="C1586:C1587"/>
    <mergeCell ref="D1586:D1587"/>
    <mergeCell ref="E1586:E1587"/>
    <mergeCell ref="F1586:F1587"/>
    <mergeCell ref="G1586:G1587"/>
    <mergeCell ref="L1582:L1583"/>
    <mergeCell ref="A1584:A1585"/>
    <mergeCell ref="B1584:B1585"/>
    <mergeCell ref="C1584:C1585"/>
    <mergeCell ref="D1584:D1585"/>
    <mergeCell ref="E1584:E1585"/>
    <mergeCell ref="F1584:F1585"/>
    <mergeCell ref="G1584:G1585"/>
    <mergeCell ref="H1584:H1585"/>
    <mergeCell ref="I1584:I1585"/>
    <mergeCell ref="F1582:F1583"/>
    <mergeCell ref="G1582:G1583"/>
    <mergeCell ref="H1582:H1583"/>
    <mergeCell ref="I1582:I1583"/>
    <mergeCell ref="J1582:J1583"/>
    <mergeCell ref="K1582:K1583"/>
    <mergeCell ref="H1580:H1581"/>
    <mergeCell ref="I1580:I1581"/>
    <mergeCell ref="J1580:J1581"/>
    <mergeCell ref="K1580:K1581"/>
    <mergeCell ref="L1580:L1581"/>
    <mergeCell ref="A1582:A1583"/>
    <mergeCell ref="B1582:B1583"/>
    <mergeCell ref="C1582:C1583"/>
    <mergeCell ref="D1582:D1583"/>
    <mergeCell ref="E1582:E1583"/>
    <mergeCell ref="J1578:J1579"/>
    <mergeCell ref="K1578:K1579"/>
    <mergeCell ref="L1578:L1579"/>
    <mergeCell ref="A1580:A1581"/>
    <mergeCell ref="B1580:B1581"/>
    <mergeCell ref="C1580:C1581"/>
    <mergeCell ref="D1580:D1581"/>
    <mergeCell ref="E1580:E1581"/>
    <mergeCell ref="F1580:F1581"/>
    <mergeCell ref="G1580:G1581"/>
    <mergeCell ref="L1576:L1577"/>
    <mergeCell ref="A1578:A1579"/>
    <mergeCell ref="B1578:B1579"/>
    <mergeCell ref="C1578:C1579"/>
    <mergeCell ref="D1578:D1579"/>
    <mergeCell ref="E1578:E1579"/>
    <mergeCell ref="F1578:F1579"/>
    <mergeCell ref="G1578:G1579"/>
    <mergeCell ref="H1578:H1579"/>
    <mergeCell ref="I1578:I1579"/>
    <mergeCell ref="F1576:F1577"/>
    <mergeCell ref="G1576:G1577"/>
    <mergeCell ref="H1576:H1577"/>
    <mergeCell ref="I1576:I1577"/>
    <mergeCell ref="J1576:J1577"/>
    <mergeCell ref="K1576:K1577"/>
    <mergeCell ref="H1574:H1575"/>
    <mergeCell ref="I1574:I1575"/>
    <mergeCell ref="J1574:J1575"/>
    <mergeCell ref="K1574:K1575"/>
    <mergeCell ref="L1574:L1575"/>
    <mergeCell ref="A1576:A1577"/>
    <mergeCell ref="B1576:B1577"/>
    <mergeCell ref="C1576:C1577"/>
    <mergeCell ref="D1576:D1577"/>
    <mergeCell ref="E1576:E1577"/>
    <mergeCell ref="J1572:J1573"/>
    <mergeCell ref="K1572:K1573"/>
    <mergeCell ref="L1572:L1573"/>
    <mergeCell ref="A1574:A1575"/>
    <mergeCell ref="B1574:B1575"/>
    <mergeCell ref="C1574:C1575"/>
    <mergeCell ref="D1574:D1575"/>
    <mergeCell ref="E1574:E1575"/>
    <mergeCell ref="F1574:F1575"/>
    <mergeCell ref="G1574:G1575"/>
    <mergeCell ref="L1570:L1571"/>
    <mergeCell ref="A1572:A1573"/>
    <mergeCell ref="B1572:B1573"/>
    <mergeCell ref="C1572:C1573"/>
    <mergeCell ref="D1572:D1573"/>
    <mergeCell ref="E1572:E1573"/>
    <mergeCell ref="F1572:F1573"/>
    <mergeCell ref="G1572:G1573"/>
    <mergeCell ref="H1572:H1573"/>
    <mergeCell ref="I1572:I1573"/>
    <mergeCell ref="F1570:F1571"/>
    <mergeCell ref="G1570:G1571"/>
    <mergeCell ref="H1570:H1571"/>
    <mergeCell ref="I1570:I1571"/>
    <mergeCell ref="J1570:J1571"/>
    <mergeCell ref="K1570:K1571"/>
    <mergeCell ref="H1568:H1569"/>
    <mergeCell ref="I1568:I1569"/>
    <mergeCell ref="J1568:J1569"/>
    <mergeCell ref="K1568:K1569"/>
    <mergeCell ref="L1568:L1569"/>
    <mergeCell ref="A1570:A1571"/>
    <mergeCell ref="B1570:B1571"/>
    <mergeCell ref="C1570:C1571"/>
    <mergeCell ref="D1570:D1571"/>
    <mergeCell ref="E1570:E1571"/>
    <mergeCell ref="J1566:J1567"/>
    <mergeCell ref="K1566:K1567"/>
    <mergeCell ref="L1566:L1567"/>
    <mergeCell ref="A1568:A1569"/>
    <mergeCell ref="B1568:B1569"/>
    <mergeCell ref="C1568:C1569"/>
    <mergeCell ref="D1568:D1569"/>
    <mergeCell ref="E1568:E1569"/>
    <mergeCell ref="F1568:F1569"/>
    <mergeCell ref="G1568:G1569"/>
    <mergeCell ref="L1564:L1565"/>
    <mergeCell ref="A1566:A1567"/>
    <mergeCell ref="B1566:B1567"/>
    <mergeCell ref="C1566:C1567"/>
    <mergeCell ref="D1566:D1567"/>
    <mergeCell ref="E1566:E1567"/>
    <mergeCell ref="F1566:F1567"/>
    <mergeCell ref="G1566:G1567"/>
    <mergeCell ref="H1566:H1567"/>
    <mergeCell ref="I1566:I1567"/>
    <mergeCell ref="F1564:F1565"/>
    <mergeCell ref="G1564:G1565"/>
    <mergeCell ref="H1564:H1565"/>
    <mergeCell ref="I1564:I1565"/>
    <mergeCell ref="J1564:J1565"/>
    <mergeCell ref="K1564:K1565"/>
    <mergeCell ref="H1562:H1563"/>
    <mergeCell ref="I1562:I1563"/>
    <mergeCell ref="J1562:J1563"/>
    <mergeCell ref="K1562:K1563"/>
    <mergeCell ref="L1562:L1563"/>
    <mergeCell ref="A1564:A1565"/>
    <mergeCell ref="B1564:B1565"/>
    <mergeCell ref="C1564:C1565"/>
    <mergeCell ref="D1564:D1565"/>
    <mergeCell ref="E1564:E1565"/>
    <mergeCell ref="J1560:J1561"/>
    <mergeCell ref="K1560:K1561"/>
    <mergeCell ref="L1560:L1561"/>
    <mergeCell ref="A1562:A1563"/>
    <mergeCell ref="B1562:B1563"/>
    <mergeCell ref="C1562:C1563"/>
    <mergeCell ref="D1562:D1563"/>
    <mergeCell ref="E1562:E1563"/>
    <mergeCell ref="F1562:F1563"/>
    <mergeCell ref="G1562:G1563"/>
    <mergeCell ref="L1558:L1559"/>
    <mergeCell ref="A1560:A1561"/>
    <mergeCell ref="B1560:B1561"/>
    <mergeCell ref="C1560:C1561"/>
    <mergeCell ref="D1560:D1561"/>
    <mergeCell ref="E1560:E1561"/>
    <mergeCell ref="F1560:F1561"/>
    <mergeCell ref="G1560:G1561"/>
    <mergeCell ref="H1560:H1561"/>
    <mergeCell ref="I1560:I1561"/>
    <mergeCell ref="F1558:F1559"/>
    <mergeCell ref="G1558:G1559"/>
    <mergeCell ref="H1558:H1559"/>
    <mergeCell ref="I1558:I1559"/>
    <mergeCell ref="J1558:J1559"/>
    <mergeCell ref="K1558:K1559"/>
    <mergeCell ref="H1556:H1557"/>
    <mergeCell ref="I1556:I1557"/>
    <mergeCell ref="J1556:J1557"/>
    <mergeCell ref="K1556:K1557"/>
    <mergeCell ref="L1556:L1557"/>
    <mergeCell ref="A1558:A1559"/>
    <mergeCell ref="B1558:B1559"/>
    <mergeCell ref="C1558:C1559"/>
    <mergeCell ref="D1558:D1559"/>
    <mergeCell ref="E1558:E1559"/>
    <mergeCell ref="J1554:J1555"/>
    <mergeCell ref="K1554:K1555"/>
    <mergeCell ref="L1554:L1555"/>
    <mergeCell ref="A1556:A1557"/>
    <mergeCell ref="B1556:B1557"/>
    <mergeCell ref="C1556:C1557"/>
    <mergeCell ref="D1556:D1557"/>
    <mergeCell ref="E1556:E1557"/>
    <mergeCell ref="F1556:F1557"/>
    <mergeCell ref="G1556:G1557"/>
    <mergeCell ref="L1552:L1553"/>
    <mergeCell ref="A1554:A1555"/>
    <mergeCell ref="B1554:B1555"/>
    <mergeCell ref="C1554:C1555"/>
    <mergeCell ref="D1554:D1555"/>
    <mergeCell ref="E1554:E1555"/>
    <mergeCell ref="F1554:F1555"/>
    <mergeCell ref="G1554:G1555"/>
    <mergeCell ref="H1554:H1555"/>
    <mergeCell ref="I1554:I1555"/>
    <mergeCell ref="F1552:F1553"/>
    <mergeCell ref="G1552:G1553"/>
    <mergeCell ref="H1552:H1553"/>
    <mergeCell ref="I1552:I1553"/>
    <mergeCell ref="J1552:J1553"/>
    <mergeCell ref="K1552:K1553"/>
    <mergeCell ref="H1550:H1551"/>
    <mergeCell ref="I1550:I1551"/>
    <mergeCell ref="J1550:J1551"/>
    <mergeCell ref="K1550:K1551"/>
    <mergeCell ref="L1550:L1551"/>
    <mergeCell ref="A1552:A1553"/>
    <mergeCell ref="B1552:B1553"/>
    <mergeCell ref="C1552:C1553"/>
    <mergeCell ref="D1552:D1553"/>
    <mergeCell ref="E1552:E1553"/>
    <mergeCell ref="J1548:J1549"/>
    <mergeCell ref="K1548:K1549"/>
    <mergeCell ref="L1548:L1549"/>
    <mergeCell ref="A1550:A1551"/>
    <mergeCell ref="B1550:B1551"/>
    <mergeCell ref="C1550:C1551"/>
    <mergeCell ref="D1550:D1551"/>
    <mergeCell ref="E1550:E1551"/>
    <mergeCell ref="F1550:F1551"/>
    <mergeCell ref="G1550:G1551"/>
    <mergeCell ref="L1546:L1547"/>
    <mergeCell ref="A1548:A1549"/>
    <mergeCell ref="B1548:B1549"/>
    <mergeCell ref="C1548:C1549"/>
    <mergeCell ref="D1548:D1549"/>
    <mergeCell ref="E1548:E1549"/>
    <mergeCell ref="F1548:F1549"/>
    <mergeCell ref="G1548:G1549"/>
    <mergeCell ref="H1548:H1549"/>
    <mergeCell ref="I1548:I1549"/>
    <mergeCell ref="F1546:F1547"/>
    <mergeCell ref="G1546:G1547"/>
    <mergeCell ref="H1546:H1547"/>
    <mergeCell ref="I1546:I1547"/>
    <mergeCell ref="J1546:J1547"/>
    <mergeCell ref="K1546:K1547"/>
    <mergeCell ref="H1544:H1545"/>
    <mergeCell ref="I1544:I1545"/>
    <mergeCell ref="J1544:J1545"/>
    <mergeCell ref="K1544:K1545"/>
    <mergeCell ref="L1544:L1545"/>
    <mergeCell ref="A1546:A1547"/>
    <mergeCell ref="B1546:B1547"/>
    <mergeCell ref="C1546:C1547"/>
    <mergeCell ref="D1546:D1547"/>
    <mergeCell ref="E1546:E1547"/>
    <mergeCell ref="J1542:J1543"/>
    <mergeCell ref="K1542:K1543"/>
    <mergeCell ref="L1542:L1543"/>
    <mergeCell ref="A1544:A1545"/>
    <mergeCell ref="B1544:B1545"/>
    <mergeCell ref="C1544:C1545"/>
    <mergeCell ref="D1544:D1545"/>
    <mergeCell ref="E1544:E1545"/>
    <mergeCell ref="F1544:F1545"/>
    <mergeCell ref="G1544:G1545"/>
    <mergeCell ref="L1540:L1541"/>
    <mergeCell ref="A1542:A1543"/>
    <mergeCell ref="B1542:B1543"/>
    <mergeCell ref="C1542:C1543"/>
    <mergeCell ref="D1542:D1543"/>
    <mergeCell ref="E1542:E1543"/>
    <mergeCell ref="F1542:F1543"/>
    <mergeCell ref="G1542:G1543"/>
    <mergeCell ref="H1542:H1543"/>
    <mergeCell ref="I1542:I1543"/>
    <mergeCell ref="F1540:F1541"/>
    <mergeCell ref="G1540:G1541"/>
    <mergeCell ref="H1540:H1541"/>
    <mergeCell ref="I1540:I1541"/>
    <mergeCell ref="J1540:J1541"/>
    <mergeCell ref="K1540:K1541"/>
    <mergeCell ref="H1538:H1539"/>
    <mergeCell ref="I1538:I1539"/>
    <mergeCell ref="J1538:J1539"/>
    <mergeCell ref="K1538:K1539"/>
    <mergeCell ref="L1538:L1539"/>
    <mergeCell ref="A1540:A1541"/>
    <mergeCell ref="B1540:B1541"/>
    <mergeCell ref="C1540:C1541"/>
    <mergeCell ref="D1540:D1541"/>
    <mergeCell ref="E1540:E1541"/>
    <mergeCell ref="J1536:J1537"/>
    <mergeCell ref="K1536:K1537"/>
    <mergeCell ref="L1536:L1537"/>
    <mergeCell ref="A1538:A1539"/>
    <mergeCell ref="B1538:B1539"/>
    <mergeCell ref="C1538:C1539"/>
    <mergeCell ref="D1538:D1539"/>
    <mergeCell ref="E1538:E1539"/>
    <mergeCell ref="F1538:F1539"/>
    <mergeCell ref="G1538:G1539"/>
    <mergeCell ref="L1534:L1535"/>
    <mergeCell ref="A1536:A1537"/>
    <mergeCell ref="B1536:B1537"/>
    <mergeCell ref="C1536:C1537"/>
    <mergeCell ref="D1536:D1537"/>
    <mergeCell ref="E1536:E1537"/>
    <mergeCell ref="F1536:F1537"/>
    <mergeCell ref="G1536:G1537"/>
    <mergeCell ref="H1536:H1537"/>
    <mergeCell ref="I1536:I1537"/>
    <mergeCell ref="F1534:F1535"/>
    <mergeCell ref="G1534:G1535"/>
    <mergeCell ref="H1534:H1535"/>
    <mergeCell ref="I1534:I1535"/>
    <mergeCell ref="J1534:J1535"/>
    <mergeCell ref="K1534:K1535"/>
    <mergeCell ref="H1532:H1533"/>
    <mergeCell ref="I1532:I1533"/>
    <mergeCell ref="J1532:J1533"/>
    <mergeCell ref="K1532:K1533"/>
    <mergeCell ref="L1532:L1533"/>
    <mergeCell ref="A1534:A1535"/>
    <mergeCell ref="B1534:B1535"/>
    <mergeCell ref="C1534:C1535"/>
    <mergeCell ref="D1534:D1535"/>
    <mergeCell ref="E1534:E1535"/>
    <mergeCell ref="J1530:J1531"/>
    <mergeCell ref="K1530:K1531"/>
    <mergeCell ref="L1530:L1531"/>
    <mergeCell ref="A1532:A1533"/>
    <mergeCell ref="B1532:B1533"/>
    <mergeCell ref="C1532:C1533"/>
    <mergeCell ref="D1532:D1533"/>
    <mergeCell ref="E1532:E1533"/>
    <mergeCell ref="F1532:F1533"/>
    <mergeCell ref="G1532:G1533"/>
    <mergeCell ref="L1528:L1529"/>
    <mergeCell ref="A1530:A1531"/>
    <mergeCell ref="B1530:B1531"/>
    <mergeCell ref="C1530:C1531"/>
    <mergeCell ref="D1530:D1531"/>
    <mergeCell ref="E1530:E1531"/>
    <mergeCell ref="F1530:F1531"/>
    <mergeCell ref="G1530:G1531"/>
    <mergeCell ref="H1530:H1531"/>
    <mergeCell ref="I1530:I1531"/>
    <mergeCell ref="F1528:F1529"/>
    <mergeCell ref="G1528:G1529"/>
    <mergeCell ref="H1528:H1529"/>
    <mergeCell ref="I1528:I1529"/>
    <mergeCell ref="J1528:J1529"/>
    <mergeCell ref="K1528:K1529"/>
    <mergeCell ref="H1526:H1527"/>
    <mergeCell ref="I1526:I1527"/>
    <mergeCell ref="J1526:J1527"/>
    <mergeCell ref="K1526:K1527"/>
    <mergeCell ref="L1526:L1527"/>
    <mergeCell ref="A1528:A1529"/>
    <mergeCell ref="B1528:B1529"/>
    <mergeCell ref="C1528:C1529"/>
    <mergeCell ref="D1528:D1529"/>
    <mergeCell ref="E1528:E1529"/>
    <mergeCell ref="J1524:J1525"/>
    <mergeCell ref="K1524:K1525"/>
    <mergeCell ref="L1524:L1525"/>
    <mergeCell ref="A1526:A1527"/>
    <mergeCell ref="B1526:B1527"/>
    <mergeCell ref="C1526:C1527"/>
    <mergeCell ref="D1526:D1527"/>
    <mergeCell ref="E1526:E1527"/>
    <mergeCell ref="F1526:F1527"/>
    <mergeCell ref="G1526:G1527"/>
    <mergeCell ref="L1522:L1523"/>
    <mergeCell ref="A1524:A1525"/>
    <mergeCell ref="B1524:B1525"/>
    <mergeCell ref="C1524:C1525"/>
    <mergeCell ref="D1524:D1525"/>
    <mergeCell ref="E1524:E1525"/>
    <mergeCell ref="F1524:F1525"/>
    <mergeCell ref="G1524:G1525"/>
    <mergeCell ref="H1524:H1525"/>
    <mergeCell ref="I1524:I1525"/>
    <mergeCell ref="F1522:F1523"/>
    <mergeCell ref="G1522:G1523"/>
    <mergeCell ref="H1522:H1523"/>
    <mergeCell ref="I1522:I1523"/>
    <mergeCell ref="J1522:J1523"/>
    <mergeCell ref="K1522:K1523"/>
    <mergeCell ref="H1520:H1521"/>
    <mergeCell ref="I1520:I1521"/>
    <mergeCell ref="J1520:J1521"/>
    <mergeCell ref="K1520:K1521"/>
    <mergeCell ref="L1520:L1521"/>
    <mergeCell ref="A1522:A1523"/>
    <mergeCell ref="B1522:B1523"/>
    <mergeCell ref="C1522:C1523"/>
    <mergeCell ref="D1522:D1523"/>
    <mergeCell ref="E1522:E1523"/>
    <mergeCell ref="J1518:J1519"/>
    <mergeCell ref="K1518:K1519"/>
    <mergeCell ref="L1518:L1519"/>
    <mergeCell ref="A1520:A1521"/>
    <mergeCell ref="B1520:B1521"/>
    <mergeCell ref="C1520:C1521"/>
    <mergeCell ref="D1520:D1521"/>
    <mergeCell ref="E1520:E1521"/>
    <mergeCell ref="F1520:F1521"/>
    <mergeCell ref="G1520:G1521"/>
    <mergeCell ref="L1516:L1517"/>
    <mergeCell ref="A1518:A1519"/>
    <mergeCell ref="B1518:B1519"/>
    <mergeCell ref="C1518:C1519"/>
    <mergeCell ref="D1518:D1519"/>
    <mergeCell ref="E1518:E1519"/>
    <mergeCell ref="F1518:F1519"/>
    <mergeCell ref="G1518:G1519"/>
    <mergeCell ref="H1518:H1519"/>
    <mergeCell ref="I1518:I1519"/>
    <mergeCell ref="F1516:F1517"/>
    <mergeCell ref="G1516:G1517"/>
    <mergeCell ref="H1516:H1517"/>
    <mergeCell ref="I1516:I1517"/>
    <mergeCell ref="J1516:J1517"/>
    <mergeCell ref="K1516:K1517"/>
    <mergeCell ref="H1514:H1515"/>
    <mergeCell ref="I1514:I1515"/>
    <mergeCell ref="J1514:J1515"/>
    <mergeCell ref="K1514:K1515"/>
    <mergeCell ref="L1514:L1515"/>
    <mergeCell ref="A1516:A1517"/>
    <mergeCell ref="B1516:B1517"/>
    <mergeCell ref="C1516:C1517"/>
    <mergeCell ref="D1516:D1517"/>
    <mergeCell ref="E1516:E1517"/>
    <mergeCell ref="J1512:J1513"/>
    <mergeCell ref="K1512:K1513"/>
    <mergeCell ref="L1512:L1513"/>
    <mergeCell ref="A1514:A1515"/>
    <mergeCell ref="B1514:B1515"/>
    <mergeCell ref="C1514:C1515"/>
    <mergeCell ref="D1514:D1515"/>
    <mergeCell ref="E1514:E1515"/>
    <mergeCell ref="F1514:F1515"/>
    <mergeCell ref="G1514:G1515"/>
    <mergeCell ref="L1510:L1511"/>
    <mergeCell ref="A1512:A1513"/>
    <mergeCell ref="B1512:B1513"/>
    <mergeCell ref="C1512:C1513"/>
    <mergeCell ref="D1512:D1513"/>
    <mergeCell ref="E1512:E1513"/>
    <mergeCell ref="F1512:F1513"/>
    <mergeCell ref="G1512:G1513"/>
    <mergeCell ref="H1512:H1513"/>
    <mergeCell ref="I1512:I1513"/>
    <mergeCell ref="F1510:F1511"/>
    <mergeCell ref="G1510:G1511"/>
    <mergeCell ref="H1510:H1511"/>
    <mergeCell ref="I1510:I1511"/>
    <mergeCell ref="J1510:J1511"/>
    <mergeCell ref="K1510:K1511"/>
    <mergeCell ref="H1508:H1509"/>
    <mergeCell ref="I1508:I1509"/>
    <mergeCell ref="J1508:J1509"/>
    <mergeCell ref="K1508:K1509"/>
    <mergeCell ref="L1508:L1509"/>
    <mergeCell ref="A1510:A1511"/>
    <mergeCell ref="B1510:B1511"/>
    <mergeCell ref="C1510:C1511"/>
    <mergeCell ref="D1510:D1511"/>
    <mergeCell ref="E1510:E1511"/>
    <mergeCell ref="J1506:J1507"/>
    <mergeCell ref="K1506:K1507"/>
    <mergeCell ref="L1506:L1507"/>
    <mergeCell ref="A1508:A1509"/>
    <mergeCell ref="B1508:B1509"/>
    <mergeCell ref="C1508:C1509"/>
    <mergeCell ref="D1508:D1509"/>
    <mergeCell ref="E1508:E1509"/>
    <mergeCell ref="F1508:F1509"/>
    <mergeCell ref="G1508:G1509"/>
    <mergeCell ref="L1504:L1505"/>
    <mergeCell ref="A1506:A1507"/>
    <mergeCell ref="B1506:B1507"/>
    <mergeCell ref="C1506:C1507"/>
    <mergeCell ref="D1506:D1507"/>
    <mergeCell ref="E1506:E1507"/>
    <mergeCell ref="F1506:F1507"/>
    <mergeCell ref="G1506:G1507"/>
    <mergeCell ref="H1506:H1507"/>
    <mergeCell ref="I1506:I1507"/>
    <mergeCell ref="F1504:F1505"/>
    <mergeCell ref="G1504:G1505"/>
    <mergeCell ref="H1504:H1505"/>
    <mergeCell ref="I1504:I1505"/>
    <mergeCell ref="J1504:J1505"/>
    <mergeCell ref="K1504:K1505"/>
    <mergeCell ref="H1502:H1503"/>
    <mergeCell ref="I1502:I1503"/>
    <mergeCell ref="J1502:J1503"/>
    <mergeCell ref="K1502:K1503"/>
    <mergeCell ref="L1502:L1503"/>
    <mergeCell ref="A1504:A1505"/>
    <mergeCell ref="B1504:B1505"/>
    <mergeCell ref="C1504:C1505"/>
    <mergeCell ref="D1504:D1505"/>
    <mergeCell ref="E1504:E1505"/>
    <mergeCell ref="J1500:J1501"/>
    <mergeCell ref="K1500:K1501"/>
    <mergeCell ref="L1500:L1501"/>
    <mergeCell ref="A1502:A1503"/>
    <mergeCell ref="B1502:B1503"/>
    <mergeCell ref="C1502:C1503"/>
    <mergeCell ref="D1502:D1503"/>
    <mergeCell ref="E1502:E1503"/>
    <mergeCell ref="F1502:F1503"/>
    <mergeCell ref="G1502:G1503"/>
    <mergeCell ref="L1498:L1499"/>
    <mergeCell ref="A1500:A1501"/>
    <mergeCell ref="B1500:B1501"/>
    <mergeCell ref="C1500:C1501"/>
    <mergeCell ref="D1500:D1501"/>
    <mergeCell ref="E1500:E1501"/>
    <mergeCell ref="F1500:F1501"/>
    <mergeCell ref="G1500:G1501"/>
    <mergeCell ref="H1500:H1501"/>
    <mergeCell ref="I1500:I1501"/>
    <mergeCell ref="F1498:F1499"/>
    <mergeCell ref="G1498:G1499"/>
    <mergeCell ref="H1498:H1499"/>
    <mergeCell ref="I1498:I1499"/>
    <mergeCell ref="J1498:J1499"/>
    <mergeCell ref="K1498:K1499"/>
    <mergeCell ref="H1496:H1497"/>
    <mergeCell ref="I1496:I1497"/>
    <mergeCell ref="J1496:J1497"/>
    <mergeCell ref="K1496:K1497"/>
    <mergeCell ref="L1496:L1497"/>
    <mergeCell ref="A1498:A1499"/>
    <mergeCell ref="B1498:B1499"/>
    <mergeCell ref="C1498:C1499"/>
    <mergeCell ref="D1498:D1499"/>
    <mergeCell ref="E1498:E1499"/>
    <mergeCell ref="J1494:J1495"/>
    <mergeCell ref="K1494:K1495"/>
    <mergeCell ref="L1494:L1495"/>
    <mergeCell ref="A1496:A1497"/>
    <mergeCell ref="B1496:B1497"/>
    <mergeCell ref="C1496:C1497"/>
    <mergeCell ref="D1496:D1497"/>
    <mergeCell ref="E1496:E1497"/>
    <mergeCell ref="F1496:F1497"/>
    <mergeCell ref="G1496:G1497"/>
    <mergeCell ref="L1492:L1493"/>
    <mergeCell ref="A1494:A1495"/>
    <mergeCell ref="B1494:B1495"/>
    <mergeCell ref="C1494:C1495"/>
    <mergeCell ref="D1494:D1495"/>
    <mergeCell ref="E1494:E1495"/>
    <mergeCell ref="F1494:F1495"/>
    <mergeCell ref="G1494:G1495"/>
    <mergeCell ref="H1494:H1495"/>
    <mergeCell ref="I1494:I1495"/>
    <mergeCell ref="F1492:F1493"/>
    <mergeCell ref="G1492:G1493"/>
    <mergeCell ref="H1492:H1493"/>
    <mergeCell ref="I1492:I1493"/>
    <mergeCell ref="J1492:J1493"/>
    <mergeCell ref="K1492:K1493"/>
    <mergeCell ref="H1490:H1491"/>
    <mergeCell ref="I1490:I1491"/>
    <mergeCell ref="J1490:J1491"/>
    <mergeCell ref="K1490:K1491"/>
    <mergeCell ref="L1490:L1491"/>
    <mergeCell ref="A1492:A1493"/>
    <mergeCell ref="B1492:B1493"/>
    <mergeCell ref="C1492:C1493"/>
    <mergeCell ref="D1492:D1493"/>
    <mergeCell ref="E1492:E1493"/>
    <mergeCell ref="J1488:J1489"/>
    <mergeCell ref="K1488:K1489"/>
    <mergeCell ref="L1488:L1489"/>
    <mergeCell ref="A1490:A1491"/>
    <mergeCell ref="B1490:B1491"/>
    <mergeCell ref="C1490:C1491"/>
    <mergeCell ref="D1490:D1491"/>
    <mergeCell ref="E1490:E1491"/>
    <mergeCell ref="F1490:F1491"/>
    <mergeCell ref="G1490:G1491"/>
    <mergeCell ref="L1481:L1482"/>
    <mergeCell ref="F1481:F1482"/>
    <mergeCell ref="G1481:G1482"/>
    <mergeCell ref="H1481:H1482"/>
    <mergeCell ref="I1481:I1482"/>
    <mergeCell ref="J1481:J1482"/>
    <mergeCell ref="K1481:K1482"/>
    <mergeCell ref="H1479:H1480"/>
    <mergeCell ref="I1479:I1480"/>
    <mergeCell ref="J1479:J1480"/>
    <mergeCell ref="K1479:K1480"/>
    <mergeCell ref="L1479:L1480"/>
    <mergeCell ref="A1481:A1482"/>
    <mergeCell ref="B1481:B1482"/>
    <mergeCell ref="C1481:C1482"/>
    <mergeCell ref="D1481:D1482"/>
    <mergeCell ref="E1481:E1482"/>
    <mergeCell ref="J1477:J1478"/>
    <mergeCell ref="K1477:K1478"/>
    <mergeCell ref="L1477:L1478"/>
    <mergeCell ref="A1479:A1480"/>
    <mergeCell ref="B1479:B1480"/>
    <mergeCell ref="C1479:C1480"/>
    <mergeCell ref="D1479:D1480"/>
    <mergeCell ref="E1479:E1480"/>
    <mergeCell ref="F1479:F1480"/>
    <mergeCell ref="G1479:G1480"/>
    <mergeCell ref="L1486:L1487"/>
    <mergeCell ref="A1488:A1489"/>
    <mergeCell ref="B1488:B1489"/>
    <mergeCell ref="C1488:C1489"/>
    <mergeCell ref="D1488:D1489"/>
    <mergeCell ref="E1488:E1489"/>
    <mergeCell ref="F1488:F1489"/>
    <mergeCell ref="G1488:G1489"/>
    <mergeCell ref="H1488:H1489"/>
    <mergeCell ref="I1488:I1489"/>
    <mergeCell ref="F1486:F1487"/>
    <mergeCell ref="G1486:G1487"/>
    <mergeCell ref="H1486:H1487"/>
    <mergeCell ref="I1486:I1487"/>
    <mergeCell ref="J1486:J1487"/>
    <mergeCell ref="K1486:K1487"/>
    <mergeCell ref="A1486:A1487"/>
    <mergeCell ref="B1486:B1487"/>
    <mergeCell ref="C1486:C1487"/>
    <mergeCell ref="D1486:D1487"/>
    <mergeCell ref="E1486:E1487"/>
    <mergeCell ref="L1475:L1476"/>
    <mergeCell ref="A1477:A1478"/>
    <mergeCell ref="B1477:B1478"/>
    <mergeCell ref="C1477:C1478"/>
    <mergeCell ref="D1477:D1478"/>
    <mergeCell ref="E1477:E1478"/>
    <mergeCell ref="F1477:F1478"/>
    <mergeCell ref="G1477:G1478"/>
    <mergeCell ref="H1477:H1478"/>
    <mergeCell ref="I1477:I1478"/>
    <mergeCell ref="F1475:F1476"/>
    <mergeCell ref="G1475:G1476"/>
    <mergeCell ref="H1475:H1476"/>
    <mergeCell ref="I1475:I1476"/>
    <mergeCell ref="J1475:J1476"/>
    <mergeCell ref="K1475:K1476"/>
    <mergeCell ref="H1473:H1474"/>
    <mergeCell ref="I1473:I1474"/>
    <mergeCell ref="J1473:J1474"/>
    <mergeCell ref="K1473:K1474"/>
    <mergeCell ref="L1473:L1474"/>
    <mergeCell ref="A1475:A1476"/>
    <mergeCell ref="B1475:B1476"/>
    <mergeCell ref="C1475:C1476"/>
    <mergeCell ref="D1475:D1476"/>
    <mergeCell ref="E1475:E1476"/>
    <mergeCell ref="J1471:J1472"/>
    <mergeCell ref="K1471:K1472"/>
    <mergeCell ref="L1471:L1472"/>
    <mergeCell ref="A1473:A1474"/>
    <mergeCell ref="B1473:B1474"/>
    <mergeCell ref="C1473:C1474"/>
    <mergeCell ref="D1473:D1474"/>
    <mergeCell ref="E1473:E1474"/>
    <mergeCell ref="F1473:F1474"/>
    <mergeCell ref="G1473:G1474"/>
    <mergeCell ref="L1469:L1470"/>
    <mergeCell ref="A1471:A1472"/>
    <mergeCell ref="B1471:B1472"/>
    <mergeCell ref="C1471:C1472"/>
    <mergeCell ref="D1471:D1472"/>
    <mergeCell ref="E1471:E1472"/>
    <mergeCell ref="F1471:F1472"/>
    <mergeCell ref="G1471:G1472"/>
    <mergeCell ref="H1471:H1472"/>
    <mergeCell ref="I1471:I1472"/>
    <mergeCell ref="F1469:F1470"/>
    <mergeCell ref="G1469:G1470"/>
    <mergeCell ref="H1469:H1470"/>
    <mergeCell ref="I1469:I1470"/>
    <mergeCell ref="J1469:J1470"/>
    <mergeCell ref="K1469:K1470"/>
    <mergeCell ref="H1467:H1468"/>
    <mergeCell ref="I1467:I1468"/>
    <mergeCell ref="J1467:J1468"/>
    <mergeCell ref="K1467:K1468"/>
    <mergeCell ref="L1467:L1468"/>
    <mergeCell ref="A1469:A1470"/>
    <mergeCell ref="B1469:B1470"/>
    <mergeCell ref="C1469:C1470"/>
    <mergeCell ref="D1469:D1470"/>
    <mergeCell ref="E1469:E1470"/>
    <mergeCell ref="J1465:J1466"/>
    <mergeCell ref="K1465:K1466"/>
    <mergeCell ref="L1465:L1466"/>
    <mergeCell ref="A1467:A1468"/>
    <mergeCell ref="B1467:B1468"/>
    <mergeCell ref="C1467:C1468"/>
    <mergeCell ref="D1467:D1468"/>
    <mergeCell ref="E1467:E1468"/>
    <mergeCell ref="F1467:F1468"/>
    <mergeCell ref="G1467:G1468"/>
    <mergeCell ref="L1463:L1464"/>
    <mergeCell ref="A1465:A1466"/>
    <mergeCell ref="B1465:B1466"/>
    <mergeCell ref="C1465:C1466"/>
    <mergeCell ref="D1465:D1466"/>
    <mergeCell ref="E1465:E1466"/>
    <mergeCell ref="F1465:F1466"/>
    <mergeCell ref="G1465:G1466"/>
    <mergeCell ref="H1465:H1466"/>
    <mergeCell ref="I1465:I1466"/>
    <mergeCell ref="F1463:F1464"/>
    <mergeCell ref="G1463:G1464"/>
    <mergeCell ref="H1463:H1464"/>
    <mergeCell ref="I1463:I1464"/>
    <mergeCell ref="J1463:J1464"/>
    <mergeCell ref="K1463:K1464"/>
    <mergeCell ref="H1461:H1462"/>
    <mergeCell ref="I1461:I1462"/>
    <mergeCell ref="J1461:J1462"/>
    <mergeCell ref="K1461:K1462"/>
    <mergeCell ref="L1461:L1462"/>
    <mergeCell ref="A1463:A1464"/>
    <mergeCell ref="B1463:B1464"/>
    <mergeCell ref="C1463:C1464"/>
    <mergeCell ref="D1463:D1464"/>
    <mergeCell ref="E1463:E1464"/>
    <mergeCell ref="J1459:J1460"/>
    <mergeCell ref="K1459:K1460"/>
    <mergeCell ref="L1459:L1460"/>
    <mergeCell ref="A1461:A1462"/>
    <mergeCell ref="B1461:B1462"/>
    <mergeCell ref="C1461:C1462"/>
    <mergeCell ref="D1461:D1462"/>
    <mergeCell ref="E1461:E1462"/>
    <mergeCell ref="F1461:F1462"/>
    <mergeCell ref="G1461:G1462"/>
    <mergeCell ref="L1457:L1458"/>
    <mergeCell ref="A1459:A1460"/>
    <mergeCell ref="B1459:B1460"/>
    <mergeCell ref="C1459:C1460"/>
    <mergeCell ref="D1459:D1460"/>
    <mergeCell ref="E1459:E1460"/>
    <mergeCell ref="F1459:F1460"/>
    <mergeCell ref="G1459:G1460"/>
    <mergeCell ref="H1459:H1460"/>
    <mergeCell ref="I1459:I1460"/>
    <mergeCell ref="F1457:F1458"/>
    <mergeCell ref="G1457:G1458"/>
    <mergeCell ref="H1457:H1458"/>
    <mergeCell ref="I1457:I1458"/>
    <mergeCell ref="J1457:J1458"/>
    <mergeCell ref="K1457:K1458"/>
    <mergeCell ref="H1455:H1456"/>
    <mergeCell ref="I1455:I1456"/>
    <mergeCell ref="J1455:J1456"/>
    <mergeCell ref="K1455:K1456"/>
    <mergeCell ref="L1455:L1456"/>
    <mergeCell ref="A1457:A1458"/>
    <mergeCell ref="B1457:B1458"/>
    <mergeCell ref="C1457:C1458"/>
    <mergeCell ref="D1457:D1458"/>
    <mergeCell ref="E1457:E1458"/>
    <mergeCell ref="J1453:J1454"/>
    <mergeCell ref="K1453:K1454"/>
    <mergeCell ref="L1453:L1454"/>
    <mergeCell ref="A1455:A1456"/>
    <mergeCell ref="B1455:B1456"/>
    <mergeCell ref="C1455:C1456"/>
    <mergeCell ref="D1455:D1456"/>
    <mergeCell ref="E1455:E1456"/>
    <mergeCell ref="F1455:F1456"/>
    <mergeCell ref="G1455:G1456"/>
    <mergeCell ref="L1451:L1452"/>
    <mergeCell ref="A1453:A1454"/>
    <mergeCell ref="B1453:B1454"/>
    <mergeCell ref="C1453:C1454"/>
    <mergeCell ref="D1453:D1454"/>
    <mergeCell ref="E1453:E1454"/>
    <mergeCell ref="F1453:F1454"/>
    <mergeCell ref="G1453:G1454"/>
    <mergeCell ref="H1453:H1454"/>
    <mergeCell ref="I1453:I1454"/>
    <mergeCell ref="F1451:F1452"/>
    <mergeCell ref="G1451:G1452"/>
    <mergeCell ref="H1451:H1452"/>
    <mergeCell ref="I1451:I1452"/>
    <mergeCell ref="J1451:J1452"/>
    <mergeCell ref="K1451:K1452"/>
    <mergeCell ref="H1449:H1450"/>
    <mergeCell ref="I1449:I1450"/>
    <mergeCell ref="J1449:J1450"/>
    <mergeCell ref="K1449:K1450"/>
    <mergeCell ref="L1449:L1450"/>
    <mergeCell ref="A1451:A1452"/>
    <mergeCell ref="B1451:B1452"/>
    <mergeCell ref="C1451:C1452"/>
    <mergeCell ref="D1451:D1452"/>
    <mergeCell ref="E1451:E1452"/>
    <mergeCell ref="J1447:J1448"/>
    <mergeCell ref="K1447:K1448"/>
    <mergeCell ref="L1447:L1448"/>
    <mergeCell ref="A1449:A1450"/>
    <mergeCell ref="B1449:B1450"/>
    <mergeCell ref="C1449:C1450"/>
    <mergeCell ref="D1449:D1450"/>
    <mergeCell ref="E1449:E1450"/>
    <mergeCell ref="F1449:F1450"/>
    <mergeCell ref="G1449:G1450"/>
    <mergeCell ref="L1445:L1446"/>
    <mergeCell ref="A1447:A1448"/>
    <mergeCell ref="B1447:B1448"/>
    <mergeCell ref="C1447:C1448"/>
    <mergeCell ref="D1447:D1448"/>
    <mergeCell ref="E1447:E1448"/>
    <mergeCell ref="F1447:F1448"/>
    <mergeCell ref="G1447:G1448"/>
    <mergeCell ref="H1447:H1448"/>
    <mergeCell ref="I1447:I1448"/>
    <mergeCell ref="F1445:F1446"/>
    <mergeCell ref="G1445:G1446"/>
    <mergeCell ref="H1445:H1446"/>
    <mergeCell ref="I1445:I1446"/>
    <mergeCell ref="J1445:J1446"/>
    <mergeCell ref="K1445:K1446"/>
    <mergeCell ref="H1443:H1444"/>
    <mergeCell ref="I1443:I1444"/>
    <mergeCell ref="J1443:J1444"/>
    <mergeCell ref="K1443:K1444"/>
    <mergeCell ref="L1443:L1444"/>
    <mergeCell ref="A1445:A1446"/>
    <mergeCell ref="B1445:B1446"/>
    <mergeCell ref="C1445:C1446"/>
    <mergeCell ref="D1445:D1446"/>
    <mergeCell ref="E1445:E1446"/>
    <mergeCell ref="J1441:J1442"/>
    <mergeCell ref="K1441:K1442"/>
    <mergeCell ref="L1441:L1442"/>
    <mergeCell ref="A1443:A1444"/>
    <mergeCell ref="B1443:B1444"/>
    <mergeCell ref="C1443:C1444"/>
    <mergeCell ref="D1443:D1444"/>
    <mergeCell ref="E1443:E1444"/>
    <mergeCell ref="F1443:F1444"/>
    <mergeCell ref="G1443:G1444"/>
    <mergeCell ref="L1439:L1440"/>
    <mergeCell ref="A1441:A1442"/>
    <mergeCell ref="B1441:B1442"/>
    <mergeCell ref="C1441:C1442"/>
    <mergeCell ref="D1441:D1442"/>
    <mergeCell ref="E1441:E1442"/>
    <mergeCell ref="F1441:F1442"/>
    <mergeCell ref="G1441:G1442"/>
    <mergeCell ref="H1441:H1442"/>
    <mergeCell ref="I1441:I1442"/>
    <mergeCell ref="F1439:F1440"/>
    <mergeCell ref="G1439:G1440"/>
    <mergeCell ref="H1439:H1440"/>
    <mergeCell ref="I1439:I1440"/>
    <mergeCell ref="J1439:J1440"/>
    <mergeCell ref="K1439:K1440"/>
    <mergeCell ref="H1437:H1438"/>
    <mergeCell ref="I1437:I1438"/>
    <mergeCell ref="J1437:J1438"/>
    <mergeCell ref="K1437:K1438"/>
    <mergeCell ref="L1437:L1438"/>
    <mergeCell ref="A1439:A1440"/>
    <mergeCell ref="B1439:B1440"/>
    <mergeCell ref="C1439:C1440"/>
    <mergeCell ref="D1439:D1440"/>
    <mergeCell ref="E1439:E1440"/>
    <mergeCell ref="J1435:J1436"/>
    <mergeCell ref="K1435:K1436"/>
    <mergeCell ref="L1435:L1436"/>
    <mergeCell ref="A1437:A1438"/>
    <mergeCell ref="B1437:B1438"/>
    <mergeCell ref="C1437:C1438"/>
    <mergeCell ref="D1437:D1438"/>
    <mergeCell ref="E1437:E1438"/>
    <mergeCell ref="F1437:F1438"/>
    <mergeCell ref="G1437:G1438"/>
    <mergeCell ref="L1433:L1434"/>
    <mergeCell ref="A1435:A1436"/>
    <mergeCell ref="B1435:B1436"/>
    <mergeCell ref="C1435:C1436"/>
    <mergeCell ref="D1435:D1436"/>
    <mergeCell ref="E1435:E1436"/>
    <mergeCell ref="F1435:F1436"/>
    <mergeCell ref="G1435:G1436"/>
    <mergeCell ref="H1435:H1436"/>
    <mergeCell ref="I1435:I1436"/>
    <mergeCell ref="F1433:F1434"/>
    <mergeCell ref="G1433:G1434"/>
    <mergeCell ref="H1433:H1434"/>
    <mergeCell ref="I1433:I1434"/>
    <mergeCell ref="J1433:J1434"/>
    <mergeCell ref="K1433:K1434"/>
    <mergeCell ref="H1431:H1432"/>
    <mergeCell ref="I1431:I1432"/>
    <mergeCell ref="J1431:J1432"/>
    <mergeCell ref="K1431:K1432"/>
    <mergeCell ref="L1431:L1432"/>
    <mergeCell ref="A1433:A1434"/>
    <mergeCell ref="B1433:B1434"/>
    <mergeCell ref="C1433:C1434"/>
    <mergeCell ref="D1433:D1434"/>
    <mergeCell ref="E1433:E1434"/>
    <mergeCell ref="J1429:J1430"/>
    <mergeCell ref="K1429:K1430"/>
    <mergeCell ref="L1429:L1430"/>
    <mergeCell ref="A1431:A1432"/>
    <mergeCell ref="B1431:B1432"/>
    <mergeCell ref="C1431:C1432"/>
    <mergeCell ref="D1431:D1432"/>
    <mergeCell ref="E1431:E1432"/>
    <mergeCell ref="F1431:F1432"/>
    <mergeCell ref="G1431:G1432"/>
    <mergeCell ref="L1427:L1428"/>
    <mergeCell ref="A1429:A1430"/>
    <mergeCell ref="B1429:B1430"/>
    <mergeCell ref="C1429:C1430"/>
    <mergeCell ref="D1429:D1430"/>
    <mergeCell ref="E1429:E1430"/>
    <mergeCell ref="F1429:F1430"/>
    <mergeCell ref="G1429:G1430"/>
    <mergeCell ref="H1429:H1430"/>
    <mergeCell ref="I1429:I1430"/>
    <mergeCell ref="F1427:F1428"/>
    <mergeCell ref="G1427:G1428"/>
    <mergeCell ref="H1427:H1428"/>
    <mergeCell ref="I1427:I1428"/>
    <mergeCell ref="J1427:J1428"/>
    <mergeCell ref="K1427:K1428"/>
    <mergeCell ref="H1425:H1426"/>
    <mergeCell ref="I1425:I1426"/>
    <mergeCell ref="J1425:J1426"/>
    <mergeCell ref="K1425:K1426"/>
    <mergeCell ref="L1425:L1426"/>
    <mergeCell ref="A1427:A1428"/>
    <mergeCell ref="B1427:B1428"/>
    <mergeCell ref="C1427:C1428"/>
    <mergeCell ref="D1427:D1428"/>
    <mergeCell ref="E1427:E1428"/>
    <mergeCell ref="J1423:J1424"/>
    <mergeCell ref="K1423:K1424"/>
    <mergeCell ref="L1423:L1424"/>
    <mergeCell ref="A1425:A1426"/>
    <mergeCell ref="B1425:B1426"/>
    <mergeCell ref="C1425:C1426"/>
    <mergeCell ref="D1425:D1426"/>
    <mergeCell ref="E1425:E1426"/>
    <mergeCell ref="F1425:F1426"/>
    <mergeCell ref="G1425:G1426"/>
    <mergeCell ref="L1421:L1422"/>
    <mergeCell ref="A1423:A1424"/>
    <mergeCell ref="B1423:B1424"/>
    <mergeCell ref="C1423:C1424"/>
    <mergeCell ref="D1423:D1424"/>
    <mergeCell ref="E1423:E1424"/>
    <mergeCell ref="F1423:F1424"/>
    <mergeCell ref="G1423:G1424"/>
    <mergeCell ref="H1423:H1424"/>
    <mergeCell ref="I1423:I1424"/>
    <mergeCell ref="F1421:F1422"/>
    <mergeCell ref="G1421:G1422"/>
    <mergeCell ref="H1421:H1422"/>
    <mergeCell ref="I1421:I1422"/>
    <mergeCell ref="J1421:J1422"/>
    <mergeCell ref="K1421:K1422"/>
    <mergeCell ref="H1419:H1420"/>
    <mergeCell ref="I1419:I1420"/>
    <mergeCell ref="J1419:J1420"/>
    <mergeCell ref="K1419:K1420"/>
    <mergeCell ref="L1419:L1420"/>
    <mergeCell ref="A1421:A1422"/>
    <mergeCell ref="B1421:B1422"/>
    <mergeCell ref="C1421:C1422"/>
    <mergeCell ref="D1421:D1422"/>
    <mergeCell ref="E1421:E1422"/>
    <mergeCell ref="J1417:J1418"/>
    <mergeCell ref="K1417:K1418"/>
    <mergeCell ref="L1417:L1418"/>
    <mergeCell ref="A1419:A1420"/>
    <mergeCell ref="B1419:B1420"/>
    <mergeCell ref="C1419:C1420"/>
    <mergeCell ref="D1419:D1420"/>
    <mergeCell ref="E1419:E1420"/>
    <mergeCell ref="F1419:F1420"/>
    <mergeCell ref="G1419:G1420"/>
    <mergeCell ref="L1415:L1416"/>
    <mergeCell ref="A1417:A1418"/>
    <mergeCell ref="B1417:B1418"/>
    <mergeCell ref="C1417:C1418"/>
    <mergeCell ref="D1417:D1418"/>
    <mergeCell ref="E1417:E1418"/>
    <mergeCell ref="F1417:F1418"/>
    <mergeCell ref="G1417:G1418"/>
    <mergeCell ref="H1417:H1418"/>
    <mergeCell ref="I1417:I1418"/>
    <mergeCell ref="F1415:F1416"/>
    <mergeCell ref="G1415:G1416"/>
    <mergeCell ref="H1415:H1416"/>
    <mergeCell ref="I1415:I1416"/>
    <mergeCell ref="J1415:J1416"/>
    <mergeCell ref="K1415:K1416"/>
    <mergeCell ref="H1413:H1414"/>
    <mergeCell ref="I1413:I1414"/>
    <mergeCell ref="J1413:J1414"/>
    <mergeCell ref="K1413:K1414"/>
    <mergeCell ref="L1413:L1414"/>
    <mergeCell ref="A1415:A1416"/>
    <mergeCell ref="B1415:B1416"/>
    <mergeCell ref="C1415:C1416"/>
    <mergeCell ref="D1415:D1416"/>
    <mergeCell ref="E1415:E1416"/>
    <mergeCell ref="J1411:J1412"/>
    <mergeCell ref="K1411:K1412"/>
    <mergeCell ref="L1411:L1412"/>
    <mergeCell ref="A1413:A1414"/>
    <mergeCell ref="B1413:B1414"/>
    <mergeCell ref="C1413:C1414"/>
    <mergeCell ref="D1413:D1414"/>
    <mergeCell ref="E1413:E1414"/>
    <mergeCell ref="F1413:F1414"/>
    <mergeCell ref="G1413:G1414"/>
    <mergeCell ref="L1409:L1410"/>
    <mergeCell ref="A1411:A1412"/>
    <mergeCell ref="B1411:B1412"/>
    <mergeCell ref="C1411:C1412"/>
    <mergeCell ref="D1411:D1412"/>
    <mergeCell ref="E1411:E1412"/>
    <mergeCell ref="F1411:F1412"/>
    <mergeCell ref="G1411:G1412"/>
    <mergeCell ref="H1411:H1412"/>
    <mergeCell ref="I1411:I1412"/>
    <mergeCell ref="F1409:F1410"/>
    <mergeCell ref="G1409:G1410"/>
    <mergeCell ref="H1409:H1410"/>
    <mergeCell ref="I1409:I1410"/>
    <mergeCell ref="J1409:J1410"/>
    <mergeCell ref="K1409:K1410"/>
    <mergeCell ref="H1407:H1408"/>
    <mergeCell ref="I1407:I1408"/>
    <mergeCell ref="J1407:J1408"/>
    <mergeCell ref="K1407:K1408"/>
    <mergeCell ref="L1407:L1408"/>
    <mergeCell ref="A1409:A1410"/>
    <mergeCell ref="B1409:B1410"/>
    <mergeCell ref="C1409:C1410"/>
    <mergeCell ref="D1409:D1410"/>
    <mergeCell ref="E1409:E1410"/>
    <mergeCell ref="J1405:J1406"/>
    <mergeCell ref="K1405:K1406"/>
    <mergeCell ref="L1405:L1406"/>
    <mergeCell ref="A1407:A1408"/>
    <mergeCell ref="B1407:B1408"/>
    <mergeCell ref="C1407:C1408"/>
    <mergeCell ref="D1407:D1408"/>
    <mergeCell ref="E1407:E1408"/>
    <mergeCell ref="F1407:F1408"/>
    <mergeCell ref="G1407:G1408"/>
    <mergeCell ref="L1403:L1404"/>
    <mergeCell ref="A1405:A1406"/>
    <mergeCell ref="B1405:B1406"/>
    <mergeCell ref="C1405:C1406"/>
    <mergeCell ref="D1405:D1406"/>
    <mergeCell ref="E1405:E1406"/>
    <mergeCell ref="F1405:F1406"/>
    <mergeCell ref="G1405:G1406"/>
    <mergeCell ref="H1405:H1406"/>
    <mergeCell ref="I1405:I1406"/>
    <mergeCell ref="F1403:F1404"/>
    <mergeCell ref="G1403:G1404"/>
    <mergeCell ref="H1403:H1404"/>
    <mergeCell ref="I1403:I1404"/>
    <mergeCell ref="J1403:J1404"/>
    <mergeCell ref="K1403:K1404"/>
    <mergeCell ref="H1401:H1402"/>
    <mergeCell ref="I1401:I1402"/>
    <mergeCell ref="J1401:J1402"/>
    <mergeCell ref="K1401:K1402"/>
    <mergeCell ref="L1401:L1402"/>
    <mergeCell ref="A1403:A1404"/>
    <mergeCell ref="B1403:B1404"/>
    <mergeCell ref="C1403:C1404"/>
    <mergeCell ref="D1403:D1404"/>
    <mergeCell ref="E1403:E1404"/>
    <mergeCell ref="J1399:J1400"/>
    <mergeCell ref="K1399:K1400"/>
    <mergeCell ref="L1399:L1400"/>
    <mergeCell ref="A1401:A1402"/>
    <mergeCell ref="B1401:B1402"/>
    <mergeCell ref="C1401:C1402"/>
    <mergeCell ref="D1401:D1402"/>
    <mergeCell ref="E1401:E1402"/>
    <mergeCell ref="F1401:F1402"/>
    <mergeCell ref="G1401:G1402"/>
    <mergeCell ref="L1396:L1397"/>
    <mergeCell ref="A1399:A1400"/>
    <mergeCell ref="B1399:B1400"/>
    <mergeCell ref="C1399:C1400"/>
    <mergeCell ref="D1399:D1400"/>
    <mergeCell ref="E1399:E1400"/>
    <mergeCell ref="F1399:F1400"/>
    <mergeCell ref="G1399:G1400"/>
    <mergeCell ref="H1399:H1400"/>
    <mergeCell ref="I1399:I1400"/>
    <mergeCell ref="F1396:F1397"/>
    <mergeCell ref="G1396:G1397"/>
    <mergeCell ref="H1396:H1397"/>
    <mergeCell ref="I1396:I1397"/>
    <mergeCell ref="J1396:J1397"/>
    <mergeCell ref="K1396:K1397"/>
    <mergeCell ref="H1394:H1395"/>
    <mergeCell ref="I1394:I1395"/>
    <mergeCell ref="J1394:J1395"/>
    <mergeCell ref="K1394:K1395"/>
    <mergeCell ref="L1394:L1395"/>
    <mergeCell ref="A1396:A1397"/>
    <mergeCell ref="B1396:B1397"/>
    <mergeCell ref="C1396:C1397"/>
    <mergeCell ref="D1396:D1397"/>
    <mergeCell ref="E1396:E1397"/>
    <mergeCell ref="J1392:J1393"/>
    <mergeCell ref="K1392:K1393"/>
    <mergeCell ref="L1392:L1393"/>
    <mergeCell ref="A1394:A1395"/>
    <mergeCell ref="B1394:B1395"/>
    <mergeCell ref="C1394:C1395"/>
    <mergeCell ref="D1394:D1395"/>
    <mergeCell ref="E1394:E1395"/>
    <mergeCell ref="F1394:F1395"/>
    <mergeCell ref="G1394:G1395"/>
    <mergeCell ref="L1390:L1391"/>
    <mergeCell ref="A1392:A1393"/>
    <mergeCell ref="B1392:B1393"/>
    <mergeCell ref="C1392:C1393"/>
    <mergeCell ref="D1392:D1393"/>
    <mergeCell ref="E1392:E1393"/>
    <mergeCell ref="F1392:F1393"/>
    <mergeCell ref="G1392:G1393"/>
    <mergeCell ref="H1392:H1393"/>
    <mergeCell ref="I1392:I1393"/>
    <mergeCell ref="F1390:F1391"/>
    <mergeCell ref="G1390:G1391"/>
    <mergeCell ref="H1390:H1391"/>
    <mergeCell ref="I1390:I1391"/>
    <mergeCell ref="J1390:J1391"/>
    <mergeCell ref="K1390:K1391"/>
    <mergeCell ref="H1388:H1389"/>
    <mergeCell ref="I1388:I1389"/>
    <mergeCell ref="J1388:J1389"/>
    <mergeCell ref="K1388:K1389"/>
    <mergeCell ref="L1388:L1389"/>
    <mergeCell ref="A1390:A1391"/>
    <mergeCell ref="B1390:B1391"/>
    <mergeCell ref="C1390:C1391"/>
    <mergeCell ref="D1390:D1391"/>
    <mergeCell ref="E1390:E1391"/>
    <mergeCell ref="J1386:J1387"/>
    <mergeCell ref="K1386:K1387"/>
    <mergeCell ref="L1386:L1387"/>
    <mergeCell ref="A1388:A1389"/>
    <mergeCell ref="B1388:B1389"/>
    <mergeCell ref="C1388:C1389"/>
    <mergeCell ref="D1388:D1389"/>
    <mergeCell ref="E1388:E1389"/>
    <mergeCell ref="F1388:F1389"/>
    <mergeCell ref="G1388:G1389"/>
    <mergeCell ref="L1384:L1385"/>
    <mergeCell ref="A1386:A1387"/>
    <mergeCell ref="B1386:B1387"/>
    <mergeCell ref="C1386:C1387"/>
    <mergeCell ref="D1386:D1387"/>
    <mergeCell ref="E1386:E1387"/>
    <mergeCell ref="F1386:F1387"/>
    <mergeCell ref="G1386:G1387"/>
    <mergeCell ref="H1386:H1387"/>
    <mergeCell ref="I1386:I1387"/>
    <mergeCell ref="F1384:F1385"/>
    <mergeCell ref="G1384:G1385"/>
    <mergeCell ref="H1384:H1385"/>
    <mergeCell ref="I1384:I1385"/>
    <mergeCell ref="J1384:J1385"/>
    <mergeCell ref="K1384:K1385"/>
    <mergeCell ref="G1380:G1381"/>
    <mergeCell ref="H1380:H1381"/>
    <mergeCell ref="I1380:I1381"/>
    <mergeCell ref="J1380:J1381"/>
    <mergeCell ref="K1380:K1381"/>
    <mergeCell ref="A1384:A1385"/>
    <mergeCell ref="B1384:B1385"/>
    <mergeCell ref="C1384:C1385"/>
    <mergeCell ref="D1384:D1385"/>
    <mergeCell ref="E1384:E1385"/>
    <mergeCell ref="A1380:A1381"/>
    <mergeCell ref="B1380:B1381"/>
    <mergeCell ref="C1380:C1381"/>
    <mergeCell ref="D1380:D1381"/>
    <mergeCell ref="E1380:E1381"/>
    <mergeCell ref="F1380:F1381"/>
    <mergeCell ref="G1378:G1379"/>
    <mergeCell ref="H1378:H1379"/>
    <mergeCell ref="I1378:I1379"/>
    <mergeCell ref="J1378:J1379"/>
    <mergeCell ref="K1378:K1379"/>
    <mergeCell ref="L1378:L1379"/>
    <mergeCell ref="A1378:A1379"/>
    <mergeCell ref="B1378:B1379"/>
    <mergeCell ref="C1378:C1379"/>
    <mergeCell ref="D1378:D1379"/>
    <mergeCell ref="E1378:E1379"/>
    <mergeCell ref="F1378:F1379"/>
    <mergeCell ref="G1375:G1376"/>
    <mergeCell ref="H1375:H1376"/>
    <mergeCell ref="I1375:I1376"/>
    <mergeCell ref="J1375:J1376"/>
    <mergeCell ref="K1375:K1376"/>
    <mergeCell ref="L1375:L1376"/>
    <mergeCell ref="A1375:A1376"/>
    <mergeCell ref="B1375:B1376"/>
    <mergeCell ref="C1375:C1376"/>
    <mergeCell ref="D1375:D1376"/>
    <mergeCell ref="E1375:E1376"/>
    <mergeCell ref="F1375:F1376"/>
    <mergeCell ref="G1373:G1374"/>
    <mergeCell ref="H1373:H1374"/>
    <mergeCell ref="I1373:I1374"/>
    <mergeCell ref="J1373:J1374"/>
    <mergeCell ref="K1373:K1374"/>
    <mergeCell ref="L1373:L1374"/>
    <mergeCell ref="A1373:A1374"/>
    <mergeCell ref="B1373:B1374"/>
    <mergeCell ref="C1373:C1374"/>
    <mergeCell ref="D1373:D1374"/>
    <mergeCell ref="E1373:E1374"/>
    <mergeCell ref="F1373:F1374"/>
    <mergeCell ref="G1371:G1372"/>
    <mergeCell ref="H1371:H1372"/>
    <mergeCell ref="I1371:I1372"/>
    <mergeCell ref="J1371:J1372"/>
    <mergeCell ref="K1371:K1372"/>
    <mergeCell ref="L1371:L1372"/>
    <mergeCell ref="A1371:A1372"/>
    <mergeCell ref="B1371:B1372"/>
    <mergeCell ref="C1371:C1372"/>
    <mergeCell ref="D1371:D1372"/>
    <mergeCell ref="E1371:E1372"/>
    <mergeCell ref="F1371:F1372"/>
    <mergeCell ref="G1369:G1370"/>
    <mergeCell ref="H1369:H1370"/>
    <mergeCell ref="I1369:I1370"/>
    <mergeCell ref="J1369:J1370"/>
    <mergeCell ref="K1369:K1370"/>
    <mergeCell ref="L1369:L1370"/>
    <mergeCell ref="A1369:A1370"/>
    <mergeCell ref="B1369:B1370"/>
    <mergeCell ref="C1369:C1370"/>
    <mergeCell ref="D1369:D1370"/>
    <mergeCell ref="E1369:E1370"/>
    <mergeCell ref="F1369:F1370"/>
    <mergeCell ref="G1367:G1368"/>
    <mergeCell ref="H1367:H1368"/>
    <mergeCell ref="I1367:I1368"/>
    <mergeCell ref="J1367:J1368"/>
    <mergeCell ref="K1367:K1368"/>
    <mergeCell ref="L1367:L1368"/>
    <mergeCell ref="A1367:A1368"/>
    <mergeCell ref="B1367:B1368"/>
    <mergeCell ref="C1367:C1368"/>
    <mergeCell ref="D1367:D1368"/>
    <mergeCell ref="E1367:E1368"/>
    <mergeCell ref="F1367:F1368"/>
    <mergeCell ref="G1365:G1366"/>
    <mergeCell ref="H1365:H1366"/>
    <mergeCell ref="I1365:I1366"/>
    <mergeCell ref="J1365:J1366"/>
    <mergeCell ref="K1365:K1366"/>
    <mergeCell ref="L1365:L1366"/>
    <mergeCell ref="A1365:A1366"/>
    <mergeCell ref="B1365:B1366"/>
    <mergeCell ref="C1365:C1366"/>
    <mergeCell ref="D1365:D1366"/>
    <mergeCell ref="E1365:E1366"/>
    <mergeCell ref="F1365:F1366"/>
    <mergeCell ref="G1363:G1364"/>
    <mergeCell ref="H1363:H1364"/>
    <mergeCell ref="I1363:I1364"/>
    <mergeCell ref="J1363:J1364"/>
    <mergeCell ref="K1363:K1364"/>
    <mergeCell ref="L1363:L1364"/>
    <mergeCell ref="A1363:A1364"/>
    <mergeCell ref="B1363:B1364"/>
    <mergeCell ref="C1363:C1364"/>
    <mergeCell ref="D1363:D1364"/>
    <mergeCell ref="E1363:E1364"/>
    <mergeCell ref="F1363:F1364"/>
    <mergeCell ref="G1361:G1362"/>
    <mergeCell ref="H1361:H1362"/>
    <mergeCell ref="I1361:I1362"/>
    <mergeCell ref="J1361:J1362"/>
    <mergeCell ref="K1361:K1362"/>
    <mergeCell ref="L1361:L1362"/>
    <mergeCell ref="A1361:A1362"/>
    <mergeCell ref="B1361:B1362"/>
    <mergeCell ref="C1361:C1362"/>
    <mergeCell ref="D1361:D1362"/>
    <mergeCell ref="E1361:E1362"/>
    <mergeCell ref="F1361:F1362"/>
    <mergeCell ref="G1359:G1360"/>
    <mergeCell ref="H1359:H1360"/>
    <mergeCell ref="I1359:I1360"/>
    <mergeCell ref="J1359:J1360"/>
    <mergeCell ref="K1359:K1360"/>
    <mergeCell ref="L1359:L1360"/>
    <mergeCell ref="A1359:A1360"/>
    <mergeCell ref="B1359:B1360"/>
    <mergeCell ref="C1359:C1360"/>
    <mergeCell ref="D1359:D1360"/>
    <mergeCell ref="E1359:E1360"/>
    <mergeCell ref="F1359:F1360"/>
    <mergeCell ref="G1357:G1358"/>
    <mergeCell ref="H1357:H1358"/>
    <mergeCell ref="I1357:I1358"/>
    <mergeCell ref="J1357:J1358"/>
    <mergeCell ref="K1357:K1358"/>
    <mergeCell ref="L1357:L1358"/>
    <mergeCell ref="A1357:A1358"/>
    <mergeCell ref="B1357:B1358"/>
    <mergeCell ref="C1357:C1358"/>
    <mergeCell ref="D1357:D1358"/>
    <mergeCell ref="E1357:E1358"/>
    <mergeCell ref="F1357:F1358"/>
    <mergeCell ref="G1355:G1356"/>
    <mergeCell ref="H1355:H1356"/>
    <mergeCell ref="I1355:I1356"/>
    <mergeCell ref="J1355:J1356"/>
    <mergeCell ref="K1355:K1356"/>
    <mergeCell ref="L1355:L1356"/>
    <mergeCell ref="A1355:A1356"/>
    <mergeCell ref="B1355:B1356"/>
    <mergeCell ref="C1355:C1356"/>
    <mergeCell ref="D1355:D1356"/>
    <mergeCell ref="E1355:E1356"/>
    <mergeCell ref="F1355:F1356"/>
    <mergeCell ref="G1353:G1354"/>
    <mergeCell ref="H1353:H1354"/>
    <mergeCell ref="I1353:I1354"/>
    <mergeCell ref="J1353:J1354"/>
    <mergeCell ref="K1353:K1354"/>
    <mergeCell ref="L1353:L1354"/>
    <mergeCell ref="A1353:A1354"/>
    <mergeCell ref="B1353:B1354"/>
    <mergeCell ref="C1353:C1354"/>
    <mergeCell ref="D1353:D1354"/>
    <mergeCell ref="E1353:E1354"/>
    <mergeCell ref="F1353:F1354"/>
    <mergeCell ref="G1351:G1352"/>
    <mergeCell ref="H1351:H1352"/>
    <mergeCell ref="I1351:I1352"/>
    <mergeCell ref="J1351:J1352"/>
    <mergeCell ref="K1351:K1352"/>
    <mergeCell ref="L1351:L1352"/>
    <mergeCell ref="A1351:A1352"/>
    <mergeCell ref="B1351:B1352"/>
    <mergeCell ref="C1351:C1352"/>
    <mergeCell ref="D1351:D1352"/>
    <mergeCell ref="E1351:E1352"/>
    <mergeCell ref="F1351:F1352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G1347:G1348"/>
    <mergeCell ref="H1347:H1348"/>
    <mergeCell ref="I1347:I1348"/>
    <mergeCell ref="J1347:J1348"/>
    <mergeCell ref="K1347:K1348"/>
    <mergeCell ref="L1347:L1348"/>
    <mergeCell ref="A1347:A1348"/>
    <mergeCell ref="B1347:B1348"/>
    <mergeCell ref="C1347:C1348"/>
    <mergeCell ref="D1347:D1348"/>
    <mergeCell ref="E1347:E1348"/>
    <mergeCell ref="F1347:F1348"/>
    <mergeCell ref="G1345:G1346"/>
    <mergeCell ref="H1345:H1346"/>
    <mergeCell ref="I1345:I1346"/>
    <mergeCell ref="J1345:J1346"/>
    <mergeCell ref="K1345:K1346"/>
    <mergeCell ref="L1345:L1346"/>
    <mergeCell ref="A1345:A1346"/>
    <mergeCell ref="B1345:B1346"/>
    <mergeCell ref="C1345:C1346"/>
    <mergeCell ref="D1345:D1346"/>
    <mergeCell ref="E1345:E1346"/>
    <mergeCell ref="F1345:F1346"/>
    <mergeCell ref="G1343:G1344"/>
    <mergeCell ref="H1343:H1344"/>
    <mergeCell ref="I1343:I1344"/>
    <mergeCell ref="J1343:J1344"/>
    <mergeCell ref="K1343:K1344"/>
    <mergeCell ref="L1343:L1344"/>
    <mergeCell ref="A1343:A1344"/>
    <mergeCell ref="B1343:B1344"/>
    <mergeCell ref="C1343:C1344"/>
    <mergeCell ref="D1343:D1344"/>
    <mergeCell ref="E1343:E1344"/>
    <mergeCell ref="F1343:F1344"/>
    <mergeCell ref="G1341:G1342"/>
    <mergeCell ref="H1341:H1342"/>
    <mergeCell ref="I1341:I1342"/>
    <mergeCell ref="J1341:J1342"/>
    <mergeCell ref="K1341:K1342"/>
    <mergeCell ref="L1341:L1342"/>
    <mergeCell ref="A1341:A1342"/>
    <mergeCell ref="B1341:B1342"/>
    <mergeCell ref="C1341:C1342"/>
    <mergeCell ref="D1341:D1342"/>
    <mergeCell ref="E1341:E1342"/>
    <mergeCell ref="F1341:F1342"/>
    <mergeCell ref="G1339:G1340"/>
    <mergeCell ref="H1339:H1340"/>
    <mergeCell ref="I1339:I1340"/>
    <mergeCell ref="J1339:J1340"/>
    <mergeCell ref="K1339:K1340"/>
    <mergeCell ref="L1339:L1340"/>
    <mergeCell ref="A1339:A1340"/>
    <mergeCell ref="B1339:B1340"/>
    <mergeCell ref="C1339:C1340"/>
    <mergeCell ref="D1339:D1340"/>
    <mergeCell ref="E1339:E1340"/>
    <mergeCell ref="F1339:F1340"/>
    <mergeCell ref="G1336:G1337"/>
    <mergeCell ref="H1336:H1337"/>
    <mergeCell ref="I1336:I1337"/>
    <mergeCell ref="J1336:J1337"/>
    <mergeCell ref="K1336:K1337"/>
    <mergeCell ref="L1336:L1337"/>
    <mergeCell ref="A1336:A1337"/>
    <mergeCell ref="B1336:B1337"/>
    <mergeCell ref="C1336:C1337"/>
    <mergeCell ref="D1336:D1337"/>
    <mergeCell ref="E1336:E1337"/>
    <mergeCell ref="F1336:F1337"/>
    <mergeCell ref="G1334:G1335"/>
    <mergeCell ref="H1334:H1335"/>
    <mergeCell ref="I1334:I1335"/>
    <mergeCell ref="J1334:J1335"/>
    <mergeCell ref="K1334:K1335"/>
    <mergeCell ref="L1334:L1335"/>
    <mergeCell ref="A1334:A1335"/>
    <mergeCell ref="B1334:B1335"/>
    <mergeCell ref="C1334:C1335"/>
    <mergeCell ref="D1334:D1335"/>
    <mergeCell ref="E1334:E1335"/>
    <mergeCell ref="F1334:F1335"/>
    <mergeCell ref="G1332:G1333"/>
    <mergeCell ref="H1332:H1333"/>
    <mergeCell ref="I1332:I1333"/>
    <mergeCell ref="J1332:J1333"/>
    <mergeCell ref="K1332:K1333"/>
    <mergeCell ref="L1332:L1333"/>
    <mergeCell ref="A1332:A1333"/>
    <mergeCell ref="B1332:B1333"/>
    <mergeCell ref="C1332:C1333"/>
    <mergeCell ref="D1332:D1333"/>
    <mergeCell ref="E1332:E1333"/>
    <mergeCell ref="F1332:F1333"/>
    <mergeCell ref="G1330:G1331"/>
    <mergeCell ref="H1330:H1331"/>
    <mergeCell ref="I1330:I1331"/>
    <mergeCell ref="J1330:J1331"/>
    <mergeCell ref="K1330:K1331"/>
    <mergeCell ref="L1330:L1331"/>
    <mergeCell ref="A1330:A1331"/>
    <mergeCell ref="B1330:B1331"/>
    <mergeCell ref="C1330:C1331"/>
    <mergeCell ref="D1330:D1331"/>
    <mergeCell ref="E1330:E1331"/>
    <mergeCell ref="F1330:F1331"/>
    <mergeCell ref="G1328:G1329"/>
    <mergeCell ref="H1328:H1329"/>
    <mergeCell ref="I1328:I1329"/>
    <mergeCell ref="J1328:J1329"/>
    <mergeCell ref="K1328:K1329"/>
    <mergeCell ref="L1328:L1329"/>
    <mergeCell ref="A1328:A1329"/>
    <mergeCell ref="B1328:B1329"/>
    <mergeCell ref="C1328:C1329"/>
    <mergeCell ref="D1328:D1329"/>
    <mergeCell ref="E1328:E1329"/>
    <mergeCell ref="F1328:F1329"/>
    <mergeCell ref="G1320:G1321"/>
    <mergeCell ref="H1320:H1321"/>
    <mergeCell ref="I1320:I1321"/>
    <mergeCell ref="J1320:J1321"/>
    <mergeCell ref="K1320:K1321"/>
    <mergeCell ref="L1320:L1321"/>
    <mergeCell ref="A1320:A1321"/>
    <mergeCell ref="B1320:B1321"/>
    <mergeCell ref="C1320:C1321"/>
    <mergeCell ref="D1320:D1321"/>
    <mergeCell ref="E1320:E1321"/>
    <mergeCell ref="F1320:F1321"/>
    <mergeCell ref="G1318:G1319"/>
    <mergeCell ref="H1318:H1319"/>
    <mergeCell ref="I1318:I1319"/>
    <mergeCell ref="J1318:J1319"/>
    <mergeCell ref="K1318:K1319"/>
    <mergeCell ref="L1318:L1319"/>
    <mergeCell ref="A1318:A1319"/>
    <mergeCell ref="B1318:B1319"/>
    <mergeCell ref="C1318:C1319"/>
    <mergeCell ref="D1318:D1319"/>
    <mergeCell ref="E1318:E1319"/>
    <mergeCell ref="F1318:F1319"/>
    <mergeCell ref="G1326:G1327"/>
    <mergeCell ref="H1326:H1327"/>
    <mergeCell ref="I1326:I1327"/>
    <mergeCell ref="J1326:J1327"/>
    <mergeCell ref="K1326:K1327"/>
    <mergeCell ref="L1326:L1327"/>
    <mergeCell ref="A1326:A1327"/>
    <mergeCell ref="B1326:B1327"/>
    <mergeCell ref="C1326:C1327"/>
    <mergeCell ref="D1326:D1327"/>
    <mergeCell ref="E1326:E1327"/>
    <mergeCell ref="F1326:F1327"/>
    <mergeCell ref="G1324:G1325"/>
    <mergeCell ref="H1324:H1325"/>
    <mergeCell ref="I1324:I1325"/>
    <mergeCell ref="J1324:J1325"/>
    <mergeCell ref="K1324:K1325"/>
    <mergeCell ref="L1324:L1325"/>
    <mergeCell ref="A1324:A1325"/>
    <mergeCell ref="B1324:B1325"/>
    <mergeCell ref="C1324:C1325"/>
    <mergeCell ref="D1324:D1325"/>
    <mergeCell ref="E1324:E1325"/>
    <mergeCell ref="F1324:F1325"/>
    <mergeCell ref="G1322:G1323"/>
    <mergeCell ref="H1322:H1323"/>
    <mergeCell ref="I1322:I1323"/>
    <mergeCell ref="J1322:J1323"/>
    <mergeCell ref="K1322:K1323"/>
    <mergeCell ref="L1322:L1323"/>
    <mergeCell ref="A1322:A1323"/>
    <mergeCell ref="B1322:B1323"/>
    <mergeCell ref="C1322:C1323"/>
    <mergeCell ref="D1322:D1323"/>
    <mergeCell ref="E1322:E1323"/>
    <mergeCell ref="F1322:F1323"/>
    <mergeCell ref="G1315:G1316"/>
    <mergeCell ref="H1315:H1316"/>
    <mergeCell ref="I1315:I1316"/>
    <mergeCell ref="J1315:J1316"/>
    <mergeCell ref="K1315:K1316"/>
    <mergeCell ref="L1315:L1316"/>
    <mergeCell ref="A1315:A1316"/>
    <mergeCell ref="B1315:B1316"/>
    <mergeCell ref="C1315:C1316"/>
    <mergeCell ref="D1315:D1316"/>
    <mergeCell ref="E1315:E1316"/>
    <mergeCell ref="F1315:F1316"/>
    <mergeCell ref="G1313:G1314"/>
    <mergeCell ref="H1313:H1314"/>
    <mergeCell ref="I1313:I1314"/>
    <mergeCell ref="J1313:J1314"/>
    <mergeCell ref="K1313:K1314"/>
    <mergeCell ref="L1313:L1314"/>
    <mergeCell ref="A1313:A1314"/>
    <mergeCell ref="B1313:B1314"/>
    <mergeCell ref="C1313:C1314"/>
    <mergeCell ref="D1313:D1314"/>
    <mergeCell ref="E1313:E1314"/>
    <mergeCell ref="F1313:F1314"/>
    <mergeCell ref="G1311:G1312"/>
    <mergeCell ref="H1311:H1312"/>
    <mergeCell ref="I1311:I1312"/>
    <mergeCell ref="J1311:J1312"/>
    <mergeCell ref="K1311:K1312"/>
    <mergeCell ref="L1311:L1312"/>
    <mergeCell ref="A1311:A1312"/>
    <mergeCell ref="B1311:B1312"/>
    <mergeCell ref="C1311:C1312"/>
    <mergeCell ref="D1311:D1312"/>
    <mergeCell ref="E1311:E1312"/>
    <mergeCell ref="F1311:F1312"/>
    <mergeCell ref="G1309:G1310"/>
    <mergeCell ref="H1309:H1310"/>
    <mergeCell ref="I1309:I1310"/>
    <mergeCell ref="J1309:J1310"/>
    <mergeCell ref="K1309:K1310"/>
    <mergeCell ref="L1309:L1310"/>
    <mergeCell ref="A1309:A1310"/>
    <mergeCell ref="B1309:B1310"/>
    <mergeCell ref="C1309:C1310"/>
    <mergeCell ref="D1309:D1310"/>
    <mergeCell ref="E1309:E1310"/>
    <mergeCell ref="F1309:F1310"/>
    <mergeCell ref="G1307:G1308"/>
    <mergeCell ref="H1307:H1308"/>
    <mergeCell ref="I1307:I1308"/>
    <mergeCell ref="J1307:J1308"/>
    <mergeCell ref="K1307:K1308"/>
    <mergeCell ref="L1307:L1308"/>
    <mergeCell ref="A1307:A1308"/>
    <mergeCell ref="B1307:B1308"/>
    <mergeCell ref="C1307:C1308"/>
    <mergeCell ref="D1307:D1308"/>
    <mergeCell ref="E1307:E1308"/>
    <mergeCell ref="F1307:F1308"/>
    <mergeCell ref="G1305:G1306"/>
    <mergeCell ref="H1305:H1306"/>
    <mergeCell ref="I1305:I1306"/>
    <mergeCell ref="J1305:J1306"/>
    <mergeCell ref="K1305:K1306"/>
    <mergeCell ref="L1305:L1306"/>
    <mergeCell ref="A1305:A1306"/>
    <mergeCell ref="B1305:B1306"/>
    <mergeCell ref="C1305:C1306"/>
    <mergeCell ref="D1305:D1306"/>
    <mergeCell ref="E1305:E1306"/>
    <mergeCell ref="F1305:F1306"/>
    <mergeCell ref="G1303:G1304"/>
    <mergeCell ref="H1303:H1304"/>
    <mergeCell ref="I1303:I1304"/>
    <mergeCell ref="J1303:J1304"/>
    <mergeCell ref="K1303:K1304"/>
    <mergeCell ref="L1303:L1304"/>
    <mergeCell ref="A1303:A1304"/>
    <mergeCell ref="B1303:B1304"/>
    <mergeCell ref="C1303:C1304"/>
    <mergeCell ref="D1303:D1304"/>
    <mergeCell ref="E1303:E1304"/>
    <mergeCell ref="F1303:F1304"/>
    <mergeCell ref="G1301:G1302"/>
    <mergeCell ref="H1301:H1302"/>
    <mergeCell ref="I1301:I1302"/>
    <mergeCell ref="J1301:J1302"/>
    <mergeCell ref="K1301:K1302"/>
    <mergeCell ref="L1301:L1302"/>
    <mergeCell ref="A1301:A1302"/>
    <mergeCell ref="B1301:B1302"/>
    <mergeCell ref="C1301:C1302"/>
    <mergeCell ref="D1301:D1302"/>
    <mergeCell ref="E1301:E1302"/>
    <mergeCell ref="F1301:F1302"/>
    <mergeCell ref="G1299:G1300"/>
    <mergeCell ref="H1299:H1300"/>
    <mergeCell ref="I1299:I1300"/>
    <mergeCell ref="J1299:J1300"/>
    <mergeCell ref="K1299:K1300"/>
    <mergeCell ref="L1299:L1300"/>
    <mergeCell ref="A1299:A1300"/>
    <mergeCell ref="B1299:B1300"/>
    <mergeCell ref="C1299:C1300"/>
    <mergeCell ref="D1299:D1300"/>
    <mergeCell ref="E1299:E1300"/>
    <mergeCell ref="F1299:F1300"/>
    <mergeCell ref="G1297:G1298"/>
    <mergeCell ref="H1297:H1298"/>
    <mergeCell ref="I1297:I1298"/>
    <mergeCell ref="J1297:J1298"/>
    <mergeCell ref="K1297:K1298"/>
    <mergeCell ref="L1297:L1298"/>
    <mergeCell ref="A1297:A1298"/>
    <mergeCell ref="B1297:B1298"/>
    <mergeCell ref="C1297:C1298"/>
    <mergeCell ref="D1297:D1298"/>
    <mergeCell ref="E1297:E1298"/>
    <mergeCell ref="F1297:F1298"/>
    <mergeCell ref="G1295:G1296"/>
    <mergeCell ref="H1295:H1296"/>
    <mergeCell ref="I1295:I1296"/>
    <mergeCell ref="J1295:J1296"/>
    <mergeCell ref="K1295:K1296"/>
    <mergeCell ref="L1295:L1296"/>
    <mergeCell ref="A1295:A1296"/>
    <mergeCell ref="B1295:B1296"/>
    <mergeCell ref="C1295:C1296"/>
    <mergeCell ref="D1295:D1296"/>
    <mergeCell ref="E1295:E1296"/>
    <mergeCell ref="F1295:F1296"/>
    <mergeCell ref="G1293:G1294"/>
    <mergeCell ref="H1293:H1294"/>
    <mergeCell ref="I1293:I1294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G1291:G1292"/>
    <mergeCell ref="H1291:H1292"/>
    <mergeCell ref="I1291:I1292"/>
    <mergeCell ref="J1291:J1292"/>
    <mergeCell ref="K1291:K1292"/>
    <mergeCell ref="L1291:L1292"/>
    <mergeCell ref="A1291:A1292"/>
    <mergeCell ref="B1291:B1292"/>
    <mergeCell ref="C1291:C1292"/>
    <mergeCell ref="D1291:D1292"/>
    <mergeCell ref="E1291:E1292"/>
    <mergeCell ref="F1291:F1292"/>
    <mergeCell ref="G1289:G1290"/>
    <mergeCell ref="H1289:H1290"/>
    <mergeCell ref="I1289:I1290"/>
    <mergeCell ref="J1289:J1290"/>
    <mergeCell ref="K1289:K1290"/>
    <mergeCell ref="L1289:L1290"/>
    <mergeCell ref="A1289:A1290"/>
    <mergeCell ref="B1289:B1290"/>
    <mergeCell ref="C1289:C1290"/>
    <mergeCell ref="D1289:D1290"/>
    <mergeCell ref="E1289:E1290"/>
    <mergeCell ref="F1289:F1290"/>
    <mergeCell ref="G1287:G1288"/>
    <mergeCell ref="H1287:H1288"/>
    <mergeCell ref="I1287:I1288"/>
    <mergeCell ref="J1287:J1288"/>
    <mergeCell ref="K1287:K1288"/>
    <mergeCell ref="L1287:L1288"/>
    <mergeCell ref="A1287:A1288"/>
    <mergeCell ref="B1287:B1288"/>
    <mergeCell ref="C1287:C1288"/>
    <mergeCell ref="D1287:D1288"/>
    <mergeCell ref="E1287:E1288"/>
    <mergeCell ref="F1287:F1288"/>
    <mergeCell ref="G1285:G1286"/>
    <mergeCell ref="H1285:H1286"/>
    <mergeCell ref="I1285:I1286"/>
    <mergeCell ref="J1285:J1286"/>
    <mergeCell ref="K1285:K1286"/>
    <mergeCell ref="L1285:L1286"/>
    <mergeCell ref="A1285:A1286"/>
    <mergeCell ref="B1285:B1286"/>
    <mergeCell ref="C1285:C1286"/>
    <mergeCell ref="D1285:D1286"/>
    <mergeCell ref="E1285:E1286"/>
    <mergeCell ref="F1285:F1286"/>
    <mergeCell ref="G1283:G1284"/>
    <mergeCell ref="H1283:H1284"/>
    <mergeCell ref="I1283:I1284"/>
    <mergeCell ref="J1283:J1284"/>
    <mergeCell ref="K1283:K1284"/>
    <mergeCell ref="L1283:L1284"/>
    <mergeCell ref="A1283:A1284"/>
    <mergeCell ref="B1283:B1284"/>
    <mergeCell ref="C1283:C1284"/>
    <mergeCell ref="D1283:D1284"/>
    <mergeCell ref="E1283:E1284"/>
    <mergeCell ref="F1283:F1284"/>
    <mergeCell ref="G1281:G1282"/>
    <mergeCell ref="H1281:H1282"/>
    <mergeCell ref="I1281:I1282"/>
    <mergeCell ref="J1281:J1282"/>
    <mergeCell ref="K1281:K1282"/>
    <mergeCell ref="L1281:L1282"/>
    <mergeCell ref="A1281:A1282"/>
    <mergeCell ref="B1281:B1282"/>
    <mergeCell ref="C1281:C1282"/>
    <mergeCell ref="D1281:D1282"/>
    <mergeCell ref="E1281:E1282"/>
    <mergeCell ref="F1281:F1282"/>
    <mergeCell ref="G1279:G1280"/>
    <mergeCell ref="H1279:H1280"/>
    <mergeCell ref="I1279:I1280"/>
    <mergeCell ref="J1279:J1280"/>
    <mergeCell ref="K1279:K1280"/>
    <mergeCell ref="L1279:L1280"/>
    <mergeCell ref="A1279:A1280"/>
    <mergeCell ref="B1279:B1280"/>
    <mergeCell ref="C1279:C1280"/>
    <mergeCell ref="D1279:D1280"/>
    <mergeCell ref="E1279:E1280"/>
    <mergeCell ref="F1279:F1280"/>
    <mergeCell ref="G1277:G1278"/>
    <mergeCell ref="H1277:H1278"/>
    <mergeCell ref="I1277:I1278"/>
    <mergeCell ref="J1277:J1278"/>
    <mergeCell ref="K1277:K1278"/>
    <mergeCell ref="L1277:L1278"/>
    <mergeCell ref="A1277:A1278"/>
    <mergeCell ref="B1277:B1278"/>
    <mergeCell ref="C1277:C1278"/>
    <mergeCell ref="D1277:D1278"/>
    <mergeCell ref="E1277:E1278"/>
    <mergeCell ref="F1277:F1278"/>
    <mergeCell ref="G1275:G1276"/>
    <mergeCell ref="H1275:H1276"/>
    <mergeCell ref="I1275:I1276"/>
    <mergeCell ref="J1275:J1276"/>
    <mergeCell ref="K1275:K1276"/>
    <mergeCell ref="L1275:L1276"/>
    <mergeCell ref="A1275:A1276"/>
    <mergeCell ref="B1275:B1276"/>
    <mergeCell ref="C1275:C1276"/>
    <mergeCell ref="D1275:D1276"/>
    <mergeCell ref="E1275:E1276"/>
    <mergeCell ref="F1275:F1276"/>
    <mergeCell ref="G1273:G1274"/>
    <mergeCell ref="H1273:H1274"/>
    <mergeCell ref="I1273:I1274"/>
    <mergeCell ref="J1273:J1274"/>
    <mergeCell ref="K1273:K1274"/>
    <mergeCell ref="L1273:L1274"/>
    <mergeCell ref="A1273:A1274"/>
    <mergeCell ref="B1273:B1274"/>
    <mergeCell ref="C1273:C1274"/>
    <mergeCell ref="D1273:D1274"/>
    <mergeCell ref="E1273:E1274"/>
    <mergeCell ref="F1273:F1274"/>
    <mergeCell ref="G1271:G1272"/>
    <mergeCell ref="H1271:H1272"/>
    <mergeCell ref="I1271:I1272"/>
    <mergeCell ref="J1271:J1272"/>
    <mergeCell ref="K1271:K1272"/>
    <mergeCell ref="L1271:L1272"/>
    <mergeCell ref="A1271:A1272"/>
    <mergeCell ref="B1271:B1272"/>
    <mergeCell ref="C1271:C1272"/>
    <mergeCell ref="D1271:D1272"/>
    <mergeCell ref="E1271:E1272"/>
    <mergeCell ref="F1271:F1272"/>
    <mergeCell ref="G1269:G1270"/>
    <mergeCell ref="H1269:H1270"/>
    <mergeCell ref="I1269:I1270"/>
    <mergeCell ref="J1269:J1270"/>
    <mergeCell ref="K1269:K1270"/>
    <mergeCell ref="L1269:L1270"/>
    <mergeCell ref="A1269:A1270"/>
    <mergeCell ref="B1269:B1270"/>
    <mergeCell ref="C1269:C1270"/>
    <mergeCell ref="D1269:D1270"/>
    <mergeCell ref="E1269:E1270"/>
    <mergeCell ref="F1269:F1270"/>
    <mergeCell ref="G1267:G1268"/>
    <mergeCell ref="H1267:H1268"/>
    <mergeCell ref="I1267:I1268"/>
    <mergeCell ref="J1267:J1268"/>
    <mergeCell ref="K1267:K1268"/>
    <mergeCell ref="L1267:L1268"/>
    <mergeCell ref="A1267:A1268"/>
    <mergeCell ref="B1267:B1268"/>
    <mergeCell ref="C1267:C1268"/>
    <mergeCell ref="D1267:D1268"/>
    <mergeCell ref="E1267:E1268"/>
    <mergeCell ref="F1267:F1268"/>
    <mergeCell ref="G1265:G1266"/>
    <mergeCell ref="H1265:H1266"/>
    <mergeCell ref="I1265:I1266"/>
    <mergeCell ref="J1265:J1266"/>
    <mergeCell ref="K1265:K1266"/>
    <mergeCell ref="L1265:L1266"/>
    <mergeCell ref="A1265:A1266"/>
    <mergeCell ref="B1265:B1266"/>
    <mergeCell ref="C1265:C1266"/>
    <mergeCell ref="D1265:D1266"/>
    <mergeCell ref="E1265:E1266"/>
    <mergeCell ref="F1265:F1266"/>
    <mergeCell ref="G1263:G1264"/>
    <mergeCell ref="H1263:H1264"/>
    <mergeCell ref="I1263:I1264"/>
    <mergeCell ref="J1263:J1264"/>
    <mergeCell ref="K1263:K1264"/>
    <mergeCell ref="L1263:L1264"/>
    <mergeCell ref="A1263:A1264"/>
    <mergeCell ref="B1263:B1264"/>
    <mergeCell ref="C1263:C1264"/>
    <mergeCell ref="D1263:D1264"/>
    <mergeCell ref="E1263:E1264"/>
    <mergeCell ref="F1263:F1264"/>
    <mergeCell ref="G1261:G1262"/>
    <mergeCell ref="H1261:H1262"/>
    <mergeCell ref="I1261:I1262"/>
    <mergeCell ref="J1261:J1262"/>
    <mergeCell ref="K1261:K1262"/>
    <mergeCell ref="L1261:L1262"/>
    <mergeCell ref="A1261:A1262"/>
    <mergeCell ref="B1261:B1262"/>
    <mergeCell ref="C1261:C1262"/>
    <mergeCell ref="D1261:D1262"/>
    <mergeCell ref="E1261:E1262"/>
    <mergeCell ref="F1261:F1262"/>
    <mergeCell ref="G1259:G1260"/>
    <mergeCell ref="H1259:H1260"/>
    <mergeCell ref="I1259:I1260"/>
    <mergeCell ref="J1259:J1260"/>
    <mergeCell ref="K1259:K1260"/>
    <mergeCell ref="L1259:L1260"/>
    <mergeCell ref="A1259:A1260"/>
    <mergeCell ref="B1259:B1260"/>
    <mergeCell ref="C1259:C1260"/>
    <mergeCell ref="D1259:D1260"/>
    <mergeCell ref="E1259:E1260"/>
    <mergeCell ref="F1259:F1260"/>
    <mergeCell ref="G1257:G1258"/>
    <mergeCell ref="H1257:H1258"/>
    <mergeCell ref="I1257:I1258"/>
    <mergeCell ref="J1257:J1258"/>
    <mergeCell ref="K1257:K1258"/>
    <mergeCell ref="L1257:L1258"/>
    <mergeCell ref="A1257:A1258"/>
    <mergeCell ref="B1257:B1258"/>
    <mergeCell ref="C1257:C1258"/>
    <mergeCell ref="D1257:D1258"/>
    <mergeCell ref="E1257:E1258"/>
    <mergeCell ref="F1257:F1258"/>
    <mergeCell ref="G1255:G1256"/>
    <mergeCell ref="H1255:H1256"/>
    <mergeCell ref="I1255:I1256"/>
    <mergeCell ref="J1255:J1256"/>
    <mergeCell ref="K1255:K1256"/>
    <mergeCell ref="L1255:L1256"/>
    <mergeCell ref="A1255:A1256"/>
    <mergeCell ref="B1255:B1256"/>
    <mergeCell ref="C1255:C1256"/>
    <mergeCell ref="D1255:D1256"/>
    <mergeCell ref="E1255:E1256"/>
    <mergeCell ref="F1255:F1256"/>
    <mergeCell ref="G1253:G1254"/>
    <mergeCell ref="H1253:H1254"/>
    <mergeCell ref="I1253:I1254"/>
    <mergeCell ref="J1253:J1254"/>
    <mergeCell ref="K1253:K1254"/>
    <mergeCell ref="L1253:L1254"/>
    <mergeCell ref="A1253:A1254"/>
    <mergeCell ref="B1253:B1254"/>
    <mergeCell ref="C1253:C1254"/>
    <mergeCell ref="D1253:D1254"/>
    <mergeCell ref="E1253:E1254"/>
    <mergeCell ref="F1253:F1254"/>
    <mergeCell ref="G1251:G1252"/>
    <mergeCell ref="H1251:H1252"/>
    <mergeCell ref="I1251:I1252"/>
    <mergeCell ref="J1251:J1252"/>
    <mergeCell ref="K1251:K1252"/>
    <mergeCell ref="L1251:L1252"/>
    <mergeCell ref="A1251:A1252"/>
    <mergeCell ref="B1251:B1252"/>
    <mergeCell ref="C1251:C1252"/>
    <mergeCell ref="D1251:D1252"/>
    <mergeCell ref="E1251:E1252"/>
    <mergeCell ref="F1251:F1252"/>
    <mergeCell ref="G1249:G1250"/>
    <mergeCell ref="H1249:H1250"/>
    <mergeCell ref="I1249:I1250"/>
    <mergeCell ref="J1249:J1250"/>
    <mergeCell ref="K1249:K1250"/>
    <mergeCell ref="L1249:L1250"/>
    <mergeCell ref="A1249:A1250"/>
    <mergeCell ref="B1249:B1250"/>
    <mergeCell ref="C1249:C1250"/>
    <mergeCell ref="D1249:D1250"/>
    <mergeCell ref="E1249:E1250"/>
    <mergeCell ref="F1249:F1250"/>
    <mergeCell ref="G1247:G1248"/>
    <mergeCell ref="H1247:H1248"/>
    <mergeCell ref="I1247:I1248"/>
    <mergeCell ref="J1247:J1248"/>
    <mergeCell ref="K1247:K1248"/>
    <mergeCell ref="L1247:L1248"/>
    <mergeCell ref="A1247:A1248"/>
    <mergeCell ref="B1247:B1248"/>
    <mergeCell ref="C1247:C1248"/>
    <mergeCell ref="D1247:D1248"/>
    <mergeCell ref="E1247:E1248"/>
    <mergeCell ref="F1247:F1248"/>
    <mergeCell ref="G1245:G1246"/>
    <mergeCell ref="H1245:H1246"/>
    <mergeCell ref="I1245:I1246"/>
    <mergeCell ref="J1245:J1246"/>
    <mergeCell ref="K1245:K1246"/>
    <mergeCell ref="L1245:L1246"/>
    <mergeCell ref="A1245:A1246"/>
    <mergeCell ref="B1245:B1246"/>
    <mergeCell ref="C1245:C1246"/>
    <mergeCell ref="D1245:D1246"/>
    <mergeCell ref="E1245:E1246"/>
    <mergeCell ref="F1245:F1246"/>
    <mergeCell ref="G1243:G1244"/>
    <mergeCell ref="H1243:H1244"/>
    <mergeCell ref="I1243:I1244"/>
    <mergeCell ref="J1243:J1244"/>
    <mergeCell ref="K1243:K1244"/>
    <mergeCell ref="L1243:L1244"/>
    <mergeCell ref="A1243:A1244"/>
    <mergeCell ref="B1243:B1244"/>
    <mergeCell ref="C1243:C1244"/>
    <mergeCell ref="D1243:D1244"/>
    <mergeCell ref="E1243:E1244"/>
    <mergeCell ref="F1243:F1244"/>
    <mergeCell ref="G1241:G1242"/>
    <mergeCell ref="H1241:H1242"/>
    <mergeCell ref="I1241:I1242"/>
    <mergeCell ref="J1241:J1242"/>
    <mergeCell ref="K1241:K1242"/>
    <mergeCell ref="L1241:L1242"/>
    <mergeCell ref="A1241:A1242"/>
    <mergeCell ref="B1241:B1242"/>
    <mergeCell ref="C1241:C1242"/>
    <mergeCell ref="D1241:D1242"/>
    <mergeCell ref="E1241:E1242"/>
    <mergeCell ref="F1241:F1242"/>
    <mergeCell ref="G1239:G1240"/>
    <mergeCell ref="H1239:H1240"/>
    <mergeCell ref="I1239:I1240"/>
    <mergeCell ref="J1239:J1240"/>
    <mergeCell ref="K1239:K1240"/>
    <mergeCell ref="L1239:L1240"/>
    <mergeCell ref="A1239:A1240"/>
    <mergeCell ref="B1239:B1240"/>
    <mergeCell ref="C1239:C1240"/>
    <mergeCell ref="D1239:D1240"/>
    <mergeCell ref="E1239:E1240"/>
    <mergeCell ref="F1239:F1240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G1235:G1236"/>
    <mergeCell ref="H1235:H1236"/>
    <mergeCell ref="I1235:I1236"/>
    <mergeCell ref="J1235:J1236"/>
    <mergeCell ref="K1235:K1236"/>
    <mergeCell ref="L1235:L1236"/>
    <mergeCell ref="A1235:A1236"/>
    <mergeCell ref="B1235:B1236"/>
    <mergeCell ref="C1235:C1236"/>
    <mergeCell ref="D1235:D1236"/>
    <mergeCell ref="E1235:E1236"/>
    <mergeCell ref="F1235:F1236"/>
    <mergeCell ref="G1233:G1234"/>
    <mergeCell ref="H1233:H1234"/>
    <mergeCell ref="I1233:I1234"/>
    <mergeCell ref="J1233:J1234"/>
    <mergeCell ref="K1233:K1234"/>
    <mergeCell ref="L1233:L1234"/>
    <mergeCell ref="A1233:A1234"/>
    <mergeCell ref="B1233:B1234"/>
    <mergeCell ref="C1233:C1234"/>
    <mergeCell ref="D1233:D1234"/>
    <mergeCell ref="E1233:E1234"/>
    <mergeCell ref="F1233:F1234"/>
    <mergeCell ref="G1231:G1232"/>
    <mergeCell ref="H1231:H1232"/>
    <mergeCell ref="I1231:I1232"/>
    <mergeCell ref="J1231:J1232"/>
    <mergeCell ref="K1231:K1232"/>
    <mergeCell ref="L1231:L1232"/>
    <mergeCell ref="A1231:A1232"/>
    <mergeCell ref="B1231:B1232"/>
    <mergeCell ref="C1231:C1232"/>
    <mergeCell ref="D1231:D1232"/>
    <mergeCell ref="E1231:E1232"/>
    <mergeCell ref="F1231:F1232"/>
    <mergeCell ref="G1229:G1230"/>
    <mergeCell ref="H1229:H1230"/>
    <mergeCell ref="I1229:I1230"/>
    <mergeCell ref="J1229:J1230"/>
    <mergeCell ref="K1229:K1230"/>
    <mergeCell ref="L1229:L1230"/>
    <mergeCell ref="A1229:A1230"/>
    <mergeCell ref="B1229:B1230"/>
    <mergeCell ref="C1229:C1230"/>
    <mergeCell ref="D1229:D1230"/>
    <mergeCell ref="E1229:E1230"/>
    <mergeCell ref="F1229:F1230"/>
    <mergeCell ref="G1227:G1228"/>
    <mergeCell ref="H1227:H1228"/>
    <mergeCell ref="I1227:I1228"/>
    <mergeCell ref="J1227:J1228"/>
    <mergeCell ref="K1227:K1228"/>
    <mergeCell ref="L1227:L1228"/>
    <mergeCell ref="A1227:A1228"/>
    <mergeCell ref="B1227:B1228"/>
    <mergeCell ref="C1227:C1228"/>
    <mergeCell ref="D1227:D1228"/>
    <mergeCell ref="E1227:E1228"/>
    <mergeCell ref="F1227:F1228"/>
    <mergeCell ref="G1225:G1226"/>
    <mergeCell ref="H1225:H1226"/>
    <mergeCell ref="I1225:I1226"/>
    <mergeCell ref="J1225:J1226"/>
    <mergeCell ref="K1225:K1226"/>
    <mergeCell ref="L1225:L1226"/>
    <mergeCell ref="A1225:A1226"/>
    <mergeCell ref="B1225:B1226"/>
    <mergeCell ref="C1225:C1226"/>
    <mergeCell ref="D1225:D1226"/>
    <mergeCell ref="E1225:E1226"/>
    <mergeCell ref="F1225:F1226"/>
    <mergeCell ref="G1223:G1224"/>
    <mergeCell ref="H1223:H1224"/>
    <mergeCell ref="I1223:I1224"/>
    <mergeCell ref="J1223:J1224"/>
    <mergeCell ref="K1223:K1224"/>
    <mergeCell ref="L1223:L1224"/>
    <mergeCell ref="A1223:A1224"/>
    <mergeCell ref="B1223:B1224"/>
    <mergeCell ref="C1223:C1224"/>
    <mergeCell ref="D1223:D1224"/>
    <mergeCell ref="E1223:E1224"/>
    <mergeCell ref="F1223:F1224"/>
    <mergeCell ref="G1221:G1222"/>
    <mergeCell ref="H1221:H1222"/>
    <mergeCell ref="I1221:I1222"/>
    <mergeCell ref="J1221:J1222"/>
    <mergeCell ref="K1221:K1222"/>
    <mergeCell ref="L1221:L1222"/>
    <mergeCell ref="A1221:A1222"/>
    <mergeCell ref="B1221:B1222"/>
    <mergeCell ref="C1221:C1222"/>
    <mergeCell ref="D1221:D1222"/>
    <mergeCell ref="E1221:E1222"/>
    <mergeCell ref="F1221:F1222"/>
    <mergeCell ref="G1219:G1220"/>
    <mergeCell ref="H1219:H1220"/>
    <mergeCell ref="I1219:I1220"/>
    <mergeCell ref="J1219:J1220"/>
    <mergeCell ref="K1219:K1220"/>
    <mergeCell ref="L1219:L1220"/>
    <mergeCell ref="A1219:A1220"/>
    <mergeCell ref="B1219:B1220"/>
    <mergeCell ref="C1219:C1220"/>
    <mergeCell ref="D1219:D1220"/>
    <mergeCell ref="E1219:E1220"/>
    <mergeCell ref="F1219:F1220"/>
    <mergeCell ref="G1217:G1218"/>
    <mergeCell ref="H1217:H1218"/>
    <mergeCell ref="I1217:I1218"/>
    <mergeCell ref="J1217:J1218"/>
    <mergeCell ref="K1217:K1218"/>
    <mergeCell ref="L1217:L1218"/>
    <mergeCell ref="A1217:A1218"/>
    <mergeCell ref="B1217:B1218"/>
    <mergeCell ref="C1217:C1218"/>
    <mergeCell ref="D1217:D1218"/>
    <mergeCell ref="E1217:E1218"/>
    <mergeCell ref="F1217:F1218"/>
    <mergeCell ref="G1215:G1216"/>
    <mergeCell ref="H1215:H1216"/>
    <mergeCell ref="I1215:I1216"/>
    <mergeCell ref="J1215:J1216"/>
    <mergeCell ref="K1215:K1216"/>
    <mergeCell ref="L1215:L1216"/>
    <mergeCell ref="A1215:A1216"/>
    <mergeCell ref="B1215:B1216"/>
    <mergeCell ref="C1215:C1216"/>
    <mergeCell ref="D1215:D1216"/>
    <mergeCell ref="E1215:E1216"/>
    <mergeCell ref="F1215:F1216"/>
    <mergeCell ref="G1213:G1214"/>
    <mergeCell ref="H1213:H1214"/>
    <mergeCell ref="I1213:I1214"/>
    <mergeCell ref="J1213:J1214"/>
    <mergeCell ref="K1213:K1214"/>
    <mergeCell ref="L1213:L1214"/>
    <mergeCell ref="A1213:A1214"/>
    <mergeCell ref="B1213:B1214"/>
    <mergeCell ref="C1213:C1214"/>
    <mergeCell ref="D1213:D1214"/>
    <mergeCell ref="E1213:E1214"/>
    <mergeCell ref="F1213:F1214"/>
    <mergeCell ref="G1211:G1212"/>
    <mergeCell ref="H1211:H1212"/>
    <mergeCell ref="I1211:I1212"/>
    <mergeCell ref="J1211:J1212"/>
    <mergeCell ref="K1211:K1212"/>
    <mergeCell ref="L1211:L1212"/>
    <mergeCell ref="A1211:A1212"/>
    <mergeCell ref="B1211:B1212"/>
    <mergeCell ref="C1211:C1212"/>
    <mergeCell ref="D1211:D1212"/>
    <mergeCell ref="E1211:E1212"/>
    <mergeCell ref="F1211:F1212"/>
    <mergeCell ref="G1209:G1210"/>
    <mergeCell ref="H1209:H1210"/>
    <mergeCell ref="I1209:I1210"/>
    <mergeCell ref="J1209:J1210"/>
    <mergeCell ref="K1209:K1210"/>
    <mergeCell ref="L1209:L1210"/>
    <mergeCell ref="A1209:A1210"/>
    <mergeCell ref="B1209:B1210"/>
    <mergeCell ref="C1209:C1210"/>
    <mergeCell ref="D1209:D1210"/>
    <mergeCell ref="E1209:E1210"/>
    <mergeCell ref="F1209:F1210"/>
    <mergeCell ref="G1207:G1208"/>
    <mergeCell ref="H1207:H1208"/>
    <mergeCell ref="I1207:I1208"/>
    <mergeCell ref="J1207:J1208"/>
    <mergeCell ref="K1207:K1208"/>
    <mergeCell ref="L1207:L1208"/>
    <mergeCell ref="A1207:A1208"/>
    <mergeCell ref="B1207:B1208"/>
    <mergeCell ref="C1207:C1208"/>
    <mergeCell ref="D1207:D1208"/>
    <mergeCell ref="E1207:E1208"/>
    <mergeCell ref="F1207:F1208"/>
    <mergeCell ref="G1205:G1206"/>
    <mergeCell ref="H1205:H1206"/>
    <mergeCell ref="I1205:I1206"/>
    <mergeCell ref="J1205:J1206"/>
    <mergeCell ref="K1205:K1206"/>
    <mergeCell ref="L1205:L1206"/>
    <mergeCell ref="A1205:A1206"/>
    <mergeCell ref="B1205:B1206"/>
    <mergeCell ref="C1205:C1206"/>
    <mergeCell ref="D1205:D1206"/>
    <mergeCell ref="E1205:E1206"/>
    <mergeCell ref="F1205:F1206"/>
    <mergeCell ref="G1203:G1204"/>
    <mergeCell ref="H1203:H1204"/>
    <mergeCell ref="I1203:I1204"/>
    <mergeCell ref="J1203:J1204"/>
    <mergeCell ref="K1203:K1204"/>
    <mergeCell ref="L1203:L1204"/>
    <mergeCell ref="A1203:A1204"/>
    <mergeCell ref="B1203:B1204"/>
    <mergeCell ref="C1203:C1204"/>
    <mergeCell ref="D1203:D1204"/>
    <mergeCell ref="E1203:E1204"/>
    <mergeCell ref="F1203:F1204"/>
    <mergeCell ref="G1201:G1202"/>
    <mergeCell ref="H1201:H1202"/>
    <mergeCell ref="I1201:I1202"/>
    <mergeCell ref="J1201:J1202"/>
    <mergeCell ref="K1201:K1202"/>
    <mergeCell ref="L1201:L1202"/>
    <mergeCell ref="A1201:A1202"/>
    <mergeCell ref="B1201:B1202"/>
    <mergeCell ref="C1201:C1202"/>
    <mergeCell ref="D1201:D1202"/>
    <mergeCell ref="E1201:E1202"/>
    <mergeCell ref="F1201:F1202"/>
    <mergeCell ref="G1199:G1200"/>
    <mergeCell ref="H1199:H1200"/>
    <mergeCell ref="I1199:I1200"/>
    <mergeCell ref="J1199:J1200"/>
    <mergeCell ref="K1199:K1200"/>
    <mergeCell ref="L1199:L1200"/>
    <mergeCell ref="A1199:A1200"/>
    <mergeCell ref="B1199:B1200"/>
    <mergeCell ref="C1199:C1200"/>
    <mergeCell ref="D1199:D1200"/>
    <mergeCell ref="E1199:E1200"/>
    <mergeCell ref="F1199:F1200"/>
    <mergeCell ref="G1197:G1198"/>
    <mergeCell ref="H1197:H1198"/>
    <mergeCell ref="I1197:I1198"/>
    <mergeCell ref="J1197:J1198"/>
    <mergeCell ref="K1197:K1198"/>
    <mergeCell ref="L1197:L1198"/>
    <mergeCell ref="A1197:A1198"/>
    <mergeCell ref="B1197:B1198"/>
    <mergeCell ref="C1197:C1198"/>
    <mergeCell ref="D1197:D1198"/>
    <mergeCell ref="E1197:E1198"/>
    <mergeCell ref="F1197:F1198"/>
    <mergeCell ref="G1195:G1196"/>
    <mergeCell ref="H1195:H1196"/>
    <mergeCell ref="I1195:I1196"/>
    <mergeCell ref="J1195:J1196"/>
    <mergeCell ref="K1195:K1196"/>
    <mergeCell ref="L1195:L1196"/>
    <mergeCell ref="A1195:A1196"/>
    <mergeCell ref="B1195:B1196"/>
    <mergeCell ref="C1195:C1196"/>
    <mergeCell ref="D1195:D1196"/>
    <mergeCell ref="E1195:E1196"/>
    <mergeCell ref="F1195:F1196"/>
    <mergeCell ref="G1193:G1194"/>
    <mergeCell ref="H1193:H1194"/>
    <mergeCell ref="I1193:I1194"/>
    <mergeCell ref="J1193:J1194"/>
    <mergeCell ref="K1193:K1194"/>
    <mergeCell ref="L1193:L1194"/>
    <mergeCell ref="A1193:A1194"/>
    <mergeCell ref="B1193:B1194"/>
    <mergeCell ref="C1193:C1194"/>
    <mergeCell ref="D1193:D1194"/>
    <mergeCell ref="E1193:E1194"/>
    <mergeCell ref="F1193:F1194"/>
    <mergeCell ref="G1191:G1192"/>
    <mergeCell ref="H1191:H1192"/>
    <mergeCell ref="I1191:I1192"/>
    <mergeCell ref="J1191:J1192"/>
    <mergeCell ref="K1191:K1192"/>
    <mergeCell ref="L1191:L1192"/>
    <mergeCell ref="A1191:A1192"/>
    <mergeCell ref="B1191:B1192"/>
    <mergeCell ref="C1191:C1192"/>
    <mergeCell ref="D1191:D1192"/>
    <mergeCell ref="E1191:E1192"/>
    <mergeCell ref="F1191:F1192"/>
    <mergeCell ref="G1189:G1190"/>
    <mergeCell ref="H1189:H1190"/>
    <mergeCell ref="I1189:I1190"/>
    <mergeCell ref="J1189:J1190"/>
    <mergeCell ref="K1189:K1190"/>
    <mergeCell ref="L1189:L1190"/>
    <mergeCell ref="A1189:A1190"/>
    <mergeCell ref="B1189:B1190"/>
    <mergeCell ref="C1189:C1190"/>
    <mergeCell ref="D1189:D1190"/>
    <mergeCell ref="E1189:E1190"/>
    <mergeCell ref="F1189:F1190"/>
    <mergeCell ref="G1187:G1188"/>
    <mergeCell ref="H1187:H1188"/>
    <mergeCell ref="I1187:I1188"/>
    <mergeCell ref="J1187:J1188"/>
    <mergeCell ref="K1187:K1188"/>
    <mergeCell ref="L1187:L1188"/>
    <mergeCell ref="A1187:A1188"/>
    <mergeCell ref="B1187:B1188"/>
    <mergeCell ref="C1187:C1188"/>
    <mergeCell ref="D1187:D1188"/>
    <mergeCell ref="E1187:E1188"/>
    <mergeCell ref="F1187:F1188"/>
    <mergeCell ref="G1185:G1186"/>
    <mergeCell ref="H1185:H1186"/>
    <mergeCell ref="I1185:I1186"/>
    <mergeCell ref="J1185:J1186"/>
    <mergeCell ref="K1185:K1186"/>
    <mergeCell ref="L1185:L1186"/>
    <mergeCell ref="A1185:A1186"/>
    <mergeCell ref="B1185:B1186"/>
    <mergeCell ref="C1185:C1186"/>
    <mergeCell ref="D1185:D1186"/>
    <mergeCell ref="E1185:E1186"/>
    <mergeCell ref="F1185:F1186"/>
    <mergeCell ref="G1183:G1184"/>
    <mergeCell ref="H1183:H1184"/>
    <mergeCell ref="I1183:I1184"/>
    <mergeCell ref="J1183:J1184"/>
    <mergeCell ref="K1183:K1184"/>
    <mergeCell ref="L1183:L1184"/>
    <mergeCell ref="A1183:A1184"/>
    <mergeCell ref="B1183:B1184"/>
    <mergeCell ref="C1183:C1184"/>
    <mergeCell ref="D1183:D1184"/>
    <mergeCell ref="E1183:E1184"/>
    <mergeCell ref="F1183:F1184"/>
    <mergeCell ref="G1181:G1182"/>
    <mergeCell ref="H1181:H1182"/>
    <mergeCell ref="I1181:I1182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G1179:G1180"/>
    <mergeCell ref="H1179:H1180"/>
    <mergeCell ref="I1179:I1180"/>
    <mergeCell ref="J1179:J1180"/>
    <mergeCell ref="K1179:K1180"/>
    <mergeCell ref="L1179:L1180"/>
    <mergeCell ref="A1179:A1180"/>
    <mergeCell ref="B1179:B1180"/>
    <mergeCell ref="C1179:C1180"/>
    <mergeCell ref="D1179:D1180"/>
    <mergeCell ref="E1179:E1180"/>
    <mergeCell ref="F1179:F1180"/>
    <mergeCell ref="G1177:G1178"/>
    <mergeCell ref="H1177:H1178"/>
    <mergeCell ref="I1177:I1178"/>
    <mergeCell ref="J1177:J1178"/>
    <mergeCell ref="K1177:K1178"/>
    <mergeCell ref="L1177:L1178"/>
    <mergeCell ref="A1177:A1178"/>
    <mergeCell ref="B1177:B1178"/>
    <mergeCell ref="C1177:C1178"/>
    <mergeCell ref="D1177:D1178"/>
    <mergeCell ref="E1177:E1178"/>
    <mergeCell ref="F1177:F1178"/>
    <mergeCell ref="G1175:G1176"/>
    <mergeCell ref="H1175:H1176"/>
    <mergeCell ref="I1175:I1176"/>
    <mergeCell ref="J1175:J1176"/>
    <mergeCell ref="K1175:K1176"/>
    <mergeCell ref="L1175:L1176"/>
    <mergeCell ref="A1175:A1176"/>
    <mergeCell ref="B1175:B1176"/>
    <mergeCell ref="C1175:C1176"/>
    <mergeCell ref="D1175:D1176"/>
    <mergeCell ref="E1175:E1176"/>
    <mergeCell ref="F1175:F1176"/>
    <mergeCell ref="G1173:G1174"/>
    <mergeCell ref="H1173:H1174"/>
    <mergeCell ref="I1173:I1174"/>
    <mergeCell ref="J1173:J1174"/>
    <mergeCell ref="K1173:K1174"/>
    <mergeCell ref="L1173:L1174"/>
    <mergeCell ref="A1173:A1174"/>
    <mergeCell ref="B1173:B1174"/>
    <mergeCell ref="C1173:C1174"/>
    <mergeCell ref="D1173:D1174"/>
    <mergeCell ref="E1173:E1174"/>
    <mergeCell ref="F1173:F1174"/>
    <mergeCell ref="G1171:G1172"/>
    <mergeCell ref="H1171:H1172"/>
    <mergeCell ref="I1171:I1172"/>
    <mergeCell ref="J1171:J1172"/>
    <mergeCell ref="K1171:K1172"/>
    <mergeCell ref="L1171:L1172"/>
    <mergeCell ref="A1171:A1172"/>
    <mergeCell ref="B1171:B1172"/>
    <mergeCell ref="C1171:C1172"/>
    <mergeCell ref="D1171:D1172"/>
    <mergeCell ref="E1171:E1172"/>
    <mergeCell ref="F1171:F1172"/>
    <mergeCell ref="G1169:G1170"/>
    <mergeCell ref="H1169:H1170"/>
    <mergeCell ref="I1169:I1170"/>
    <mergeCell ref="J1169:J1170"/>
    <mergeCell ref="K1169:K1170"/>
    <mergeCell ref="L1169:L1170"/>
    <mergeCell ref="A1169:A1170"/>
    <mergeCell ref="B1169:B1170"/>
    <mergeCell ref="C1169:C1170"/>
    <mergeCell ref="D1169:D1170"/>
    <mergeCell ref="E1169:E1170"/>
    <mergeCell ref="F1169:F1170"/>
    <mergeCell ref="G1167:G1168"/>
    <mergeCell ref="H1167:H1168"/>
    <mergeCell ref="I1167:I1168"/>
    <mergeCell ref="J1167:J1168"/>
    <mergeCell ref="K1167:K1168"/>
    <mergeCell ref="L1167:L1168"/>
    <mergeCell ref="A1167:A1168"/>
    <mergeCell ref="B1167:B1168"/>
    <mergeCell ref="C1167:C1168"/>
    <mergeCell ref="D1167:D1168"/>
    <mergeCell ref="E1167:E1168"/>
    <mergeCell ref="F1167:F1168"/>
    <mergeCell ref="G1165:G1166"/>
    <mergeCell ref="H1165:H1166"/>
    <mergeCell ref="I1165:I1166"/>
    <mergeCell ref="J1165:J1166"/>
    <mergeCell ref="K1165:K1166"/>
    <mergeCell ref="L1165:L1166"/>
    <mergeCell ref="A1165:A1166"/>
    <mergeCell ref="B1165:B1166"/>
    <mergeCell ref="C1165:C1166"/>
    <mergeCell ref="D1165:D1166"/>
    <mergeCell ref="E1165:E1166"/>
    <mergeCell ref="F1165:F1166"/>
    <mergeCell ref="G1163:G1164"/>
    <mergeCell ref="H1163:H1164"/>
    <mergeCell ref="I1163:I1164"/>
    <mergeCell ref="J1163:J1164"/>
    <mergeCell ref="K1163:K1164"/>
    <mergeCell ref="L1163:L1164"/>
    <mergeCell ref="A1163:A1164"/>
    <mergeCell ref="B1163:B1164"/>
    <mergeCell ref="C1163:C1164"/>
    <mergeCell ref="D1163:D1164"/>
    <mergeCell ref="E1163:E1164"/>
    <mergeCell ref="F1163:F1164"/>
    <mergeCell ref="G1161:G1162"/>
    <mergeCell ref="H1161:H1162"/>
    <mergeCell ref="I1161:I1162"/>
    <mergeCell ref="J1161:J1162"/>
    <mergeCell ref="K1161:K1162"/>
    <mergeCell ref="L1161:L1162"/>
    <mergeCell ref="A1161:A1162"/>
    <mergeCell ref="B1161:B1162"/>
    <mergeCell ref="C1161:C1162"/>
    <mergeCell ref="D1161:D1162"/>
    <mergeCell ref="E1161:E1162"/>
    <mergeCell ref="F1161:F1162"/>
    <mergeCell ref="G1159:G1160"/>
    <mergeCell ref="H1159:H1160"/>
    <mergeCell ref="I1159:I1160"/>
    <mergeCell ref="J1159:J1160"/>
    <mergeCell ref="K1159:K1160"/>
    <mergeCell ref="L1159:L1160"/>
    <mergeCell ref="A1159:A1160"/>
    <mergeCell ref="B1159:B1160"/>
    <mergeCell ref="C1159:C1160"/>
    <mergeCell ref="D1159:D1160"/>
    <mergeCell ref="E1159:E1160"/>
    <mergeCell ref="F1159:F1160"/>
    <mergeCell ref="G1157:G1158"/>
    <mergeCell ref="H1157:H1158"/>
    <mergeCell ref="I1157:I1158"/>
    <mergeCell ref="J1157:J1158"/>
    <mergeCell ref="K1157:K1158"/>
    <mergeCell ref="L1157:L1158"/>
    <mergeCell ref="A1157:A1158"/>
    <mergeCell ref="B1157:B1158"/>
    <mergeCell ref="C1157:C1158"/>
    <mergeCell ref="D1157:D1158"/>
    <mergeCell ref="E1157:E1158"/>
    <mergeCell ref="F1157:F1158"/>
    <mergeCell ref="G1155:G1156"/>
    <mergeCell ref="H1155:H1156"/>
    <mergeCell ref="I1155:I1156"/>
    <mergeCell ref="J1155:J1156"/>
    <mergeCell ref="K1155:K1156"/>
    <mergeCell ref="L1155:L1156"/>
    <mergeCell ref="A1155:A1156"/>
    <mergeCell ref="B1155:B1156"/>
    <mergeCell ref="C1155:C1156"/>
    <mergeCell ref="D1155:D1156"/>
    <mergeCell ref="E1155:E1156"/>
    <mergeCell ref="F1155:F1156"/>
    <mergeCell ref="G1153:G1154"/>
    <mergeCell ref="H1153:H1154"/>
    <mergeCell ref="I1153:I1154"/>
    <mergeCell ref="J1153:J1154"/>
    <mergeCell ref="K1153:K1154"/>
    <mergeCell ref="L1153:L1154"/>
    <mergeCell ref="A1153:A1154"/>
    <mergeCell ref="B1153:B1154"/>
    <mergeCell ref="C1153:C1154"/>
    <mergeCell ref="D1153:D1154"/>
    <mergeCell ref="E1153:E1154"/>
    <mergeCell ref="F1153:F1154"/>
    <mergeCell ref="G1151:G1152"/>
    <mergeCell ref="H1151:H1152"/>
    <mergeCell ref="I1151:I1152"/>
    <mergeCell ref="J1151:J1152"/>
    <mergeCell ref="K1151:K1152"/>
    <mergeCell ref="L1151:L1152"/>
    <mergeCell ref="A1151:A1152"/>
    <mergeCell ref="B1151:B1152"/>
    <mergeCell ref="C1151:C1152"/>
    <mergeCell ref="D1151:D1152"/>
    <mergeCell ref="E1151:E1152"/>
    <mergeCell ref="F1151:F1152"/>
    <mergeCell ref="G1149:G1150"/>
    <mergeCell ref="H1149:H1150"/>
    <mergeCell ref="I1149:I1150"/>
    <mergeCell ref="J1149:J1150"/>
    <mergeCell ref="K1149:K1150"/>
    <mergeCell ref="L1149:L1150"/>
    <mergeCell ref="A1149:A1150"/>
    <mergeCell ref="B1149:B1150"/>
    <mergeCell ref="C1149:C1150"/>
    <mergeCell ref="D1149:D1150"/>
    <mergeCell ref="E1149:E1150"/>
    <mergeCell ref="F1149:F1150"/>
    <mergeCell ref="G1147:G1148"/>
    <mergeCell ref="H1147:H1148"/>
    <mergeCell ref="I1147:I1148"/>
    <mergeCell ref="J1147:J1148"/>
    <mergeCell ref="K1147:K1148"/>
    <mergeCell ref="L1147:L1148"/>
    <mergeCell ref="A1147:A1148"/>
    <mergeCell ref="B1147:B1148"/>
    <mergeCell ref="C1147:C1148"/>
    <mergeCell ref="D1147:D1148"/>
    <mergeCell ref="E1147:E1148"/>
    <mergeCell ref="F1147:F1148"/>
    <mergeCell ref="G1145:G1146"/>
    <mergeCell ref="H1145:H1146"/>
    <mergeCell ref="I1145:I1146"/>
    <mergeCell ref="J1145:J1146"/>
    <mergeCell ref="K1145:K1146"/>
    <mergeCell ref="L1145:L1146"/>
    <mergeCell ref="A1145:A1146"/>
    <mergeCell ref="B1145:B1146"/>
    <mergeCell ref="C1145:C1146"/>
    <mergeCell ref="D1145:D1146"/>
    <mergeCell ref="E1145:E1146"/>
    <mergeCell ref="F1145:F1146"/>
    <mergeCell ref="G1143:G1144"/>
    <mergeCell ref="H1143:H1144"/>
    <mergeCell ref="I1143:I1144"/>
    <mergeCell ref="J1143:J1144"/>
    <mergeCell ref="K1143:K1144"/>
    <mergeCell ref="L1143:L1144"/>
    <mergeCell ref="A1143:A1144"/>
    <mergeCell ref="B1143:B1144"/>
    <mergeCell ref="C1143:C1144"/>
    <mergeCell ref="D1143:D1144"/>
    <mergeCell ref="E1143:E1144"/>
    <mergeCell ref="F1143:F1144"/>
    <mergeCell ref="G1141:G1142"/>
    <mergeCell ref="H1141:H1142"/>
    <mergeCell ref="I1141:I1142"/>
    <mergeCell ref="J1141:J1142"/>
    <mergeCell ref="K1141:K1142"/>
    <mergeCell ref="L1141:L1142"/>
    <mergeCell ref="A1141:A1142"/>
    <mergeCell ref="B1141:B1142"/>
    <mergeCell ref="C1141:C1142"/>
    <mergeCell ref="D1141:D1142"/>
    <mergeCell ref="E1141:E1142"/>
    <mergeCell ref="F1141:F1142"/>
    <mergeCell ref="G1139:G1140"/>
    <mergeCell ref="H1139:H1140"/>
    <mergeCell ref="I1139:I1140"/>
    <mergeCell ref="J1139:J1140"/>
    <mergeCell ref="K1139:K1140"/>
    <mergeCell ref="L1139:L1140"/>
    <mergeCell ref="A1139:A1140"/>
    <mergeCell ref="B1139:B1140"/>
    <mergeCell ref="C1139:C1140"/>
    <mergeCell ref="D1139:D1140"/>
    <mergeCell ref="E1139:E1140"/>
    <mergeCell ref="F1139:F1140"/>
    <mergeCell ref="G1137:G1138"/>
    <mergeCell ref="H1137:H1138"/>
    <mergeCell ref="I1137:I1138"/>
    <mergeCell ref="J1137:J1138"/>
    <mergeCell ref="K1137:K1138"/>
    <mergeCell ref="L1137:L1138"/>
    <mergeCell ref="A1137:A1138"/>
    <mergeCell ref="B1137:B1138"/>
    <mergeCell ref="C1137:C1138"/>
    <mergeCell ref="D1137:D1138"/>
    <mergeCell ref="E1137:E1138"/>
    <mergeCell ref="F1137:F1138"/>
    <mergeCell ref="G1127:G1128"/>
    <mergeCell ref="H1127:H1128"/>
    <mergeCell ref="I1127:I1128"/>
    <mergeCell ref="J1127:J1128"/>
    <mergeCell ref="K1127:K1128"/>
    <mergeCell ref="L1127:L1128"/>
    <mergeCell ref="A1127:A1128"/>
    <mergeCell ref="B1127:B1128"/>
    <mergeCell ref="C1127:C1128"/>
    <mergeCell ref="D1127:D1128"/>
    <mergeCell ref="E1127:E1128"/>
    <mergeCell ref="F1127:F1128"/>
    <mergeCell ref="G1129:G1130"/>
    <mergeCell ref="H1129:H1130"/>
    <mergeCell ref="I1129:I1130"/>
    <mergeCell ref="J1129:J1130"/>
    <mergeCell ref="K1129:K1130"/>
    <mergeCell ref="L1129:L1130"/>
    <mergeCell ref="A1129:A1130"/>
    <mergeCell ref="B1129:B1130"/>
    <mergeCell ref="C1129:C1130"/>
    <mergeCell ref="D1129:D1130"/>
    <mergeCell ref="E1129:E1130"/>
    <mergeCell ref="F1129:F1130"/>
    <mergeCell ref="G1135:G1136"/>
    <mergeCell ref="H1135:H1136"/>
    <mergeCell ref="I1135:I1136"/>
    <mergeCell ref="J1135:J1136"/>
    <mergeCell ref="K1135:K1136"/>
    <mergeCell ref="L1135:L1136"/>
    <mergeCell ref="A1135:A1136"/>
    <mergeCell ref="B1135:B1136"/>
    <mergeCell ref="C1135:C1136"/>
    <mergeCell ref="D1135:D1136"/>
    <mergeCell ref="E1135:E1136"/>
    <mergeCell ref="F1135:F1136"/>
    <mergeCell ref="G1133:G1134"/>
    <mergeCell ref="H1133:H1134"/>
    <mergeCell ref="I1133:I1134"/>
    <mergeCell ref="J1133:J1134"/>
    <mergeCell ref="K1133:K1134"/>
    <mergeCell ref="L1133:L1134"/>
    <mergeCell ref="A1133:A1134"/>
    <mergeCell ref="B1133:B1134"/>
    <mergeCell ref="C1133:C1134"/>
    <mergeCell ref="D1133:D1134"/>
    <mergeCell ref="E1133:E1134"/>
    <mergeCell ref="F1133:F1134"/>
    <mergeCell ref="G1131:G1132"/>
    <mergeCell ref="H1131:H1132"/>
    <mergeCell ref="I1131:I1132"/>
    <mergeCell ref="J1131:J1132"/>
    <mergeCell ref="K1131:K1132"/>
    <mergeCell ref="L1131:L1132"/>
    <mergeCell ref="A1131:A1132"/>
    <mergeCell ref="B1131:B1132"/>
    <mergeCell ref="C1131:C1132"/>
    <mergeCell ref="D1131:D1132"/>
    <mergeCell ref="E1131:E1132"/>
    <mergeCell ref="F1131:F1132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G1123:G1124"/>
    <mergeCell ref="H1123:H1124"/>
    <mergeCell ref="I1123:I1124"/>
    <mergeCell ref="J1123:J1124"/>
    <mergeCell ref="K1123:K1124"/>
    <mergeCell ref="L1123:L1124"/>
    <mergeCell ref="A1123:A1124"/>
    <mergeCell ref="B1123:B1124"/>
    <mergeCell ref="C1123:C1124"/>
    <mergeCell ref="D1123:D1124"/>
    <mergeCell ref="E1123:E1124"/>
    <mergeCell ref="F1123:F1124"/>
    <mergeCell ref="G1121:G1122"/>
    <mergeCell ref="H1121:H1122"/>
    <mergeCell ref="I1121:I1122"/>
    <mergeCell ref="J1121:J1122"/>
    <mergeCell ref="K1121:K1122"/>
    <mergeCell ref="L1121:L1122"/>
    <mergeCell ref="A1121:A1122"/>
    <mergeCell ref="B1121:B1122"/>
    <mergeCell ref="C1121:C1122"/>
    <mergeCell ref="D1121:D1122"/>
    <mergeCell ref="E1121:E1122"/>
    <mergeCell ref="F1121:F1122"/>
    <mergeCell ref="G1119:G1120"/>
    <mergeCell ref="H1119:H1120"/>
    <mergeCell ref="I1119:I1120"/>
    <mergeCell ref="J1119:J1120"/>
    <mergeCell ref="K1119:K1120"/>
    <mergeCell ref="L1119:L1120"/>
    <mergeCell ref="A1119:A1120"/>
    <mergeCell ref="B1119:B1120"/>
    <mergeCell ref="C1119:C1120"/>
    <mergeCell ref="D1119:D1120"/>
    <mergeCell ref="E1119:E1120"/>
    <mergeCell ref="F1119:F1120"/>
    <mergeCell ref="G1117:G1118"/>
    <mergeCell ref="H1117:H1118"/>
    <mergeCell ref="I1117:I1118"/>
    <mergeCell ref="J1117:J1118"/>
    <mergeCell ref="K1117:K1118"/>
    <mergeCell ref="L1117:L1118"/>
    <mergeCell ref="A1117:A1118"/>
    <mergeCell ref="B1117:B1118"/>
    <mergeCell ref="C1117:C1118"/>
    <mergeCell ref="D1117:D1118"/>
    <mergeCell ref="E1117:E1118"/>
    <mergeCell ref="F1117:F1118"/>
    <mergeCell ref="G1115:G1116"/>
    <mergeCell ref="H1115:H1116"/>
    <mergeCell ref="I1115:I1116"/>
    <mergeCell ref="J1115:J1116"/>
    <mergeCell ref="K1115:K1116"/>
    <mergeCell ref="L1115:L1116"/>
    <mergeCell ref="A1115:A1116"/>
    <mergeCell ref="B1115:B1116"/>
    <mergeCell ref="C1115:C1116"/>
    <mergeCell ref="D1115:D1116"/>
    <mergeCell ref="E1115:E1116"/>
    <mergeCell ref="F1115:F1116"/>
    <mergeCell ref="G1113:G1114"/>
    <mergeCell ref="H1113:H1114"/>
    <mergeCell ref="I1113:I1114"/>
    <mergeCell ref="J1113:J1114"/>
    <mergeCell ref="K1113:K1114"/>
    <mergeCell ref="L1113:L1114"/>
    <mergeCell ref="A1113:A1114"/>
    <mergeCell ref="B1113:B1114"/>
    <mergeCell ref="C1113:C1114"/>
    <mergeCell ref="D1113:D1114"/>
    <mergeCell ref="E1113:E1114"/>
    <mergeCell ref="F1113:F1114"/>
    <mergeCell ref="G1111:G1112"/>
    <mergeCell ref="H1111:H1112"/>
    <mergeCell ref="I1111:I1112"/>
    <mergeCell ref="J1111:J1112"/>
    <mergeCell ref="K1111:K1112"/>
    <mergeCell ref="L1111:L1112"/>
    <mergeCell ref="A1111:A1112"/>
    <mergeCell ref="B1111:B1112"/>
    <mergeCell ref="C1111:C1112"/>
    <mergeCell ref="D1111:D1112"/>
    <mergeCell ref="E1111:E1112"/>
    <mergeCell ref="F1111:F1112"/>
    <mergeCell ref="G1109:G1110"/>
    <mergeCell ref="H1109:H1110"/>
    <mergeCell ref="I1109:I1110"/>
    <mergeCell ref="J1109:J1110"/>
    <mergeCell ref="K1109:K1110"/>
    <mergeCell ref="L1109:L1110"/>
    <mergeCell ref="A1109:A1110"/>
    <mergeCell ref="B1109:B1110"/>
    <mergeCell ref="C1109:C1110"/>
    <mergeCell ref="D1109:D1110"/>
    <mergeCell ref="E1109:E1110"/>
    <mergeCell ref="F1109:F1110"/>
    <mergeCell ref="G1107:G1108"/>
    <mergeCell ref="H1107:H1108"/>
    <mergeCell ref="I1107:I1108"/>
    <mergeCell ref="J1107:J1108"/>
    <mergeCell ref="K1107:K1108"/>
    <mergeCell ref="L1107:L1108"/>
    <mergeCell ref="A1107:A1108"/>
    <mergeCell ref="B1107:B1108"/>
    <mergeCell ref="C1107:C1108"/>
    <mergeCell ref="D1107:D1108"/>
    <mergeCell ref="E1107:E1108"/>
    <mergeCell ref="F1107:F1108"/>
    <mergeCell ref="G1105:G1106"/>
    <mergeCell ref="H1105:H1106"/>
    <mergeCell ref="I1105:I1106"/>
    <mergeCell ref="J1105:J1106"/>
    <mergeCell ref="K1105:K1106"/>
    <mergeCell ref="L1105:L1106"/>
    <mergeCell ref="A1105:A1106"/>
    <mergeCell ref="B1105:B1106"/>
    <mergeCell ref="C1105:C1106"/>
    <mergeCell ref="D1105:D1106"/>
    <mergeCell ref="E1105:E1106"/>
    <mergeCell ref="F1105:F1106"/>
    <mergeCell ref="G1103:G1104"/>
    <mergeCell ref="H1103:H1104"/>
    <mergeCell ref="I1103:I1104"/>
    <mergeCell ref="J1103:J1104"/>
    <mergeCell ref="K1103:K1104"/>
    <mergeCell ref="L1103:L1104"/>
    <mergeCell ref="A1103:A1104"/>
    <mergeCell ref="B1103:B1104"/>
    <mergeCell ref="C1103:C1104"/>
    <mergeCell ref="D1103:D1104"/>
    <mergeCell ref="E1103:E1104"/>
    <mergeCell ref="F1103:F1104"/>
    <mergeCell ref="G1101:G1102"/>
    <mergeCell ref="H1101:H1102"/>
    <mergeCell ref="I1101:I1102"/>
    <mergeCell ref="J1101:J1102"/>
    <mergeCell ref="K1101:K1102"/>
    <mergeCell ref="L1101:L1102"/>
    <mergeCell ref="A1101:A1102"/>
    <mergeCell ref="B1101:B1102"/>
    <mergeCell ref="C1101:C1102"/>
    <mergeCell ref="D1101:D1102"/>
    <mergeCell ref="E1101:E1102"/>
    <mergeCell ref="F1101:F1102"/>
    <mergeCell ref="G1099:G1100"/>
    <mergeCell ref="H1099:H1100"/>
    <mergeCell ref="I1099:I1100"/>
    <mergeCell ref="J1099:J1100"/>
    <mergeCell ref="K1099:K1100"/>
    <mergeCell ref="L1099:L1100"/>
    <mergeCell ref="A1099:A1100"/>
    <mergeCell ref="B1099:B1100"/>
    <mergeCell ref="C1099:C1100"/>
    <mergeCell ref="D1099:D1100"/>
    <mergeCell ref="E1099:E1100"/>
    <mergeCell ref="F1099:F1100"/>
    <mergeCell ref="G1097:G1098"/>
    <mergeCell ref="H1097:H1098"/>
    <mergeCell ref="I1097:I1098"/>
    <mergeCell ref="J1097:J1098"/>
    <mergeCell ref="K1097:K1098"/>
    <mergeCell ref="L1097:L1098"/>
    <mergeCell ref="A1097:A1098"/>
    <mergeCell ref="B1097:B1098"/>
    <mergeCell ref="C1097:C1098"/>
    <mergeCell ref="D1097:D1098"/>
    <mergeCell ref="E1097:E1098"/>
    <mergeCell ref="F1097:F1098"/>
    <mergeCell ref="G1095:G1096"/>
    <mergeCell ref="H1095:H1096"/>
    <mergeCell ref="I1095:I1096"/>
    <mergeCell ref="J1095:J1096"/>
    <mergeCell ref="K1095:K1096"/>
    <mergeCell ref="L1095:L1096"/>
    <mergeCell ref="A1095:A1096"/>
    <mergeCell ref="B1095:B1096"/>
    <mergeCell ref="C1095:C1096"/>
    <mergeCell ref="D1095:D1096"/>
    <mergeCell ref="E1095:E1096"/>
    <mergeCell ref="F1095:F1096"/>
    <mergeCell ref="G1093:G1094"/>
    <mergeCell ref="H1093:H1094"/>
    <mergeCell ref="I1093:I1094"/>
    <mergeCell ref="J1093:J1094"/>
    <mergeCell ref="K1093:K1094"/>
    <mergeCell ref="L1093:L1094"/>
    <mergeCell ref="A1093:A1094"/>
    <mergeCell ref="B1093:B1094"/>
    <mergeCell ref="C1093:C1094"/>
    <mergeCell ref="D1093:D1094"/>
    <mergeCell ref="E1093:E1094"/>
    <mergeCell ref="F1093:F1094"/>
    <mergeCell ref="G1091:G1092"/>
    <mergeCell ref="H1091:H1092"/>
    <mergeCell ref="I1091:I1092"/>
    <mergeCell ref="J1091:J1092"/>
    <mergeCell ref="K1091:K1092"/>
    <mergeCell ref="L1091:L1092"/>
    <mergeCell ref="A1091:A1092"/>
    <mergeCell ref="B1091:B1092"/>
    <mergeCell ref="C1091:C1092"/>
    <mergeCell ref="D1091:D1092"/>
    <mergeCell ref="E1091:E1092"/>
    <mergeCell ref="F1091:F1092"/>
    <mergeCell ref="G1089:G1090"/>
    <mergeCell ref="H1089:H1090"/>
    <mergeCell ref="I1089:I1090"/>
    <mergeCell ref="J1089:J1090"/>
    <mergeCell ref="K1089:K1090"/>
    <mergeCell ref="L1089:L1090"/>
    <mergeCell ref="A1089:A1090"/>
    <mergeCell ref="B1089:B1090"/>
    <mergeCell ref="C1089:C1090"/>
    <mergeCell ref="D1089:D1090"/>
    <mergeCell ref="E1089:E1090"/>
    <mergeCell ref="F1089:F1090"/>
    <mergeCell ref="G1087:G1088"/>
    <mergeCell ref="H1087:H1088"/>
    <mergeCell ref="I1087:I1088"/>
    <mergeCell ref="J1087:J1088"/>
    <mergeCell ref="K1087:K1088"/>
    <mergeCell ref="L1087:L1088"/>
    <mergeCell ref="A1087:A1088"/>
    <mergeCell ref="B1087:B1088"/>
    <mergeCell ref="C1087:C1088"/>
    <mergeCell ref="D1087:D1088"/>
    <mergeCell ref="E1087:E1088"/>
    <mergeCell ref="F1087:F1088"/>
    <mergeCell ref="G1085:G1086"/>
    <mergeCell ref="H1085:H1086"/>
    <mergeCell ref="I1085:I1086"/>
    <mergeCell ref="J1085:J1086"/>
    <mergeCell ref="K1085:K1086"/>
    <mergeCell ref="L1085:L1086"/>
    <mergeCell ref="A1085:A1086"/>
    <mergeCell ref="B1085:B1086"/>
    <mergeCell ref="C1085:C1086"/>
    <mergeCell ref="D1085:D1086"/>
    <mergeCell ref="E1085:E1086"/>
    <mergeCell ref="F1085:F1086"/>
    <mergeCell ref="G1083:G1084"/>
    <mergeCell ref="H1083:H1084"/>
    <mergeCell ref="I1083:I1084"/>
    <mergeCell ref="J1083:J1084"/>
    <mergeCell ref="K1083:K1084"/>
    <mergeCell ref="L1083:L1084"/>
    <mergeCell ref="A1083:A1084"/>
    <mergeCell ref="B1083:B1084"/>
    <mergeCell ref="C1083:C1084"/>
    <mergeCell ref="D1083:D1084"/>
    <mergeCell ref="E1083:E1084"/>
    <mergeCell ref="F1083:F1084"/>
    <mergeCell ref="G1081:G1082"/>
    <mergeCell ref="H1081:H1082"/>
    <mergeCell ref="I1081:I1082"/>
    <mergeCell ref="J1081:J1082"/>
    <mergeCell ref="K1081:K1082"/>
    <mergeCell ref="L1081:L1082"/>
    <mergeCell ref="A1081:A1082"/>
    <mergeCell ref="B1081:B1082"/>
    <mergeCell ref="C1081:C1082"/>
    <mergeCell ref="D1081:D1082"/>
    <mergeCell ref="E1081:E1082"/>
    <mergeCell ref="F1081:F1082"/>
    <mergeCell ref="G1079:G1080"/>
    <mergeCell ref="H1079:H1080"/>
    <mergeCell ref="I1079:I1080"/>
    <mergeCell ref="J1079:J1080"/>
    <mergeCell ref="K1079:K1080"/>
    <mergeCell ref="L1079:L1080"/>
    <mergeCell ref="A1079:A1080"/>
    <mergeCell ref="B1079:B1080"/>
    <mergeCell ref="C1079:C1080"/>
    <mergeCell ref="D1079:D1080"/>
    <mergeCell ref="E1079:E1080"/>
    <mergeCell ref="F1079:F1080"/>
    <mergeCell ref="G1077:G1078"/>
    <mergeCell ref="H1077:H1078"/>
    <mergeCell ref="I1077:I1078"/>
    <mergeCell ref="J1077:J1078"/>
    <mergeCell ref="K1077:K1078"/>
    <mergeCell ref="L1077:L1078"/>
    <mergeCell ref="A1077:A1078"/>
    <mergeCell ref="B1077:B1078"/>
    <mergeCell ref="C1077:C1078"/>
    <mergeCell ref="D1077:D1078"/>
    <mergeCell ref="E1077:E1078"/>
    <mergeCell ref="F1077:F1078"/>
    <mergeCell ref="G1075:G1076"/>
    <mergeCell ref="H1075:H1076"/>
    <mergeCell ref="I1075:I1076"/>
    <mergeCell ref="J1075:J1076"/>
    <mergeCell ref="K1075:K1076"/>
    <mergeCell ref="L1075:L1076"/>
    <mergeCell ref="A1075:A1076"/>
    <mergeCell ref="B1075:B1076"/>
    <mergeCell ref="C1075:C1076"/>
    <mergeCell ref="D1075:D1076"/>
    <mergeCell ref="E1075:E1076"/>
    <mergeCell ref="F1075:F1076"/>
    <mergeCell ref="G1073:G1074"/>
    <mergeCell ref="H1073:H1074"/>
    <mergeCell ref="I1073:I1074"/>
    <mergeCell ref="J1073:J1074"/>
    <mergeCell ref="K1073:K1074"/>
    <mergeCell ref="L1073:L1074"/>
    <mergeCell ref="A1073:A1074"/>
    <mergeCell ref="B1073:B1074"/>
    <mergeCell ref="C1073:C1074"/>
    <mergeCell ref="D1073:D1074"/>
    <mergeCell ref="E1073:E1074"/>
    <mergeCell ref="F1073:F1074"/>
    <mergeCell ref="G1071:G1072"/>
    <mergeCell ref="H1071:H1072"/>
    <mergeCell ref="I1071:I1072"/>
    <mergeCell ref="J1071:J1072"/>
    <mergeCell ref="K1071:K1072"/>
    <mergeCell ref="L1071:L1072"/>
    <mergeCell ref="A1071:A1072"/>
    <mergeCell ref="B1071:B1072"/>
    <mergeCell ref="C1071:C1072"/>
    <mergeCell ref="D1071:D1072"/>
    <mergeCell ref="E1071:E1072"/>
    <mergeCell ref="F1071:F1072"/>
    <mergeCell ref="G1069:G1070"/>
    <mergeCell ref="H1069:H1070"/>
    <mergeCell ref="I1069:I1070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G1067:G1068"/>
    <mergeCell ref="H1067:H1068"/>
    <mergeCell ref="I1067:I1068"/>
    <mergeCell ref="J1067:J1068"/>
    <mergeCell ref="K1067:K1068"/>
    <mergeCell ref="L1067:L1068"/>
    <mergeCell ref="A1067:A1068"/>
    <mergeCell ref="B1067:B1068"/>
    <mergeCell ref="C1067:C1068"/>
    <mergeCell ref="D1067:D1068"/>
    <mergeCell ref="E1067:E1068"/>
    <mergeCell ref="F1067:F1068"/>
    <mergeCell ref="G1065:G1066"/>
    <mergeCell ref="H1065:H1066"/>
    <mergeCell ref="I1065:I1066"/>
    <mergeCell ref="J1065:J1066"/>
    <mergeCell ref="K1065:K1066"/>
    <mergeCell ref="L1065:L1066"/>
    <mergeCell ref="A1065:A1066"/>
    <mergeCell ref="B1065:B1066"/>
    <mergeCell ref="C1065:C1066"/>
    <mergeCell ref="D1065:D1066"/>
    <mergeCell ref="E1065:E1066"/>
    <mergeCell ref="F1065:F1066"/>
    <mergeCell ref="G1063:G1064"/>
    <mergeCell ref="H1063:H1064"/>
    <mergeCell ref="I1063:I1064"/>
    <mergeCell ref="J1063:J1064"/>
    <mergeCell ref="K1063:K1064"/>
    <mergeCell ref="L1063:L1064"/>
    <mergeCell ref="A1063:A1064"/>
    <mergeCell ref="B1063:B1064"/>
    <mergeCell ref="C1063:C1064"/>
    <mergeCell ref="D1063:D1064"/>
    <mergeCell ref="E1063:E1064"/>
    <mergeCell ref="F1063:F1064"/>
    <mergeCell ref="G1061:G1062"/>
    <mergeCell ref="H1061:H1062"/>
    <mergeCell ref="I1061:I1062"/>
    <mergeCell ref="J1061:J1062"/>
    <mergeCell ref="K1061:K1062"/>
    <mergeCell ref="L1061:L1062"/>
    <mergeCell ref="A1061:A1062"/>
    <mergeCell ref="B1061:B1062"/>
    <mergeCell ref="C1061:C1062"/>
    <mergeCell ref="D1061:D1062"/>
    <mergeCell ref="E1061:E1062"/>
    <mergeCell ref="F1061:F1062"/>
    <mergeCell ref="G1059:G1060"/>
    <mergeCell ref="H1059:H1060"/>
    <mergeCell ref="I1059:I1060"/>
    <mergeCell ref="J1059:J1060"/>
    <mergeCell ref="K1059:K1060"/>
    <mergeCell ref="L1059:L1060"/>
    <mergeCell ref="A1059:A1060"/>
    <mergeCell ref="B1059:B1060"/>
    <mergeCell ref="C1059:C1060"/>
    <mergeCell ref="D1059:D1060"/>
    <mergeCell ref="E1059:E1060"/>
    <mergeCell ref="F1059:F1060"/>
    <mergeCell ref="G1057:G1058"/>
    <mergeCell ref="H1057:H1058"/>
    <mergeCell ref="I1057:I1058"/>
    <mergeCell ref="J1057:J1058"/>
    <mergeCell ref="K1057:K1058"/>
    <mergeCell ref="L1057:L1058"/>
    <mergeCell ref="A1057:A1058"/>
    <mergeCell ref="B1057:B1058"/>
    <mergeCell ref="C1057:C1058"/>
    <mergeCell ref="D1057:D1058"/>
    <mergeCell ref="E1057:E1058"/>
    <mergeCell ref="F1057:F1058"/>
    <mergeCell ref="G1055:G1056"/>
    <mergeCell ref="H1055:H1056"/>
    <mergeCell ref="I1055:I1056"/>
    <mergeCell ref="J1055:J1056"/>
    <mergeCell ref="K1055:K1056"/>
    <mergeCell ref="L1055:L1056"/>
    <mergeCell ref="A1055:A1056"/>
    <mergeCell ref="B1055:B1056"/>
    <mergeCell ref="C1055:C1056"/>
    <mergeCell ref="D1055:D1056"/>
    <mergeCell ref="E1055:E1056"/>
    <mergeCell ref="F1055:F1056"/>
    <mergeCell ref="G1053:G1054"/>
    <mergeCell ref="H1053:H1054"/>
    <mergeCell ref="I1053:I1054"/>
    <mergeCell ref="J1053:J1054"/>
    <mergeCell ref="K1053:K1054"/>
    <mergeCell ref="L1053:L1054"/>
    <mergeCell ref="A1053:A1054"/>
    <mergeCell ref="B1053:B1054"/>
    <mergeCell ref="C1053:C1054"/>
    <mergeCell ref="D1053:D1054"/>
    <mergeCell ref="E1053:E1054"/>
    <mergeCell ref="F1053:F1054"/>
    <mergeCell ref="G1051:G1052"/>
    <mergeCell ref="H1051:H1052"/>
    <mergeCell ref="I1051:I1052"/>
    <mergeCell ref="J1051:J1052"/>
    <mergeCell ref="K1051:K1052"/>
    <mergeCell ref="L1051:L1052"/>
    <mergeCell ref="A1051:A1052"/>
    <mergeCell ref="B1051:B1052"/>
    <mergeCell ref="C1051:C1052"/>
    <mergeCell ref="D1051:D1052"/>
    <mergeCell ref="E1051:E1052"/>
    <mergeCell ref="F1051:F1052"/>
    <mergeCell ref="G1049:G1050"/>
    <mergeCell ref="H1049:H1050"/>
    <mergeCell ref="I1049:I1050"/>
    <mergeCell ref="J1049:J1050"/>
    <mergeCell ref="K1049:K1050"/>
    <mergeCell ref="L1049:L1050"/>
    <mergeCell ref="A1049:A1050"/>
    <mergeCell ref="B1049:B1050"/>
    <mergeCell ref="C1049:C1050"/>
    <mergeCell ref="D1049:D1050"/>
    <mergeCell ref="E1049:E1050"/>
    <mergeCell ref="F1049:F1050"/>
    <mergeCell ref="G1047:G1048"/>
    <mergeCell ref="H1047:H1048"/>
    <mergeCell ref="I1047:I1048"/>
    <mergeCell ref="J1047:J1048"/>
    <mergeCell ref="K1047:K1048"/>
    <mergeCell ref="L1047:L1048"/>
    <mergeCell ref="A1047:A1048"/>
    <mergeCell ref="B1047:B1048"/>
    <mergeCell ref="C1047:C1048"/>
    <mergeCell ref="D1047:D1048"/>
    <mergeCell ref="E1047:E1048"/>
    <mergeCell ref="F1047:F1048"/>
    <mergeCell ref="G1045:G1046"/>
    <mergeCell ref="H1045:H1046"/>
    <mergeCell ref="I1045:I1046"/>
    <mergeCell ref="J1045:J1046"/>
    <mergeCell ref="K1045:K1046"/>
    <mergeCell ref="L1045:L1046"/>
    <mergeCell ref="A1045:A1046"/>
    <mergeCell ref="B1045:B1046"/>
    <mergeCell ref="C1045:C1046"/>
    <mergeCell ref="D1045:D1046"/>
    <mergeCell ref="E1045:E1046"/>
    <mergeCell ref="F1045:F1046"/>
    <mergeCell ref="G1043:G1044"/>
    <mergeCell ref="H1043:H1044"/>
    <mergeCell ref="I1043:I1044"/>
    <mergeCell ref="J1043:J1044"/>
    <mergeCell ref="K1043:K1044"/>
    <mergeCell ref="L1043:L1044"/>
    <mergeCell ref="A1043:A1044"/>
    <mergeCell ref="B1043:B1044"/>
    <mergeCell ref="C1043:C1044"/>
    <mergeCell ref="D1043:D1044"/>
    <mergeCell ref="E1043:E1044"/>
    <mergeCell ref="F1043:F1044"/>
    <mergeCell ref="G1041:G1042"/>
    <mergeCell ref="H1041:H1042"/>
    <mergeCell ref="I1041:I1042"/>
    <mergeCell ref="J1041:J1042"/>
    <mergeCell ref="K1041:K1042"/>
    <mergeCell ref="L1041:L1042"/>
    <mergeCell ref="A1041:A1042"/>
    <mergeCell ref="B1041:B1042"/>
    <mergeCell ref="C1041:C1042"/>
    <mergeCell ref="D1041:D1042"/>
    <mergeCell ref="E1041:E1042"/>
    <mergeCell ref="F1041:F1042"/>
    <mergeCell ref="G1039:G1040"/>
    <mergeCell ref="H1039:H1040"/>
    <mergeCell ref="I1039:I1040"/>
    <mergeCell ref="J1039:J1040"/>
    <mergeCell ref="K1039:K1040"/>
    <mergeCell ref="L1039:L1040"/>
    <mergeCell ref="A1039:A1040"/>
    <mergeCell ref="B1039:B1040"/>
    <mergeCell ref="C1039:C1040"/>
    <mergeCell ref="D1039:D1040"/>
    <mergeCell ref="E1039:E1040"/>
    <mergeCell ref="F1039:F1040"/>
    <mergeCell ref="G1037:G1038"/>
    <mergeCell ref="H1037:H1038"/>
    <mergeCell ref="I1037:I1038"/>
    <mergeCell ref="J1037:J1038"/>
    <mergeCell ref="K1037:K1038"/>
    <mergeCell ref="L1037:L1038"/>
    <mergeCell ref="A1037:A1038"/>
    <mergeCell ref="B1037:B1038"/>
    <mergeCell ref="C1037:C1038"/>
    <mergeCell ref="D1037:D1038"/>
    <mergeCell ref="E1037:E1038"/>
    <mergeCell ref="F1037:F1038"/>
    <mergeCell ref="G1035:G1036"/>
    <mergeCell ref="H1035:H1036"/>
    <mergeCell ref="I1035:I1036"/>
    <mergeCell ref="J1035:J1036"/>
    <mergeCell ref="K1035:K1036"/>
    <mergeCell ref="L1035:L1036"/>
    <mergeCell ref="A1035:A1036"/>
    <mergeCell ref="B1035:B1036"/>
    <mergeCell ref="C1035:C1036"/>
    <mergeCell ref="D1035:D1036"/>
    <mergeCell ref="E1035:E1036"/>
    <mergeCell ref="F1035:F1036"/>
    <mergeCell ref="G1033:G1034"/>
    <mergeCell ref="H1033:H1034"/>
    <mergeCell ref="I1033:I1034"/>
    <mergeCell ref="J1033:J1034"/>
    <mergeCell ref="K1033:K1034"/>
    <mergeCell ref="L1033:L1034"/>
    <mergeCell ref="A1033:A1034"/>
    <mergeCell ref="B1033:B1034"/>
    <mergeCell ref="C1033:C1034"/>
    <mergeCell ref="D1033:D1034"/>
    <mergeCell ref="E1033:E1034"/>
    <mergeCell ref="F1033:F1034"/>
    <mergeCell ref="G1031:G1032"/>
    <mergeCell ref="H1031:H1032"/>
    <mergeCell ref="I1031:I1032"/>
    <mergeCell ref="J1031:J1032"/>
    <mergeCell ref="K1031:K1032"/>
    <mergeCell ref="L1031:L1032"/>
    <mergeCell ref="A1031:A1032"/>
    <mergeCell ref="B1031:B1032"/>
    <mergeCell ref="C1031:C1032"/>
    <mergeCell ref="D1031:D1032"/>
    <mergeCell ref="E1031:E1032"/>
    <mergeCell ref="F1031:F1032"/>
    <mergeCell ref="G1029:G1030"/>
    <mergeCell ref="H1029:H1030"/>
    <mergeCell ref="I1029:I1030"/>
    <mergeCell ref="J1029:J1030"/>
    <mergeCell ref="K1029:K1030"/>
    <mergeCell ref="L1029:L1030"/>
    <mergeCell ref="A1029:A1030"/>
    <mergeCell ref="B1029:B1030"/>
    <mergeCell ref="C1029:C1030"/>
    <mergeCell ref="D1029:D1030"/>
    <mergeCell ref="E1029:E1030"/>
    <mergeCell ref="F1029:F1030"/>
    <mergeCell ref="G1027:G1028"/>
    <mergeCell ref="H1027:H1028"/>
    <mergeCell ref="I1027:I1028"/>
    <mergeCell ref="J1027:J1028"/>
    <mergeCell ref="K1027:K1028"/>
    <mergeCell ref="L1027:L1028"/>
    <mergeCell ref="A1027:A1028"/>
    <mergeCell ref="B1027:B1028"/>
    <mergeCell ref="C1027:C1028"/>
    <mergeCell ref="D1027:D1028"/>
    <mergeCell ref="E1027:E1028"/>
    <mergeCell ref="F1027:F1028"/>
    <mergeCell ref="G1025:G1026"/>
    <mergeCell ref="H1025:H1026"/>
    <mergeCell ref="I1025:I1026"/>
    <mergeCell ref="J1025:J1026"/>
    <mergeCell ref="K1025:K1026"/>
    <mergeCell ref="L1025:L1026"/>
    <mergeCell ref="A1025:A1026"/>
    <mergeCell ref="B1025:B1026"/>
    <mergeCell ref="C1025:C1026"/>
    <mergeCell ref="D1025:D1026"/>
    <mergeCell ref="E1025:E1026"/>
    <mergeCell ref="F1025:F1026"/>
    <mergeCell ref="G1023:G1024"/>
    <mergeCell ref="H1023:H1024"/>
    <mergeCell ref="I1023:I1024"/>
    <mergeCell ref="J1023:J1024"/>
    <mergeCell ref="K1023:K1024"/>
    <mergeCell ref="L1023:L1024"/>
    <mergeCell ref="A1023:A1024"/>
    <mergeCell ref="B1023:B1024"/>
    <mergeCell ref="C1023:C1024"/>
    <mergeCell ref="D1023:D1024"/>
    <mergeCell ref="E1023:E1024"/>
    <mergeCell ref="F1023:F1024"/>
    <mergeCell ref="G1021:G1022"/>
    <mergeCell ref="H1021:H1022"/>
    <mergeCell ref="I1021:I1022"/>
    <mergeCell ref="J1021:J1022"/>
    <mergeCell ref="K1021:K1022"/>
    <mergeCell ref="L1021:L1022"/>
    <mergeCell ref="A1021:A1022"/>
    <mergeCell ref="B1021:B1022"/>
    <mergeCell ref="C1021:C1022"/>
    <mergeCell ref="D1021:D1022"/>
    <mergeCell ref="E1021:E1022"/>
    <mergeCell ref="F1021:F1022"/>
    <mergeCell ref="G1019:G1020"/>
    <mergeCell ref="H1019:H1020"/>
    <mergeCell ref="I1019:I1020"/>
    <mergeCell ref="J1019:J1020"/>
    <mergeCell ref="K1019:K1020"/>
    <mergeCell ref="L1019:L1020"/>
    <mergeCell ref="A1019:A1020"/>
    <mergeCell ref="B1019:B1020"/>
    <mergeCell ref="C1019:C1020"/>
    <mergeCell ref="D1019:D1020"/>
    <mergeCell ref="E1019:E1020"/>
    <mergeCell ref="F1019:F1020"/>
    <mergeCell ref="G1017:G1018"/>
    <mergeCell ref="H1017:H1018"/>
    <mergeCell ref="I1017:I1018"/>
    <mergeCell ref="J1017:J1018"/>
    <mergeCell ref="K1017:K1018"/>
    <mergeCell ref="L1017:L1018"/>
    <mergeCell ref="A1017:A1018"/>
    <mergeCell ref="B1017:B1018"/>
    <mergeCell ref="C1017:C1018"/>
    <mergeCell ref="D1017:D1018"/>
    <mergeCell ref="E1017:E1018"/>
    <mergeCell ref="F1017:F1018"/>
    <mergeCell ref="G1015:G1016"/>
    <mergeCell ref="H1015:H1016"/>
    <mergeCell ref="I1015:I1016"/>
    <mergeCell ref="J1015:J1016"/>
    <mergeCell ref="K1015:K1016"/>
    <mergeCell ref="L1015:L1016"/>
    <mergeCell ref="A1015:A1016"/>
    <mergeCell ref="B1015:B1016"/>
    <mergeCell ref="C1015:C1016"/>
    <mergeCell ref="D1015:D1016"/>
    <mergeCell ref="E1015:E1016"/>
    <mergeCell ref="F1015:F1016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G1011:G1012"/>
    <mergeCell ref="H1011:H1012"/>
    <mergeCell ref="I1011:I1012"/>
    <mergeCell ref="J1011:J1012"/>
    <mergeCell ref="K1011:K1012"/>
    <mergeCell ref="L1011:L1012"/>
    <mergeCell ref="A1011:A1012"/>
    <mergeCell ref="B1011:B1012"/>
    <mergeCell ref="C1011:C1012"/>
    <mergeCell ref="D1011:D1012"/>
    <mergeCell ref="E1011:E1012"/>
    <mergeCell ref="F1011:F1012"/>
    <mergeCell ref="G1009:G1010"/>
    <mergeCell ref="H1009:H1010"/>
    <mergeCell ref="I1009:I1010"/>
    <mergeCell ref="J1009:J1010"/>
    <mergeCell ref="K1009:K1010"/>
    <mergeCell ref="L1009:L1010"/>
    <mergeCell ref="A1009:A1010"/>
    <mergeCell ref="B1009:B1010"/>
    <mergeCell ref="C1009:C1010"/>
    <mergeCell ref="D1009:D1010"/>
    <mergeCell ref="E1009:E1010"/>
    <mergeCell ref="F1009:F1010"/>
    <mergeCell ref="G1007:G1008"/>
    <mergeCell ref="H1007:H1008"/>
    <mergeCell ref="I1007:I1008"/>
    <mergeCell ref="J1007:J1008"/>
    <mergeCell ref="K1007:K1008"/>
    <mergeCell ref="L1007:L1008"/>
    <mergeCell ref="A1007:A1008"/>
    <mergeCell ref="B1007:B1008"/>
    <mergeCell ref="C1007:C1008"/>
    <mergeCell ref="D1007:D1008"/>
    <mergeCell ref="E1007:E1008"/>
    <mergeCell ref="F1007:F1008"/>
    <mergeCell ref="G1005:G1006"/>
    <mergeCell ref="H1005:H1006"/>
    <mergeCell ref="I1005:I1006"/>
    <mergeCell ref="J1005:J1006"/>
    <mergeCell ref="K1005:K1006"/>
    <mergeCell ref="L1005:L1006"/>
    <mergeCell ref="A1005:A1006"/>
    <mergeCell ref="B1005:B1006"/>
    <mergeCell ref="C1005:C1006"/>
    <mergeCell ref="D1005:D1006"/>
    <mergeCell ref="E1005:E1006"/>
    <mergeCell ref="F1005:F1006"/>
    <mergeCell ref="G1003:G1004"/>
    <mergeCell ref="H1003:H1004"/>
    <mergeCell ref="I1003:I1004"/>
    <mergeCell ref="J1003:J1004"/>
    <mergeCell ref="K1003:K1004"/>
    <mergeCell ref="L1003:L1004"/>
    <mergeCell ref="A1003:A1004"/>
    <mergeCell ref="B1003:B1004"/>
    <mergeCell ref="C1003:C1004"/>
    <mergeCell ref="D1003:D1004"/>
    <mergeCell ref="E1003:E1004"/>
    <mergeCell ref="F1003:F1004"/>
    <mergeCell ref="G1001:G1002"/>
    <mergeCell ref="H1001:H1002"/>
    <mergeCell ref="I1001:I1002"/>
    <mergeCell ref="J1001:J1002"/>
    <mergeCell ref="K1001:K1002"/>
    <mergeCell ref="L1001:L1002"/>
    <mergeCell ref="A1001:A1002"/>
    <mergeCell ref="B1001:B1002"/>
    <mergeCell ref="C1001:C1002"/>
    <mergeCell ref="D1001:D1002"/>
    <mergeCell ref="E1001:E1002"/>
    <mergeCell ref="F1001:F1002"/>
    <mergeCell ref="G999:G1000"/>
    <mergeCell ref="H999:H1000"/>
    <mergeCell ref="I999:I1000"/>
    <mergeCell ref="J999:J1000"/>
    <mergeCell ref="K999:K1000"/>
    <mergeCell ref="L999:L1000"/>
    <mergeCell ref="A999:A1000"/>
    <mergeCell ref="B999:B1000"/>
    <mergeCell ref="C999:C1000"/>
    <mergeCell ref="D999:D1000"/>
    <mergeCell ref="E999:E1000"/>
    <mergeCell ref="F999:F1000"/>
    <mergeCell ref="G997:G998"/>
    <mergeCell ref="H997:H998"/>
    <mergeCell ref="I997:I998"/>
    <mergeCell ref="J997:J998"/>
    <mergeCell ref="K997:K998"/>
    <mergeCell ref="L997:L998"/>
    <mergeCell ref="A997:A998"/>
    <mergeCell ref="B997:B998"/>
    <mergeCell ref="C997:C998"/>
    <mergeCell ref="D997:D998"/>
    <mergeCell ref="E997:E998"/>
    <mergeCell ref="F997:F998"/>
    <mergeCell ref="G995:G996"/>
    <mergeCell ref="H995:H996"/>
    <mergeCell ref="I995:I996"/>
    <mergeCell ref="J995:J996"/>
    <mergeCell ref="K995:K996"/>
    <mergeCell ref="L995:L996"/>
    <mergeCell ref="A995:A996"/>
    <mergeCell ref="B995:B996"/>
    <mergeCell ref="C995:C996"/>
    <mergeCell ref="D995:D996"/>
    <mergeCell ref="E995:E996"/>
    <mergeCell ref="F995:F996"/>
    <mergeCell ref="G993:G994"/>
    <mergeCell ref="H993:H994"/>
    <mergeCell ref="I993:I994"/>
    <mergeCell ref="J993:J994"/>
    <mergeCell ref="K993:K994"/>
    <mergeCell ref="L993:L994"/>
    <mergeCell ref="A993:A994"/>
    <mergeCell ref="B993:B994"/>
    <mergeCell ref="C993:C994"/>
    <mergeCell ref="D993:D994"/>
    <mergeCell ref="E993:E994"/>
    <mergeCell ref="F993:F994"/>
    <mergeCell ref="G991:G992"/>
    <mergeCell ref="H991:H992"/>
    <mergeCell ref="I991:I992"/>
    <mergeCell ref="J991:J992"/>
    <mergeCell ref="K991:K992"/>
    <mergeCell ref="L991:L992"/>
    <mergeCell ref="A991:A992"/>
    <mergeCell ref="B991:B992"/>
    <mergeCell ref="C991:C992"/>
    <mergeCell ref="D991:D992"/>
    <mergeCell ref="E991:E992"/>
    <mergeCell ref="F991:F992"/>
    <mergeCell ref="G989:G990"/>
    <mergeCell ref="H989:H990"/>
    <mergeCell ref="I989:I990"/>
    <mergeCell ref="J989:J990"/>
    <mergeCell ref="K989:K990"/>
    <mergeCell ref="L989:L990"/>
    <mergeCell ref="A989:A990"/>
    <mergeCell ref="B989:B990"/>
    <mergeCell ref="C989:C990"/>
    <mergeCell ref="D989:D990"/>
    <mergeCell ref="E989:E990"/>
    <mergeCell ref="F989:F990"/>
    <mergeCell ref="G987:G988"/>
    <mergeCell ref="H987:H988"/>
    <mergeCell ref="I987:I988"/>
    <mergeCell ref="J987:J988"/>
    <mergeCell ref="K987:K988"/>
    <mergeCell ref="L987:L988"/>
    <mergeCell ref="A987:A988"/>
    <mergeCell ref="B987:B988"/>
    <mergeCell ref="C987:C988"/>
    <mergeCell ref="D987:D988"/>
    <mergeCell ref="E987:E988"/>
    <mergeCell ref="F987:F988"/>
    <mergeCell ref="G985:G986"/>
    <mergeCell ref="H985:H986"/>
    <mergeCell ref="I985:I986"/>
    <mergeCell ref="J985:J986"/>
    <mergeCell ref="K985:K986"/>
    <mergeCell ref="L985:L986"/>
    <mergeCell ref="A985:A986"/>
    <mergeCell ref="B985:B986"/>
    <mergeCell ref="C985:C986"/>
    <mergeCell ref="D985:D986"/>
    <mergeCell ref="E985:E986"/>
    <mergeCell ref="F985:F986"/>
    <mergeCell ref="G983:G984"/>
    <mergeCell ref="H983:H984"/>
    <mergeCell ref="I983:I984"/>
    <mergeCell ref="J983:J984"/>
    <mergeCell ref="K983:K984"/>
    <mergeCell ref="L983:L984"/>
    <mergeCell ref="A983:A984"/>
    <mergeCell ref="B983:B984"/>
    <mergeCell ref="C983:C984"/>
    <mergeCell ref="D983:D984"/>
    <mergeCell ref="E983:E984"/>
    <mergeCell ref="F983:F984"/>
    <mergeCell ref="G981:G982"/>
    <mergeCell ref="H981:H982"/>
    <mergeCell ref="I981:I982"/>
    <mergeCell ref="J981:J982"/>
    <mergeCell ref="K981:K982"/>
    <mergeCell ref="L981:L982"/>
    <mergeCell ref="A981:A982"/>
    <mergeCell ref="B981:B982"/>
    <mergeCell ref="C981:C982"/>
    <mergeCell ref="D981:D982"/>
    <mergeCell ref="E981:E982"/>
    <mergeCell ref="F981:F982"/>
    <mergeCell ref="G979:G980"/>
    <mergeCell ref="H979:H980"/>
    <mergeCell ref="I979:I980"/>
    <mergeCell ref="J979:J980"/>
    <mergeCell ref="K979:K980"/>
    <mergeCell ref="L979:L980"/>
    <mergeCell ref="A979:A980"/>
    <mergeCell ref="B979:B980"/>
    <mergeCell ref="C979:C980"/>
    <mergeCell ref="D979:D980"/>
    <mergeCell ref="E979:E980"/>
    <mergeCell ref="F979:F980"/>
    <mergeCell ref="G977:G978"/>
    <mergeCell ref="H977:H978"/>
    <mergeCell ref="I977:I978"/>
    <mergeCell ref="J977:J978"/>
    <mergeCell ref="K977:K978"/>
    <mergeCell ref="L977:L978"/>
    <mergeCell ref="A977:A978"/>
    <mergeCell ref="B977:B978"/>
    <mergeCell ref="C977:C978"/>
    <mergeCell ref="D977:D978"/>
    <mergeCell ref="E977:E978"/>
    <mergeCell ref="F977:F978"/>
    <mergeCell ref="G975:G976"/>
    <mergeCell ref="H975:H976"/>
    <mergeCell ref="I975:I976"/>
    <mergeCell ref="J975:J976"/>
    <mergeCell ref="K975:K976"/>
    <mergeCell ref="L975:L976"/>
    <mergeCell ref="A975:A976"/>
    <mergeCell ref="B975:B976"/>
    <mergeCell ref="C975:C976"/>
    <mergeCell ref="D975:D976"/>
    <mergeCell ref="E975:E976"/>
    <mergeCell ref="F975:F976"/>
    <mergeCell ref="G973:G974"/>
    <mergeCell ref="H973:H974"/>
    <mergeCell ref="I973:I974"/>
    <mergeCell ref="J973:J974"/>
    <mergeCell ref="K973:K974"/>
    <mergeCell ref="L973:L974"/>
    <mergeCell ref="A973:A974"/>
    <mergeCell ref="B973:B974"/>
    <mergeCell ref="C973:C974"/>
    <mergeCell ref="D973:D974"/>
    <mergeCell ref="E973:E974"/>
    <mergeCell ref="F973:F974"/>
    <mergeCell ref="G971:G972"/>
    <mergeCell ref="H971:H972"/>
    <mergeCell ref="I971:I972"/>
    <mergeCell ref="J971:J972"/>
    <mergeCell ref="K971:K972"/>
    <mergeCell ref="L971:L972"/>
    <mergeCell ref="A971:A972"/>
    <mergeCell ref="B971:B972"/>
    <mergeCell ref="C971:C972"/>
    <mergeCell ref="D971:D972"/>
    <mergeCell ref="E971:E972"/>
    <mergeCell ref="F971:F972"/>
    <mergeCell ref="G969:G970"/>
    <mergeCell ref="H969:H970"/>
    <mergeCell ref="I969:I970"/>
    <mergeCell ref="J969:J970"/>
    <mergeCell ref="K969:K970"/>
    <mergeCell ref="L969:L970"/>
    <mergeCell ref="A969:A970"/>
    <mergeCell ref="B969:B970"/>
    <mergeCell ref="C969:C970"/>
    <mergeCell ref="D969:D970"/>
    <mergeCell ref="E969:E970"/>
    <mergeCell ref="F969:F970"/>
    <mergeCell ref="G966:G967"/>
    <mergeCell ref="H966:H967"/>
    <mergeCell ref="I966:I967"/>
    <mergeCell ref="J966:J967"/>
    <mergeCell ref="K966:K967"/>
    <mergeCell ref="L966:L967"/>
    <mergeCell ref="A966:A967"/>
    <mergeCell ref="B966:B967"/>
    <mergeCell ref="C966:C967"/>
    <mergeCell ref="D966:D967"/>
    <mergeCell ref="E966:E967"/>
    <mergeCell ref="F966:F967"/>
    <mergeCell ref="G964:G965"/>
    <mergeCell ref="H964:H965"/>
    <mergeCell ref="I964:I965"/>
    <mergeCell ref="J964:J965"/>
    <mergeCell ref="K964:K965"/>
    <mergeCell ref="L964:L965"/>
    <mergeCell ref="A964:A965"/>
    <mergeCell ref="B964:B965"/>
    <mergeCell ref="C964:C965"/>
    <mergeCell ref="D964:D965"/>
    <mergeCell ref="E964:E965"/>
    <mergeCell ref="F964:F965"/>
    <mergeCell ref="G962:G963"/>
    <mergeCell ref="H962:H963"/>
    <mergeCell ref="I962:I963"/>
    <mergeCell ref="J962:J963"/>
    <mergeCell ref="K962:K963"/>
    <mergeCell ref="L962:L963"/>
    <mergeCell ref="A962:A963"/>
    <mergeCell ref="B962:B963"/>
    <mergeCell ref="C962:C963"/>
    <mergeCell ref="D962:D963"/>
    <mergeCell ref="E962:E963"/>
    <mergeCell ref="F962:F963"/>
    <mergeCell ref="G960:G961"/>
    <mergeCell ref="H960:H961"/>
    <mergeCell ref="I960:I961"/>
    <mergeCell ref="J960:J961"/>
    <mergeCell ref="K960:K961"/>
    <mergeCell ref="L960:L961"/>
    <mergeCell ref="A960:A961"/>
    <mergeCell ref="B960:B961"/>
    <mergeCell ref="C960:C961"/>
    <mergeCell ref="D960:D961"/>
    <mergeCell ref="E960:E961"/>
    <mergeCell ref="F960:F961"/>
    <mergeCell ref="G958:G959"/>
    <mergeCell ref="H958:H959"/>
    <mergeCell ref="I958:I959"/>
    <mergeCell ref="J958:J959"/>
    <mergeCell ref="K958:K959"/>
    <mergeCell ref="L958:L959"/>
    <mergeCell ref="A958:A959"/>
    <mergeCell ref="B958:B959"/>
    <mergeCell ref="C958:C959"/>
    <mergeCell ref="D958:D959"/>
    <mergeCell ref="E958:E959"/>
    <mergeCell ref="F958:F959"/>
    <mergeCell ref="G949:G950"/>
    <mergeCell ref="H949:H950"/>
    <mergeCell ref="I949:I950"/>
    <mergeCell ref="J949:J950"/>
    <mergeCell ref="K949:K950"/>
    <mergeCell ref="L949:L950"/>
    <mergeCell ref="A949:A950"/>
    <mergeCell ref="B949:B950"/>
    <mergeCell ref="C949:C950"/>
    <mergeCell ref="D949:D950"/>
    <mergeCell ref="E949:E950"/>
    <mergeCell ref="F949:F950"/>
    <mergeCell ref="G947:G948"/>
    <mergeCell ref="H947:H948"/>
    <mergeCell ref="I947:I948"/>
    <mergeCell ref="J947:J948"/>
    <mergeCell ref="K947:K948"/>
    <mergeCell ref="L947:L948"/>
    <mergeCell ref="A947:A948"/>
    <mergeCell ref="B947:B948"/>
    <mergeCell ref="C947:C948"/>
    <mergeCell ref="D947:D948"/>
    <mergeCell ref="E947:E948"/>
    <mergeCell ref="F947:F948"/>
    <mergeCell ref="G956:G957"/>
    <mergeCell ref="H956:H957"/>
    <mergeCell ref="I956:I957"/>
    <mergeCell ref="J956:J957"/>
    <mergeCell ref="K956:K957"/>
    <mergeCell ref="L956:L957"/>
    <mergeCell ref="A956:A957"/>
    <mergeCell ref="B956:B957"/>
    <mergeCell ref="C956:C957"/>
    <mergeCell ref="D956:D957"/>
    <mergeCell ref="E956:E957"/>
    <mergeCell ref="F956:F957"/>
    <mergeCell ref="G954:G955"/>
    <mergeCell ref="H954:H955"/>
    <mergeCell ref="I954:I955"/>
    <mergeCell ref="J954:J955"/>
    <mergeCell ref="K954:K955"/>
    <mergeCell ref="L954:L955"/>
    <mergeCell ref="A954:A955"/>
    <mergeCell ref="B954:B955"/>
    <mergeCell ref="C954:C955"/>
    <mergeCell ref="D954:D955"/>
    <mergeCell ref="E954:E955"/>
    <mergeCell ref="F954:F955"/>
    <mergeCell ref="G952:G953"/>
    <mergeCell ref="H952:H953"/>
    <mergeCell ref="I952:I953"/>
    <mergeCell ref="J952:J953"/>
    <mergeCell ref="K952:K953"/>
    <mergeCell ref="L952:L953"/>
    <mergeCell ref="A952:A953"/>
    <mergeCell ref="B952:B953"/>
    <mergeCell ref="C952:C953"/>
    <mergeCell ref="D952:D953"/>
    <mergeCell ref="E952:E953"/>
    <mergeCell ref="F952:F953"/>
    <mergeCell ref="G945:G946"/>
    <mergeCell ref="H945:H946"/>
    <mergeCell ref="I945:I946"/>
    <mergeCell ref="J945:J946"/>
    <mergeCell ref="K945:K946"/>
    <mergeCell ref="L945:L946"/>
    <mergeCell ref="A945:A946"/>
    <mergeCell ref="B945:B946"/>
    <mergeCell ref="C945:C946"/>
    <mergeCell ref="D945:D946"/>
    <mergeCell ref="E945:E946"/>
    <mergeCell ref="F945:F946"/>
    <mergeCell ref="G943:G944"/>
    <mergeCell ref="H943:H944"/>
    <mergeCell ref="I943:I944"/>
    <mergeCell ref="J943:J944"/>
    <mergeCell ref="K943:K944"/>
    <mergeCell ref="L943:L944"/>
    <mergeCell ref="A943:A944"/>
    <mergeCell ref="B943:B944"/>
    <mergeCell ref="C943:C944"/>
    <mergeCell ref="D943:D944"/>
    <mergeCell ref="E943:E944"/>
    <mergeCell ref="F943:F944"/>
    <mergeCell ref="G941:G942"/>
    <mergeCell ref="H941:H942"/>
    <mergeCell ref="I941:I942"/>
    <mergeCell ref="J941:J942"/>
    <mergeCell ref="K941:K942"/>
    <mergeCell ref="L941:L942"/>
    <mergeCell ref="A941:A942"/>
    <mergeCell ref="B941:B942"/>
    <mergeCell ref="C941:C942"/>
    <mergeCell ref="D941:D942"/>
    <mergeCell ref="E941:E942"/>
    <mergeCell ref="F941:F942"/>
    <mergeCell ref="G939:G940"/>
    <mergeCell ref="H939:H940"/>
    <mergeCell ref="I939:I940"/>
    <mergeCell ref="J939:J940"/>
    <mergeCell ref="K939:K940"/>
    <mergeCell ref="L939:L940"/>
    <mergeCell ref="A939:A940"/>
    <mergeCell ref="B939:B940"/>
    <mergeCell ref="C939:C940"/>
    <mergeCell ref="D939:D940"/>
    <mergeCell ref="E939:E940"/>
    <mergeCell ref="F939:F940"/>
    <mergeCell ref="G937:G938"/>
    <mergeCell ref="H937:H938"/>
    <mergeCell ref="I937:I938"/>
    <mergeCell ref="J937:J938"/>
    <mergeCell ref="K937:K938"/>
    <mergeCell ref="L937:L938"/>
    <mergeCell ref="A937:A938"/>
    <mergeCell ref="B937:B938"/>
    <mergeCell ref="C937:C938"/>
    <mergeCell ref="D937:D938"/>
    <mergeCell ref="E937:E938"/>
    <mergeCell ref="F937:F938"/>
    <mergeCell ref="G935:G936"/>
    <mergeCell ref="H935:H936"/>
    <mergeCell ref="I935:I936"/>
    <mergeCell ref="J935:J936"/>
    <mergeCell ref="K935:K936"/>
    <mergeCell ref="L935:L936"/>
    <mergeCell ref="A935:A936"/>
    <mergeCell ref="B935:B936"/>
    <mergeCell ref="C935:C936"/>
    <mergeCell ref="D935:D936"/>
    <mergeCell ref="E935:E936"/>
    <mergeCell ref="F935:F936"/>
    <mergeCell ref="G927:G928"/>
    <mergeCell ref="H927:H928"/>
    <mergeCell ref="I927:I928"/>
    <mergeCell ref="J927:J928"/>
    <mergeCell ref="K927:K928"/>
    <mergeCell ref="L927:L928"/>
    <mergeCell ref="A927:A928"/>
    <mergeCell ref="B927:B928"/>
    <mergeCell ref="C927:C928"/>
    <mergeCell ref="D927:D928"/>
    <mergeCell ref="E927:E928"/>
    <mergeCell ref="F927:F928"/>
    <mergeCell ref="G925:G926"/>
    <mergeCell ref="H925:H926"/>
    <mergeCell ref="I925:I926"/>
    <mergeCell ref="J925:J926"/>
    <mergeCell ref="K925:K926"/>
    <mergeCell ref="L925:L926"/>
    <mergeCell ref="A925:A926"/>
    <mergeCell ref="B925:B926"/>
    <mergeCell ref="C925:C926"/>
    <mergeCell ref="D925:D926"/>
    <mergeCell ref="E925:E926"/>
    <mergeCell ref="F925:F926"/>
    <mergeCell ref="G933:G934"/>
    <mergeCell ref="H933:H934"/>
    <mergeCell ref="I933:I934"/>
    <mergeCell ref="J933:J934"/>
    <mergeCell ref="K933:K934"/>
    <mergeCell ref="L933:L934"/>
    <mergeCell ref="A933:A934"/>
    <mergeCell ref="B933:B934"/>
    <mergeCell ref="C933:C934"/>
    <mergeCell ref="D933:D934"/>
    <mergeCell ref="E933:E934"/>
    <mergeCell ref="F933:F934"/>
    <mergeCell ref="G931:G932"/>
    <mergeCell ref="H931:H932"/>
    <mergeCell ref="I931:I932"/>
    <mergeCell ref="J931:J932"/>
    <mergeCell ref="K931:K932"/>
    <mergeCell ref="L931:L932"/>
    <mergeCell ref="A931:A932"/>
    <mergeCell ref="B931:B932"/>
    <mergeCell ref="C931:C932"/>
    <mergeCell ref="D931:D932"/>
    <mergeCell ref="E931:E932"/>
    <mergeCell ref="F931:F932"/>
    <mergeCell ref="G923:G924"/>
    <mergeCell ref="H923:H924"/>
    <mergeCell ref="I923:I924"/>
    <mergeCell ref="J923:J924"/>
    <mergeCell ref="K923:K924"/>
    <mergeCell ref="L923:L924"/>
    <mergeCell ref="A923:A924"/>
    <mergeCell ref="B923:B924"/>
    <mergeCell ref="C923:C924"/>
    <mergeCell ref="D923:D924"/>
    <mergeCell ref="E923:E924"/>
    <mergeCell ref="F923:F924"/>
    <mergeCell ref="G921:G922"/>
    <mergeCell ref="H921:H922"/>
    <mergeCell ref="I921:I922"/>
    <mergeCell ref="J921:J922"/>
    <mergeCell ref="K921:K922"/>
    <mergeCell ref="L921:L922"/>
    <mergeCell ref="A921:A922"/>
    <mergeCell ref="B921:B922"/>
    <mergeCell ref="C921:C922"/>
    <mergeCell ref="D921:D922"/>
    <mergeCell ref="E921:E922"/>
    <mergeCell ref="F921:F922"/>
    <mergeCell ref="G919:G920"/>
    <mergeCell ref="H919:H920"/>
    <mergeCell ref="I919:I920"/>
    <mergeCell ref="J919:J920"/>
    <mergeCell ref="K919:K920"/>
    <mergeCell ref="L919:L920"/>
    <mergeCell ref="A919:A920"/>
    <mergeCell ref="B919:B920"/>
    <mergeCell ref="C919:C920"/>
    <mergeCell ref="D919:D920"/>
    <mergeCell ref="E919:E920"/>
    <mergeCell ref="F919:F920"/>
    <mergeCell ref="G917:G918"/>
    <mergeCell ref="H917:H918"/>
    <mergeCell ref="I917:I918"/>
    <mergeCell ref="J917:J918"/>
    <mergeCell ref="K917:K918"/>
    <mergeCell ref="L917:L918"/>
    <mergeCell ref="A917:A918"/>
    <mergeCell ref="B917:B918"/>
    <mergeCell ref="C917:C918"/>
    <mergeCell ref="D917:D918"/>
    <mergeCell ref="E917:E918"/>
    <mergeCell ref="F917:F918"/>
    <mergeCell ref="G915:G916"/>
    <mergeCell ref="H915:H916"/>
    <mergeCell ref="I915:I916"/>
    <mergeCell ref="J915:J916"/>
    <mergeCell ref="K915:K916"/>
    <mergeCell ref="L915:L916"/>
    <mergeCell ref="A915:A916"/>
    <mergeCell ref="B915:B916"/>
    <mergeCell ref="C915:C916"/>
    <mergeCell ref="D915:D916"/>
    <mergeCell ref="E915:E916"/>
    <mergeCell ref="F915:F916"/>
    <mergeCell ref="G913:G914"/>
    <mergeCell ref="H913:H914"/>
    <mergeCell ref="I913:I914"/>
    <mergeCell ref="J913:J914"/>
    <mergeCell ref="K913:K914"/>
    <mergeCell ref="L913:L914"/>
    <mergeCell ref="A913:A914"/>
    <mergeCell ref="B913:B914"/>
    <mergeCell ref="C913:C914"/>
    <mergeCell ref="D913:D914"/>
    <mergeCell ref="E913:E914"/>
    <mergeCell ref="F913:F914"/>
    <mergeCell ref="G911:G912"/>
    <mergeCell ref="H911:H912"/>
    <mergeCell ref="I911:I912"/>
    <mergeCell ref="J911:J912"/>
    <mergeCell ref="K911:K912"/>
    <mergeCell ref="L911:L912"/>
    <mergeCell ref="A911:A912"/>
    <mergeCell ref="B911:B912"/>
    <mergeCell ref="C911:C912"/>
    <mergeCell ref="D911:D912"/>
    <mergeCell ref="E911:E912"/>
    <mergeCell ref="F911:F912"/>
    <mergeCell ref="G909:G910"/>
    <mergeCell ref="H909:H910"/>
    <mergeCell ref="I909:I910"/>
    <mergeCell ref="J909:J910"/>
    <mergeCell ref="K909:K910"/>
    <mergeCell ref="L909:L910"/>
    <mergeCell ref="A909:A910"/>
    <mergeCell ref="B909:B910"/>
    <mergeCell ref="C909:C910"/>
    <mergeCell ref="D909:D910"/>
    <mergeCell ref="E909:E910"/>
    <mergeCell ref="F909:F910"/>
    <mergeCell ref="G907:G908"/>
    <mergeCell ref="H907:H908"/>
    <mergeCell ref="I907:I908"/>
    <mergeCell ref="J907:J908"/>
    <mergeCell ref="K907:K908"/>
    <mergeCell ref="L907:L908"/>
    <mergeCell ref="A907:A908"/>
    <mergeCell ref="B907:B908"/>
    <mergeCell ref="C907:C908"/>
    <mergeCell ref="D907:D908"/>
    <mergeCell ref="E907:E908"/>
    <mergeCell ref="F907:F908"/>
    <mergeCell ref="G905:G906"/>
    <mergeCell ref="H905:H906"/>
    <mergeCell ref="I905:I906"/>
    <mergeCell ref="J905:J906"/>
    <mergeCell ref="K905:K906"/>
    <mergeCell ref="L905:L906"/>
    <mergeCell ref="A905:A906"/>
    <mergeCell ref="B905:B906"/>
    <mergeCell ref="C905:C906"/>
    <mergeCell ref="D905:D906"/>
    <mergeCell ref="E905:E906"/>
    <mergeCell ref="F905:F906"/>
    <mergeCell ref="G903:G904"/>
    <mergeCell ref="H903:H904"/>
    <mergeCell ref="I903:I904"/>
    <mergeCell ref="J903:J904"/>
    <mergeCell ref="K903:K904"/>
    <mergeCell ref="L903:L904"/>
    <mergeCell ref="A903:A904"/>
    <mergeCell ref="B903:B904"/>
    <mergeCell ref="C903:C904"/>
    <mergeCell ref="D903:D904"/>
    <mergeCell ref="E903:E904"/>
    <mergeCell ref="F903:F904"/>
    <mergeCell ref="G901:G902"/>
    <mergeCell ref="H901:H902"/>
    <mergeCell ref="I901:I902"/>
    <mergeCell ref="J901:J902"/>
    <mergeCell ref="K901:K902"/>
    <mergeCell ref="L901:L902"/>
    <mergeCell ref="A901:A902"/>
    <mergeCell ref="B901:B902"/>
    <mergeCell ref="C901:C902"/>
    <mergeCell ref="D901:D902"/>
    <mergeCell ref="E901:E902"/>
    <mergeCell ref="F901:F902"/>
    <mergeCell ref="G899:G900"/>
    <mergeCell ref="H899:H900"/>
    <mergeCell ref="I899:I900"/>
    <mergeCell ref="J899:J900"/>
    <mergeCell ref="K899:K900"/>
    <mergeCell ref="L899:L900"/>
    <mergeCell ref="A899:A900"/>
    <mergeCell ref="B899:B900"/>
    <mergeCell ref="C899:C900"/>
    <mergeCell ref="D899:D900"/>
    <mergeCell ref="E899:E900"/>
    <mergeCell ref="F899:F900"/>
    <mergeCell ref="G897:G898"/>
    <mergeCell ref="H897:H898"/>
    <mergeCell ref="I897:I898"/>
    <mergeCell ref="J897:J898"/>
    <mergeCell ref="K897:K898"/>
    <mergeCell ref="L897:L898"/>
    <mergeCell ref="A897:A898"/>
    <mergeCell ref="B897:B898"/>
    <mergeCell ref="C897:C898"/>
    <mergeCell ref="D897:D898"/>
    <mergeCell ref="E897:E898"/>
    <mergeCell ref="F897:F898"/>
    <mergeCell ref="G895:G896"/>
    <mergeCell ref="H895:H896"/>
    <mergeCell ref="I895:I896"/>
    <mergeCell ref="J895:J896"/>
    <mergeCell ref="K895:K896"/>
    <mergeCell ref="L895:L896"/>
    <mergeCell ref="A895:A896"/>
    <mergeCell ref="B895:B896"/>
    <mergeCell ref="C895:C896"/>
    <mergeCell ref="D895:D896"/>
    <mergeCell ref="E895:E896"/>
    <mergeCell ref="F895:F896"/>
    <mergeCell ref="G893:G894"/>
    <mergeCell ref="H893:H894"/>
    <mergeCell ref="I893:I894"/>
    <mergeCell ref="J893:J894"/>
    <mergeCell ref="K893:K894"/>
    <mergeCell ref="L893:L894"/>
    <mergeCell ref="A893:A894"/>
    <mergeCell ref="B893:B894"/>
    <mergeCell ref="C893:C894"/>
    <mergeCell ref="D893:D894"/>
    <mergeCell ref="E893:E894"/>
    <mergeCell ref="F893:F894"/>
    <mergeCell ref="G891:G892"/>
    <mergeCell ref="H891:H892"/>
    <mergeCell ref="I891:I892"/>
    <mergeCell ref="J891:J892"/>
    <mergeCell ref="K891:K892"/>
    <mergeCell ref="L891:L892"/>
    <mergeCell ref="A891:A892"/>
    <mergeCell ref="B891:B892"/>
    <mergeCell ref="C891:C892"/>
    <mergeCell ref="D891:D892"/>
    <mergeCell ref="E891:E892"/>
    <mergeCell ref="F891:F892"/>
    <mergeCell ref="G889:G890"/>
    <mergeCell ref="H889:H890"/>
    <mergeCell ref="I889:I890"/>
    <mergeCell ref="J889:J890"/>
    <mergeCell ref="K889:K890"/>
    <mergeCell ref="L889:L890"/>
    <mergeCell ref="A889:A890"/>
    <mergeCell ref="B889:B890"/>
    <mergeCell ref="C889:C890"/>
    <mergeCell ref="D889:D890"/>
    <mergeCell ref="E889:E890"/>
    <mergeCell ref="F889:F890"/>
    <mergeCell ref="G887:G888"/>
    <mergeCell ref="H887:H888"/>
    <mergeCell ref="I887:I888"/>
    <mergeCell ref="J887:J888"/>
    <mergeCell ref="K887:K888"/>
    <mergeCell ref="L887:L888"/>
    <mergeCell ref="A887:A888"/>
    <mergeCell ref="B887:B888"/>
    <mergeCell ref="C887:C888"/>
    <mergeCell ref="D887:D888"/>
    <mergeCell ref="E887:E888"/>
    <mergeCell ref="F887:F888"/>
    <mergeCell ref="G885:G886"/>
    <mergeCell ref="H885:H886"/>
    <mergeCell ref="I885:I886"/>
    <mergeCell ref="J885:J886"/>
    <mergeCell ref="K885:K886"/>
    <mergeCell ref="L885:L886"/>
    <mergeCell ref="A885:A886"/>
    <mergeCell ref="B885:B886"/>
    <mergeCell ref="C885:C886"/>
    <mergeCell ref="D885:D886"/>
    <mergeCell ref="E885:E886"/>
    <mergeCell ref="F885:F886"/>
    <mergeCell ref="G883:G884"/>
    <mergeCell ref="H883:H884"/>
    <mergeCell ref="I883:I884"/>
    <mergeCell ref="J883:J884"/>
    <mergeCell ref="K883:K884"/>
    <mergeCell ref="L883:L884"/>
    <mergeCell ref="A883:A884"/>
    <mergeCell ref="B883:B884"/>
    <mergeCell ref="C883:C884"/>
    <mergeCell ref="D883:D884"/>
    <mergeCell ref="E883:E884"/>
    <mergeCell ref="F883:F884"/>
    <mergeCell ref="G881:G882"/>
    <mergeCell ref="H881:H882"/>
    <mergeCell ref="I881:I882"/>
    <mergeCell ref="J881:J882"/>
    <mergeCell ref="K881:K882"/>
    <mergeCell ref="L881:L882"/>
    <mergeCell ref="A881:A882"/>
    <mergeCell ref="B881:B882"/>
    <mergeCell ref="C881:C882"/>
    <mergeCell ref="D881:D882"/>
    <mergeCell ref="E881:E882"/>
    <mergeCell ref="F881:F882"/>
    <mergeCell ref="G879:G880"/>
    <mergeCell ref="H879:H880"/>
    <mergeCell ref="I879:I880"/>
    <mergeCell ref="J879:J880"/>
    <mergeCell ref="K879:K880"/>
    <mergeCell ref="L879:L880"/>
    <mergeCell ref="A879:A880"/>
    <mergeCell ref="B879:B880"/>
    <mergeCell ref="C879:C880"/>
    <mergeCell ref="D879:D880"/>
    <mergeCell ref="E879:E880"/>
    <mergeCell ref="F879:F880"/>
    <mergeCell ref="G877:G878"/>
    <mergeCell ref="H877:H878"/>
    <mergeCell ref="I877:I878"/>
    <mergeCell ref="J877:J878"/>
    <mergeCell ref="K877:K878"/>
    <mergeCell ref="L877:L878"/>
    <mergeCell ref="A877:A878"/>
    <mergeCell ref="B877:B878"/>
    <mergeCell ref="C877:C878"/>
    <mergeCell ref="D877:D878"/>
    <mergeCell ref="E877:E878"/>
    <mergeCell ref="F877:F878"/>
    <mergeCell ref="G875:G876"/>
    <mergeCell ref="H875:H876"/>
    <mergeCell ref="I875:I876"/>
    <mergeCell ref="J875:J876"/>
    <mergeCell ref="K875:K876"/>
    <mergeCell ref="L875:L876"/>
    <mergeCell ref="A875:A876"/>
    <mergeCell ref="B875:B876"/>
    <mergeCell ref="C875:C876"/>
    <mergeCell ref="D875:D876"/>
    <mergeCell ref="E875:E876"/>
    <mergeCell ref="F875:F876"/>
    <mergeCell ref="G873:G874"/>
    <mergeCell ref="H873:H874"/>
    <mergeCell ref="I873:I874"/>
    <mergeCell ref="J873:J874"/>
    <mergeCell ref="K873:K874"/>
    <mergeCell ref="L873:L874"/>
    <mergeCell ref="A873:A874"/>
    <mergeCell ref="B873:B874"/>
    <mergeCell ref="C873:C874"/>
    <mergeCell ref="D873:D874"/>
    <mergeCell ref="E873:E874"/>
    <mergeCell ref="F873:F874"/>
    <mergeCell ref="G871:G872"/>
    <mergeCell ref="H871:H872"/>
    <mergeCell ref="I871:I872"/>
    <mergeCell ref="J871:J872"/>
    <mergeCell ref="K871:K872"/>
    <mergeCell ref="L871:L872"/>
    <mergeCell ref="A871:A872"/>
    <mergeCell ref="B871:B872"/>
    <mergeCell ref="C871:C872"/>
    <mergeCell ref="D871:D872"/>
    <mergeCell ref="E871:E872"/>
    <mergeCell ref="F871:F872"/>
    <mergeCell ref="G869:G870"/>
    <mergeCell ref="H869:H870"/>
    <mergeCell ref="I869:I870"/>
    <mergeCell ref="J869:J870"/>
    <mergeCell ref="K869:K870"/>
    <mergeCell ref="L869:L870"/>
    <mergeCell ref="A869:A870"/>
    <mergeCell ref="B869:B870"/>
    <mergeCell ref="C869:C870"/>
    <mergeCell ref="D869:D870"/>
    <mergeCell ref="E869:E870"/>
    <mergeCell ref="F869:F870"/>
    <mergeCell ref="G867:G868"/>
    <mergeCell ref="H867:H868"/>
    <mergeCell ref="I867:I868"/>
    <mergeCell ref="J867:J868"/>
    <mergeCell ref="K867:K868"/>
    <mergeCell ref="L867:L868"/>
    <mergeCell ref="A867:A868"/>
    <mergeCell ref="B867:B868"/>
    <mergeCell ref="C867:C868"/>
    <mergeCell ref="D867:D868"/>
    <mergeCell ref="E867:E868"/>
    <mergeCell ref="F867:F868"/>
    <mergeCell ref="G865:G866"/>
    <mergeCell ref="H865:H866"/>
    <mergeCell ref="I865:I866"/>
    <mergeCell ref="J865:J866"/>
    <mergeCell ref="K865:K866"/>
    <mergeCell ref="L865:L866"/>
    <mergeCell ref="A865:A866"/>
    <mergeCell ref="B865:B866"/>
    <mergeCell ref="C865:C866"/>
    <mergeCell ref="D865:D866"/>
    <mergeCell ref="E865:E866"/>
    <mergeCell ref="F865:F866"/>
    <mergeCell ref="G863:G864"/>
    <mergeCell ref="H863:H864"/>
    <mergeCell ref="I863:I864"/>
    <mergeCell ref="J863:J864"/>
    <mergeCell ref="K863:K864"/>
    <mergeCell ref="L863:L864"/>
    <mergeCell ref="A863:A864"/>
    <mergeCell ref="B863:B864"/>
    <mergeCell ref="C863:C864"/>
    <mergeCell ref="D863:D864"/>
    <mergeCell ref="E863:E864"/>
    <mergeCell ref="F863:F864"/>
    <mergeCell ref="G861:G862"/>
    <mergeCell ref="H861:H862"/>
    <mergeCell ref="I861:I862"/>
    <mergeCell ref="J861:J862"/>
    <mergeCell ref="K861:K862"/>
    <mergeCell ref="L861:L862"/>
    <mergeCell ref="A861:A862"/>
    <mergeCell ref="B861:B862"/>
    <mergeCell ref="C861:C862"/>
    <mergeCell ref="D861:D862"/>
    <mergeCell ref="E861:E862"/>
    <mergeCell ref="F861:F862"/>
    <mergeCell ref="G859:G860"/>
    <mergeCell ref="H859:H860"/>
    <mergeCell ref="I859:I860"/>
    <mergeCell ref="J859:J860"/>
    <mergeCell ref="K859:K860"/>
    <mergeCell ref="L859:L860"/>
    <mergeCell ref="A859:A860"/>
    <mergeCell ref="B859:B860"/>
    <mergeCell ref="C859:C860"/>
    <mergeCell ref="D859:D860"/>
    <mergeCell ref="E859:E860"/>
    <mergeCell ref="F859:F860"/>
    <mergeCell ref="G857:G858"/>
    <mergeCell ref="H857:H858"/>
    <mergeCell ref="I857:I858"/>
    <mergeCell ref="J857:J858"/>
    <mergeCell ref="K857:K858"/>
    <mergeCell ref="L857:L858"/>
    <mergeCell ref="A857:A858"/>
    <mergeCell ref="B857:B858"/>
    <mergeCell ref="C857:C858"/>
    <mergeCell ref="D857:D858"/>
    <mergeCell ref="E857:E858"/>
    <mergeCell ref="F857:F858"/>
    <mergeCell ref="G855:G856"/>
    <mergeCell ref="H855:H856"/>
    <mergeCell ref="I855:I856"/>
    <mergeCell ref="J855:J856"/>
    <mergeCell ref="K855:K856"/>
    <mergeCell ref="L855:L856"/>
    <mergeCell ref="A855:A856"/>
    <mergeCell ref="B855:B856"/>
    <mergeCell ref="C855:C856"/>
    <mergeCell ref="D855:D856"/>
    <mergeCell ref="E855:E856"/>
    <mergeCell ref="F855:F856"/>
    <mergeCell ref="G853:G854"/>
    <mergeCell ref="H853:H854"/>
    <mergeCell ref="I853:I854"/>
    <mergeCell ref="J853:J854"/>
    <mergeCell ref="K853:K854"/>
    <mergeCell ref="L853:L854"/>
    <mergeCell ref="A853:A854"/>
    <mergeCell ref="B853:B854"/>
    <mergeCell ref="C853:C854"/>
    <mergeCell ref="D853:D854"/>
    <mergeCell ref="E853:E854"/>
    <mergeCell ref="F853:F854"/>
    <mergeCell ref="G851:G852"/>
    <mergeCell ref="H851:H852"/>
    <mergeCell ref="I851:I852"/>
    <mergeCell ref="J851:J852"/>
    <mergeCell ref="K851:K852"/>
    <mergeCell ref="L851:L852"/>
    <mergeCell ref="A851:A852"/>
    <mergeCell ref="B851:B852"/>
    <mergeCell ref="C851:C852"/>
    <mergeCell ref="D851:D852"/>
    <mergeCell ref="E851:E852"/>
    <mergeCell ref="F851:F852"/>
    <mergeCell ref="G849:G850"/>
    <mergeCell ref="H849:H850"/>
    <mergeCell ref="I849:I850"/>
    <mergeCell ref="J849:J850"/>
    <mergeCell ref="K849:K850"/>
    <mergeCell ref="L849:L850"/>
    <mergeCell ref="A849:A850"/>
    <mergeCell ref="B849:B850"/>
    <mergeCell ref="C849:C850"/>
    <mergeCell ref="D849:D850"/>
    <mergeCell ref="E849:E850"/>
    <mergeCell ref="F849:F850"/>
    <mergeCell ref="G847:G848"/>
    <mergeCell ref="H847:H848"/>
    <mergeCell ref="I847:I848"/>
    <mergeCell ref="J847:J848"/>
    <mergeCell ref="K847:K848"/>
    <mergeCell ref="L847:L848"/>
    <mergeCell ref="A847:A848"/>
    <mergeCell ref="B847:B848"/>
    <mergeCell ref="C847:C848"/>
    <mergeCell ref="D847:D848"/>
    <mergeCell ref="E847:E848"/>
    <mergeCell ref="F847:F848"/>
    <mergeCell ref="G845:G846"/>
    <mergeCell ref="H845:H846"/>
    <mergeCell ref="I845:I846"/>
    <mergeCell ref="J845:J846"/>
    <mergeCell ref="K845:K846"/>
    <mergeCell ref="L845:L846"/>
    <mergeCell ref="A845:A846"/>
    <mergeCell ref="B845:B846"/>
    <mergeCell ref="C845:C846"/>
    <mergeCell ref="D845:D846"/>
    <mergeCell ref="E845:E846"/>
    <mergeCell ref="F845:F846"/>
    <mergeCell ref="G843:G844"/>
    <mergeCell ref="H843:H844"/>
    <mergeCell ref="I843:I844"/>
    <mergeCell ref="J843:J844"/>
    <mergeCell ref="K843:K844"/>
    <mergeCell ref="L843:L844"/>
    <mergeCell ref="A843:A844"/>
    <mergeCell ref="B843:B844"/>
    <mergeCell ref="C843:C844"/>
    <mergeCell ref="D843:D844"/>
    <mergeCell ref="E843:E844"/>
    <mergeCell ref="F843:F844"/>
    <mergeCell ref="G841:G842"/>
    <mergeCell ref="H841:H842"/>
    <mergeCell ref="I841:I842"/>
    <mergeCell ref="J841:J842"/>
    <mergeCell ref="K841:K842"/>
    <mergeCell ref="L841:L842"/>
    <mergeCell ref="A841:A842"/>
    <mergeCell ref="B841:B842"/>
    <mergeCell ref="C841:C842"/>
    <mergeCell ref="D841:D842"/>
    <mergeCell ref="E841:E842"/>
    <mergeCell ref="F841:F842"/>
    <mergeCell ref="G839:G840"/>
    <mergeCell ref="H839:H840"/>
    <mergeCell ref="I839:I840"/>
    <mergeCell ref="J839:J840"/>
    <mergeCell ref="K839:K840"/>
    <mergeCell ref="L839:L840"/>
    <mergeCell ref="A839:A840"/>
    <mergeCell ref="B839:B840"/>
    <mergeCell ref="C839:C840"/>
    <mergeCell ref="D839:D840"/>
    <mergeCell ref="E839:E840"/>
    <mergeCell ref="F839:F840"/>
    <mergeCell ref="G837:G838"/>
    <mergeCell ref="H837:H838"/>
    <mergeCell ref="I837:I838"/>
    <mergeCell ref="J837:J838"/>
    <mergeCell ref="K837:K838"/>
    <mergeCell ref="L837:L838"/>
    <mergeCell ref="A837:A838"/>
    <mergeCell ref="B837:B838"/>
    <mergeCell ref="C837:C838"/>
    <mergeCell ref="D837:D838"/>
    <mergeCell ref="E837:E838"/>
    <mergeCell ref="F837:F838"/>
    <mergeCell ref="G835:G836"/>
    <mergeCell ref="H835:H836"/>
    <mergeCell ref="I835:I836"/>
    <mergeCell ref="J835:J836"/>
    <mergeCell ref="K835:K836"/>
    <mergeCell ref="L835:L836"/>
    <mergeCell ref="A835:A836"/>
    <mergeCell ref="B835:B836"/>
    <mergeCell ref="C835:C836"/>
    <mergeCell ref="D835:D836"/>
    <mergeCell ref="E835:E836"/>
    <mergeCell ref="F835:F836"/>
    <mergeCell ref="G833:G834"/>
    <mergeCell ref="H833:H834"/>
    <mergeCell ref="I833:I834"/>
    <mergeCell ref="J833:J834"/>
    <mergeCell ref="K833:K834"/>
    <mergeCell ref="L833:L834"/>
    <mergeCell ref="A833:A834"/>
    <mergeCell ref="B833:B834"/>
    <mergeCell ref="C833:C834"/>
    <mergeCell ref="D833:D834"/>
    <mergeCell ref="E833:E834"/>
    <mergeCell ref="F833:F834"/>
    <mergeCell ref="G831:G832"/>
    <mergeCell ref="H831:H832"/>
    <mergeCell ref="I831:I832"/>
    <mergeCell ref="J831:J832"/>
    <mergeCell ref="K831:K832"/>
    <mergeCell ref="L831:L832"/>
    <mergeCell ref="A831:A832"/>
    <mergeCell ref="B831:B832"/>
    <mergeCell ref="C831:C832"/>
    <mergeCell ref="D831:D832"/>
    <mergeCell ref="E831:E832"/>
    <mergeCell ref="F831:F832"/>
    <mergeCell ref="G829:G830"/>
    <mergeCell ref="H829:H830"/>
    <mergeCell ref="I829:I830"/>
    <mergeCell ref="J829:J830"/>
    <mergeCell ref="K829:K830"/>
    <mergeCell ref="L829:L830"/>
    <mergeCell ref="A829:A830"/>
    <mergeCell ref="B829:B830"/>
    <mergeCell ref="C829:C830"/>
    <mergeCell ref="D829:D830"/>
    <mergeCell ref="E829:E830"/>
    <mergeCell ref="F829:F830"/>
    <mergeCell ref="G827:G828"/>
    <mergeCell ref="H827:H828"/>
    <mergeCell ref="I827:I828"/>
    <mergeCell ref="J827:J828"/>
    <mergeCell ref="K827:K828"/>
    <mergeCell ref="L827:L828"/>
    <mergeCell ref="A827:A828"/>
    <mergeCell ref="B827:B828"/>
    <mergeCell ref="C827:C828"/>
    <mergeCell ref="D827:D828"/>
    <mergeCell ref="E827:E828"/>
    <mergeCell ref="F827:F828"/>
    <mergeCell ref="G825:G826"/>
    <mergeCell ref="H825:H826"/>
    <mergeCell ref="I825:I826"/>
    <mergeCell ref="J825:J826"/>
    <mergeCell ref="K825:K826"/>
    <mergeCell ref="L825:L826"/>
    <mergeCell ref="A825:A826"/>
    <mergeCell ref="B825:B826"/>
    <mergeCell ref="C825:C826"/>
    <mergeCell ref="D825:D826"/>
    <mergeCell ref="E825:E826"/>
    <mergeCell ref="F825:F826"/>
    <mergeCell ref="G823:G824"/>
    <mergeCell ref="H823:H824"/>
    <mergeCell ref="I823:I824"/>
    <mergeCell ref="J823:J824"/>
    <mergeCell ref="K823:K824"/>
    <mergeCell ref="L823:L824"/>
    <mergeCell ref="A823:A824"/>
    <mergeCell ref="B823:B824"/>
    <mergeCell ref="C823:C824"/>
    <mergeCell ref="D823:D824"/>
    <mergeCell ref="E823:E824"/>
    <mergeCell ref="F823:F824"/>
    <mergeCell ref="G821:G822"/>
    <mergeCell ref="H821:H822"/>
    <mergeCell ref="I821:I822"/>
    <mergeCell ref="J821:J822"/>
    <mergeCell ref="K821:K822"/>
    <mergeCell ref="L821:L822"/>
    <mergeCell ref="A821:A822"/>
    <mergeCell ref="B821:B822"/>
    <mergeCell ref="C821:C822"/>
    <mergeCell ref="D821:D822"/>
    <mergeCell ref="E821:E822"/>
    <mergeCell ref="F821:F822"/>
    <mergeCell ref="G819:G820"/>
    <mergeCell ref="H819:H820"/>
    <mergeCell ref="I819:I820"/>
    <mergeCell ref="J819:J820"/>
    <mergeCell ref="K819:K820"/>
    <mergeCell ref="L819:L820"/>
    <mergeCell ref="A819:A820"/>
    <mergeCell ref="B819:B820"/>
    <mergeCell ref="C819:C820"/>
    <mergeCell ref="D819:D820"/>
    <mergeCell ref="E819:E820"/>
    <mergeCell ref="F819:F820"/>
    <mergeCell ref="G817:G818"/>
    <mergeCell ref="H817:H818"/>
    <mergeCell ref="I817:I818"/>
    <mergeCell ref="J817:J818"/>
    <mergeCell ref="K817:K818"/>
    <mergeCell ref="L817:L818"/>
    <mergeCell ref="A817:A818"/>
    <mergeCell ref="B817:B818"/>
    <mergeCell ref="C817:C818"/>
    <mergeCell ref="D817:D818"/>
    <mergeCell ref="E817:E818"/>
    <mergeCell ref="F817:F818"/>
    <mergeCell ref="G815:G816"/>
    <mergeCell ref="H815:H816"/>
    <mergeCell ref="I815:I816"/>
    <mergeCell ref="J815:J816"/>
    <mergeCell ref="K815:K816"/>
    <mergeCell ref="L815:L816"/>
    <mergeCell ref="A815:A816"/>
    <mergeCell ref="B815:B816"/>
    <mergeCell ref="C815:C816"/>
    <mergeCell ref="D815:D816"/>
    <mergeCell ref="E815:E816"/>
    <mergeCell ref="F815:F816"/>
    <mergeCell ref="G813:G814"/>
    <mergeCell ref="H813:H814"/>
    <mergeCell ref="I813:I814"/>
    <mergeCell ref="J813:J814"/>
    <mergeCell ref="K813:K814"/>
    <mergeCell ref="L813:L814"/>
    <mergeCell ref="A813:A814"/>
    <mergeCell ref="B813:B814"/>
    <mergeCell ref="C813:C814"/>
    <mergeCell ref="D813:D814"/>
    <mergeCell ref="E813:E814"/>
    <mergeCell ref="F813:F814"/>
    <mergeCell ref="G811:G812"/>
    <mergeCell ref="H811:H812"/>
    <mergeCell ref="I811:I812"/>
    <mergeCell ref="J811:J812"/>
    <mergeCell ref="K811:K812"/>
    <mergeCell ref="L811:L812"/>
    <mergeCell ref="A811:A812"/>
    <mergeCell ref="B811:B812"/>
    <mergeCell ref="C811:C812"/>
    <mergeCell ref="D811:D812"/>
    <mergeCell ref="E811:E812"/>
    <mergeCell ref="F811:F812"/>
    <mergeCell ref="G809:G810"/>
    <mergeCell ref="H809:H810"/>
    <mergeCell ref="I809:I810"/>
    <mergeCell ref="J809:J810"/>
    <mergeCell ref="K809:K810"/>
    <mergeCell ref="L809:L810"/>
    <mergeCell ref="A809:A810"/>
    <mergeCell ref="B809:B810"/>
    <mergeCell ref="C809:C810"/>
    <mergeCell ref="D809:D810"/>
    <mergeCell ref="E809:E810"/>
    <mergeCell ref="F809:F810"/>
    <mergeCell ref="G807:G808"/>
    <mergeCell ref="H807:H808"/>
    <mergeCell ref="I807:I808"/>
    <mergeCell ref="J807:J808"/>
    <mergeCell ref="K807:K808"/>
    <mergeCell ref="L807:L808"/>
    <mergeCell ref="A807:A808"/>
    <mergeCell ref="B807:B808"/>
    <mergeCell ref="C807:C808"/>
    <mergeCell ref="D807:D808"/>
    <mergeCell ref="E807:E808"/>
    <mergeCell ref="F807:F808"/>
    <mergeCell ref="G805:G806"/>
    <mergeCell ref="H805:H806"/>
    <mergeCell ref="I805:I806"/>
    <mergeCell ref="J805:J806"/>
    <mergeCell ref="K805:K806"/>
    <mergeCell ref="L805:L806"/>
    <mergeCell ref="A805:A806"/>
    <mergeCell ref="B805:B806"/>
    <mergeCell ref="C805:C806"/>
    <mergeCell ref="D805:D806"/>
    <mergeCell ref="E805:E806"/>
    <mergeCell ref="F805:F806"/>
    <mergeCell ref="G803:G804"/>
    <mergeCell ref="H803:H804"/>
    <mergeCell ref="I803:I804"/>
    <mergeCell ref="J803:J804"/>
    <mergeCell ref="K803:K804"/>
    <mergeCell ref="L803:L804"/>
    <mergeCell ref="A803:A804"/>
    <mergeCell ref="B803:B804"/>
    <mergeCell ref="C803:C804"/>
    <mergeCell ref="D803:D804"/>
    <mergeCell ref="E803:E804"/>
    <mergeCell ref="F803:F804"/>
    <mergeCell ref="G801:G802"/>
    <mergeCell ref="H801:H802"/>
    <mergeCell ref="I801:I802"/>
    <mergeCell ref="J801:J802"/>
    <mergeCell ref="K801:K802"/>
    <mergeCell ref="L801:L802"/>
    <mergeCell ref="A801:A802"/>
    <mergeCell ref="B801:B802"/>
    <mergeCell ref="C801:C802"/>
    <mergeCell ref="D801:D802"/>
    <mergeCell ref="E801:E802"/>
    <mergeCell ref="F801:F802"/>
    <mergeCell ref="G799:G800"/>
    <mergeCell ref="H799:H800"/>
    <mergeCell ref="I799:I800"/>
    <mergeCell ref="J799:J800"/>
    <mergeCell ref="K799:K800"/>
    <mergeCell ref="L799:L800"/>
    <mergeCell ref="A799:A800"/>
    <mergeCell ref="B799:B800"/>
    <mergeCell ref="C799:C800"/>
    <mergeCell ref="D799:D800"/>
    <mergeCell ref="E799:E800"/>
    <mergeCell ref="F799:F800"/>
    <mergeCell ref="G797:G798"/>
    <mergeCell ref="H797:H798"/>
    <mergeCell ref="I797:I798"/>
    <mergeCell ref="J797:J798"/>
    <mergeCell ref="K797:K798"/>
    <mergeCell ref="L797:L798"/>
    <mergeCell ref="A797:A798"/>
    <mergeCell ref="B797:B798"/>
    <mergeCell ref="C797:C798"/>
    <mergeCell ref="D797:D798"/>
    <mergeCell ref="E797:E798"/>
    <mergeCell ref="F797:F798"/>
    <mergeCell ref="G795:G796"/>
    <mergeCell ref="H795:H796"/>
    <mergeCell ref="I795:I796"/>
    <mergeCell ref="J795:J796"/>
    <mergeCell ref="K795:K796"/>
    <mergeCell ref="L795:L796"/>
    <mergeCell ref="A795:A796"/>
    <mergeCell ref="B795:B796"/>
    <mergeCell ref="C795:C796"/>
    <mergeCell ref="D795:D796"/>
    <mergeCell ref="E795:E796"/>
    <mergeCell ref="F795:F796"/>
    <mergeCell ref="G793:G794"/>
    <mergeCell ref="H793:H794"/>
    <mergeCell ref="I793:I794"/>
    <mergeCell ref="J793:J794"/>
    <mergeCell ref="K793:K794"/>
    <mergeCell ref="L793:L794"/>
    <mergeCell ref="A793:A794"/>
    <mergeCell ref="B793:B794"/>
    <mergeCell ref="C793:C794"/>
    <mergeCell ref="D793:D794"/>
    <mergeCell ref="E793:E794"/>
    <mergeCell ref="F793:F794"/>
    <mergeCell ref="G791:G792"/>
    <mergeCell ref="H791:H792"/>
    <mergeCell ref="I791:I792"/>
    <mergeCell ref="J791:J792"/>
    <mergeCell ref="K791:K792"/>
    <mergeCell ref="L791:L792"/>
    <mergeCell ref="A791:A792"/>
    <mergeCell ref="B791:B792"/>
    <mergeCell ref="C791:C792"/>
    <mergeCell ref="D791:D792"/>
    <mergeCell ref="E791:E792"/>
    <mergeCell ref="F791:F792"/>
    <mergeCell ref="G789:G790"/>
    <mergeCell ref="H789:H790"/>
    <mergeCell ref="I789:I790"/>
    <mergeCell ref="J789:J790"/>
    <mergeCell ref="K789:K790"/>
    <mergeCell ref="L789:L790"/>
    <mergeCell ref="A789:A790"/>
    <mergeCell ref="B789:B790"/>
    <mergeCell ref="C789:C790"/>
    <mergeCell ref="D789:D790"/>
    <mergeCell ref="E789:E790"/>
    <mergeCell ref="F789:F790"/>
    <mergeCell ref="G787:G788"/>
    <mergeCell ref="H787:H788"/>
    <mergeCell ref="I787:I788"/>
    <mergeCell ref="J787:J788"/>
    <mergeCell ref="K787:K788"/>
    <mergeCell ref="L787:L788"/>
    <mergeCell ref="A787:A788"/>
    <mergeCell ref="B787:B788"/>
    <mergeCell ref="C787:C788"/>
    <mergeCell ref="D787:D788"/>
    <mergeCell ref="E787:E788"/>
    <mergeCell ref="F787:F788"/>
    <mergeCell ref="G785:G786"/>
    <mergeCell ref="H785:H786"/>
    <mergeCell ref="I785:I786"/>
    <mergeCell ref="J785:J786"/>
    <mergeCell ref="K785:K786"/>
    <mergeCell ref="L785:L786"/>
    <mergeCell ref="A785:A786"/>
    <mergeCell ref="B785:B786"/>
    <mergeCell ref="C785:C786"/>
    <mergeCell ref="D785:D786"/>
    <mergeCell ref="E785:E786"/>
    <mergeCell ref="F785:F786"/>
    <mergeCell ref="G783:G784"/>
    <mergeCell ref="H783:H784"/>
    <mergeCell ref="I783:I784"/>
    <mergeCell ref="J783:J784"/>
    <mergeCell ref="K783:K784"/>
    <mergeCell ref="L783:L784"/>
    <mergeCell ref="A783:A784"/>
    <mergeCell ref="B783:B784"/>
    <mergeCell ref="C783:C784"/>
    <mergeCell ref="D783:D784"/>
    <mergeCell ref="E783:E784"/>
    <mergeCell ref="F783:F784"/>
    <mergeCell ref="G781:G782"/>
    <mergeCell ref="H781:H782"/>
    <mergeCell ref="I781:I782"/>
    <mergeCell ref="J781:J782"/>
    <mergeCell ref="K781:K782"/>
    <mergeCell ref="L781:L782"/>
    <mergeCell ref="A781:A782"/>
    <mergeCell ref="B781:B782"/>
    <mergeCell ref="C781:C782"/>
    <mergeCell ref="D781:D782"/>
    <mergeCell ref="E781:E782"/>
    <mergeCell ref="F781:F782"/>
    <mergeCell ref="G779:G780"/>
    <mergeCell ref="H779:H780"/>
    <mergeCell ref="I779:I780"/>
    <mergeCell ref="J779:J780"/>
    <mergeCell ref="K779:K780"/>
    <mergeCell ref="L779:L780"/>
    <mergeCell ref="A779:A780"/>
    <mergeCell ref="B779:B780"/>
    <mergeCell ref="C779:C780"/>
    <mergeCell ref="D779:D780"/>
    <mergeCell ref="E779:E780"/>
    <mergeCell ref="F779:F780"/>
    <mergeCell ref="G777:G778"/>
    <mergeCell ref="H777:H778"/>
    <mergeCell ref="I777:I778"/>
    <mergeCell ref="J777:J778"/>
    <mergeCell ref="K777:K778"/>
    <mergeCell ref="L777:L778"/>
    <mergeCell ref="A777:A778"/>
    <mergeCell ref="B777:B778"/>
    <mergeCell ref="C777:C778"/>
    <mergeCell ref="D777:D778"/>
    <mergeCell ref="E777:E778"/>
    <mergeCell ref="F777:F778"/>
    <mergeCell ref="G775:G776"/>
    <mergeCell ref="H775:H776"/>
    <mergeCell ref="I775:I776"/>
    <mergeCell ref="J775:J776"/>
    <mergeCell ref="K775:K776"/>
    <mergeCell ref="L775:L776"/>
    <mergeCell ref="A775:A776"/>
    <mergeCell ref="B775:B776"/>
    <mergeCell ref="C775:C776"/>
    <mergeCell ref="D775:D776"/>
    <mergeCell ref="E775:E776"/>
    <mergeCell ref="F775:F776"/>
    <mergeCell ref="G773:G774"/>
    <mergeCell ref="H773:H774"/>
    <mergeCell ref="I773:I774"/>
    <mergeCell ref="J773:J774"/>
    <mergeCell ref="K773:K774"/>
    <mergeCell ref="L773:L774"/>
    <mergeCell ref="A773:A774"/>
    <mergeCell ref="B773:B774"/>
    <mergeCell ref="C773:C774"/>
    <mergeCell ref="D773:D774"/>
    <mergeCell ref="E773:E774"/>
    <mergeCell ref="F773:F774"/>
    <mergeCell ref="G771:G772"/>
    <mergeCell ref="H771:H772"/>
    <mergeCell ref="I771:I772"/>
    <mergeCell ref="J771:J772"/>
    <mergeCell ref="K771:K772"/>
    <mergeCell ref="L771:L772"/>
    <mergeCell ref="A771:A772"/>
    <mergeCell ref="B771:B772"/>
    <mergeCell ref="C771:C772"/>
    <mergeCell ref="D771:D772"/>
    <mergeCell ref="E771:E772"/>
    <mergeCell ref="F771:F772"/>
    <mergeCell ref="G769:G770"/>
    <mergeCell ref="H769:H770"/>
    <mergeCell ref="I769:I770"/>
    <mergeCell ref="J769:J770"/>
    <mergeCell ref="K769:K770"/>
    <mergeCell ref="L769:L770"/>
    <mergeCell ref="A769:A770"/>
    <mergeCell ref="B769:B770"/>
    <mergeCell ref="C769:C770"/>
    <mergeCell ref="D769:D770"/>
    <mergeCell ref="E769:E770"/>
    <mergeCell ref="F769:F770"/>
    <mergeCell ref="G767:G768"/>
    <mergeCell ref="H767:H768"/>
    <mergeCell ref="I767:I768"/>
    <mergeCell ref="J767:J768"/>
    <mergeCell ref="K767:K768"/>
    <mergeCell ref="L767:L768"/>
    <mergeCell ref="A767:A768"/>
    <mergeCell ref="B767:B768"/>
    <mergeCell ref="C767:C768"/>
    <mergeCell ref="D767:D768"/>
    <mergeCell ref="E767:E768"/>
    <mergeCell ref="F767:F768"/>
    <mergeCell ref="G765:G766"/>
    <mergeCell ref="H765:H766"/>
    <mergeCell ref="I765:I766"/>
    <mergeCell ref="J765:J766"/>
    <mergeCell ref="K765:K766"/>
    <mergeCell ref="L765:L766"/>
    <mergeCell ref="A765:A766"/>
    <mergeCell ref="B765:B766"/>
    <mergeCell ref="C765:C766"/>
    <mergeCell ref="D765:D766"/>
    <mergeCell ref="E765:E766"/>
    <mergeCell ref="F765:F766"/>
    <mergeCell ref="G763:G764"/>
    <mergeCell ref="H763:H764"/>
    <mergeCell ref="I763:I764"/>
    <mergeCell ref="J763:J764"/>
    <mergeCell ref="K763:K764"/>
    <mergeCell ref="L763:L764"/>
    <mergeCell ref="A763:A764"/>
    <mergeCell ref="B763:B764"/>
    <mergeCell ref="C763:C764"/>
    <mergeCell ref="D763:D764"/>
    <mergeCell ref="E763:E764"/>
    <mergeCell ref="F763:F764"/>
    <mergeCell ref="G761:G762"/>
    <mergeCell ref="H761:H762"/>
    <mergeCell ref="I761:I762"/>
    <mergeCell ref="J761:J762"/>
    <mergeCell ref="K761:K762"/>
    <mergeCell ref="L761:L762"/>
    <mergeCell ref="A761:A762"/>
    <mergeCell ref="B761:B762"/>
    <mergeCell ref="C761:C762"/>
    <mergeCell ref="D761:D762"/>
    <mergeCell ref="E761:E762"/>
    <mergeCell ref="F761:F762"/>
    <mergeCell ref="G759:G760"/>
    <mergeCell ref="H759:H760"/>
    <mergeCell ref="I759:I760"/>
    <mergeCell ref="J759:J760"/>
    <mergeCell ref="K759:K760"/>
    <mergeCell ref="L759:L760"/>
    <mergeCell ref="A759:A760"/>
    <mergeCell ref="B759:B760"/>
    <mergeCell ref="C759:C760"/>
    <mergeCell ref="D759:D760"/>
    <mergeCell ref="E759:E760"/>
    <mergeCell ref="F759:F760"/>
    <mergeCell ref="G757:G758"/>
    <mergeCell ref="H757:H758"/>
    <mergeCell ref="I757:I758"/>
    <mergeCell ref="J757:J758"/>
    <mergeCell ref="K757:K758"/>
    <mergeCell ref="L757:L758"/>
    <mergeCell ref="A757:A758"/>
    <mergeCell ref="B757:B758"/>
    <mergeCell ref="C757:C758"/>
    <mergeCell ref="D757:D758"/>
    <mergeCell ref="E757:E758"/>
    <mergeCell ref="F757:F758"/>
    <mergeCell ref="G755:G756"/>
    <mergeCell ref="H755:H756"/>
    <mergeCell ref="I755:I756"/>
    <mergeCell ref="J755:J756"/>
    <mergeCell ref="K755:K756"/>
    <mergeCell ref="L755:L756"/>
    <mergeCell ref="A755:A756"/>
    <mergeCell ref="B755:B756"/>
    <mergeCell ref="C755:C756"/>
    <mergeCell ref="D755:D756"/>
    <mergeCell ref="E755:E756"/>
    <mergeCell ref="F755:F756"/>
    <mergeCell ref="G753:G754"/>
    <mergeCell ref="H753:H754"/>
    <mergeCell ref="I753:I754"/>
    <mergeCell ref="J753:J754"/>
    <mergeCell ref="K753:K754"/>
    <mergeCell ref="L753:L754"/>
    <mergeCell ref="A753:A754"/>
    <mergeCell ref="B753:B754"/>
    <mergeCell ref="C753:C754"/>
    <mergeCell ref="D753:D754"/>
    <mergeCell ref="E753:E754"/>
    <mergeCell ref="F753:F754"/>
    <mergeCell ref="G751:G752"/>
    <mergeCell ref="H751:H752"/>
    <mergeCell ref="I751:I752"/>
    <mergeCell ref="J751:J752"/>
    <mergeCell ref="K751:K752"/>
    <mergeCell ref="L751:L752"/>
    <mergeCell ref="A751:A752"/>
    <mergeCell ref="B751:B752"/>
    <mergeCell ref="C751:C752"/>
    <mergeCell ref="D751:D752"/>
    <mergeCell ref="E751:E752"/>
    <mergeCell ref="F751:F752"/>
    <mergeCell ref="G749:G750"/>
    <mergeCell ref="H749:H750"/>
    <mergeCell ref="I749:I750"/>
    <mergeCell ref="J749:J750"/>
    <mergeCell ref="K749:K750"/>
    <mergeCell ref="L749:L750"/>
    <mergeCell ref="A749:A750"/>
    <mergeCell ref="B749:B750"/>
    <mergeCell ref="C749:C750"/>
    <mergeCell ref="D749:D750"/>
    <mergeCell ref="E749:E750"/>
    <mergeCell ref="F749:F750"/>
    <mergeCell ref="G747:G748"/>
    <mergeCell ref="H747:H748"/>
    <mergeCell ref="I747:I748"/>
    <mergeCell ref="J747:J748"/>
    <mergeCell ref="K747:K748"/>
    <mergeCell ref="L747:L748"/>
    <mergeCell ref="A747:A748"/>
    <mergeCell ref="B747:B748"/>
    <mergeCell ref="C747:C748"/>
    <mergeCell ref="D747:D748"/>
    <mergeCell ref="E747:E748"/>
    <mergeCell ref="F747:F748"/>
    <mergeCell ref="G745:G746"/>
    <mergeCell ref="H745:H746"/>
    <mergeCell ref="I745:I746"/>
    <mergeCell ref="J745:J746"/>
    <mergeCell ref="K745:K746"/>
    <mergeCell ref="L745:L746"/>
    <mergeCell ref="A745:A746"/>
    <mergeCell ref="B745:B746"/>
    <mergeCell ref="C745:C746"/>
    <mergeCell ref="D745:D746"/>
    <mergeCell ref="E745:E746"/>
    <mergeCell ref="F745:F746"/>
    <mergeCell ref="G743:G744"/>
    <mergeCell ref="H743:H744"/>
    <mergeCell ref="I743:I744"/>
    <mergeCell ref="J743:J744"/>
    <mergeCell ref="K743:K744"/>
    <mergeCell ref="L743:L744"/>
    <mergeCell ref="A743:A744"/>
    <mergeCell ref="B743:B744"/>
    <mergeCell ref="C743:C744"/>
    <mergeCell ref="D743:D744"/>
    <mergeCell ref="E743:E744"/>
    <mergeCell ref="F743:F744"/>
    <mergeCell ref="G741:G742"/>
    <mergeCell ref="H741:H742"/>
    <mergeCell ref="I741:I742"/>
    <mergeCell ref="J741:J742"/>
    <mergeCell ref="K741:K742"/>
    <mergeCell ref="L741:L742"/>
    <mergeCell ref="A741:A742"/>
    <mergeCell ref="B741:B742"/>
    <mergeCell ref="C741:C742"/>
    <mergeCell ref="D741:D742"/>
    <mergeCell ref="E741:E742"/>
    <mergeCell ref="F741:F742"/>
    <mergeCell ref="G739:G740"/>
    <mergeCell ref="H739:H740"/>
    <mergeCell ref="I739:I740"/>
    <mergeCell ref="J739:J740"/>
    <mergeCell ref="K739:K740"/>
    <mergeCell ref="L739:L740"/>
    <mergeCell ref="A739:A740"/>
    <mergeCell ref="B739:B740"/>
    <mergeCell ref="C739:C740"/>
    <mergeCell ref="D739:D740"/>
    <mergeCell ref="E739:E740"/>
    <mergeCell ref="F739:F740"/>
    <mergeCell ref="G737:G738"/>
    <mergeCell ref="H737:H738"/>
    <mergeCell ref="I737:I738"/>
    <mergeCell ref="J737:J738"/>
    <mergeCell ref="K737:K738"/>
    <mergeCell ref="L737:L738"/>
    <mergeCell ref="A737:A738"/>
    <mergeCell ref="B737:B738"/>
    <mergeCell ref="C737:C738"/>
    <mergeCell ref="D737:D738"/>
    <mergeCell ref="E737:E738"/>
    <mergeCell ref="F737:F738"/>
    <mergeCell ref="G735:G736"/>
    <mergeCell ref="H735:H736"/>
    <mergeCell ref="I735:I736"/>
    <mergeCell ref="J735:J736"/>
    <mergeCell ref="K735:K736"/>
    <mergeCell ref="L735:L736"/>
    <mergeCell ref="A735:A736"/>
    <mergeCell ref="B735:B736"/>
    <mergeCell ref="C735:C736"/>
    <mergeCell ref="D735:D736"/>
    <mergeCell ref="E735:E736"/>
    <mergeCell ref="F735:F736"/>
    <mergeCell ref="G733:G734"/>
    <mergeCell ref="H733:H734"/>
    <mergeCell ref="I733:I734"/>
    <mergeCell ref="J733:J734"/>
    <mergeCell ref="K733:K734"/>
    <mergeCell ref="L733:L734"/>
    <mergeCell ref="A733:A734"/>
    <mergeCell ref="B733:B734"/>
    <mergeCell ref="C733:C734"/>
    <mergeCell ref="D733:D734"/>
    <mergeCell ref="E733:E734"/>
    <mergeCell ref="F733:F734"/>
    <mergeCell ref="G731:G732"/>
    <mergeCell ref="H731:H732"/>
    <mergeCell ref="I731:I732"/>
    <mergeCell ref="J731:J732"/>
    <mergeCell ref="K731:K732"/>
    <mergeCell ref="L731:L732"/>
    <mergeCell ref="A731:A732"/>
    <mergeCell ref="B731:B732"/>
    <mergeCell ref="C731:C732"/>
    <mergeCell ref="D731:D732"/>
    <mergeCell ref="E731:E732"/>
    <mergeCell ref="F731:F732"/>
    <mergeCell ref="G729:G730"/>
    <mergeCell ref="H729:H730"/>
    <mergeCell ref="I729:I730"/>
    <mergeCell ref="J729:J730"/>
    <mergeCell ref="K729:K730"/>
    <mergeCell ref="L729:L730"/>
    <mergeCell ref="A729:A730"/>
    <mergeCell ref="B729:B730"/>
    <mergeCell ref="C729:C730"/>
    <mergeCell ref="D729:D730"/>
    <mergeCell ref="E729:E730"/>
    <mergeCell ref="F729:F730"/>
    <mergeCell ref="G727:G728"/>
    <mergeCell ref="H727:H728"/>
    <mergeCell ref="I727:I728"/>
    <mergeCell ref="J727:J728"/>
    <mergeCell ref="K727:K728"/>
    <mergeCell ref="L727:L728"/>
    <mergeCell ref="A727:A728"/>
    <mergeCell ref="B727:B728"/>
    <mergeCell ref="C727:C728"/>
    <mergeCell ref="D727:D728"/>
    <mergeCell ref="E727:E728"/>
    <mergeCell ref="F727:F728"/>
    <mergeCell ref="G725:G726"/>
    <mergeCell ref="H725:H726"/>
    <mergeCell ref="I725:I726"/>
    <mergeCell ref="J725:J726"/>
    <mergeCell ref="K725:K726"/>
    <mergeCell ref="L725:L726"/>
    <mergeCell ref="A725:A726"/>
    <mergeCell ref="B725:B726"/>
    <mergeCell ref="C725:C726"/>
    <mergeCell ref="D725:D726"/>
    <mergeCell ref="E725:E726"/>
    <mergeCell ref="F725:F726"/>
    <mergeCell ref="G723:G724"/>
    <mergeCell ref="H723:H724"/>
    <mergeCell ref="I723:I724"/>
    <mergeCell ref="J723:J724"/>
    <mergeCell ref="K723:K724"/>
    <mergeCell ref="L723:L724"/>
    <mergeCell ref="A723:A724"/>
    <mergeCell ref="B723:B724"/>
    <mergeCell ref="C723:C724"/>
    <mergeCell ref="D723:D724"/>
    <mergeCell ref="E723:E724"/>
    <mergeCell ref="F723:F724"/>
    <mergeCell ref="G721:G722"/>
    <mergeCell ref="H721:H722"/>
    <mergeCell ref="I721:I722"/>
    <mergeCell ref="J721:J722"/>
    <mergeCell ref="K721:K722"/>
    <mergeCell ref="L721:L722"/>
    <mergeCell ref="A721:A722"/>
    <mergeCell ref="B721:B722"/>
    <mergeCell ref="C721:C722"/>
    <mergeCell ref="D721:D722"/>
    <mergeCell ref="E721:E722"/>
    <mergeCell ref="F721:F722"/>
    <mergeCell ref="G719:G720"/>
    <mergeCell ref="H719:H720"/>
    <mergeCell ref="I719:I720"/>
    <mergeCell ref="J719:J720"/>
    <mergeCell ref="K719:K720"/>
    <mergeCell ref="L719:L720"/>
    <mergeCell ref="A719:A720"/>
    <mergeCell ref="B719:B720"/>
    <mergeCell ref="C719:C720"/>
    <mergeCell ref="D719:D720"/>
    <mergeCell ref="E719:E720"/>
    <mergeCell ref="F719:F720"/>
    <mergeCell ref="G717:G718"/>
    <mergeCell ref="H717:H718"/>
    <mergeCell ref="I717:I718"/>
    <mergeCell ref="J717:J718"/>
    <mergeCell ref="K717:K718"/>
    <mergeCell ref="L717:L718"/>
    <mergeCell ref="A717:A718"/>
    <mergeCell ref="B717:B718"/>
    <mergeCell ref="C717:C718"/>
    <mergeCell ref="D717:D718"/>
    <mergeCell ref="E717:E718"/>
    <mergeCell ref="F717:F718"/>
    <mergeCell ref="G715:G716"/>
    <mergeCell ref="H715:H716"/>
    <mergeCell ref="I715:I716"/>
    <mergeCell ref="J715:J716"/>
    <mergeCell ref="K715:K716"/>
    <mergeCell ref="L715:L716"/>
    <mergeCell ref="A715:A716"/>
    <mergeCell ref="B715:B716"/>
    <mergeCell ref="C715:C716"/>
    <mergeCell ref="D715:D716"/>
    <mergeCell ref="E715:E716"/>
    <mergeCell ref="F715:F716"/>
    <mergeCell ref="G713:G714"/>
    <mergeCell ref="H713:H714"/>
    <mergeCell ref="I713:I714"/>
    <mergeCell ref="J713:J714"/>
    <mergeCell ref="K713:K714"/>
    <mergeCell ref="L713:L714"/>
    <mergeCell ref="A713:A714"/>
    <mergeCell ref="B713:B714"/>
    <mergeCell ref="C713:C714"/>
    <mergeCell ref="D713:D714"/>
    <mergeCell ref="E713:E714"/>
    <mergeCell ref="F713:F714"/>
    <mergeCell ref="G711:G712"/>
    <mergeCell ref="H711:H712"/>
    <mergeCell ref="I711:I712"/>
    <mergeCell ref="J711:J712"/>
    <mergeCell ref="K711:K712"/>
    <mergeCell ref="L711:L712"/>
    <mergeCell ref="A711:A712"/>
    <mergeCell ref="B711:B712"/>
    <mergeCell ref="C711:C712"/>
    <mergeCell ref="D711:D712"/>
    <mergeCell ref="E711:E712"/>
    <mergeCell ref="F711:F712"/>
    <mergeCell ref="G709:G710"/>
    <mergeCell ref="H709:H710"/>
    <mergeCell ref="I709:I710"/>
    <mergeCell ref="J709:J710"/>
    <mergeCell ref="K709:K710"/>
    <mergeCell ref="L709:L710"/>
    <mergeCell ref="A709:A710"/>
    <mergeCell ref="B709:B710"/>
    <mergeCell ref="C709:C710"/>
    <mergeCell ref="D709:D710"/>
    <mergeCell ref="E709:E710"/>
    <mergeCell ref="F709:F710"/>
    <mergeCell ref="G707:G708"/>
    <mergeCell ref="H707:H708"/>
    <mergeCell ref="I707:I708"/>
    <mergeCell ref="J707:J708"/>
    <mergeCell ref="K707:K708"/>
    <mergeCell ref="L707:L708"/>
    <mergeCell ref="A707:A708"/>
    <mergeCell ref="B707:B708"/>
    <mergeCell ref="C707:C708"/>
    <mergeCell ref="D707:D708"/>
    <mergeCell ref="E707:E708"/>
    <mergeCell ref="F707:F708"/>
    <mergeCell ref="G705:G706"/>
    <mergeCell ref="H705:H706"/>
    <mergeCell ref="I705:I706"/>
    <mergeCell ref="J705:J706"/>
    <mergeCell ref="K705:K706"/>
    <mergeCell ref="L705:L706"/>
    <mergeCell ref="A705:A706"/>
    <mergeCell ref="B705:B706"/>
    <mergeCell ref="C705:C706"/>
    <mergeCell ref="D705:D706"/>
    <mergeCell ref="E705:E706"/>
    <mergeCell ref="F705:F706"/>
    <mergeCell ref="G703:G704"/>
    <mergeCell ref="H703:H704"/>
    <mergeCell ref="I703:I704"/>
    <mergeCell ref="J703:J704"/>
    <mergeCell ref="K703:K704"/>
    <mergeCell ref="L703:L704"/>
    <mergeCell ref="A703:A704"/>
    <mergeCell ref="B703:B704"/>
    <mergeCell ref="C703:C704"/>
    <mergeCell ref="D703:D704"/>
    <mergeCell ref="E703:E704"/>
    <mergeCell ref="F703:F704"/>
    <mergeCell ref="G701:G702"/>
    <mergeCell ref="H701:H702"/>
    <mergeCell ref="I701:I702"/>
    <mergeCell ref="J701:J702"/>
    <mergeCell ref="K701:K702"/>
    <mergeCell ref="L701:L702"/>
    <mergeCell ref="A701:A702"/>
    <mergeCell ref="B701:B702"/>
    <mergeCell ref="C701:C702"/>
    <mergeCell ref="D701:D702"/>
    <mergeCell ref="E701:E702"/>
    <mergeCell ref="F701:F702"/>
    <mergeCell ref="G699:G700"/>
    <mergeCell ref="H699:H700"/>
    <mergeCell ref="I699:I700"/>
    <mergeCell ref="J699:J700"/>
    <mergeCell ref="K699:K700"/>
    <mergeCell ref="L699:L700"/>
    <mergeCell ref="A699:A700"/>
    <mergeCell ref="B699:B700"/>
    <mergeCell ref="C699:C700"/>
    <mergeCell ref="D699:D700"/>
    <mergeCell ref="E699:E700"/>
    <mergeCell ref="F699:F700"/>
    <mergeCell ref="G697:G698"/>
    <mergeCell ref="H697:H698"/>
    <mergeCell ref="I697:I698"/>
    <mergeCell ref="J697:J698"/>
    <mergeCell ref="K697:K698"/>
    <mergeCell ref="L697:L698"/>
    <mergeCell ref="A697:A698"/>
    <mergeCell ref="B697:B698"/>
    <mergeCell ref="C697:C698"/>
    <mergeCell ref="D697:D698"/>
    <mergeCell ref="E697:E698"/>
    <mergeCell ref="F697:F698"/>
    <mergeCell ref="G689:G690"/>
    <mergeCell ref="H689:H690"/>
    <mergeCell ref="I689:I690"/>
    <mergeCell ref="J689:J690"/>
    <mergeCell ref="K689:K690"/>
    <mergeCell ref="L689:L690"/>
    <mergeCell ref="A689:A690"/>
    <mergeCell ref="B689:B690"/>
    <mergeCell ref="C689:C690"/>
    <mergeCell ref="D689:D690"/>
    <mergeCell ref="E689:E690"/>
    <mergeCell ref="F689:F690"/>
    <mergeCell ref="G695:G696"/>
    <mergeCell ref="H695:H696"/>
    <mergeCell ref="I695:I696"/>
    <mergeCell ref="J695:J696"/>
    <mergeCell ref="K695:K696"/>
    <mergeCell ref="L695:L696"/>
    <mergeCell ref="A695:A696"/>
    <mergeCell ref="B695:B696"/>
    <mergeCell ref="C695:C696"/>
    <mergeCell ref="D695:D696"/>
    <mergeCell ref="E695:E696"/>
    <mergeCell ref="F695:F696"/>
    <mergeCell ref="G693:G694"/>
    <mergeCell ref="H693:H694"/>
    <mergeCell ref="I693:I694"/>
    <mergeCell ref="J693:J694"/>
    <mergeCell ref="K693:K694"/>
    <mergeCell ref="L693:L694"/>
    <mergeCell ref="A693:A694"/>
    <mergeCell ref="B693:B694"/>
    <mergeCell ref="C693:C694"/>
    <mergeCell ref="D693:D694"/>
    <mergeCell ref="E693:E694"/>
    <mergeCell ref="F693:F694"/>
    <mergeCell ref="G691:G692"/>
    <mergeCell ref="H691:H692"/>
    <mergeCell ref="I691:I692"/>
    <mergeCell ref="J691:J692"/>
    <mergeCell ref="K691:K692"/>
    <mergeCell ref="L691:L692"/>
    <mergeCell ref="A691:A692"/>
    <mergeCell ref="B691:B692"/>
    <mergeCell ref="C691:C692"/>
    <mergeCell ref="D691:D692"/>
    <mergeCell ref="E691:E692"/>
    <mergeCell ref="F691:F692"/>
    <mergeCell ref="G685:G686"/>
    <mergeCell ref="H685:H686"/>
    <mergeCell ref="I685:I686"/>
    <mergeCell ref="J685:J686"/>
    <mergeCell ref="K685:K686"/>
    <mergeCell ref="L685:L686"/>
    <mergeCell ref="A685:A686"/>
    <mergeCell ref="B685:B686"/>
    <mergeCell ref="C685:C686"/>
    <mergeCell ref="D685:D686"/>
    <mergeCell ref="E685:E686"/>
    <mergeCell ref="F685:F686"/>
    <mergeCell ref="G683:G684"/>
    <mergeCell ref="H683:H684"/>
    <mergeCell ref="I683:I684"/>
    <mergeCell ref="J683:J684"/>
    <mergeCell ref="K683:K684"/>
    <mergeCell ref="L683:L684"/>
    <mergeCell ref="A683:A684"/>
    <mergeCell ref="B683:B684"/>
    <mergeCell ref="C683:C684"/>
    <mergeCell ref="D683:D684"/>
    <mergeCell ref="E683:E684"/>
    <mergeCell ref="F683:F684"/>
    <mergeCell ref="G681:G682"/>
    <mergeCell ref="H681:H682"/>
    <mergeCell ref="I681:I682"/>
    <mergeCell ref="J681:J682"/>
    <mergeCell ref="K681:K682"/>
    <mergeCell ref="L681:L682"/>
    <mergeCell ref="A681:A682"/>
    <mergeCell ref="B681:B682"/>
    <mergeCell ref="C681:C682"/>
    <mergeCell ref="D681:D682"/>
    <mergeCell ref="E681:E682"/>
    <mergeCell ref="F681:F682"/>
    <mergeCell ref="G679:G680"/>
    <mergeCell ref="H679:H680"/>
    <mergeCell ref="I679:I680"/>
    <mergeCell ref="J679:J680"/>
    <mergeCell ref="K679:K680"/>
    <mergeCell ref="L679:L680"/>
    <mergeCell ref="A679:A680"/>
    <mergeCell ref="B679:B680"/>
    <mergeCell ref="C679:C680"/>
    <mergeCell ref="D679:D680"/>
    <mergeCell ref="E679:E680"/>
    <mergeCell ref="F679:F680"/>
    <mergeCell ref="G677:G678"/>
    <mergeCell ref="H677:H678"/>
    <mergeCell ref="I677:I678"/>
    <mergeCell ref="J677:J678"/>
    <mergeCell ref="K677:K678"/>
    <mergeCell ref="L677:L678"/>
    <mergeCell ref="A677:A678"/>
    <mergeCell ref="B677:B678"/>
    <mergeCell ref="C677:C678"/>
    <mergeCell ref="D677:D678"/>
    <mergeCell ref="E677:E678"/>
    <mergeCell ref="F677:F678"/>
    <mergeCell ref="G675:G676"/>
    <mergeCell ref="H675:H676"/>
    <mergeCell ref="I675:I676"/>
    <mergeCell ref="J675:J676"/>
    <mergeCell ref="K675:K676"/>
    <mergeCell ref="L675:L676"/>
    <mergeCell ref="A675:A676"/>
    <mergeCell ref="B675:B676"/>
    <mergeCell ref="C675:C676"/>
    <mergeCell ref="D675:D676"/>
    <mergeCell ref="E675:E676"/>
    <mergeCell ref="F675:F676"/>
    <mergeCell ref="G673:G674"/>
    <mergeCell ref="H673:H674"/>
    <mergeCell ref="I673:I674"/>
    <mergeCell ref="J673:J674"/>
    <mergeCell ref="K673:K674"/>
    <mergeCell ref="L673:L674"/>
    <mergeCell ref="A673:A674"/>
    <mergeCell ref="B673:B674"/>
    <mergeCell ref="C673:C674"/>
    <mergeCell ref="D673:D674"/>
    <mergeCell ref="E673:E674"/>
    <mergeCell ref="F673:F674"/>
    <mergeCell ref="G671:G672"/>
    <mergeCell ref="H671:H672"/>
    <mergeCell ref="I671:I672"/>
    <mergeCell ref="J671:J672"/>
    <mergeCell ref="K671:K672"/>
    <mergeCell ref="L671:L672"/>
    <mergeCell ref="A671:A672"/>
    <mergeCell ref="B671:B672"/>
    <mergeCell ref="C671:C672"/>
    <mergeCell ref="D671:D672"/>
    <mergeCell ref="E671:E672"/>
    <mergeCell ref="F671:F672"/>
    <mergeCell ref="G669:G670"/>
    <mergeCell ref="H669:H670"/>
    <mergeCell ref="I669:I670"/>
    <mergeCell ref="J669:J670"/>
    <mergeCell ref="K669:K670"/>
    <mergeCell ref="L669:L670"/>
    <mergeCell ref="A669:A670"/>
    <mergeCell ref="B669:B670"/>
    <mergeCell ref="C669:C670"/>
    <mergeCell ref="D669:D670"/>
    <mergeCell ref="E669:E670"/>
    <mergeCell ref="F669:F670"/>
    <mergeCell ref="G667:G668"/>
    <mergeCell ref="H667:H668"/>
    <mergeCell ref="I667:I668"/>
    <mergeCell ref="J667:J668"/>
    <mergeCell ref="K667:K668"/>
    <mergeCell ref="L667:L668"/>
    <mergeCell ref="A667:A668"/>
    <mergeCell ref="B667:B668"/>
    <mergeCell ref="C667:C668"/>
    <mergeCell ref="D667:D668"/>
    <mergeCell ref="E667:E668"/>
    <mergeCell ref="F667:F668"/>
    <mergeCell ref="G665:G666"/>
    <mergeCell ref="H665:H666"/>
    <mergeCell ref="I665:I666"/>
    <mergeCell ref="J665:J666"/>
    <mergeCell ref="K665:K666"/>
    <mergeCell ref="L665:L666"/>
    <mergeCell ref="A665:A666"/>
    <mergeCell ref="B665:B666"/>
    <mergeCell ref="C665:C666"/>
    <mergeCell ref="D665:D666"/>
    <mergeCell ref="E665:E666"/>
    <mergeCell ref="F665:F666"/>
    <mergeCell ref="G663:G664"/>
    <mergeCell ref="H663:H664"/>
    <mergeCell ref="I663:I664"/>
    <mergeCell ref="J663:J664"/>
    <mergeCell ref="K663:K664"/>
    <mergeCell ref="L663:L664"/>
    <mergeCell ref="A663:A664"/>
    <mergeCell ref="B663:B664"/>
    <mergeCell ref="C663:C664"/>
    <mergeCell ref="D663:D664"/>
    <mergeCell ref="E663:E664"/>
    <mergeCell ref="F663:F664"/>
    <mergeCell ref="G661:G662"/>
    <mergeCell ref="H661:H662"/>
    <mergeCell ref="I661:I662"/>
    <mergeCell ref="J661:J662"/>
    <mergeCell ref="K661:K662"/>
    <mergeCell ref="L661:L662"/>
    <mergeCell ref="A661:A662"/>
    <mergeCell ref="B661:B662"/>
    <mergeCell ref="C661:C662"/>
    <mergeCell ref="D661:D662"/>
    <mergeCell ref="E661:E662"/>
    <mergeCell ref="F661:F662"/>
    <mergeCell ref="G659:G660"/>
    <mergeCell ref="H659:H660"/>
    <mergeCell ref="I659:I660"/>
    <mergeCell ref="J659:J660"/>
    <mergeCell ref="K659:K660"/>
    <mergeCell ref="L659:L660"/>
    <mergeCell ref="A659:A660"/>
    <mergeCell ref="B659:B660"/>
    <mergeCell ref="C659:C660"/>
    <mergeCell ref="D659:D660"/>
    <mergeCell ref="E659:E660"/>
    <mergeCell ref="F659:F660"/>
    <mergeCell ref="G657:G658"/>
    <mergeCell ref="H657:H658"/>
    <mergeCell ref="I657:I658"/>
    <mergeCell ref="J657:J658"/>
    <mergeCell ref="K657:K658"/>
    <mergeCell ref="L657:L658"/>
    <mergeCell ref="A657:A658"/>
    <mergeCell ref="B657:B658"/>
    <mergeCell ref="C657:C658"/>
    <mergeCell ref="D657:D658"/>
    <mergeCell ref="E657:E658"/>
    <mergeCell ref="F657:F658"/>
    <mergeCell ref="G655:G656"/>
    <mergeCell ref="H655:H656"/>
    <mergeCell ref="I655:I656"/>
    <mergeCell ref="J655:J656"/>
    <mergeCell ref="K655:K656"/>
    <mergeCell ref="L655:L656"/>
    <mergeCell ref="A655:A656"/>
    <mergeCell ref="B655:B656"/>
    <mergeCell ref="C655:C656"/>
    <mergeCell ref="D655:D656"/>
    <mergeCell ref="E655:E656"/>
    <mergeCell ref="F655:F656"/>
    <mergeCell ref="G653:G654"/>
    <mergeCell ref="H653:H654"/>
    <mergeCell ref="I653:I654"/>
    <mergeCell ref="J653:J654"/>
    <mergeCell ref="K653:K654"/>
    <mergeCell ref="L653:L654"/>
    <mergeCell ref="A653:A654"/>
    <mergeCell ref="B653:B654"/>
    <mergeCell ref="C653:C654"/>
    <mergeCell ref="D653:D654"/>
    <mergeCell ref="E653:E654"/>
    <mergeCell ref="F653:F654"/>
    <mergeCell ref="G651:G652"/>
    <mergeCell ref="H651:H652"/>
    <mergeCell ref="I651:I652"/>
    <mergeCell ref="J651:J652"/>
    <mergeCell ref="K651:K652"/>
    <mergeCell ref="L651:L652"/>
    <mergeCell ref="A651:A652"/>
    <mergeCell ref="B651:B652"/>
    <mergeCell ref="C651:C652"/>
    <mergeCell ref="D651:D652"/>
    <mergeCell ref="E651:E652"/>
    <mergeCell ref="F651:F652"/>
    <mergeCell ref="G649:G650"/>
    <mergeCell ref="H649:H650"/>
    <mergeCell ref="I649:I650"/>
    <mergeCell ref="J649:J650"/>
    <mergeCell ref="K649:K650"/>
    <mergeCell ref="L649:L650"/>
    <mergeCell ref="A649:A650"/>
    <mergeCell ref="B649:B650"/>
    <mergeCell ref="C649:C650"/>
    <mergeCell ref="D649:D650"/>
    <mergeCell ref="E649:E650"/>
    <mergeCell ref="F649:F650"/>
    <mergeCell ref="G647:G648"/>
    <mergeCell ref="H647:H648"/>
    <mergeCell ref="I647:I648"/>
    <mergeCell ref="J647:J648"/>
    <mergeCell ref="K647:K648"/>
    <mergeCell ref="L647:L648"/>
    <mergeCell ref="A647:A648"/>
    <mergeCell ref="B647:B648"/>
    <mergeCell ref="C647:C648"/>
    <mergeCell ref="D647:D648"/>
    <mergeCell ref="E647:E648"/>
    <mergeCell ref="F647:F648"/>
    <mergeCell ref="G645:G646"/>
    <mergeCell ref="H645:H646"/>
    <mergeCell ref="I645:I646"/>
    <mergeCell ref="J645:J646"/>
    <mergeCell ref="K645:K646"/>
    <mergeCell ref="L645:L646"/>
    <mergeCell ref="A645:A646"/>
    <mergeCell ref="B645:B646"/>
    <mergeCell ref="C645:C646"/>
    <mergeCell ref="D645:D646"/>
    <mergeCell ref="E645:E646"/>
    <mergeCell ref="F645:F646"/>
    <mergeCell ref="G643:G644"/>
    <mergeCell ref="H643:H644"/>
    <mergeCell ref="I643:I644"/>
    <mergeCell ref="J643:J644"/>
    <mergeCell ref="K643:K644"/>
    <mergeCell ref="L643:L644"/>
    <mergeCell ref="A643:A644"/>
    <mergeCell ref="B643:B644"/>
    <mergeCell ref="C643:C644"/>
    <mergeCell ref="D643:D644"/>
    <mergeCell ref="E643:E644"/>
    <mergeCell ref="F643:F644"/>
    <mergeCell ref="G641:G642"/>
    <mergeCell ref="H641:H642"/>
    <mergeCell ref="I641:I642"/>
    <mergeCell ref="J641:J642"/>
    <mergeCell ref="K641:K642"/>
    <mergeCell ref="L641:L642"/>
    <mergeCell ref="A641:A642"/>
    <mergeCell ref="B641:B642"/>
    <mergeCell ref="C641:C642"/>
    <mergeCell ref="D641:D642"/>
    <mergeCell ref="E641:E642"/>
    <mergeCell ref="F641:F642"/>
    <mergeCell ref="G639:G640"/>
    <mergeCell ref="H639:H640"/>
    <mergeCell ref="I639:I640"/>
    <mergeCell ref="J639:J640"/>
    <mergeCell ref="K639:K640"/>
    <mergeCell ref="L639:L640"/>
    <mergeCell ref="A639:A640"/>
    <mergeCell ref="B639:B640"/>
    <mergeCell ref="C639:C640"/>
    <mergeCell ref="D639:D640"/>
    <mergeCell ref="E639:E640"/>
    <mergeCell ref="F639:F640"/>
    <mergeCell ref="G637:G638"/>
    <mergeCell ref="H637:H638"/>
    <mergeCell ref="I637:I638"/>
    <mergeCell ref="J637:J638"/>
    <mergeCell ref="K637:K638"/>
    <mergeCell ref="L637:L638"/>
    <mergeCell ref="A637:A638"/>
    <mergeCell ref="B637:B638"/>
    <mergeCell ref="C637:C638"/>
    <mergeCell ref="D637:D638"/>
    <mergeCell ref="E637:E638"/>
    <mergeCell ref="F637:F638"/>
    <mergeCell ref="G635:G636"/>
    <mergeCell ref="H635:H636"/>
    <mergeCell ref="I635:I636"/>
    <mergeCell ref="J635:J636"/>
    <mergeCell ref="K635:K636"/>
    <mergeCell ref="L635:L636"/>
    <mergeCell ref="A635:A636"/>
    <mergeCell ref="B635:B636"/>
    <mergeCell ref="C635:C636"/>
    <mergeCell ref="D635:D636"/>
    <mergeCell ref="E635:E636"/>
    <mergeCell ref="F635:F636"/>
    <mergeCell ref="G633:G634"/>
    <mergeCell ref="H633:H634"/>
    <mergeCell ref="I633:I634"/>
    <mergeCell ref="J633:J634"/>
    <mergeCell ref="K633:K634"/>
    <mergeCell ref="L633:L634"/>
    <mergeCell ref="A633:A634"/>
    <mergeCell ref="B633:B634"/>
    <mergeCell ref="C633:C634"/>
    <mergeCell ref="D633:D634"/>
    <mergeCell ref="E633:E634"/>
    <mergeCell ref="F633:F634"/>
    <mergeCell ref="G631:G632"/>
    <mergeCell ref="H631:H632"/>
    <mergeCell ref="I631:I632"/>
    <mergeCell ref="J631:J632"/>
    <mergeCell ref="K631:K632"/>
    <mergeCell ref="L631:L632"/>
    <mergeCell ref="A631:A632"/>
    <mergeCell ref="B631:B632"/>
    <mergeCell ref="C631:C632"/>
    <mergeCell ref="D631:D632"/>
    <mergeCell ref="E631:E632"/>
    <mergeCell ref="F631:F632"/>
    <mergeCell ref="G629:G630"/>
    <mergeCell ref="H629:H630"/>
    <mergeCell ref="I629:I630"/>
    <mergeCell ref="J629:J630"/>
    <mergeCell ref="K629:K630"/>
    <mergeCell ref="L629:L630"/>
    <mergeCell ref="A629:A630"/>
    <mergeCell ref="B629:B630"/>
    <mergeCell ref="C629:C630"/>
    <mergeCell ref="D629:D630"/>
    <mergeCell ref="E629:E630"/>
    <mergeCell ref="F629:F630"/>
    <mergeCell ref="G627:G628"/>
    <mergeCell ref="H627:H628"/>
    <mergeCell ref="I627:I628"/>
    <mergeCell ref="J627:J628"/>
    <mergeCell ref="K627:K628"/>
    <mergeCell ref="L627:L628"/>
    <mergeCell ref="A627:A628"/>
    <mergeCell ref="B627:B628"/>
    <mergeCell ref="C627:C628"/>
    <mergeCell ref="D627:D628"/>
    <mergeCell ref="E627:E628"/>
    <mergeCell ref="F627:F628"/>
    <mergeCell ref="G625:G626"/>
    <mergeCell ref="H625:H626"/>
    <mergeCell ref="I625:I626"/>
    <mergeCell ref="J625:J626"/>
    <mergeCell ref="K625:K626"/>
    <mergeCell ref="L625:L626"/>
    <mergeCell ref="A625:A626"/>
    <mergeCell ref="B625:B626"/>
    <mergeCell ref="C625:C626"/>
    <mergeCell ref="D625:D626"/>
    <mergeCell ref="E625:E626"/>
    <mergeCell ref="F625:F626"/>
    <mergeCell ref="G623:G624"/>
    <mergeCell ref="H623:H624"/>
    <mergeCell ref="I623:I624"/>
    <mergeCell ref="J623:J624"/>
    <mergeCell ref="K623:K624"/>
    <mergeCell ref="L623:L624"/>
    <mergeCell ref="A623:A624"/>
    <mergeCell ref="B623:B624"/>
    <mergeCell ref="C623:C624"/>
    <mergeCell ref="D623:D624"/>
    <mergeCell ref="E623:E624"/>
    <mergeCell ref="F623:F624"/>
    <mergeCell ref="G621:G622"/>
    <mergeCell ref="H621:H622"/>
    <mergeCell ref="I621:I622"/>
    <mergeCell ref="J621:J622"/>
    <mergeCell ref="K621:K622"/>
    <mergeCell ref="L621:L622"/>
    <mergeCell ref="A621:A622"/>
    <mergeCell ref="B621:B622"/>
    <mergeCell ref="C621:C622"/>
    <mergeCell ref="D621:D622"/>
    <mergeCell ref="E621:E622"/>
    <mergeCell ref="F621:F622"/>
    <mergeCell ref="G619:G620"/>
    <mergeCell ref="H619:H620"/>
    <mergeCell ref="I619:I620"/>
    <mergeCell ref="J619:J620"/>
    <mergeCell ref="K619:K620"/>
    <mergeCell ref="L619:L620"/>
    <mergeCell ref="A619:A620"/>
    <mergeCell ref="B619:B620"/>
    <mergeCell ref="C619:C620"/>
    <mergeCell ref="D619:D620"/>
    <mergeCell ref="E619:E620"/>
    <mergeCell ref="F619:F620"/>
    <mergeCell ref="G617:G618"/>
    <mergeCell ref="H617:H618"/>
    <mergeCell ref="I617:I618"/>
    <mergeCell ref="J617:J618"/>
    <mergeCell ref="K617:K618"/>
    <mergeCell ref="L617:L618"/>
    <mergeCell ref="A617:A618"/>
    <mergeCell ref="B617:B618"/>
    <mergeCell ref="C617:C618"/>
    <mergeCell ref="D617:D618"/>
    <mergeCell ref="E617:E618"/>
    <mergeCell ref="F617:F618"/>
    <mergeCell ref="G615:G616"/>
    <mergeCell ref="H615:H616"/>
    <mergeCell ref="I615:I616"/>
    <mergeCell ref="J615:J616"/>
    <mergeCell ref="K615:K616"/>
    <mergeCell ref="L615:L616"/>
    <mergeCell ref="A615:A616"/>
    <mergeCell ref="B615:B616"/>
    <mergeCell ref="C615:C616"/>
    <mergeCell ref="D615:D616"/>
    <mergeCell ref="E615:E616"/>
    <mergeCell ref="F615:F616"/>
    <mergeCell ref="G613:G614"/>
    <mergeCell ref="H613:H614"/>
    <mergeCell ref="I613:I614"/>
    <mergeCell ref="J613:J614"/>
    <mergeCell ref="K613:K614"/>
    <mergeCell ref="L613:L614"/>
    <mergeCell ref="A613:A614"/>
    <mergeCell ref="B613:B614"/>
    <mergeCell ref="C613:C614"/>
    <mergeCell ref="D613:D614"/>
    <mergeCell ref="E613:E614"/>
    <mergeCell ref="F613:F614"/>
    <mergeCell ref="G611:G612"/>
    <mergeCell ref="H611:H612"/>
    <mergeCell ref="I611:I612"/>
    <mergeCell ref="J611:J612"/>
    <mergeCell ref="K611:K612"/>
    <mergeCell ref="L611:L612"/>
    <mergeCell ref="A611:A612"/>
    <mergeCell ref="B611:B612"/>
    <mergeCell ref="C611:C612"/>
    <mergeCell ref="D611:D612"/>
    <mergeCell ref="E611:E612"/>
    <mergeCell ref="F611:F612"/>
    <mergeCell ref="G609:G610"/>
    <mergeCell ref="H609:H610"/>
    <mergeCell ref="I609:I610"/>
    <mergeCell ref="J609:J610"/>
    <mergeCell ref="K609:K610"/>
    <mergeCell ref="L609:L610"/>
    <mergeCell ref="A609:A610"/>
    <mergeCell ref="B609:B610"/>
    <mergeCell ref="C609:C610"/>
    <mergeCell ref="D609:D610"/>
    <mergeCell ref="E609:E610"/>
    <mergeCell ref="F609:F610"/>
    <mergeCell ref="G607:G608"/>
    <mergeCell ref="H607:H608"/>
    <mergeCell ref="I607:I608"/>
    <mergeCell ref="J607:J608"/>
    <mergeCell ref="K607:K608"/>
    <mergeCell ref="L607:L608"/>
    <mergeCell ref="A607:A608"/>
    <mergeCell ref="B607:B608"/>
    <mergeCell ref="C607:C608"/>
    <mergeCell ref="D607:D608"/>
    <mergeCell ref="E607:E608"/>
    <mergeCell ref="F607:F608"/>
    <mergeCell ref="G605:G606"/>
    <mergeCell ref="H605:H606"/>
    <mergeCell ref="I605:I606"/>
    <mergeCell ref="J605:J606"/>
    <mergeCell ref="K605:K606"/>
    <mergeCell ref="L605:L606"/>
    <mergeCell ref="A605:A606"/>
    <mergeCell ref="B605:B606"/>
    <mergeCell ref="C605:C606"/>
    <mergeCell ref="D605:D606"/>
    <mergeCell ref="E605:E606"/>
    <mergeCell ref="F605:F606"/>
    <mergeCell ref="G603:G604"/>
    <mergeCell ref="H603:H604"/>
    <mergeCell ref="I603:I604"/>
    <mergeCell ref="J603:J604"/>
    <mergeCell ref="K603:K604"/>
    <mergeCell ref="L603:L604"/>
    <mergeCell ref="A603:A604"/>
    <mergeCell ref="B603:B604"/>
    <mergeCell ref="C603:C604"/>
    <mergeCell ref="D603:D604"/>
    <mergeCell ref="E603:E604"/>
    <mergeCell ref="F603:F604"/>
    <mergeCell ref="G601:G602"/>
    <mergeCell ref="H601:H602"/>
    <mergeCell ref="I601:I602"/>
    <mergeCell ref="J601:J602"/>
    <mergeCell ref="K601:K602"/>
    <mergeCell ref="L601:L602"/>
    <mergeCell ref="A601:A602"/>
    <mergeCell ref="B601:B602"/>
    <mergeCell ref="C601:C602"/>
    <mergeCell ref="D601:D602"/>
    <mergeCell ref="E601:E602"/>
    <mergeCell ref="F601:F602"/>
    <mergeCell ref="G599:G600"/>
    <mergeCell ref="H599:H600"/>
    <mergeCell ref="I599:I600"/>
    <mergeCell ref="J599:J600"/>
    <mergeCell ref="K599:K600"/>
    <mergeCell ref="L599:L600"/>
    <mergeCell ref="A599:A600"/>
    <mergeCell ref="B599:B600"/>
    <mergeCell ref="C599:C600"/>
    <mergeCell ref="D599:D600"/>
    <mergeCell ref="E599:E600"/>
    <mergeCell ref="F599:F600"/>
    <mergeCell ref="G597:G598"/>
    <mergeCell ref="H597:H598"/>
    <mergeCell ref="I597:I598"/>
    <mergeCell ref="J597:J598"/>
    <mergeCell ref="K597:K598"/>
    <mergeCell ref="L597:L598"/>
    <mergeCell ref="A597:A598"/>
    <mergeCell ref="B597:B598"/>
    <mergeCell ref="C597:C598"/>
    <mergeCell ref="D597:D598"/>
    <mergeCell ref="E597:E598"/>
    <mergeCell ref="F597:F598"/>
    <mergeCell ref="G595:G596"/>
    <mergeCell ref="H595:H596"/>
    <mergeCell ref="I595:I596"/>
    <mergeCell ref="J595:J596"/>
    <mergeCell ref="K595:K596"/>
    <mergeCell ref="L595:L596"/>
    <mergeCell ref="A595:A596"/>
    <mergeCell ref="B595:B596"/>
    <mergeCell ref="C595:C596"/>
    <mergeCell ref="D595:D596"/>
    <mergeCell ref="E595:E596"/>
    <mergeCell ref="F595:F596"/>
    <mergeCell ref="G593:G594"/>
    <mergeCell ref="H593:H594"/>
    <mergeCell ref="I593:I594"/>
    <mergeCell ref="J593:J594"/>
    <mergeCell ref="K593:K594"/>
    <mergeCell ref="L593:L594"/>
    <mergeCell ref="A593:A594"/>
    <mergeCell ref="B593:B594"/>
    <mergeCell ref="C593:C594"/>
    <mergeCell ref="D593:D594"/>
    <mergeCell ref="E593:E594"/>
    <mergeCell ref="F593:F594"/>
    <mergeCell ref="G591:G592"/>
    <mergeCell ref="H591:H592"/>
    <mergeCell ref="I591:I592"/>
    <mergeCell ref="J591:J592"/>
    <mergeCell ref="K591:K592"/>
    <mergeCell ref="L591:L592"/>
    <mergeCell ref="A591:A592"/>
    <mergeCell ref="B591:B592"/>
    <mergeCell ref="C591:C592"/>
    <mergeCell ref="D591:D592"/>
    <mergeCell ref="E591:E592"/>
    <mergeCell ref="F591:F592"/>
    <mergeCell ref="G589:G590"/>
    <mergeCell ref="H589:H590"/>
    <mergeCell ref="I589:I590"/>
    <mergeCell ref="J589:J590"/>
    <mergeCell ref="K589:K590"/>
    <mergeCell ref="L589:L590"/>
    <mergeCell ref="A589:A590"/>
    <mergeCell ref="B589:B590"/>
    <mergeCell ref="C589:C590"/>
    <mergeCell ref="D589:D590"/>
    <mergeCell ref="E589:E590"/>
    <mergeCell ref="F589:F590"/>
    <mergeCell ref="G587:G588"/>
    <mergeCell ref="H587:H588"/>
    <mergeCell ref="I587:I588"/>
    <mergeCell ref="J587:J588"/>
    <mergeCell ref="K587:K588"/>
    <mergeCell ref="L587:L588"/>
    <mergeCell ref="A587:A588"/>
    <mergeCell ref="B587:B588"/>
    <mergeCell ref="C587:C588"/>
    <mergeCell ref="D587:D588"/>
    <mergeCell ref="E587:E588"/>
    <mergeCell ref="F587:F588"/>
    <mergeCell ref="G585:G586"/>
    <mergeCell ref="H585:H586"/>
    <mergeCell ref="I585:I586"/>
    <mergeCell ref="J585:J586"/>
    <mergeCell ref="K585:K586"/>
    <mergeCell ref="L585:L586"/>
    <mergeCell ref="A585:A586"/>
    <mergeCell ref="B585:B586"/>
    <mergeCell ref="C585:C586"/>
    <mergeCell ref="D585:D586"/>
    <mergeCell ref="E585:E586"/>
    <mergeCell ref="F585:F586"/>
    <mergeCell ref="G583:G584"/>
    <mergeCell ref="H583:H584"/>
    <mergeCell ref="I583:I584"/>
    <mergeCell ref="J583:J584"/>
    <mergeCell ref="K583:K584"/>
    <mergeCell ref="L583:L584"/>
    <mergeCell ref="A583:A584"/>
    <mergeCell ref="B583:B584"/>
    <mergeCell ref="C583:C584"/>
    <mergeCell ref="D583:D584"/>
    <mergeCell ref="E583:E584"/>
    <mergeCell ref="F583:F584"/>
    <mergeCell ref="G581:G582"/>
    <mergeCell ref="H581:H582"/>
    <mergeCell ref="I581:I582"/>
    <mergeCell ref="J581:J582"/>
    <mergeCell ref="K581:K582"/>
    <mergeCell ref="L581:L582"/>
    <mergeCell ref="A581:A582"/>
    <mergeCell ref="B581:B582"/>
    <mergeCell ref="C581:C582"/>
    <mergeCell ref="D581:D582"/>
    <mergeCell ref="E581:E582"/>
    <mergeCell ref="F581:F582"/>
    <mergeCell ref="G579:G580"/>
    <mergeCell ref="H579:H580"/>
    <mergeCell ref="I579:I580"/>
    <mergeCell ref="J579:J580"/>
    <mergeCell ref="K579:K580"/>
    <mergeCell ref="L579:L580"/>
    <mergeCell ref="A579:A580"/>
    <mergeCell ref="B579:B580"/>
    <mergeCell ref="C579:C580"/>
    <mergeCell ref="D579:D580"/>
    <mergeCell ref="E579:E580"/>
    <mergeCell ref="F579:F580"/>
    <mergeCell ref="G577:G578"/>
    <mergeCell ref="H577:H578"/>
    <mergeCell ref="I577:I578"/>
    <mergeCell ref="J577:J578"/>
    <mergeCell ref="K577:K578"/>
    <mergeCell ref="L577:L578"/>
    <mergeCell ref="A577:A578"/>
    <mergeCell ref="B577:B578"/>
    <mergeCell ref="C577:C578"/>
    <mergeCell ref="D577:D578"/>
    <mergeCell ref="E577:E578"/>
    <mergeCell ref="F577:F578"/>
    <mergeCell ref="G575:G576"/>
    <mergeCell ref="H575:H576"/>
    <mergeCell ref="I575:I576"/>
    <mergeCell ref="J575:J576"/>
    <mergeCell ref="K575:K576"/>
    <mergeCell ref="L575:L576"/>
    <mergeCell ref="A575:A576"/>
    <mergeCell ref="B575:B576"/>
    <mergeCell ref="C575:C576"/>
    <mergeCell ref="D575:D576"/>
    <mergeCell ref="E575:E576"/>
    <mergeCell ref="F575:F576"/>
    <mergeCell ref="G573:G574"/>
    <mergeCell ref="H573:H574"/>
    <mergeCell ref="I573:I574"/>
    <mergeCell ref="J573:J574"/>
    <mergeCell ref="K573:K574"/>
    <mergeCell ref="L573:L574"/>
    <mergeCell ref="A573:A574"/>
    <mergeCell ref="B573:B574"/>
    <mergeCell ref="C573:C574"/>
    <mergeCell ref="D573:D574"/>
    <mergeCell ref="E573:E574"/>
    <mergeCell ref="F573:F574"/>
    <mergeCell ref="G571:G572"/>
    <mergeCell ref="H571:H572"/>
    <mergeCell ref="I571:I572"/>
    <mergeCell ref="J571:J572"/>
    <mergeCell ref="K571:K572"/>
    <mergeCell ref="L571:L572"/>
    <mergeCell ref="A571:A572"/>
    <mergeCell ref="B571:B572"/>
    <mergeCell ref="C571:C572"/>
    <mergeCell ref="D571:D572"/>
    <mergeCell ref="E571:E572"/>
    <mergeCell ref="F571:F572"/>
    <mergeCell ref="G569:G570"/>
    <mergeCell ref="H569:H570"/>
    <mergeCell ref="I569:I570"/>
    <mergeCell ref="J569:J570"/>
    <mergeCell ref="K569:K570"/>
    <mergeCell ref="L569:L570"/>
    <mergeCell ref="A569:A570"/>
    <mergeCell ref="B569:B570"/>
    <mergeCell ref="C569:C570"/>
    <mergeCell ref="D569:D570"/>
    <mergeCell ref="E569:E570"/>
    <mergeCell ref="F569:F570"/>
    <mergeCell ref="G567:G568"/>
    <mergeCell ref="H567:H568"/>
    <mergeCell ref="I567:I568"/>
    <mergeCell ref="J567:J568"/>
    <mergeCell ref="K567:K568"/>
    <mergeCell ref="L567:L568"/>
    <mergeCell ref="A567:A568"/>
    <mergeCell ref="B567:B568"/>
    <mergeCell ref="C567:C568"/>
    <mergeCell ref="D567:D568"/>
    <mergeCell ref="E567:E568"/>
    <mergeCell ref="F567:F568"/>
    <mergeCell ref="G565:G566"/>
    <mergeCell ref="H565:H566"/>
    <mergeCell ref="I565:I566"/>
    <mergeCell ref="J565:J566"/>
    <mergeCell ref="K565:K566"/>
    <mergeCell ref="L565:L566"/>
    <mergeCell ref="A565:A566"/>
    <mergeCell ref="B565:B566"/>
    <mergeCell ref="C565:C566"/>
    <mergeCell ref="D565:D566"/>
    <mergeCell ref="E565:E566"/>
    <mergeCell ref="F565:F566"/>
    <mergeCell ref="G563:G564"/>
    <mergeCell ref="H563:H564"/>
    <mergeCell ref="I563:I564"/>
    <mergeCell ref="J563:J564"/>
    <mergeCell ref="K563:K564"/>
    <mergeCell ref="L563:L564"/>
    <mergeCell ref="A563:A564"/>
    <mergeCell ref="B563:B564"/>
    <mergeCell ref="C563:C564"/>
    <mergeCell ref="D563:D564"/>
    <mergeCell ref="E563:E564"/>
    <mergeCell ref="F563:F564"/>
    <mergeCell ref="G561:G562"/>
    <mergeCell ref="H561:H562"/>
    <mergeCell ref="I561:I562"/>
    <mergeCell ref="J561:J562"/>
    <mergeCell ref="K561:K562"/>
    <mergeCell ref="L561:L562"/>
    <mergeCell ref="A561:A562"/>
    <mergeCell ref="B561:B562"/>
    <mergeCell ref="C561:C562"/>
    <mergeCell ref="D561:D562"/>
    <mergeCell ref="E561:E562"/>
    <mergeCell ref="F561:F562"/>
    <mergeCell ref="G559:G560"/>
    <mergeCell ref="H559:H560"/>
    <mergeCell ref="I559:I560"/>
    <mergeCell ref="J559:J560"/>
    <mergeCell ref="K559:K560"/>
    <mergeCell ref="L559:L560"/>
    <mergeCell ref="A559:A560"/>
    <mergeCell ref="B559:B560"/>
    <mergeCell ref="C559:C560"/>
    <mergeCell ref="D559:D560"/>
    <mergeCell ref="E559:E560"/>
    <mergeCell ref="F559:F560"/>
    <mergeCell ref="G557:G558"/>
    <mergeCell ref="H557:H558"/>
    <mergeCell ref="I557:I558"/>
    <mergeCell ref="J557:J558"/>
    <mergeCell ref="K557:K558"/>
    <mergeCell ref="L557:L558"/>
    <mergeCell ref="A557:A558"/>
    <mergeCell ref="B557:B558"/>
    <mergeCell ref="C557:C558"/>
    <mergeCell ref="D557:D558"/>
    <mergeCell ref="E557:E558"/>
    <mergeCell ref="F557:F558"/>
    <mergeCell ref="G555:G556"/>
    <mergeCell ref="H555:H556"/>
    <mergeCell ref="I555:I556"/>
    <mergeCell ref="J555:J556"/>
    <mergeCell ref="K555:K556"/>
    <mergeCell ref="L555:L556"/>
    <mergeCell ref="A555:A556"/>
    <mergeCell ref="B555:B556"/>
    <mergeCell ref="C555:C556"/>
    <mergeCell ref="D555:D556"/>
    <mergeCell ref="E555:E556"/>
    <mergeCell ref="F555:F556"/>
    <mergeCell ref="G547:G548"/>
    <mergeCell ref="H547:H548"/>
    <mergeCell ref="I547:I548"/>
    <mergeCell ref="J547:J548"/>
    <mergeCell ref="K547:K548"/>
    <mergeCell ref="L547:L548"/>
    <mergeCell ref="A547:A548"/>
    <mergeCell ref="B547:B548"/>
    <mergeCell ref="C547:C548"/>
    <mergeCell ref="D547:D548"/>
    <mergeCell ref="E547:E548"/>
    <mergeCell ref="F547:F548"/>
    <mergeCell ref="G553:G554"/>
    <mergeCell ref="H553:H554"/>
    <mergeCell ref="I553:I554"/>
    <mergeCell ref="J553:J554"/>
    <mergeCell ref="K553:K554"/>
    <mergeCell ref="L553:L554"/>
    <mergeCell ref="A553:A554"/>
    <mergeCell ref="B553:B554"/>
    <mergeCell ref="C553:C554"/>
    <mergeCell ref="D553:D554"/>
    <mergeCell ref="E553:E554"/>
    <mergeCell ref="F553:F554"/>
    <mergeCell ref="G551:G552"/>
    <mergeCell ref="H551:H552"/>
    <mergeCell ref="I551:I552"/>
    <mergeCell ref="J551:J552"/>
    <mergeCell ref="K551:K552"/>
    <mergeCell ref="L551:L552"/>
    <mergeCell ref="A551:A552"/>
    <mergeCell ref="B551:B552"/>
    <mergeCell ref="C551:C552"/>
    <mergeCell ref="D551:D552"/>
    <mergeCell ref="E551:E552"/>
    <mergeCell ref="F551:F552"/>
    <mergeCell ref="G549:G550"/>
    <mergeCell ref="H549:H550"/>
    <mergeCell ref="I549:I550"/>
    <mergeCell ref="J549:J550"/>
    <mergeCell ref="K549:K550"/>
    <mergeCell ref="L549:L550"/>
    <mergeCell ref="A549:A550"/>
    <mergeCell ref="B549:B550"/>
    <mergeCell ref="C549:C550"/>
    <mergeCell ref="D549:D550"/>
    <mergeCell ref="E549:E550"/>
    <mergeCell ref="F549:F550"/>
    <mergeCell ref="G545:G546"/>
    <mergeCell ref="H545:H546"/>
    <mergeCell ref="I545:I546"/>
    <mergeCell ref="J545:J546"/>
    <mergeCell ref="K545:K546"/>
    <mergeCell ref="L545:L546"/>
    <mergeCell ref="A545:A546"/>
    <mergeCell ref="B545:B546"/>
    <mergeCell ref="C545:C546"/>
    <mergeCell ref="D545:D546"/>
    <mergeCell ref="E545:E546"/>
    <mergeCell ref="F545:F546"/>
    <mergeCell ref="G543:G544"/>
    <mergeCell ref="H543:H544"/>
    <mergeCell ref="I543:I544"/>
    <mergeCell ref="J543:J544"/>
    <mergeCell ref="K543:K544"/>
    <mergeCell ref="L543:L544"/>
    <mergeCell ref="A543:A544"/>
    <mergeCell ref="B543:B544"/>
    <mergeCell ref="C543:C544"/>
    <mergeCell ref="D543:D544"/>
    <mergeCell ref="E543:E544"/>
    <mergeCell ref="F543:F544"/>
    <mergeCell ref="G541:G542"/>
    <mergeCell ref="H541:H542"/>
    <mergeCell ref="I541:I542"/>
    <mergeCell ref="J541:J542"/>
    <mergeCell ref="K541:K542"/>
    <mergeCell ref="L541:L542"/>
    <mergeCell ref="A541:A542"/>
    <mergeCell ref="B541:B542"/>
    <mergeCell ref="C541:C542"/>
    <mergeCell ref="D541:D542"/>
    <mergeCell ref="E541:E542"/>
    <mergeCell ref="F541:F542"/>
    <mergeCell ref="G539:G540"/>
    <mergeCell ref="H539:H540"/>
    <mergeCell ref="I539:I540"/>
    <mergeCell ref="J539:J540"/>
    <mergeCell ref="K539:K540"/>
    <mergeCell ref="L539:L540"/>
    <mergeCell ref="A539:A540"/>
    <mergeCell ref="B539:B540"/>
    <mergeCell ref="C539:C540"/>
    <mergeCell ref="D539:D540"/>
    <mergeCell ref="E539:E540"/>
    <mergeCell ref="F539:F540"/>
    <mergeCell ref="G537:G538"/>
    <mergeCell ref="H537:H538"/>
    <mergeCell ref="I537:I538"/>
    <mergeCell ref="J537:J538"/>
    <mergeCell ref="K537:K538"/>
    <mergeCell ref="L537:L538"/>
    <mergeCell ref="A537:A538"/>
    <mergeCell ref="B537:B538"/>
    <mergeCell ref="C537:C538"/>
    <mergeCell ref="D537:D538"/>
    <mergeCell ref="E537:E538"/>
    <mergeCell ref="F537:F538"/>
    <mergeCell ref="G535:G536"/>
    <mergeCell ref="H535:H536"/>
    <mergeCell ref="I535:I536"/>
    <mergeCell ref="J535:J536"/>
    <mergeCell ref="K535:K536"/>
    <mergeCell ref="L535:L536"/>
    <mergeCell ref="A535:A536"/>
    <mergeCell ref="B535:B536"/>
    <mergeCell ref="C535:C536"/>
    <mergeCell ref="D535:D536"/>
    <mergeCell ref="E535:E536"/>
    <mergeCell ref="F535:F536"/>
    <mergeCell ref="G533:G534"/>
    <mergeCell ref="H533:H534"/>
    <mergeCell ref="I533:I534"/>
    <mergeCell ref="J533:J534"/>
    <mergeCell ref="K533:K534"/>
    <mergeCell ref="L533:L534"/>
    <mergeCell ref="A533:A534"/>
    <mergeCell ref="B533:B534"/>
    <mergeCell ref="C533:C534"/>
    <mergeCell ref="D533:D534"/>
    <mergeCell ref="E533:E534"/>
    <mergeCell ref="F533:F534"/>
    <mergeCell ref="G531:G532"/>
    <mergeCell ref="H531:H532"/>
    <mergeCell ref="I531:I532"/>
    <mergeCell ref="J531:J532"/>
    <mergeCell ref="K531:K532"/>
    <mergeCell ref="L531:L532"/>
    <mergeCell ref="A531:A532"/>
    <mergeCell ref="B531:B532"/>
    <mergeCell ref="C531:C532"/>
    <mergeCell ref="D531:D532"/>
    <mergeCell ref="E531:E532"/>
    <mergeCell ref="F531:F532"/>
    <mergeCell ref="G529:G530"/>
    <mergeCell ref="H529:H530"/>
    <mergeCell ref="I529:I530"/>
    <mergeCell ref="J529:J530"/>
    <mergeCell ref="K529:K530"/>
    <mergeCell ref="L529:L530"/>
    <mergeCell ref="A529:A530"/>
    <mergeCell ref="B529:B530"/>
    <mergeCell ref="C529:C530"/>
    <mergeCell ref="D529:D530"/>
    <mergeCell ref="E529:E530"/>
    <mergeCell ref="F529:F530"/>
    <mergeCell ref="G527:G528"/>
    <mergeCell ref="H527:H528"/>
    <mergeCell ref="I527:I528"/>
    <mergeCell ref="J527:J528"/>
    <mergeCell ref="K527:K528"/>
    <mergeCell ref="L527:L528"/>
    <mergeCell ref="A527:A528"/>
    <mergeCell ref="B527:B528"/>
    <mergeCell ref="C527:C528"/>
    <mergeCell ref="D527:D528"/>
    <mergeCell ref="E527:E528"/>
    <mergeCell ref="F527:F528"/>
    <mergeCell ref="G525:G526"/>
    <mergeCell ref="H525:H526"/>
    <mergeCell ref="I525:I526"/>
    <mergeCell ref="J525:J526"/>
    <mergeCell ref="K525:K526"/>
    <mergeCell ref="L525:L526"/>
    <mergeCell ref="A525:A526"/>
    <mergeCell ref="B525:B526"/>
    <mergeCell ref="C525:C526"/>
    <mergeCell ref="D525:D526"/>
    <mergeCell ref="E525:E526"/>
    <mergeCell ref="F525:F526"/>
    <mergeCell ref="G523:G524"/>
    <mergeCell ref="H523:H524"/>
    <mergeCell ref="I523:I524"/>
    <mergeCell ref="J523:J524"/>
    <mergeCell ref="K523:K524"/>
    <mergeCell ref="L523:L524"/>
    <mergeCell ref="A523:A524"/>
    <mergeCell ref="B523:B524"/>
    <mergeCell ref="C523:C524"/>
    <mergeCell ref="D523:D524"/>
    <mergeCell ref="E523:E524"/>
    <mergeCell ref="F523:F524"/>
    <mergeCell ref="G521:G522"/>
    <mergeCell ref="H521:H522"/>
    <mergeCell ref="I521:I522"/>
    <mergeCell ref="J521:J522"/>
    <mergeCell ref="K521:K522"/>
    <mergeCell ref="L521:L522"/>
    <mergeCell ref="A521:A522"/>
    <mergeCell ref="B521:B522"/>
    <mergeCell ref="C521:C522"/>
    <mergeCell ref="D521:D522"/>
    <mergeCell ref="E521:E522"/>
    <mergeCell ref="F521:F522"/>
    <mergeCell ref="G519:G520"/>
    <mergeCell ref="H519:H520"/>
    <mergeCell ref="I519:I520"/>
    <mergeCell ref="J519:J520"/>
    <mergeCell ref="K519:K520"/>
    <mergeCell ref="L519:L520"/>
    <mergeCell ref="A519:A520"/>
    <mergeCell ref="B519:B520"/>
    <mergeCell ref="C519:C520"/>
    <mergeCell ref="D519:D520"/>
    <mergeCell ref="E519:E520"/>
    <mergeCell ref="F519:F520"/>
    <mergeCell ref="G517:G518"/>
    <mergeCell ref="H517:H518"/>
    <mergeCell ref="I517:I518"/>
    <mergeCell ref="J517:J518"/>
    <mergeCell ref="K517:K518"/>
    <mergeCell ref="L517:L518"/>
    <mergeCell ref="A517:A518"/>
    <mergeCell ref="B517:B518"/>
    <mergeCell ref="C517:C518"/>
    <mergeCell ref="D517:D518"/>
    <mergeCell ref="E517:E518"/>
    <mergeCell ref="F517:F518"/>
    <mergeCell ref="G515:G516"/>
    <mergeCell ref="H515:H516"/>
    <mergeCell ref="I515:I516"/>
    <mergeCell ref="J515:J516"/>
    <mergeCell ref="K515:K516"/>
    <mergeCell ref="L515:L516"/>
    <mergeCell ref="A515:A516"/>
    <mergeCell ref="B515:B516"/>
    <mergeCell ref="C515:C516"/>
    <mergeCell ref="D515:D516"/>
    <mergeCell ref="E515:E516"/>
    <mergeCell ref="F515:F516"/>
    <mergeCell ref="G513:G514"/>
    <mergeCell ref="H513:H514"/>
    <mergeCell ref="I513:I514"/>
    <mergeCell ref="J513:J514"/>
    <mergeCell ref="K513:K514"/>
    <mergeCell ref="L513:L514"/>
    <mergeCell ref="A513:A514"/>
    <mergeCell ref="B513:B514"/>
    <mergeCell ref="C513:C514"/>
    <mergeCell ref="D513:D514"/>
    <mergeCell ref="E513:E514"/>
    <mergeCell ref="F513:F514"/>
    <mergeCell ref="G511:G512"/>
    <mergeCell ref="H511:H512"/>
    <mergeCell ref="I511:I512"/>
    <mergeCell ref="J511:J512"/>
    <mergeCell ref="K511:K512"/>
    <mergeCell ref="L511:L512"/>
    <mergeCell ref="A511:A512"/>
    <mergeCell ref="B511:B512"/>
    <mergeCell ref="C511:C512"/>
    <mergeCell ref="D511:D512"/>
    <mergeCell ref="E511:E512"/>
    <mergeCell ref="F511:F512"/>
    <mergeCell ref="G509:G510"/>
    <mergeCell ref="H509:H510"/>
    <mergeCell ref="I509:I510"/>
    <mergeCell ref="J509:J510"/>
    <mergeCell ref="K509:K510"/>
    <mergeCell ref="L509:L510"/>
    <mergeCell ref="A509:A510"/>
    <mergeCell ref="B509:B510"/>
    <mergeCell ref="C509:C510"/>
    <mergeCell ref="D509:D510"/>
    <mergeCell ref="E509:E510"/>
    <mergeCell ref="F509:F510"/>
    <mergeCell ref="G507:G508"/>
    <mergeCell ref="H507:H508"/>
    <mergeCell ref="I507:I508"/>
    <mergeCell ref="J507:J508"/>
    <mergeCell ref="K507:K508"/>
    <mergeCell ref="L507:L508"/>
    <mergeCell ref="A507:A508"/>
    <mergeCell ref="B507:B508"/>
    <mergeCell ref="C507:C508"/>
    <mergeCell ref="D507:D508"/>
    <mergeCell ref="E507:E508"/>
    <mergeCell ref="F507:F508"/>
    <mergeCell ref="G505:G506"/>
    <mergeCell ref="H505:H506"/>
    <mergeCell ref="I505:I506"/>
    <mergeCell ref="J505:J506"/>
    <mergeCell ref="K505:K506"/>
    <mergeCell ref="L505:L506"/>
    <mergeCell ref="A505:A506"/>
    <mergeCell ref="B505:B506"/>
    <mergeCell ref="C505:C506"/>
    <mergeCell ref="D505:D506"/>
    <mergeCell ref="E505:E506"/>
    <mergeCell ref="F505:F506"/>
    <mergeCell ref="G503:G504"/>
    <mergeCell ref="H503:H504"/>
    <mergeCell ref="I503:I504"/>
    <mergeCell ref="J503:J504"/>
    <mergeCell ref="K503:K504"/>
    <mergeCell ref="L503:L504"/>
    <mergeCell ref="A503:A504"/>
    <mergeCell ref="B503:B504"/>
    <mergeCell ref="C503:C504"/>
    <mergeCell ref="D503:D504"/>
    <mergeCell ref="E503:E504"/>
    <mergeCell ref="F503:F504"/>
    <mergeCell ref="G501:G502"/>
    <mergeCell ref="H501:H502"/>
    <mergeCell ref="I501:I502"/>
    <mergeCell ref="J501:J502"/>
    <mergeCell ref="K501:K502"/>
    <mergeCell ref="L501:L502"/>
    <mergeCell ref="A501:A502"/>
    <mergeCell ref="B501:B502"/>
    <mergeCell ref="C501:C502"/>
    <mergeCell ref="D501:D502"/>
    <mergeCell ref="E501:E502"/>
    <mergeCell ref="F501:F502"/>
    <mergeCell ref="G499:G500"/>
    <mergeCell ref="H499:H500"/>
    <mergeCell ref="I499:I500"/>
    <mergeCell ref="J499:J500"/>
    <mergeCell ref="K499:K500"/>
    <mergeCell ref="L499:L500"/>
    <mergeCell ref="A499:A500"/>
    <mergeCell ref="B499:B500"/>
    <mergeCell ref="C499:C500"/>
    <mergeCell ref="D499:D500"/>
    <mergeCell ref="E499:E500"/>
    <mergeCell ref="F499:F500"/>
    <mergeCell ref="G497:G498"/>
    <mergeCell ref="H497:H498"/>
    <mergeCell ref="I497:I498"/>
    <mergeCell ref="J497:J498"/>
    <mergeCell ref="K497:K498"/>
    <mergeCell ref="L497:L498"/>
    <mergeCell ref="A497:A498"/>
    <mergeCell ref="B497:B498"/>
    <mergeCell ref="C497:C498"/>
    <mergeCell ref="D497:D498"/>
    <mergeCell ref="E497:E498"/>
    <mergeCell ref="F497:F498"/>
    <mergeCell ref="G495:G496"/>
    <mergeCell ref="H495:H496"/>
    <mergeCell ref="I495:I496"/>
    <mergeCell ref="J495:J496"/>
    <mergeCell ref="K495:K496"/>
    <mergeCell ref="L495:L496"/>
    <mergeCell ref="A495:A496"/>
    <mergeCell ref="B495:B496"/>
    <mergeCell ref="C495:C496"/>
    <mergeCell ref="D495:D496"/>
    <mergeCell ref="E495:E496"/>
    <mergeCell ref="F495:F496"/>
    <mergeCell ref="G493:G494"/>
    <mergeCell ref="H493:H494"/>
    <mergeCell ref="I493:I494"/>
    <mergeCell ref="J493:J494"/>
    <mergeCell ref="K493:K494"/>
    <mergeCell ref="L493:L494"/>
    <mergeCell ref="A493:A494"/>
    <mergeCell ref="B493:B494"/>
    <mergeCell ref="C493:C494"/>
    <mergeCell ref="D493:D494"/>
    <mergeCell ref="E493:E494"/>
    <mergeCell ref="F493:F494"/>
    <mergeCell ref="G491:G492"/>
    <mergeCell ref="H491:H492"/>
    <mergeCell ref="I491:I492"/>
    <mergeCell ref="J491:J492"/>
    <mergeCell ref="K491:K492"/>
    <mergeCell ref="L491:L492"/>
    <mergeCell ref="A491:A492"/>
    <mergeCell ref="B491:B492"/>
    <mergeCell ref="C491:C492"/>
    <mergeCell ref="D491:D492"/>
    <mergeCell ref="E491:E492"/>
    <mergeCell ref="F491:F492"/>
    <mergeCell ref="G489:G490"/>
    <mergeCell ref="H489:H490"/>
    <mergeCell ref="I489:I490"/>
    <mergeCell ref="J489:J490"/>
    <mergeCell ref="K489:K490"/>
    <mergeCell ref="L489:L490"/>
    <mergeCell ref="A489:A490"/>
    <mergeCell ref="B489:B490"/>
    <mergeCell ref="C489:C490"/>
    <mergeCell ref="D489:D490"/>
    <mergeCell ref="E489:E490"/>
    <mergeCell ref="F489:F490"/>
    <mergeCell ref="G487:G488"/>
    <mergeCell ref="H487:H488"/>
    <mergeCell ref="I487:I488"/>
    <mergeCell ref="J487:J488"/>
    <mergeCell ref="K487:K488"/>
    <mergeCell ref="L487:L488"/>
    <mergeCell ref="A487:A488"/>
    <mergeCell ref="B487:B488"/>
    <mergeCell ref="C487:C488"/>
    <mergeCell ref="D487:D488"/>
    <mergeCell ref="E487:E488"/>
    <mergeCell ref="F487:F488"/>
    <mergeCell ref="G485:G486"/>
    <mergeCell ref="H485:H486"/>
    <mergeCell ref="I485:I486"/>
    <mergeCell ref="J485:J486"/>
    <mergeCell ref="K485:K486"/>
    <mergeCell ref="L485:L486"/>
    <mergeCell ref="A485:A486"/>
    <mergeCell ref="B485:B486"/>
    <mergeCell ref="C485:C486"/>
    <mergeCell ref="D485:D486"/>
    <mergeCell ref="E485:E486"/>
    <mergeCell ref="F485:F486"/>
    <mergeCell ref="G483:G484"/>
    <mergeCell ref="H483:H484"/>
    <mergeCell ref="I483:I484"/>
    <mergeCell ref="J483:J484"/>
    <mergeCell ref="K483:K484"/>
    <mergeCell ref="L483:L484"/>
    <mergeCell ref="A483:A484"/>
    <mergeCell ref="B483:B484"/>
    <mergeCell ref="C483:C484"/>
    <mergeCell ref="D483:D484"/>
    <mergeCell ref="E483:E484"/>
    <mergeCell ref="F483:F484"/>
    <mergeCell ref="G479:G480"/>
    <mergeCell ref="H479:H480"/>
    <mergeCell ref="I479:I480"/>
    <mergeCell ref="J479:J480"/>
    <mergeCell ref="K479:K480"/>
    <mergeCell ref="L479:L480"/>
    <mergeCell ref="A479:A480"/>
    <mergeCell ref="B479:B480"/>
    <mergeCell ref="C479:C480"/>
    <mergeCell ref="D479:D480"/>
    <mergeCell ref="E479:E480"/>
    <mergeCell ref="F479:F480"/>
    <mergeCell ref="G477:G478"/>
    <mergeCell ref="H477:H478"/>
    <mergeCell ref="I477:I478"/>
    <mergeCell ref="J477:J478"/>
    <mergeCell ref="K477:K478"/>
    <mergeCell ref="L477:L478"/>
    <mergeCell ref="A477:A478"/>
    <mergeCell ref="B477:B478"/>
    <mergeCell ref="C477:C478"/>
    <mergeCell ref="D477:D478"/>
    <mergeCell ref="E477:E478"/>
    <mergeCell ref="F477:F478"/>
    <mergeCell ref="G475:G476"/>
    <mergeCell ref="H475:H476"/>
    <mergeCell ref="I475:I476"/>
    <mergeCell ref="J475:J476"/>
    <mergeCell ref="K475:K476"/>
    <mergeCell ref="L475:L476"/>
    <mergeCell ref="A475:A476"/>
    <mergeCell ref="B475:B476"/>
    <mergeCell ref="C475:C476"/>
    <mergeCell ref="D475:D476"/>
    <mergeCell ref="E475:E476"/>
    <mergeCell ref="F475:F476"/>
    <mergeCell ref="G473:G474"/>
    <mergeCell ref="H473:H474"/>
    <mergeCell ref="I473:I474"/>
    <mergeCell ref="J473:J474"/>
    <mergeCell ref="K473:K474"/>
    <mergeCell ref="L473:L474"/>
    <mergeCell ref="A473:A474"/>
    <mergeCell ref="B473:B474"/>
    <mergeCell ref="C473:C474"/>
    <mergeCell ref="D473:D474"/>
    <mergeCell ref="E473:E474"/>
    <mergeCell ref="F473:F474"/>
    <mergeCell ref="G471:G472"/>
    <mergeCell ref="H471:H472"/>
    <mergeCell ref="I471:I472"/>
    <mergeCell ref="J471:J472"/>
    <mergeCell ref="K471:K472"/>
    <mergeCell ref="L471:L472"/>
    <mergeCell ref="A471:A472"/>
    <mergeCell ref="B471:B472"/>
    <mergeCell ref="C471:C472"/>
    <mergeCell ref="D471:D472"/>
    <mergeCell ref="E471:E472"/>
    <mergeCell ref="F471:F472"/>
    <mergeCell ref="G469:G470"/>
    <mergeCell ref="H469:H470"/>
    <mergeCell ref="I469:I470"/>
    <mergeCell ref="J469:J470"/>
    <mergeCell ref="K469:K470"/>
    <mergeCell ref="L469:L470"/>
    <mergeCell ref="A469:A470"/>
    <mergeCell ref="B469:B470"/>
    <mergeCell ref="C469:C470"/>
    <mergeCell ref="D469:D470"/>
    <mergeCell ref="E469:E470"/>
    <mergeCell ref="F469:F470"/>
    <mergeCell ref="G467:G468"/>
    <mergeCell ref="H467:H468"/>
    <mergeCell ref="I467:I468"/>
    <mergeCell ref="J467:J468"/>
    <mergeCell ref="K467:K468"/>
    <mergeCell ref="L467:L468"/>
    <mergeCell ref="A467:A468"/>
    <mergeCell ref="B467:B468"/>
    <mergeCell ref="C467:C468"/>
    <mergeCell ref="D467:D468"/>
    <mergeCell ref="E467:E468"/>
    <mergeCell ref="F467:F468"/>
    <mergeCell ref="G463:G464"/>
    <mergeCell ref="H463:H464"/>
    <mergeCell ref="I463:I464"/>
    <mergeCell ref="J463:J464"/>
    <mergeCell ref="K463:K464"/>
    <mergeCell ref="L463:L464"/>
    <mergeCell ref="A463:A464"/>
    <mergeCell ref="B463:B464"/>
    <mergeCell ref="C463:C464"/>
    <mergeCell ref="D463:D464"/>
    <mergeCell ref="E463:E464"/>
    <mergeCell ref="F463:F464"/>
    <mergeCell ref="G461:G462"/>
    <mergeCell ref="H461:H462"/>
    <mergeCell ref="I461:I462"/>
    <mergeCell ref="J461:J462"/>
    <mergeCell ref="K461:K462"/>
    <mergeCell ref="L461:L462"/>
    <mergeCell ref="A461:A462"/>
    <mergeCell ref="B461:B462"/>
    <mergeCell ref="C461:C462"/>
    <mergeCell ref="D461:D462"/>
    <mergeCell ref="E461:E462"/>
    <mergeCell ref="F461:F462"/>
    <mergeCell ref="G465:G466"/>
    <mergeCell ref="H465:H466"/>
    <mergeCell ref="I465:I466"/>
    <mergeCell ref="J465:J466"/>
    <mergeCell ref="K465:K466"/>
    <mergeCell ref="L465:L466"/>
    <mergeCell ref="A465:A466"/>
    <mergeCell ref="B465:B466"/>
    <mergeCell ref="C465:C466"/>
    <mergeCell ref="D465:D466"/>
    <mergeCell ref="E465:E466"/>
    <mergeCell ref="F465:F466"/>
    <mergeCell ref="G459:G460"/>
    <mergeCell ref="H459:H460"/>
    <mergeCell ref="I459:I460"/>
    <mergeCell ref="J459:J460"/>
    <mergeCell ref="K459:K460"/>
    <mergeCell ref="L459:L460"/>
    <mergeCell ref="A459:A460"/>
    <mergeCell ref="B459:B460"/>
    <mergeCell ref="C459:C460"/>
    <mergeCell ref="D459:D460"/>
    <mergeCell ref="E459:E460"/>
    <mergeCell ref="F459:F460"/>
    <mergeCell ref="G457:G458"/>
    <mergeCell ref="H457:H458"/>
    <mergeCell ref="I457:I458"/>
    <mergeCell ref="J457:J458"/>
    <mergeCell ref="K457:K458"/>
    <mergeCell ref="L457:L458"/>
    <mergeCell ref="A457:A458"/>
    <mergeCell ref="B457:B458"/>
    <mergeCell ref="C457:C458"/>
    <mergeCell ref="D457:D458"/>
    <mergeCell ref="E457:E458"/>
    <mergeCell ref="F457:F458"/>
    <mergeCell ref="G455:G456"/>
    <mergeCell ref="H455:H456"/>
    <mergeCell ref="I455:I456"/>
    <mergeCell ref="J455:J456"/>
    <mergeCell ref="K455:K456"/>
    <mergeCell ref="L455:L456"/>
    <mergeCell ref="A455:A456"/>
    <mergeCell ref="B455:B456"/>
    <mergeCell ref="C455:C456"/>
    <mergeCell ref="D455:D456"/>
    <mergeCell ref="E455:E456"/>
    <mergeCell ref="F455:F456"/>
    <mergeCell ref="G453:G454"/>
    <mergeCell ref="H453:H454"/>
    <mergeCell ref="I453:I454"/>
    <mergeCell ref="J453:J454"/>
    <mergeCell ref="K453:K454"/>
    <mergeCell ref="L453:L454"/>
    <mergeCell ref="A453:A454"/>
    <mergeCell ref="B453:B454"/>
    <mergeCell ref="C453:C454"/>
    <mergeCell ref="D453:D454"/>
    <mergeCell ref="E453:E454"/>
    <mergeCell ref="F453:F454"/>
    <mergeCell ref="G451:G452"/>
    <mergeCell ref="H451:H452"/>
    <mergeCell ref="I451:I452"/>
    <mergeCell ref="J451:J452"/>
    <mergeCell ref="K451:K452"/>
    <mergeCell ref="L451:L452"/>
    <mergeCell ref="A451:A452"/>
    <mergeCell ref="B451:B452"/>
    <mergeCell ref="C451:C452"/>
    <mergeCell ref="D451:D452"/>
    <mergeCell ref="E451:E452"/>
    <mergeCell ref="F451:F452"/>
    <mergeCell ref="G449:G450"/>
    <mergeCell ref="H449:H450"/>
    <mergeCell ref="I449:I450"/>
    <mergeCell ref="J449:J450"/>
    <mergeCell ref="K449:K450"/>
    <mergeCell ref="L449:L450"/>
    <mergeCell ref="A449:A450"/>
    <mergeCell ref="B449:B450"/>
    <mergeCell ref="C449:C450"/>
    <mergeCell ref="D449:D450"/>
    <mergeCell ref="E449:E450"/>
    <mergeCell ref="F449:F450"/>
    <mergeCell ref="G447:G448"/>
    <mergeCell ref="H447:H448"/>
    <mergeCell ref="I447:I448"/>
    <mergeCell ref="J447:J448"/>
    <mergeCell ref="K447:K448"/>
    <mergeCell ref="L447:L448"/>
    <mergeCell ref="A447:A448"/>
    <mergeCell ref="B447:B448"/>
    <mergeCell ref="C447:C448"/>
    <mergeCell ref="D447:D448"/>
    <mergeCell ref="E447:E448"/>
    <mergeCell ref="F447:F448"/>
    <mergeCell ref="G445:G446"/>
    <mergeCell ref="H445:H446"/>
    <mergeCell ref="I445:I446"/>
    <mergeCell ref="J445:J446"/>
    <mergeCell ref="K445:K446"/>
    <mergeCell ref="L445:L446"/>
    <mergeCell ref="A445:A446"/>
    <mergeCell ref="B445:B446"/>
    <mergeCell ref="C445:C446"/>
    <mergeCell ref="D445:D446"/>
    <mergeCell ref="E445:E446"/>
    <mergeCell ref="F445:F446"/>
    <mergeCell ref="G443:G444"/>
    <mergeCell ref="H443:H444"/>
    <mergeCell ref="I443:I444"/>
    <mergeCell ref="J443:J444"/>
    <mergeCell ref="K443:K444"/>
    <mergeCell ref="L443:L444"/>
    <mergeCell ref="A443:A444"/>
    <mergeCell ref="B443:B444"/>
    <mergeCell ref="C443:C444"/>
    <mergeCell ref="D443:D444"/>
    <mergeCell ref="E443:E444"/>
    <mergeCell ref="F443:F444"/>
    <mergeCell ref="G441:G442"/>
    <mergeCell ref="H441:H442"/>
    <mergeCell ref="I441:I442"/>
    <mergeCell ref="J441:J442"/>
    <mergeCell ref="K441:K442"/>
    <mergeCell ref="L441:L442"/>
    <mergeCell ref="A441:A442"/>
    <mergeCell ref="B441:B442"/>
    <mergeCell ref="C441:C442"/>
    <mergeCell ref="D441:D442"/>
    <mergeCell ref="E441:E442"/>
    <mergeCell ref="F441:F442"/>
    <mergeCell ref="G439:G440"/>
    <mergeCell ref="H439:H440"/>
    <mergeCell ref="I439:I440"/>
    <mergeCell ref="J439:J440"/>
    <mergeCell ref="K439:K440"/>
    <mergeCell ref="L439:L440"/>
    <mergeCell ref="A439:A440"/>
    <mergeCell ref="B439:B440"/>
    <mergeCell ref="C439:C440"/>
    <mergeCell ref="D439:D440"/>
    <mergeCell ref="E439:E440"/>
    <mergeCell ref="F439:F440"/>
    <mergeCell ref="G437:G438"/>
    <mergeCell ref="H437:H438"/>
    <mergeCell ref="I437:I438"/>
    <mergeCell ref="J437:J438"/>
    <mergeCell ref="K437:K438"/>
    <mergeCell ref="L437:L438"/>
    <mergeCell ref="A437:A438"/>
    <mergeCell ref="B437:B438"/>
    <mergeCell ref="C437:C438"/>
    <mergeCell ref="D437:D438"/>
    <mergeCell ref="E437:E438"/>
    <mergeCell ref="F437:F438"/>
    <mergeCell ref="G435:G436"/>
    <mergeCell ref="H435:H436"/>
    <mergeCell ref="I435:I436"/>
    <mergeCell ref="J435:J436"/>
    <mergeCell ref="K435:K436"/>
    <mergeCell ref="L435:L436"/>
    <mergeCell ref="A435:A436"/>
    <mergeCell ref="B435:B436"/>
    <mergeCell ref="C435:C436"/>
    <mergeCell ref="D435:D436"/>
    <mergeCell ref="E435:E436"/>
    <mergeCell ref="F435:F436"/>
    <mergeCell ref="G433:G434"/>
    <mergeCell ref="H433:H434"/>
    <mergeCell ref="I433:I434"/>
    <mergeCell ref="J433:J434"/>
    <mergeCell ref="K433:K434"/>
    <mergeCell ref="L433:L434"/>
    <mergeCell ref="A433:A434"/>
    <mergeCell ref="B433:B434"/>
    <mergeCell ref="C433:C434"/>
    <mergeCell ref="D433:D434"/>
    <mergeCell ref="E433:E434"/>
    <mergeCell ref="F433:F434"/>
    <mergeCell ref="G431:G432"/>
    <mergeCell ref="H431:H432"/>
    <mergeCell ref="I431:I432"/>
    <mergeCell ref="J431:J432"/>
    <mergeCell ref="K431:K432"/>
    <mergeCell ref="L431:L432"/>
    <mergeCell ref="A431:A432"/>
    <mergeCell ref="B431:B432"/>
    <mergeCell ref="C431:C432"/>
    <mergeCell ref="D431:D432"/>
    <mergeCell ref="E431:E432"/>
    <mergeCell ref="F431:F432"/>
    <mergeCell ref="G429:G430"/>
    <mergeCell ref="H429:H430"/>
    <mergeCell ref="I429:I430"/>
    <mergeCell ref="J429:J430"/>
    <mergeCell ref="K429:K430"/>
    <mergeCell ref="L429:L430"/>
    <mergeCell ref="A429:A430"/>
    <mergeCell ref="B429:B430"/>
    <mergeCell ref="C429:C430"/>
    <mergeCell ref="D429:D430"/>
    <mergeCell ref="E429:E430"/>
    <mergeCell ref="F429:F430"/>
    <mergeCell ref="G427:G428"/>
    <mergeCell ref="H427:H428"/>
    <mergeCell ref="I427:I428"/>
    <mergeCell ref="J427:J428"/>
    <mergeCell ref="K427:K428"/>
    <mergeCell ref="L427:L428"/>
    <mergeCell ref="A427:A428"/>
    <mergeCell ref="B427:B428"/>
    <mergeCell ref="C427:C428"/>
    <mergeCell ref="D427:D428"/>
    <mergeCell ref="E427:E428"/>
    <mergeCell ref="F427:F428"/>
    <mergeCell ref="G425:G426"/>
    <mergeCell ref="H425:H426"/>
    <mergeCell ref="I425:I426"/>
    <mergeCell ref="J425:J426"/>
    <mergeCell ref="K425:K426"/>
    <mergeCell ref="L425:L426"/>
    <mergeCell ref="A425:A426"/>
    <mergeCell ref="B425:B426"/>
    <mergeCell ref="C425:C426"/>
    <mergeCell ref="D425:D426"/>
    <mergeCell ref="E425:E426"/>
    <mergeCell ref="F425:F426"/>
    <mergeCell ref="G423:G424"/>
    <mergeCell ref="H423:H424"/>
    <mergeCell ref="I423:I424"/>
    <mergeCell ref="J423:J424"/>
    <mergeCell ref="K423:K424"/>
    <mergeCell ref="L423:L424"/>
    <mergeCell ref="A423:A424"/>
    <mergeCell ref="B423:B424"/>
    <mergeCell ref="C423:C424"/>
    <mergeCell ref="D423:D424"/>
    <mergeCell ref="E423:E424"/>
    <mergeCell ref="F423:F424"/>
    <mergeCell ref="G421:G422"/>
    <mergeCell ref="H421:H422"/>
    <mergeCell ref="I421:I422"/>
    <mergeCell ref="J421:J422"/>
    <mergeCell ref="K421:K422"/>
    <mergeCell ref="L421:L422"/>
    <mergeCell ref="A421:A422"/>
    <mergeCell ref="B421:B422"/>
    <mergeCell ref="C421:C422"/>
    <mergeCell ref="D421:D422"/>
    <mergeCell ref="E421:E422"/>
    <mergeCell ref="F421:F422"/>
    <mergeCell ref="G419:G420"/>
    <mergeCell ref="H419:H420"/>
    <mergeCell ref="I419:I420"/>
    <mergeCell ref="J419:J420"/>
    <mergeCell ref="K419:K420"/>
    <mergeCell ref="L419:L420"/>
    <mergeCell ref="A419:A420"/>
    <mergeCell ref="B419:B420"/>
    <mergeCell ref="C419:C420"/>
    <mergeCell ref="D419:D420"/>
    <mergeCell ref="E419:E420"/>
    <mergeCell ref="F419:F420"/>
    <mergeCell ref="G417:G418"/>
    <mergeCell ref="H417:H418"/>
    <mergeCell ref="I417:I418"/>
    <mergeCell ref="J417:J418"/>
    <mergeCell ref="K417:K418"/>
    <mergeCell ref="L417:L418"/>
    <mergeCell ref="A417:A418"/>
    <mergeCell ref="B417:B418"/>
    <mergeCell ref="C417:C418"/>
    <mergeCell ref="D417:D418"/>
    <mergeCell ref="E417:E418"/>
    <mergeCell ref="F417:F418"/>
    <mergeCell ref="G415:G416"/>
    <mergeCell ref="H415:H416"/>
    <mergeCell ref="I415:I416"/>
    <mergeCell ref="J415:J416"/>
    <mergeCell ref="K415:K416"/>
    <mergeCell ref="L415:L416"/>
    <mergeCell ref="A415:A416"/>
    <mergeCell ref="B415:B416"/>
    <mergeCell ref="C415:C416"/>
    <mergeCell ref="D415:D416"/>
    <mergeCell ref="E415:E416"/>
    <mergeCell ref="F415:F416"/>
    <mergeCell ref="G413:G414"/>
    <mergeCell ref="H413:H414"/>
    <mergeCell ref="I413:I414"/>
    <mergeCell ref="J413:J414"/>
    <mergeCell ref="K413:K414"/>
    <mergeCell ref="L413:L414"/>
    <mergeCell ref="A413:A414"/>
    <mergeCell ref="B413:B414"/>
    <mergeCell ref="C413:C414"/>
    <mergeCell ref="D413:D414"/>
    <mergeCell ref="E413:E414"/>
    <mergeCell ref="F413:F414"/>
    <mergeCell ref="G411:G412"/>
    <mergeCell ref="H411:H412"/>
    <mergeCell ref="I411:I412"/>
    <mergeCell ref="J411:J412"/>
    <mergeCell ref="K411:K412"/>
    <mergeCell ref="L411:L412"/>
    <mergeCell ref="A411:A412"/>
    <mergeCell ref="B411:B412"/>
    <mergeCell ref="C411:C412"/>
    <mergeCell ref="D411:D412"/>
    <mergeCell ref="E411:E412"/>
    <mergeCell ref="F411:F412"/>
    <mergeCell ref="G409:G410"/>
    <mergeCell ref="H409:H410"/>
    <mergeCell ref="I409:I410"/>
    <mergeCell ref="J409:J410"/>
    <mergeCell ref="K409:K410"/>
    <mergeCell ref="L409:L410"/>
    <mergeCell ref="A409:A410"/>
    <mergeCell ref="B409:B410"/>
    <mergeCell ref="C409:C410"/>
    <mergeCell ref="D409:D410"/>
    <mergeCell ref="E409:E410"/>
    <mergeCell ref="F409:F410"/>
    <mergeCell ref="G407:G408"/>
    <mergeCell ref="H407:H408"/>
    <mergeCell ref="I407:I408"/>
    <mergeCell ref="J407:J408"/>
    <mergeCell ref="K407:K408"/>
    <mergeCell ref="L407:L408"/>
    <mergeCell ref="A407:A408"/>
    <mergeCell ref="B407:B408"/>
    <mergeCell ref="C407:C408"/>
    <mergeCell ref="D407:D408"/>
    <mergeCell ref="E407:E408"/>
    <mergeCell ref="F407:F408"/>
    <mergeCell ref="G405:G406"/>
    <mergeCell ref="H405:H406"/>
    <mergeCell ref="I405:I406"/>
    <mergeCell ref="J405:J406"/>
    <mergeCell ref="K405:K406"/>
    <mergeCell ref="L405:L406"/>
    <mergeCell ref="A405:A406"/>
    <mergeCell ref="B405:B406"/>
    <mergeCell ref="C405:C406"/>
    <mergeCell ref="D405:D406"/>
    <mergeCell ref="E405:E406"/>
    <mergeCell ref="F405:F406"/>
    <mergeCell ref="G403:G404"/>
    <mergeCell ref="H403:H404"/>
    <mergeCell ref="I403:I404"/>
    <mergeCell ref="J403:J404"/>
    <mergeCell ref="K403:K404"/>
    <mergeCell ref="L403:L404"/>
    <mergeCell ref="A403:A404"/>
    <mergeCell ref="B403:B404"/>
    <mergeCell ref="C403:C404"/>
    <mergeCell ref="D403:D404"/>
    <mergeCell ref="E403:E404"/>
    <mergeCell ref="F403:F404"/>
    <mergeCell ref="G401:G402"/>
    <mergeCell ref="H401:H402"/>
    <mergeCell ref="I401:I402"/>
    <mergeCell ref="J401:J402"/>
    <mergeCell ref="K401:K402"/>
    <mergeCell ref="L401:L402"/>
    <mergeCell ref="A401:A402"/>
    <mergeCell ref="B401:B402"/>
    <mergeCell ref="C401:C402"/>
    <mergeCell ref="D401:D402"/>
    <mergeCell ref="E401:E402"/>
    <mergeCell ref="F401:F402"/>
    <mergeCell ref="G399:G400"/>
    <mergeCell ref="H399:H400"/>
    <mergeCell ref="I399:I400"/>
    <mergeCell ref="J399:J400"/>
    <mergeCell ref="K399:K400"/>
    <mergeCell ref="L399:L400"/>
    <mergeCell ref="A399:A400"/>
    <mergeCell ref="B399:B400"/>
    <mergeCell ref="C399:C400"/>
    <mergeCell ref="D399:D400"/>
    <mergeCell ref="E399:E400"/>
    <mergeCell ref="F399:F400"/>
    <mergeCell ref="G397:G398"/>
    <mergeCell ref="H397:H398"/>
    <mergeCell ref="I397:I398"/>
    <mergeCell ref="J397:J398"/>
    <mergeCell ref="K397:K398"/>
    <mergeCell ref="L397:L398"/>
    <mergeCell ref="A397:A398"/>
    <mergeCell ref="B397:B398"/>
    <mergeCell ref="C397:C398"/>
    <mergeCell ref="D397:D398"/>
    <mergeCell ref="E397:E398"/>
    <mergeCell ref="F397:F398"/>
    <mergeCell ref="G395:G396"/>
    <mergeCell ref="H395:H396"/>
    <mergeCell ref="I395:I396"/>
    <mergeCell ref="J395:J396"/>
    <mergeCell ref="K395:K396"/>
    <mergeCell ref="L395:L396"/>
    <mergeCell ref="A395:A396"/>
    <mergeCell ref="B395:B396"/>
    <mergeCell ref="C395:C396"/>
    <mergeCell ref="D395:D396"/>
    <mergeCell ref="E395:E396"/>
    <mergeCell ref="F395:F396"/>
    <mergeCell ref="G393:G394"/>
    <mergeCell ref="H393:H394"/>
    <mergeCell ref="I393:I394"/>
    <mergeCell ref="J393:J394"/>
    <mergeCell ref="K393:K394"/>
    <mergeCell ref="L393:L394"/>
    <mergeCell ref="A393:A394"/>
    <mergeCell ref="B393:B394"/>
    <mergeCell ref="C393:C394"/>
    <mergeCell ref="D393:D394"/>
    <mergeCell ref="E393:E394"/>
    <mergeCell ref="F393:F394"/>
    <mergeCell ref="G391:G392"/>
    <mergeCell ref="H391:H392"/>
    <mergeCell ref="I391:I392"/>
    <mergeCell ref="J391:J392"/>
    <mergeCell ref="K391:K392"/>
    <mergeCell ref="L391:L392"/>
    <mergeCell ref="A391:A392"/>
    <mergeCell ref="B391:B392"/>
    <mergeCell ref="C391:C392"/>
    <mergeCell ref="D391:D392"/>
    <mergeCell ref="E391:E392"/>
    <mergeCell ref="F391:F392"/>
    <mergeCell ref="G389:G390"/>
    <mergeCell ref="H389:H390"/>
    <mergeCell ref="I389:I390"/>
    <mergeCell ref="J389:J390"/>
    <mergeCell ref="K389:K390"/>
    <mergeCell ref="L389:L390"/>
    <mergeCell ref="A389:A390"/>
    <mergeCell ref="B389:B390"/>
    <mergeCell ref="C389:C390"/>
    <mergeCell ref="D389:D390"/>
    <mergeCell ref="E389:E390"/>
    <mergeCell ref="F389:F390"/>
    <mergeCell ref="G387:G388"/>
    <mergeCell ref="H387:H388"/>
    <mergeCell ref="I387:I388"/>
    <mergeCell ref="J387:J388"/>
    <mergeCell ref="K387:K388"/>
    <mergeCell ref="L387:L388"/>
    <mergeCell ref="A387:A388"/>
    <mergeCell ref="B387:B388"/>
    <mergeCell ref="C387:C388"/>
    <mergeCell ref="D387:D388"/>
    <mergeCell ref="E387:E388"/>
    <mergeCell ref="F387:F388"/>
    <mergeCell ref="G385:G386"/>
    <mergeCell ref="H385:H386"/>
    <mergeCell ref="I385:I386"/>
    <mergeCell ref="J385:J386"/>
    <mergeCell ref="K385:K386"/>
    <mergeCell ref="L385:L386"/>
    <mergeCell ref="A385:A386"/>
    <mergeCell ref="B385:B386"/>
    <mergeCell ref="C385:C386"/>
    <mergeCell ref="D385:D386"/>
    <mergeCell ref="E385:E386"/>
    <mergeCell ref="F385:F386"/>
    <mergeCell ref="G383:G384"/>
    <mergeCell ref="H383:H384"/>
    <mergeCell ref="I383:I384"/>
    <mergeCell ref="J383:J384"/>
    <mergeCell ref="K383:K384"/>
    <mergeCell ref="L383:L384"/>
    <mergeCell ref="A383:A384"/>
    <mergeCell ref="B383:B384"/>
    <mergeCell ref="C383:C384"/>
    <mergeCell ref="D383:D384"/>
    <mergeCell ref="E383:E384"/>
    <mergeCell ref="F383:F384"/>
    <mergeCell ref="G381:G382"/>
    <mergeCell ref="H381:H382"/>
    <mergeCell ref="I381:I382"/>
    <mergeCell ref="J381:J382"/>
    <mergeCell ref="K381:K382"/>
    <mergeCell ref="L381:L382"/>
    <mergeCell ref="A381:A382"/>
    <mergeCell ref="B381:B382"/>
    <mergeCell ref="C381:C382"/>
    <mergeCell ref="D381:D382"/>
    <mergeCell ref="E381:E382"/>
    <mergeCell ref="F381:F382"/>
    <mergeCell ref="G379:G380"/>
    <mergeCell ref="H379:H380"/>
    <mergeCell ref="I379:I380"/>
    <mergeCell ref="J379:J380"/>
    <mergeCell ref="K379:K380"/>
    <mergeCell ref="L379:L380"/>
    <mergeCell ref="A379:A380"/>
    <mergeCell ref="B379:B380"/>
    <mergeCell ref="C379:C380"/>
    <mergeCell ref="D379:D380"/>
    <mergeCell ref="E379:E380"/>
    <mergeCell ref="F379:F380"/>
    <mergeCell ref="G377:G378"/>
    <mergeCell ref="H377:H378"/>
    <mergeCell ref="I377:I378"/>
    <mergeCell ref="J377:J378"/>
    <mergeCell ref="K377:K378"/>
    <mergeCell ref="L377:L378"/>
    <mergeCell ref="A377:A378"/>
    <mergeCell ref="B377:B378"/>
    <mergeCell ref="C377:C378"/>
    <mergeCell ref="D377:D378"/>
    <mergeCell ref="E377:E378"/>
    <mergeCell ref="F377:F378"/>
    <mergeCell ref="G375:G376"/>
    <mergeCell ref="H375:H376"/>
    <mergeCell ref="I375:I376"/>
    <mergeCell ref="J375:J376"/>
    <mergeCell ref="K375:K376"/>
    <mergeCell ref="L375:L376"/>
    <mergeCell ref="A375:A376"/>
    <mergeCell ref="B375:B376"/>
    <mergeCell ref="C375:C376"/>
    <mergeCell ref="D375:D376"/>
    <mergeCell ref="E375:E376"/>
    <mergeCell ref="F375:F376"/>
    <mergeCell ref="G373:G374"/>
    <mergeCell ref="H373:H374"/>
    <mergeCell ref="I373:I374"/>
    <mergeCell ref="J373:J374"/>
    <mergeCell ref="K373:K374"/>
    <mergeCell ref="L373:L374"/>
    <mergeCell ref="A373:A374"/>
    <mergeCell ref="B373:B374"/>
    <mergeCell ref="C373:C374"/>
    <mergeCell ref="D373:D374"/>
    <mergeCell ref="E373:E374"/>
    <mergeCell ref="F373:F374"/>
    <mergeCell ref="G371:G372"/>
    <mergeCell ref="H371:H372"/>
    <mergeCell ref="I371:I372"/>
    <mergeCell ref="J371:J372"/>
    <mergeCell ref="K371:K372"/>
    <mergeCell ref="L371:L372"/>
    <mergeCell ref="A371:A372"/>
    <mergeCell ref="B371:B372"/>
    <mergeCell ref="C371:C372"/>
    <mergeCell ref="D371:D372"/>
    <mergeCell ref="E371:E372"/>
    <mergeCell ref="F371:F372"/>
    <mergeCell ref="G369:G370"/>
    <mergeCell ref="H369:H370"/>
    <mergeCell ref="I369:I370"/>
    <mergeCell ref="J369:J370"/>
    <mergeCell ref="K369:K370"/>
    <mergeCell ref="L369:L370"/>
    <mergeCell ref="A369:A370"/>
    <mergeCell ref="B369:B370"/>
    <mergeCell ref="C369:C370"/>
    <mergeCell ref="D369:D370"/>
    <mergeCell ref="E369:E370"/>
    <mergeCell ref="F369:F370"/>
    <mergeCell ref="G367:G368"/>
    <mergeCell ref="H367:H368"/>
    <mergeCell ref="I367:I368"/>
    <mergeCell ref="J367:J368"/>
    <mergeCell ref="K367:K368"/>
    <mergeCell ref="L367:L368"/>
    <mergeCell ref="A367:A368"/>
    <mergeCell ref="B367:B368"/>
    <mergeCell ref="C367:C368"/>
    <mergeCell ref="D367:D368"/>
    <mergeCell ref="E367:E368"/>
    <mergeCell ref="F367:F368"/>
    <mergeCell ref="G365:G366"/>
    <mergeCell ref="H365:H366"/>
    <mergeCell ref="I365:I366"/>
    <mergeCell ref="J365:J366"/>
    <mergeCell ref="K365:K366"/>
    <mergeCell ref="L365:L366"/>
    <mergeCell ref="A365:A366"/>
    <mergeCell ref="B365:B366"/>
    <mergeCell ref="C365:C366"/>
    <mergeCell ref="D365:D366"/>
    <mergeCell ref="E365:E366"/>
    <mergeCell ref="F365:F366"/>
    <mergeCell ref="G363:G364"/>
    <mergeCell ref="H363:H364"/>
    <mergeCell ref="I363:I364"/>
    <mergeCell ref="J363:J364"/>
    <mergeCell ref="K363:K364"/>
    <mergeCell ref="L363:L364"/>
    <mergeCell ref="A363:A364"/>
    <mergeCell ref="B363:B364"/>
    <mergeCell ref="C363:C364"/>
    <mergeCell ref="D363:D364"/>
    <mergeCell ref="E363:E364"/>
    <mergeCell ref="F363:F364"/>
    <mergeCell ref="G361:G362"/>
    <mergeCell ref="H361:H362"/>
    <mergeCell ref="I361:I362"/>
    <mergeCell ref="J361:J362"/>
    <mergeCell ref="K361:K362"/>
    <mergeCell ref="L361:L362"/>
    <mergeCell ref="A361:A362"/>
    <mergeCell ref="B361:B362"/>
    <mergeCell ref="C361:C362"/>
    <mergeCell ref="D361:D362"/>
    <mergeCell ref="E361:E362"/>
    <mergeCell ref="F361:F362"/>
    <mergeCell ref="G359:G360"/>
    <mergeCell ref="H359:H360"/>
    <mergeCell ref="I359:I360"/>
    <mergeCell ref="J359:J360"/>
    <mergeCell ref="K359:K360"/>
    <mergeCell ref="L359:L360"/>
    <mergeCell ref="A359:A360"/>
    <mergeCell ref="B359:B360"/>
    <mergeCell ref="C359:C360"/>
    <mergeCell ref="D359:D360"/>
    <mergeCell ref="E359:E360"/>
    <mergeCell ref="F359:F360"/>
    <mergeCell ref="G357:G358"/>
    <mergeCell ref="H357:H358"/>
    <mergeCell ref="I357:I358"/>
    <mergeCell ref="J357:J358"/>
    <mergeCell ref="K357:K358"/>
    <mergeCell ref="L357:L358"/>
    <mergeCell ref="A357:A358"/>
    <mergeCell ref="B357:B358"/>
    <mergeCell ref="C357:C358"/>
    <mergeCell ref="D357:D358"/>
    <mergeCell ref="E357:E358"/>
    <mergeCell ref="F357:F358"/>
    <mergeCell ref="G355:G356"/>
    <mergeCell ref="H355:H356"/>
    <mergeCell ref="I355:I356"/>
    <mergeCell ref="J355:J356"/>
    <mergeCell ref="K355:K356"/>
    <mergeCell ref="L355:L356"/>
    <mergeCell ref="A355:A356"/>
    <mergeCell ref="B355:B356"/>
    <mergeCell ref="C355:C356"/>
    <mergeCell ref="D355:D356"/>
    <mergeCell ref="E355:E356"/>
    <mergeCell ref="F355:F356"/>
    <mergeCell ref="G353:G354"/>
    <mergeCell ref="H353:H354"/>
    <mergeCell ref="I353:I354"/>
    <mergeCell ref="J353:J354"/>
    <mergeCell ref="K353:K354"/>
    <mergeCell ref="L353:L354"/>
    <mergeCell ref="A353:A354"/>
    <mergeCell ref="B353:B354"/>
    <mergeCell ref="C353:C354"/>
    <mergeCell ref="D353:D354"/>
    <mergeCell ref="E353:E354"/>
    <mergeCell ref="F353:F354"/>
    <mergeCell ref="G351:G352"/>
    <mergeCell ref="H351:H352"/>
    <mergeCell ref="I351:I352"/>
    <mergeCell ref="J351:J352"/>
    <mergeCell ref="K351:K352"/>
    <mergeCell ref="L351:L352"/>
    <mergeCell ref="A351:A352"/>
    <mergeCell ref="B351:B352"/>
    <mergeCell ref="C351:C352"/>
    <mergeCell ref="D351:D352"/>
    <mergeCell ref="E351:E352"/>
    <mergeCell ref="F351:F352"/>
    <mergeCell ref="G349:G350"/>
    <mergeCell ref="H349:H350"/>
    <mergeCell ref="I349:I350"/>
    <mergeCell ref="J349:J350"/>
    <mergeCell ref="K349:K350"/>
    <mergeCell ref="L349:L350"/>
    <mergeCell ref="A349:A350"/>
    <mergeCell ref="B349:B350"/>
    <mergeCell ref="C349:C350"/>
    <mergeCell ref="D349:D350"/>
    <mergeCell ref="E349:E350"/>
    <mergeCell ref="F349:F350"/>
    <mergeCell ref="G347:G348"/>
    <mergeCell ref="H347:H348"/>
    <mergeCell ref="I347:I348"/>
    <mergeCell ref="J347:J348"/>
    <mergeCell ref="K347:K348"/>
    <mergeCell ref="L347:L348"/>
    <mergeCell ref="A347:A348"/>
    <mergeCell ref="B347:B348"/>
    <mergeCell ref="C347:C348"/>
    <mergeCell ref="D347:D348"/>
    <mergeCell ref="E347:E348"/>
    <mergeCell ref="F347:F348"/>
    <mergeCell ref="G345:G346"/>
    <mergeCell ref="H345:H346"/>
    <mergeCell ref="I345:I346"/>
    <mergeCell ref="J345:J346"/>
    <mergeCell ref="K345:K346"/>
    <mergeCell ref="L345:L346"/>
    <mergeCell ref="A345:A346"/>
    <mergeCell ref="B345:B346"/>
    <mergeCell ref="C345:C346"/>
    <mergeCell ref="D345:D346"/>
    <mergeCell ref="E345:E346"/>
    <mergeCell ref="F345:F346"/>
    <mergeCell ref="G343:G344"/>
    <mergeCell ref="H343:H344"/>
    <mergeCell ref="I343:I344"/>
    <mergeCell ref="J343:J344"/>
    <mergeCell ref="K343:K344"/>
    <mergeCell ref="L343:L344"/>
    <mergeCell ref="A343:A344"/>
    <mergeCell ref="B343:B344"/>
    <mergeCell ref="C343:C344"/>
    <mergeCell ref="D343:D344"/>
    <mergeCell ref="E343:E344"/>
    <mergeCell ref="F343:F344"/>
    <mergeCell ref="G341:G342"/>
    <mergeCell ref="H341:H342"/>
    <mergeCell ref="I341:I342"/>
    <mergeCell ref="J341:J342"/>
    <mergeCell ref="K341:K342"/>
    <mergeCell ref="L341:L342"/>
    <mergeCell ref="A341:A342"/>
    <mergeCell ref="B341:B342"/>
    <mergeCell ref="C341:C342"/>
    <mergeCell ref="D341:D342"/>
    <mergeCell ref="E341:E342"/>
    <mergeCell ref="F341:F342"/>
    <mergeCell ref="G339:G340"/>
    <mergeCell ref="H339:H340"/>
    <mergeCell ref="I339:I340"/>
    <mergeCell ref="J339:J340"/>
    <mergeCell ref="K339:K340"/>
    <mergeCell ref="L339:L340"/>
    <mergeCell ref="A339:A340"/>
    <mergeCell ref="B339:B340"/>
    <mergeCell ref="C339:C340"/>
    <mergeCell ref="D339:D340"/>
    <mergeCell ref="E339:E340"/>
    <mergeCell ref="F339:F340"/>
    <mergeCell ref="G337:G338"/>
    <mergeCell ref="H337:H338"/>
    <mergeCell ref="I337:I338"/>
    <mergeCell ref="J337:J338"/>
    <mergeCell ref="K337:K338"/>
    <mergeCell ref="L337:L338"/>
    <mergeCell ref="A337:A338"/>
    <mergeCell ref="B337:B338"/>
    <mergeCell ref="C337:C338"/>
    <mergeCell ref="D337:D338"/>
    <mergeCell ref="E337:E338"/>
    <mergeCell ref="F337:F338"/>
    <mergeCell ref="G335:G336"/>
    <mergeCell ref="H335:H336"/>
    <mergeCell ref="I335:I336"/>
    <mergeCell ref="J335:J336"/>
    <mergeCell ref="K335:K336"/>
    <mergeCell ref="L335:L336"/>
    <mergeCell ref="A335:A336"/>
    <mergeCell ref="B335:B336"/>
    <mergeCell ref="C335:C336"/>
    <mergeCell ref="D335:D336"/>
    <mergeCell ref="E335:E336"/>
    <mergeCell ref="F335:F336"/>
    <mergeCell ref="G333:G334"/>
    <mergeCell ref="H333:H334"/>
    <mergeCell ref="I333:I334"/>
    <mergeCell ref="J333:J334"/>
    <mergeCell ref="K333:K334"/>
    <mergeCell ref="L333:L334"/>
    <mergeCell ref="A333:A334"/>
    <mergeCell ref="B333:B334"/>
    <mergeCell ref="C333:C334"/>
    <mergeCell ref="D333:D334"/>
    <mergeCell ref="E333:E334"/>
    <mergeCell ref="F333:F334"/>
    <mergeCell ref="G331:G332"/>
    <mergeCell ref="H331:H332"/>
    <mergeCell ref="I331:I332"/>
    <mergeCell ref="J331:J332"/>
    <mergeCell ref="K331:K332"/>
    <mergeCell ref="L331:L332"/>
    <mergeCell ref="A331:A332"/>
    <mergeCell ref="B331:B332"/>
    <mergeCell ref="C331:C332"/>
    <mergeCell ref="D331:D332"/>
    <mergeCell ref="E331:E332"/>
    <mergeCell ref="F331:F332"/>
    <mergeCell ref="G329:G330"/>
    <mergeCell ref="H329:H330"/>
    <mergeCell ref="I329:I330"/>
    <mergeCell ref="J329:J330"/>
    <mergeCell ref="K329:K330"/>
    <mergeCell ref="L329:L330"/>
    <mergeCell ref="A329:A330"/>
    <mergeCell ref="B329:B330"/>
    <mergeCell ref="C329:C330"/>
    <mergeCell ref="D329:D330"/>
    <mergeCell ref="E329:E330"/>
    <mergeCell ref="F329:F330"/>
    <mergeCell ref="G327:G328"/>
    <mergeCell ref="H327:H328"/>
    <mergeCell ref="I327:I328"/>
    <mergeCell ref="J327:J328"/>
    <mergeCell ref="K327:K328"/>
    <mergeCell ref="L327:L328"/>
    <mergeCell ref="A327:A328"/>
    <mergeCell ref="B327:B328"/>
    <mergeCell ref="C327:C328"/>
    <mergeCell ref="D327:D328"/>
    <mergeCell ref="E327:E328"/>
    <mergeCell ref="F327:F328"/>
    <mergeCell ref="G325:G326"/>
    <mergeCell ref="H325:H326"/>
    <mergeCell ref="I325:I326"/>
    <mergeCell ref="J325:J326"/>
    <mergeCell ref="K325:K326"/>
    <mergeCell ref="L325:L326"/>
    <mergeCell ref="A325:A326"/>
    <mergeCell ref="B325:B326"/>
    <mergeCell ref="C325:C326"/>
    <mergeCell ref="D325:D326"/>
    <mergeCell ref="E325:E326"/>
    <mergeCell ref="F325:F326"/>
    <mergeCell ref="G323:G324"/>
    <mergeCell ref="H323:H324"/>
    <mergeCell ref="I323:I324"/>
    <mergeCell ref="J323:J324"/>
    <mergeCell ref="K323:K324"/>
    <mergeCell ref="L323:L324"/>
    <mergeCell ref="A323:A324"/>
    <mergeCell ref="B323:B324"/>
    <mergeCell ref="C323:C324"/>
    <mergeCell ref="D323:D324"/>
    <mergeCell ref="E323:E324"/>
    <mergeCell ref="F323:F324"/>
    <mergeCell ref="G321:G322"/>
    <mergeCell ref="H321:H322"/>
    <mergeCell ref="I321:I322"/>
    <mergeCell ref="J321:J322"/>
    <mergeCell ref="K321:K322"/>
    <mergeCell ref="L321:L322"/>
    <mergeCell ref="A321:A322"/>
    <mergeCell ref="B321:B322"/>
    <mergeCell ref="C321:C322"/>
    <mergeCell ref="D321:D322"/>
    <mergeCell ref="E321:E322"/>
    <mergeCell ref="F321:F322"/>
    <mergeCell ref="G319:G320"/>
    <mergeCell ref="H319:H320"/>
    <mergeCell ref="I319:I320"/>
    <mergeCell ref="J319:J320"/>
    <mergeCell ref="K319:K320"/>
    <mergeCell ref="L319:L320"/>
    <mergeCell ref="A319:A320"/>
    <mergeCell ref="B319:B320"/>
    <mergeCell ref="C319:C320"/>
    <mergeCell ref="D319:D320"/>
    <mergeCell ref="E319:E320"/>
    <mergeCell ref="F319:F320"/>
    <mergeCell ref="G317:G318"/>
    <mergeCell ref="H317:H318"/>
    <mergeCell ref="I317:I318"/>
    <mergeCell ref="J317:J318"/>
    <mergeCell ref="K317:K318"/>
    <mergeCell ref="L317:L318"/>
    <mergeCell ref="A317:A318"/>
    <mergeCell ref="B317:B318"/>
    <mergeCell ref="C317:C318"/>
    <mergeCell ref="D317:D318"/>
    <mergeCell ref="E317:E318"/>
    <mergeCell ref="F317:F318"/>
    <mergeCell ref="G315:G316"/>
    <mergeCell ref="H315:H316"/>
    <mergeCell ref="I315:I316"/>
    <mergeCell ref="J315:J316"/>
    <mergeCell ref="K315:K316"/>
    <mergeCell ref="L315:L316"/>
    <mergeCell ref="A315:A316"/>
    <mergeCell ref="B315:B316"/>
    <mergeCell ref="C315:C316"/>
    <mergeCell ref="D315:D316"/>
    <mergeCell ref="E315:E316"/>
    <mergeCell ref="F315:F316"/>
    <mergeCell ref="G313:G314"/>
    <mergeCell ref="H313:H314"/>
    <mergeCell ref="I313:I314"/>
    <mergeCell ref="J313:J314"/>
    <mergeCell ref="K313:K314"/>
    <mergeCell ref="L313:L314"/>
    <mergeCell ref="A313:A314"/>
    <mergeCell ref="B313:B314"/>
    <mergeCell ref="C313:C314"/>
    <mergeCell ref="D313:D314"/>
    <mergeCell ref="E313:E314"/>
    <mergeCell ref="F313:F314"/>
    <mergeCell ref="G311:G312"/>
    <mergeCell ref="H311:H312"/>
    <mergeCell ref="I311:I312"/>
    <mergeCell ref="J311:J312"/>
    <mergeCell ref="K311:K312"/>
    <mergeCell ref="L311:L312"/>
    <mergeCell ref="A311:A312"/>
    <mergeCell ref="B311:B312"/>
    <mergeCell ref="C311:C312"/>
    <mergeCell ref="D311:D312"/>
    <mergeCell ref="E311:E312"/>
    <mergeCell ref="F311:F312"/>
    <mergeCell ref="G309:G310"/>
    <mergeCell ref="H309:H310"/>
    <mergeCell ref="I309:I310"/>
    <mergeCell ref="J309:J310"/>
    <mergeCell ref="K309:K310"/>
    <mergeCell ref="L309:L310"/>
    <mergeCell ref="A309:A310"/>
    <mergeCell ref="B309:B310"/>
    <mergeCell ref="C309:C310"/>
    <mergeCell ref="D309:D310"/>
    <mergeCell ref="E309:E310"/>
    <mergeCell ref="F309:F310"/>
    <mergeCell ref="G307:G308"/>
    <mergeCell ref="H307:H308"/>
    <mergeCell ref="I307:I308"/>
    <mergeCell ref="J307:J308"/>
    <mergeCell ref="K307:K308"/>
    <mergeCell ref="L307:L308"/>
    <mergeCell ref="A307:A308"/>
    <mergeCell ref="B307:B308"/>
    <mergeCell ref="C307:C308"/>
    <mergeCell ref="D307:D308"/>
    <mergeCell ref="E307:E308"/>
    <mergeCell ref="F307:F308"/>
    <mergeCell ref="G305:G306"/>
    <mergeCell ref="H305:H306"/>
    <mergeCell ref="I305:I306"/>
    <mergeCell ref="J305:J306"/>
    <mergeCell ref="K305:K306"/>
    <mergeCell ref="L305:L306"/>
    <mergeCell ref="A305:A306"/>
    <mergeCell ref="B305:B306"/>
    <mergeCell ref="C305:C306"/>
    <mergeCell ref="D305:D306"/>
    <mergeCell ref="E305:E306"/>
    <mergeCell ref="F305:F306"/>
    <mergeCell ref="G297:G298"/>
    <mergeCell ref="H297:H298"/>
    <mergeCell ref="I297:I298"/>
    <mergeCell ref="J297:J298"/>
    <mergeCell ref="K297:K298"/>
    <mergeCell ref="L297:L298"/>
    <mergeCell ref="A297:A298"/>
    <mergeCell ref="B297:B298"/>
    <mergeCell ref="C297:C298"/>
    <mergeCell ref="D297:D298"/>
    <mergeCell ref="E297:E298"/>
    <mergeCell ref="F297:F298"/>
    <mergeCell ref="G295:G296"/>
    <mergeCell ref="H295:H296"/>
    <mergeCell ref="I295:I296"/>
    <mergeCell ref="J295:J296"/>
    <mergeCell ref="K295:K296"/>
    <mergeCell ref="L295:L296"/>
    <mergeCell ref="A295:A296"/>
    <mergeCell ref="B295:B296"/>
    <mergeCell ref="C295:C296"/>
    <mergeCell ref="D295:D296"/>
    <mergeCell ref="E295:E296"/>
    <mergeCell ref="F295:F296"/>
    <mergeCell ref="G303:G304"/>
    <mergeCell ref="H303:H304"/>
    <mergeCell ref="I303:I304"/>
    <mergeCell ref="J303:J304"/>
    <mergeCell ref="K303:K304"/>
    <mergeCell ref="L303:L304"/>
    <mergeCell ref="A303:A304"/>
    <mergeCell ref="B303:B304"/>
    <mergeCell ref="C303:C304"/>
    <mergeCell ref="D303:D304"/>
    <mergeCell ref="E303:E304"/>
    <mergeCell ref="F303:F304"/>
    <mergeCell ref="G301:G302"/>
    <mergeCell ref="H301:H302"/>
    <mergeCell ref="I301:I302"/>
    <mergeCell ref="J301:J302"/>
    <mergeCell ref="K301:K302"/>
    <mergeCell ref="L301:L302"/>
    <mergeCell ref="A301:A302"/>
    <mergeCell ref="B301:B302"/>
    <mergeCell ref="C301:C302"/>
    <mergeCell ref="D301:D302"/>
    <mergeCell ref="E301:E302"/>
    <mergeCell ref="F301:F302"/>
    <mergeCell ref="G299:G300"/>
    <mergeCell ref="H299:H300"/>
    <mergeCell ref="I299:I300"/>
    <mergeCell ref="J299:J300"/>
    <mergeCell ref="K299:K300"/>
    <mergeCell ref="L299:L300"/>
    <mergeCell ref="A299:A300"/>
    <mergeCell ref="B299:B300"/>
    <mergeCell ref="C299:C300"/>
    <mergeCell ref="D299:D300"/>
    <mergeCell ref="E299:E300"/>
    <mergeCell ref="F299:F300"/>
    <mergeCell ref="G292:G293"/>
    <mergeCell ref="H292:H293"/>
    <mergeCell ref="I292:I293"/>
    <mergeCell ref="J292:J293"/>
    <mergeCell ref="K292:K293"/>
    <mergeCell ref="L292:L293"/>
    <mergeCell ref="A292:A293"/>
    <mergeCell ref="B292:B293"/>
    <mergeCell ref="C292:C293"/>
    <mergeCell ref="D292:D293"/>
    <mergeCell ref="E292:E293"/>
    <mergeCell ref="F292:F293"/>
    <mergeCell ref="G290:G291"/>
    <mergeCell ref="H290:H291"/>
    <mergeCell ref="I290:I291"/>
    <mergeCell ref="J290:J291"/>
    <mergeCell ref="K290:K291"/>
    <mergeCell ref="L290:L291"/>
    <mergeCell ref="A290:A291"/>
    <mergeCell ref="B290:B291"/>
    <mergeCell ref="C290:C291"/>
    <mergeCell ref="D290:D291"/>
    <mergeCell ref="E290:E291"/>
    <mergeCell ref="F290:F291"/>
    <mergeCell ref="G288:G289"/>
    <mergeCell ref="H288:H289"/>
    <mergeCell ref="I288:I289"/>
    <mergeCell ref="J288:J289"/>
    <mergeCell ref="K288:K289"/>
    <mergeCell ref="L288:L289"/>
    <mergeCell ref="A288:A289"/>
    <mergeCell ref="B288:B289"/>
    <mergeCell ref="C288:C289"/>
    <mergeCell ref="D288:D289"/>
    <mergeCell ref="E288:E289"/>
    <mergeCell ref="F288:F289"/>
    <mergeCell ref="G286:G287"/>
    <mergeCell ref="H286:H287"/>
    <mergeCell ref="I286:I287"/>
    <mergeCell ref="J286:J287"/>
    <mergeCell ref="K286:K287"/>
    <mergeCell ref="L286:L287"/>
    <mergeCell ref="A286:A287"/>
    <mergeCell ref="B286:B287"/>
    <mergeCell ref="C286:C287"/>
    <mergeCell ref="D286:D287"/>
    <mergeCell ref="E286:E287"/>
    <mergeCell ref="F286:F287"/>
    <mergeCell ref="G284:G285"/>
    <mergeCell ref="H284:H285"/>
    <mergeCell ref="I284:I285"/>
    <mergeCell ref="J284:J285"/>
    <mergeCell ref="K284:K285"/>
    <mergeCell ref="L284:L285"/>
    <mergeCell ref="A284:A285"/>
    <mergeCell ref="B284:B285"/>
    <mergeCell ref="C284:C285"/>
    <mergeCell ref="D284:D285"/>
    <mergeCell ref="E284:E285"/>
    <mergeCell ref="F284:F285"/>
    <mergeCell ref="G282:G283"/>
    <mergeCell ref="H282:H283"/>
    <mergeCell ref="I282:I283"/>
    <mergeCell ref="J282:J283"/>
    <mergeCell ref="K282:K283"/>
    <mergeCell ref="L282:L283"/>
    <mergeCell ref="A282:A283"/>
    <mergeCell ref="B282:B283"/>
    <mergeCell ref="C282:C283"/>
    <mergeCell ref="D282:D283"/>
    <mergeCell ref="E282:E283"/>
    <mergeCell ref="F282:F283"/>
    <mergeCell ref="G280:G281"/>
    <mergeCell ref="H280:H281"/>
    <mergeCell ref="I280:I281"/>
    <mergeCell ref="J280:J281"/>
    <mergeCell ref="K280:K281"/>
    <mergeCell ref="L280:L281"/>
    <mergeCell ref="A280:A281"/>
    <mergeCell ref="B280:B281"/>
    <mergeCell ref="C280:C281"/>
    <mergeCell ref="D280:D281"/>
    <mergeCell ref="E280:E281"/>
    <mergeCell ref="F280:F281"/>
    <mergeCell ref="G278:G279"/>
    <mergeCell ref="H278:H279"/>
    <mergeCell ref="I278:I279"/>
    <mergeCell ref="J278:J279"/>
    <mergeCell ref="K278:K279"/>
    <mergeCell ref="L278:L279"/>
    <mergeCell ref="A278:A279"/>
    <mergeCell ref="B278:B279"/>
    <mergeCell ref="C278:C279"/>
    <mergeCell ref="D278:D279"/>
    <mergeCell ref="E278:E279"/>
    <mergeCell ref="F278:F279"/>
    <mergeCell ref="G276:G277"/>
    <mergeCell ref="H276:H277"/>
    <mergeCell ref="I276:I277"/>
    <mergeCell ref="J276:J277"/>
    <mergeCell ref="K276:K277"/>
    <mergeCell ref="L276:L277"/>
    <mergeCell ref="A276:A277"/>
    <mergeCell ref="B276:B277"/>
    <mergeCell ref="C276:C277"/>
    <mergeCell ref="D276:D277"/>
    <mergeCell ref="E276:E277"/>
    <mergeCell ref="F276:F277"/>
    <mergeCell ref="G274:G275"/>
    <mergeCell ref="H274:H275"/>
    <mergeCell ref="I274:I275"/>
    <mergeCell ref="J274:J275"/>
    <mergeCell ref="K274:K275"/>
    <mergeCell ref="L274:L275"/>
    <mergeCell ref="A274:A275"/>
    <mergeCell ref="B274:B275"/>
    <mergeCell ref="C274:C275"/>
    <mergeCell ref="D274:D275"/>
    <mergeCell ref="E274:E275"/>
    <mergeCell ref="F274:F275"/>
    <mergeCell ref="G272:G273"/>
    <mergeCell ref="H272:H273"/>
    <mergeCell ref="I272:I273"/>
    <mergeCell ref="J272:J273"/>
    <mergeCell ref="K272:K273"/>
    <mergeCell ref="L272:L273"/>
    <mergeCell ref="A272:A273"/>
    <mergeCell ref="B272:B273"/>
    <mergeCell ref="C272:C273"/>
    <mergeCell ref="D272:D273"/>
    <mergeCell ref="E272:E273"/>
    <mergeCell ref="F272:F273"/>
    <mergeCell ref="G270:G271"/>
    <mergeCell ref="H270:H271"/>
    <mergeCell ref="I270:I271"/>
    <mergeCell ref="J270:J271"/>
    <mergeCell ref="K270:K271"/>
    <mergeCell ref="L270:L271"/>
    <mergeCell ref="A270:A271"/>
    <mergeCell ref="B270:B271"/>
    <mergeCell ref="C270:C271"/>
    <mergeCell ref="D270:D271"/>
    <mergeCell ref="E270:E271"/>
    <mergeCell ref="F270:F271"/>
    <mergeCell ref="G268:G269"/>
    <mergeCell ref="H268:H269"/>
    <mergeCell ref="I268:I269"/>
    <mergeCell ref="J268:J269"/>
    <mergeCell ref="K268:K269"/>
    <mergeCell ref="L268:L269"/>
    <mergeCell ref="A268:A269"/>
    <mergeCell ref="B268:B269"/>
    <mergeCell ref="C268:C269"/>
    <mergeCell ref="D268:D269"/>
    <mergeCell ref="E268:E269"/>
    <mergeCell ref="F268:F269"/>
    <mergeCell ref="G266:G267"/>
    <mergeCell ref="H266:H267"/>
    <mergeCell ref="I266:I267"/>
    <mergeCell ref="J266:J267"/>
    <mergeCell ref="K266:K267"/>
    <mergeCell ref="L266:L267"/>
    <mergeCell ref="A266:A267"/>
    <mergeCell ref="B266:B267"/>
    <mergeCell ref="C266:C267"/>
    <mergeCell ref="D266:D267"/>
    <mergeCell ref="E266:E267"/>
    <mergeCell ref="F266:F267"/>
    <mergeCell ref="G264:G265"/>
    <mergeCell ref="H264:H265"/>
    <mergeCell ref="I264:I265"/>
    <mergeCell ref="J264:J265"/>
    <mergeCell ref="K264:K265"/>
    <mergeCell ref="L264:L265"/>
    <mergeCell ref="A264:A265"/>
    <mergeCell ref="B264:B265"/>
    <mergeCell ref="C264:C265"/>
    <mergeCell ref="D264:D265"/>
    <mergeCell ref="E264:E265"/>
    <mergeCell ref="F264:F265"/>
    <mergeCell ref="G262:G263"/>
    <mergeCell ref="H262:H263"/>
    <mergeCell ref="I262:I263"/>
    <mergeCell ref="J262:J263"/>
    <mergeCell ref="K262:K263"/>
    <mergeCell ref="L262:L263"/>
    <mergeCell ref="A262:A263"/>
    <mergeCell ref="B262:B263"/>
    <mergeCell ref="C262:C263"/>
    <mergeCell ref="D262:D263"/>
    <mergeCell ref="E262:E263"/>
    <mergeCell ref="F262:F263"/>
    <mergeCell ref="G260:G261"/>
    <mergeCell ref="H260:H261"/>
    <mergeCell ref="I260:I261"/>
    <mergeCell ref="J260:J261"/>
    <mergeCell ref="K260:K261"/>
    <mergeCell ref="L260:L261"/>
    <mergeCell ref="A260:A261"/>
    <mergeCell ref="B260:B261"/>
    <mergeCell ref="C260:C261"/>
    <mergeCell ref="D260:D261"/>
    <mergeCell ref="E260:E261"/>
    <mergeCell ref="F260:F261"/>
    <mergeCell ref="G258:G259"/>
    <mergeCell ref="H258:H259"/>
    <mergeCell ref="I258:I259"/>
    <mergeCell ref="J258:J259"/>
    <mergeCell ref="K258:K259"/>
    <mergeCell ref="L258:L259"/>
    <mergeCell ref="A258:A259"/>
    <mergeCell ref="B258:B259"/>
    <mergeCell ref="C258:C259"/>
    <mergeCell ref="D258:D259"/>
    <mergeCell ref="E258:E259"/>
    <mergeCell ref="F258:F259"/>
    <mergeCell ref="G256:G257"/>
    <mergeCell ref="H256:H257"/>
    <mergeCell ref="I256:I257"/>
    <mergeCell ref="J256:J257"/>
    <mergeCell ref="K256:K257"/>
    <mergeCell ref="L256:L257"/>
    <mergeCell ref="A256:A257"/>
    <mergeCell ref="B256:B257"/>
    <mergeCell ref="C256:C257"/>
    <mergeCell ref="D256:D257"/>
    <mergeCell ref="E256:E257"/>
    <mergeCell ref="F256:F257"/>
    <mergeCell ref="G254:G255"/>
    <mergeCell ref="H254:H255"/>
    <mergeCell ref="I254:I255"/>
    <mergeCell ref="J254:J255"/>
    <mergeCell ref="K254:K255"/>
    <mergeCell ref="L254:L255"/>
    <mergeCell ref="A254:A255"/>
    <mergeCell ref="B254:B255"/>
    <mergeCell ref="C254:C255"/>
    <mergeCell ref="D254:D255"/>
    <mergeCell ref="E254:E255"/>
    <mergeCell ref="F254:F255"/>
    <mergeCell ref="G252:G253"/>
    <mergeCell ref="H252:H253"/>
    <mergeCell ref="I252:I253"/>
    <mergeCell ref="J252:J253"/>
    <mergeCell ref="K252:K253"/>
    <mergeCell ref="L252:L253"/>
    <mergeCell ref="A252:A253"/>
    <mergeCell ref="B252:B253"/>
    <mergeCell ref="C252:C253"/>
    <mergeCell ref="D252:D253"/>
    <mergeCell ref="E252:E253"/>
    <mergeCell ref="F252:F253"/>
    <mergeCell ref="G250:G251"/>
    <mergeCell ref="H250:H251"/>
    <mergeCell ref="I250:I251"/>
    <mergeCell ref="J250:J251"/>
    <mergeCell ref="K250:K251"/>
    <mergeCell ref="L250:L251"/>
    <mergeCell ref="A250:A251"/>
    <mergeCell ref="B250:B251"/>
    <mergeCell ref="C250:C251"/>
    <mergeCell ref="D250:D251"/>
    <mergeCell ref="E250:E251"/>
    <mergeCell ref="F250:F251"/>
    <mergeCell ref="G248:G249"/>
    <mergeCell ref="H248:H249"/>
    <mergeCell ref="I248:I249"/>
    <mergeCell ref="J248:J249"/>
    <mergeCell ref="K248:K249"/>
    <mergeCell ref="L248:L249"/>
    <mergeCell ref="A248:A249"/>
    <mergeCell ref="B248:B249"/>
    <mergeCell ref="C248:C249"/>
    <mergeCell ref="D248:D249"/>
    <mergeCell ref="E248:E249"/>
    <mergeCell ref="F248:F249"/>
    <mergeCell ref="G246:G247"/>
    <mergeCell ref="H246:H247"/>
    <mergeCell ref="I246:I247"/>
    <mergeCell ref="J246:J247"/>
    <mergeCell ref="K246:K247"/>
    <mergeCell ref="L246:L247"/>
    <mergeCell ref="A246:A247"/>
    <mergeCell ref="B246:B247"/>
    <mergeCell ref="C246:C247"/>
    <mergeCell ref="D246:D247"/>
    <mergeCell ref="E246:E247"/>
    <mergeCell ref="F246:F247"/>
    <mergeCell ref="G244:G245"/>
    <mergeCell ref="H244:H245"/>
    <mergeCell ref="I244:I245"/>
    <mergeCell ref="J244:J245"/>
    <mergeCell ref="K244:K245"/>
    <mergeCell ref="L244:L245"/>
    <mergeCell ref="A244:A245"/>
    <mergeCell ref="B244:B245"/>
    <mergeCell ref="C244:C245"/>
    <mergeCell ref="D244:D245"/>
    <mergeCell ref="E244:E245"/>
    <mergeCell ref="F244:F245"/>
    <mergeCell ref="G242:G243"/>
    <mergeCell ref="H242:H243"/>
    <mergeCell ref="I242:I243"/>
    <mergeCell ref="J242:J243"/>
    <mergeCell ref="K242:K243"/>
    <mergeCell ref="L242:L243"/>
    <mergeCell ref="A242:A243"/>
    <mergeCell ref="B242:B243"/>
    <mergeCell ref="C242:C243"/>
    <mergeCell ref="D242:D243"/>
    <mergeCell ref="E242:E243"/>
    <mergeCell ref="F242:F243"/>
    <mergeCell ref="G240:G241"/>
    <mergeCell ref="H240:H241"/>
    <mergeCell ref="I240:I241"/>
    <mergeCell ref="J240:J241"/>
    <mergeCell ref="K240:K241"/>
    <mergeCell ref="L240:L241"/>
    <mergeCell ref="A240:A241"/>
    <mergeCell ref="B240:B241"/>
    <mergeCell ref="C240:C241"/>
    <mergeCell ref="D240:D241"/>
    <mergeCell ref="E240:E241"/>
    <mergeCell ref="F240:F241"/>
    <mergeCell ref="G238:G239"/>
    <mergeCell ref="H238:H239"/>
    <mergeCell ref="I238:I239"/>
    <mergeCell ref="J238:J239"/>
    <mergeCell ref="K238:K239"/>
    <mergeCell ref="L238:L239"/>
    <mergeCell ref="A238:A239"/>
    <mergeCell ref="B238:B239"/>
    <mergeCell ref="C238:C239"/>
    <mergeCell ref="D238:D239"/>
    <mergeCell ref="E238:E239"/>
    <mergeCell ref="F238:F239"/>
    <mergeCell ref="G236:G237"/>
    <mergeCell ref="H236:H237"/>
    <mergeCell ref="I236:I237"/>
    <mergeCell ref="J236:J237"/>
    <mergeCell ref="K236:K237"/>
    <mergeCell ref="L236:L237"/>
    <mergeCell ref="A236:A237"/>
    <mergeCell ref="B236:B237"/>
    <mergeCell ref="C236:C237"/>
    <mergeCell ref="D236:D237"/>
    <mergeCell ref="E236:E237"/>
    <mergeCell ref="F236:F237"/>
    <mergeCell ref="G234:G235"/>
    <mergeCell ref="H234:H235"/>
    <mergeCell ref="I234:I235"/>
    <mergeCell ref="J234:J235"/>
    <mergeCell ref="K234:K235"/>
    <mergeCell ref="L234:L235"/>
    <mergeCell ref="A234:A235"/>
    <mergeCell ref="B234:B235"/>
    <mergeCell ref="C234:C235"/>
    <mergeCell ref="D234:D235"/>
    <mergeCell ref="E234:E235"/>
    <mergeCell ref="F234:F235"/>
    <mergeCell ref="G232:G233"/>
    <mergeCell ref="H232:H233"/>
    <mergeCell ref="I232:I233"/>
    <mergeCell ref="J232:J233"/>
    <mergeCell ref="K232:K233"/>
    <mergeCell ref="L232:L233"/>
    <mergeCell ref="A232:A233"/>
    <mergeCell ref="B232:B233"/>
    <mergeCell ref="C232:C233"/>
    <mergeCell ref="D232:D233"/>
    <mergeCell ref="E232:E233"/>
    <mergeCell ref="F232:F233"/>
    <mergeCell ref="G230:G231"/>
    <mergeCell ref="H230:H231"/>
    <mergeCell ref="I230:I231"/>
    <mergeCell ref="J230:J231"/>
    <mergeCell ref="K230:K231"/>
    <mergeCell ref="L230:L231"/>
    <mergeCell ref="A230:A231"/>
    <mergeCell ref="B230:B231"/>
    <mergeCell ref="C230:C231"/>
    <mergeCell ref="D230:D231"/>
    <mergeCell ref="E230:E231"/>
    <mergeCell ref="F230:F231"/>
    <mergeCell ref="G228:G229"/>
    <mergeCell ref="H228:H229"/>
    <mergeCell ref="I228:I229"/>
    <mergeCell ref="J228:J229"/>
    <mergeCell ref="K228:K229"/>
    <mergeCell ref="L228:L229"/>
    <mergeCell ref="A228:A229"/>
    <mergeCell ref="B228:B229"/>
    <mergeCell ref="C228:C229"/>
    <mergeCell ref="D228:D229"/>
    <mergeCell ref="E228:E229"/>
    <mergeCell ref="F228:F229"/>
    <mergeCell ref="G226:G227"/>
    <mergeCell ref="H226:H227"/>
    <mergeCell ref="I226:I227"/>
    <mergeCell ref="J226:J227"/>
    <mergeCell ref="K226:K227"/>
    <mergeCell ref="L226:L227"/>
    <mergeCell ref="A226:A227"/>
    <mergeCell ref="B226:B227"/>
    <mergeCell ref="C226:C227"/>
    <mergeCell ref="D226:D227"/>
    <mergeCell ref="E226:E227"/>
    <mergeCell ref="F226:F227"/>
    <mergeCell ref="G224:G225"/>
    <mergeCell ref="H224:H225"/>
    <mergeCell ref="I224:I225"/>
    <mergeCell ref="J224:J225"/>
    <mergeCell ref="K224:K225"/>
    <mergeCell ref="L224:L225"/>
    <mergeCell ref="A224:A225"/>
    <mergeCell ref="B224:B225"/>
    <mergeCell ref="C224:C225"/>
    <mergeCell ref="D224:D225"/>
    <mergeCell ref="E224:E225"/>
    <mergeCell ref="F224:F225"/>
    <mergeCell ref="G222:G223"/>
    <mergeCell ref="H222:H223"/>
    <mergeCell ref="I222:I223"/>
    <mergeCell ref="J222:J223"/>
    <mergeCell ref="K222:K223"/>
    <mergeCell ref="L222:L223"/>
    <mergeCell ref="A222:A223"/>
    <mergeCell ref="B222:B223"/>
    <mergeCell ref="C222:C223"/>
    <mergeCell ref="D222:D223"/>
    <mergeCell ref="E222:E223"/>
    <mergeCell ref="F222:F223"/>
    <mergeCell ref="G220:G221"/>
    <mergeCell ref="H220:H221"/>
    <mergeCell ref="I220:I221"/>
    <mergeCell ref="J220:J221"/>
    <mergeCell ref="K220:K221"/>
    <mergeCell ref="L220:L221"/>
    <mergeCell ref="A220:A221"/>
    <mergeCell ref="B220:B221"/>
    <mergeCell ref="C220:C221"/>
    <mergeCell ref="D220:D221"/>
    <mergeCell ref="E220:E221"/>
    <mergeCell ref="F220:F221"/>
    <mergeCell ref="G218:G219"/>
    <mergeCell ref="H218:H219"/>
    <mergeCell ref="I218:I219"/>
    <mergeCell ref="J218:J219"/>
    <mergeCell ref="K218:K219"/>
    <mergeCell ref="L218:L219"/>
    <mergeCell ref="A218:A219"/>
    <mergeCell ref="B218:B219"/>
    <mergeCell ref="C218:C219"/>
    <mergeCell ref="D218:D219"/>
    <mergeCell ref="E218:E219"/>
    <mergeCell ref="F218:F219"/>
    <mergeCell ref="G216:G217"/>
    <mergeCell ref="H216:H217"/>
    <mergeCell ref="I216:I217"/>
    <mergeCell ref="J216:J217"/>
    <mergeCell ref="K216:K217"/>
    <mergeCell ref="L216:L217"/>
    <mergeCell ref="A216:A217"/>
    <mergeCell ref="B216:B217"/>
    <mergeCell ref="C216:C217"/>
    <mergeCell ref="D216:D217"/>
    <mergeCell ref="E216:E217"/>
    <mergeCell ref="F216:F217"/>
    <mergeCell ref="G214:G215"/>
    <mergeCell ref="H214:H215"/>
    <mergeCell ref="I214:I215"/>
    <mergeCell ref="J214:J215"/>
    <mergeCell ref="K214:K215"/>
    <mergeCell ref="L214:L215"/>
    <mergeCell ref="A214:A215"/>
    <mergeCell ref="B214:B215"/>
    <mergeCell ref="C214:C215"/>
    <mergeCell ref="D214:D215"/>
    <mergeCell ref="E214:E215"/>
    <mergeCell ref="F214:F215"/>
    <mergeCell ref="G212:G213"/>
    <mergeCell ref="H212:H213"/>
    <mergeCell ref="I212:I213"/>
    <mergeCell ref="J212:J213"/>
    <mergeCell ref="K212:K213"/>
    <mergeCell ref="L212:L213"/>
    <mergeCell ref="A212:A213"/>
    <mergeCell ref="B212:B213"/>
    <mergeCell ref="C212:C213"/>
    <mergeCell ref="D212:D213"/>
    <mergeCell ref="E212:E213"/>
    <mergeCell ref="F212:F213"/>
    <mergeCell ref="G210:G211"/>
    <mergeCell ref="H210:H211"/>
    <mergeCell ref="I210:I211"/>
    <mergeCell ref="J210:J211"/>
    <mergeCell ref="K210:K211"/>
    <mergeCell ref="L210:L211"/>
    <mergeCell ref="A210:A211"/>
    <mergeCell ref="B210:B211"/>
    <mergeCell ref="C210:C211"/>
    <mergeCell ref="D210:D211"/>
    <mergeCell ref="E210:E211"/>
    <mergeCell ref="F210:F211"/>
    <mergeCell ref="G208:G209"/>
    <mergeCell ref="H208:H209"/>
    <mergeCell ref="I208:I209"/>
    <mergeCell ref="J208:J209"/>
    <mergeCell ref="K208:K209"/>
    <mergeCell ref="L208:L209"/>
    <mergeCell ref="A208:A209"/>
    <mergeCell ref="B208:B209"/>
    <mergeCell ref="C208:C209"/>
    <mergeCell ref="D208:D209"/>
    <mergeCell ref="E208:E209"/>
    <mergeCell ref="F208:F209"/>
    <mergeCell ref="G206:G207"/>
    <mergeCell ref="H206:H207"/>
    <mergeCell ref="I206:I207"/>
    <mergeCell ref="J206:J207"/>
    <mergeCell ref="K206:K207"/>
    <mergeCell ref="L206:L207"/>
    <mergeCell ref="A206:A207"/>
    <mergeCell ref="B206:B207"/>
    <mergeCell ref="C206:C207"/>
    <mergeCell ref="D206:D207"/>
    <mergeCell ref="E206:E207"/>
    <mergeCell ref="F206:F207"/>
    <mergeCell ref="G204:G205"/>
    <mergeCell ref="H204:H205"/>
    <mergeCell ref="I204:I205"/>
    <mergeCell ref="J204:J205"/>
    <mergeCell ref="K204:K205"/>
    <mergeCell ref="L204:L205"/>
    <mergeCell ref="A204:A205"/>
    <mergeCell ref="B204:B205"/>
    <mergeCell ref="C204:C205"/>
    <mergeCell ref="D204:D205"/>
    <mergeCell ref="E204:E205"/>
    <mergeCell ref="F204:F205"/>
    <mergeCell ref="G202:G203"/>
    <mergeCell ref="H202:H203"/>
    <mergeCell ref="I202:I203"/>
    <mergeCell ref="J202:J203"/>
    <mergeCell ref="K202:K203"/>
    <mergeCell ref="L202:L203"/>
    <mergeCell ref="A202:A203"/>
    <mergeCell ref="B202:B203"/>
    <mergeCell ref="C202:C203"/>
    <mergeCell ref="D202:D203"/>
    <mergeCell ref="E202:E203"/>
    <mergeCell ref="F202:F203"/>
    <mergeCell ref="G200:G201"/>
    <mergeCell ref="H200:H201"/>
    <mergeCell ref="I200:I201"/>
    <mergeCell ref="J200:J201"/>
    <mergeCell ref="K200:K201"/>
    <mergeCell ref="L200:L201"/>
    <mergeCell ref="A200:A201"/>
    <mergeCell ref="B200:B201"/>
    <mergeCell ref="C200:C201"/>
    <mergeCell ref="D200:D201"/>
    <mergeCell ref="E200:E201"/>
    <mergeCell ref="F200:F201"/>
    <mergeCell ref="G198:G199"/>
    <mergeCell ref="H198:H199"/>
    <mergeCell ref="I198:I199"/>
    <mergeCell ref="J198:J199"/>
    <mergeCell ref="K198:K199"/>
    <mergeCell ref="L198:L199"/>
    <mergeCell ref="A198:A199"/>
    <mergeCell ref="B198:B199"/>
    <mergeCell ref="C198:C199"/>
    <mergeCell ref="D198:D199"/>
    <mergeCell ref="E198:E199"/>
    <mergeCell ref="F198:F199"/>
    <mergeCell ref="G196:G197"/>
    <mergeCell ref="H196:H197"/>
    <mergeCell ref="I196:I197"/>
    <mergeCell ref="J196:J197"/>
    <mergeCell ref="K196:K197"/>
    <mergeCell ref="L196:L197"/>
    <mergeCell ref="A196:A197"/>
    <mergeCell ref="B196:B197"/>
    <mergeCell ref="C196:C197"/>
    <mergeCell ref="D196:D197"/>
    <mergeCell ref="E196:E197"/>
    <mergeCell ref="F196:F197"/>
    <mergeCell ref="G194:G195"/>
    <mergeCell ref="H194:H195"/>
    <mergeCell ref="I194:I195"/>
    <mergeCell ref="J194:J195"/>
    <mergeCell ref="K194:K195"/>
    <mergeCell ref="L194:L195"/>
    <mergeCell ref="A194:A195"/>
    <mergeCell ref="B194:B195"/>
    <mergeCell ref="C194:C195"/>
    <mergeCell ref="D194:D195"/>
    <mergeCell ref="E194:E195"/>
    <mergeCell ref="F194:F195"/>
    <mergeCell ref="G192:G193"/>
    <mergeCell ref="H192:H193"/>
    <mergeCell ref="I192:I193"/>
    <mergeCell ref="J192:J193"/>
    <mergeCell ref="K192:K193"/>
    <mergeCell ref="L192:L193"/>
    <mergeCell ref="A192:A193"/>
    <mergeCell ref="B192:B193"/>
    <mergeCell ref="C192:C193"/>
    <mergeCell ref="D192:D193"/>
    <mergeCell ref="E192:E193"/>
    <mergeCell ref="F192:F193"/>
    <mergeCell ref="G190:G191"/>
    <mergeCell ref="H190:H191"/>
    <mergeCell ref="I190:I191"/>
    <mergeCell ref="J190:J191"/>
    <mergeCell ref="K190:K191"/>
    <mergeCell ref="L190:L191"/>
    <mergeCell ref="A190:A191"/>
    <mergeCell ref="B190:B191"/>
    <mergeCell ref="C190:C191"/>
    <mergeCell ref="D190:D191"/>
    <mergeCell ref="E190:E191"/>
    <mergeCell ref="F190:F191"/>
    <mergeCell ref="G188:G189"/>
    <mergeCell ref="H188:H189"/>
    <mergeCell ref="I188:I189"/>
    <mergeCell ref="J188:J189"/>
    <mergeCell ref="K188:K189"/>
    <mergeCell ref="L188:L189"/>
    <mergeCell ref="A188:A189"/>
    <mergeCell ref="B188:B189"/>
    <mergeCell ref="C188:C189"/>
    <mergeCell ref="D188:D189"/>
    <mergeCell ref="E188:E189"/>
    <mergeCell ref="F188:F189"/>
    <mergeCell ref="G186:G187"/>
    <mergeCell ref="H186:H187"/>
    <mergeCell ref="I186:I187"/>
    <mergeCell ref="J186:J187"/>
    <mergeCell ref="K186:K187"/>
    <mergeCell ref="L186:L187"/>
    <mergeCell ref="A186:A187"/>
    <mergeCell ref="B186:B187"/>
    <mergeCell ref="C186:C187"/>
    <mergeCell ref="D186:D187"/>
    <mergeCell ref="E186:E187"/>
    <mergeCell ref="F186:F187"/>
    <mergeCell ref="G184:G185"/>
    <mergeCell ref="H184:H185"/>
    <mergeCell ref="I184:I185"/>
    <mergeCell ref="J184:J185"/>
    <mergeCell ref="K184:K185"/>
    <mergeCell ref="L184:L185"/>
    <mergeCell ref="A184:A185"/>
    <mergeCell ref="B184:B185"/>
    <mergeCell ref="C184:C185"/>
    <mergeCell ref="D184:D185"/>
    <mergeCell ref="E184:E185"/>
    <mergeCell ref="F184:F185"/>
    <mergeCell ref="G182:G183"/>
    <mergeCell ref="H182:H183"/>
    <mergeCell ref="I182:I183"/>
    <mergeCell ref="J182:J183"/>
    <mergeCell ref="K182:K183"/>
    <mergeCell ref="L182:L183"/>
    <mergeCell ref="A182:A183"/>
    <mergeCell ref="B182:B183"/>
    <mergeCell ref="C182:C183"/>
    <mergeCell ref="D182:D183"/>
    <mergeCell ref="E182:E183"/>
    <mergeCell ref="F182:F183"/>
    <mergeCell ref="G180:G181"/>
    <mergeCell ref="H180:H181"/>
    <mergeCell ref="I180:I181"/>
    <mergeCell ref="J180:J181"/>
    <mergeCell ref="K180:K181"/>
    <mergeCell ref="L180:L181"/>
    <mergeCell ref="A180:A181"/>
    <mergeCell ref="B180:B181"/>
    <mergeCell ref="C180:C181"/>
    <mergeCell ref="D180:D181"/>
    <mergeCell ref="E180:E181"/>
    <mergeCell ref="F180:F181"/>
    <mergeCell ref="G178:G179"/>
    <mergeCell ref="H178:H179"/>
    <mergeCell ref="I178:I179"/>
    <mergeCell ref="J178:J179"/>
    <mergeCell ref="K178:K179"/>
    <mergeCell ref="L178:L179"/>
    <mergeCell ref="A178:A179"/>
    <mergeCell ref="B178:B179"/>
    <mergeCell ref="C178:C179"/>
    <mergeCell ref="D178:D179"/>
    <mergeCell ref="E178:E179"/>
    <mergeCell ref="F178:F179"/>
    <mergeCell ref="G176:G177"/>
    <mergeCell ref="H176:H177"/>
    <mergeCell ref="I176:I177"/>
    <mergeCell ref="J176:J177"/>
    <mergeCell ref="K176:K177"/>
    <mergeCell ref="L176:L177"/>
    <mergeCell ref="A176:A177"/>
    <mergeCell ref="B176:B177"/>
    <mergeCell ref="C176:C177"/>
    <mergeCell ref="D176:D177"/>
    <mergeCell ref="E176:E177"/>
    <mergeCell ref="F176:F177"/>
    <mergeCell ref="G174:G175"/>
    <mergeCell ref="H174:H175"/>
    <mergeCell ref="I174:I175"/>
    <mergeCell ref="J174:J175"/>
    <mergeCell ref="K174:K175"/>
    <mergeCell ref="L174:L175"/>
    <mergeCell ref="A174:A175"/>
    <mergeCell ref="B174:B175"/>
    <mergeCell ref="C174:C175"/>
    <mergeCell ref="D174:D175"/>
    <mergeCell ref="E174:E175"/>
    <mergeCell ref="F174:F175"/>
    <mergeCell ref="G172:G173"/>
    <mergeCell ref="H172:H173"/>
    <mergeCell ref="I172:I173"/>
    <mergeCell ref="J172:J173"/>
    <mergeCell ref="K172:K173"/>
    <mergeCell ref="L172:L173"/>
    <mergeCell ref="A172:A173"/>
    <mergeCell ref="B172:B173"/>
    <mergeCell ref="C172:C173"/>
    <mergeCell ref="D172:D173"/>
    <mergeCell ref="E172:E173"/>
    <mergeCell ref="F172:F173"/>
    <mergeCell ref="G170:G171"/>
    <mergeCell ref="H170:H171"/>
    <mergeCell ref="I170:I171"/>
    <mergeCell ref="J170:J171"/>
    <mergeCell ref="K170:K171"/>
    <mergeCell ref="L170:L171"/>
    <mergeCell ref="A170:A171"/>
    <mergeCell ref="B170:B171"/>
    <mergeCell ref="C170:C171"/>
    <mergeCell ref="D170:D171"/>
    <mergeCell ref="E170:E171"/>
    <mergeCell ref="F170:F171"/>
    <mergeCell ref="G168:G169"/>
    <mergeCell ref="H168:H169"/>
    <mergeCell ref="I168:I169"/>
    <mergeCell ref="J168:J169"/>
    <mergeCell ref="K168:K169"/>
    <mergeCell ref="L168:L169"/>
    <mergeCell ref="A168:A169"/>
    <mergeCell ref="B168:B169"/>
    <mergeCell ref="C168:C169"/>
    <mergeCell ref="D168:D169"/>
    <mergeCell ref="E168:E169"/>
    <mergeCell ref="F168:F169"/>
    <mergeCell ref="G166:G167"/>
    <mergeCell ref="H166:H167"/>
    <mergeCell ref="I166:I167"/>
    <mergeCell ref="J166:J167"/>
    <mergeCell ref="K166:K167"/>
    <mergeCell ref="L166:L167"/>
    <mergeCell ref="A166:A167"/>
    <mergeCell ref="B166:B167"/>
    <mergeCell ref="C166:C167"/>
    <mergeCell ref="D166:D167"/>
    <mergeCell ref="E166:E167"/>
    <mergeCell ref="F166:F167"/>
    <mergeCell ref="G164:G165"/>
    <mergeCell ref="H164:H165"/>
    <mergeCell ref="I164:I165"/>
    <mergeCell ref="J164:J165"/>
    <mergeCell ref="K164:K165"/>
    <mergeCell ref="L164:L165"/>
    <mergeCell ref="A164:A165"/>
    <mergeCell ref="B164:B165"/>
    <mergeCell ref="C164:C165"/>
    <mergeCell ref="D164:D165"/>
    <mergeCell ref="E164:E165"/>
    <mergeCell ref="F164:F165"/>
    <mergeCell ref="G162:G163"/>
    <mergeCell ref="H162:H163"/>
    <mergeCell ref="I162:I163"/>
    <mergeCell ref="J162:J163"/>
    <mergeCell ref="K162:K163"/>
    <mergeCell ref="L162:L163"/>
    <mergeCell ref="A162:A163"/>
    <mergeCell ref="B162:B163"/>
    <mergeCell ref="C162:C163"/>
    <mergeCell ref="D162:D163"/>
    <mergeCell ref="E162:E163"/>
    <mergeCell ref="F162:F163"/>
    <mergeCell ref="G160:G161"/>
    <mergeCell ref="H160:H161"/>
    <mergeCell ref="I160:I161"/>
    <mergeCell ref="J160:J161"/>
    <mergeCell ref="K160:K161"/>
    <mergeCell ref="L160:L161"/>
    <mergeCell ref="A160:A161"/>
    <mergeCell ref="B160:B161"/>
    <mergeCell ref="C160:C161"/>
    <mergeCell ref="D160:D161"/>
    <mergeCell ref="E160:E161"/>
    <mergeCell ref="F160:F161"/>
    <mergeCell ref="G158:G159"/>
    <mergeCell ref="H158:H159"/>
    <mergeCell ref="I158:I159"/>
    <mergeCell ref="J158:J159"/>
    <mergeCell ref="K158:K159"/>
    <mergeCell ref="L158:L159"/>
    <mergeCell ref="A158:A159"/>
    <mergeCell ref="B158:B159"/>
    <mergeCell ref="C158:C159"/>
    <mergeCell ref="D158:D159"/>
    <mergeCell ref="E158:E159"/>
    <mergeCell ref="F158:F159"/>
    <mergeCell ref="G156:G157"/>
    <mergeCell ref="H156:H157"/>
    <mergeCell ref="I156:I157"/>
    <mergeCell ref="J156:J157"/>
    <mergeCell ref="K156:K157"/>
    <mergeCell ref="L156:L157"/>
    <mergeCell ref="A156:A157"/>
    <mergeCell ref="B156:B157"/>
    <mergeCell ref="C156:C157"/>
    <mergeCell ref="D156:D157"/>
    <mergeCell ref="E156:E157"/>
    <mergeCell ref="F156:F157"/>
    <mergeCell ref="G154:G155"/>
    <mergeCell ref="H154:H155"/>
    <mergeCell ref="I154:I155"/>
    <mergeCell ref="J154:J155"/>
    <mergeCell ref="K154:K155"/>
    <mergeCell ref="L154:L155"/>
    <mergeCell ref="A154:A155"/>
    <mergeCell ref="B154:B155"/>
    <mergeCell ref="C154:C155"/>
    <mergeCell ref="D154:D155"/>
    <mergeCell ref="E154:E155"/>
    <mergeCell ref="F154:F155"/>
    <mergeCell ref="G152:G153"/>
    <mergeCell ref="H152:H153"/>
    <mergeCell ref="I152:I153"/>
    <mergeCell ref="J152:J153"/>
    <mergeCell ref="K152:K153"/>
    <mergeCell ref="L152:L153"/>
    <mergeCell ref="A152:A153"/>
    <mergeCell ref="B152:B153"/>
    <mergeCell ref="C152:C153"/>
    <mergeCell ref="D152:D153"/>
    <mergeCell ref="E152:E153"/>
    <mergeCell ref="F152:F153"/>
    <mergeCell ref="G150:G151"/>
    <mergeCell ref="H150:H151"/>
    <mergeCell ref="I150:I151"/>
    <mergeCell ref="J150:J151"/>
    <mergeCell ref="K150:K151"/>
    <mergeCell ref="L150:L151"/>
    <mergeCell ref="A150:A151"/>
    <mergeCell ref="B150:B151"/>
    <mergeCell ref="C150:C151"/>
    <mergeCell ref="D150:D151"/>
    <mergeCell ref="E150:E151"/>
    <mergeCell ref="F150:F151"/>
    <mergeCell ref="G148:G149"/>
    <mergeCell ref="H148:H149"/>
    <mergeCell ref="I148:I149"/>
    <mergeCell ref="J148:J149"/>
    <mergeCell ref="K148:K149"/>
    <mergeCell ref="L148:L149"/>
    <mergeCell ref="A148:A149"/>
    <mergeCell ref="B148:B149"/>
    <mergeCell ref="C148:C149"/>
    <mergeCell ref="D148:D149"/>
    <mergeCell ref="E148:E149"/>
    <mergeCell ref="F148:F149"/>
    <mergeCell ref="G146:G147"/>
    <mergeCell ref="H146:H147"/>
    <mergeCell ref="I146:I147"/>
    <mergeCell ref="J146:J147"/>
    <mergeCell ref="K146:K147"/>
    <mergeCell ref="L146:L147"/>
    <mergeCell ref="A146:A147"/>
    <mergeCell ref="B146:B147"/>
    <mergeCell ref="C146:C147"/>
    <mergeCell ref="D146:D147"/>
    <mergeCell ref="E146:E147"/>
    <mergeCell ref="F146:F147"/>
    <mergeCell ref="G144:G145"/>
    <mergeCell ref="H144:H145"/>
    <mergeCell ref="I144:I145"/>
    <mergeCell ref="J144:J145"/>
    <mergeCell ref="K144:K145"/>
    <mergeCell ref="L144:L145"/>
    <mergeCell ref="A144:A145"/>
    <mergeCell ref="B144:B145"/>
    <mergeCell ref="C144:C145"/>
    <mergeCell ref="D144:D145"/>
    <mergeCell ref="E144:E145"/>
    <mergeCell ref="F144:F145"/>
    <mergeCell ref="G142:G143"/>
    <mergeCell ref="H142:H143"/>
    <mergeCell ref="I142:I143"/>
    <mergeCell ref="J142:J143"/>
    <mergeCell ref="K142:K143"/>
    <mergeCell ref="L142:L143"/>
    <mergeCell ref="A142:A143"/>
    <mergeCell ref="B142:B143"/>
    <mergeCell ref="C142:C143"/>
    <mergeCell ref="D142:D143"/>
    <mergeCell ref="E142:E143"/>
    <mergeCell ref="F142:F143"/>
    <mergeCell ref="G140:G141"/>
    <mergeCell ref="H140:H141"/>
    <mergeCell ref="I140:I141"/>
    <mergeCell ref="J140:J141"/>
    <mergeCell ref="K140:K141"/>
    <mergeCell ref="L140:L141"/>
    <mergeCell ref="A140:A141"/>
    <mergeCell ref="B140:B141"/>
    <mergeCell ref="C140:C141"/>
    <mergeCell ref="D140:D141"/>
    <mergeCell ref="E140:E141"/>
    <mergeCell ref="F140:F141"/>
    <mergeCell ref="G138:G139"/>
    <mergeCell ref="H138:H139"/>
    <mergeCell ref="I138:I139"/>
    <mergeCell ref="J138:J139"/>
    <mergeCell ref="K138:K139"/>
    <mergeCell ref="L138:L139"/>
    <mergeCell ref="A138:A139"/>
    <mergeCell ref="B138:B139"/>
    <mergeCell ref="C138:C139"/>
    <mergeCell ref="D138:D139"/>
    <mergeCell ref="E138:E139"/>
    <mergeCell ref="F138:F139"/>
    <mergeCell ref="G136:G137"/>
    <mergeCell ref="H136:H137"/>
    <mergeCell ref="I136:I137"/>
    <mergeCell ref="J136:J137"/>
    <mergeCell ref="K136:K137"/>
    <mergeCell ref="L136:L137"/>
    <mergeCell ref="A136:A137"/>
    <mergeCell ref="B136:B137"/>
    <mergeCell ref="C136:C137"/>
    <mergeCell ref="D136:D137"/>
    <mergeCell ref="E136:E137"/>
    <mergeCell ref="F136:F137"/>
    <mergeCell ref="G134:G135"/>
    <mergeCell ref="H134:H135"/>
    <mergeCell ref="I134:I135"/>
    <mergeCell ref="J134:J135"/>
    <mergeCell ref="K134:K135"/>
    <mergeCell ref="L134:L135"/>
    <mergeCell ref="A134:A135"/>
    <mergeCell ref="B134:B135"/>
    <mergeCell ref="C134:C135"/>
    <mergeCell ref="D134:D135"/>
    <mergeCell ref="E134:E135"/>
    <mergeCell ref="F134:F135"/>
    <mergeCell ref="G132:G133"/>
    <mergeCell ref="H132:H133"/>
    <mergeCell ref="I132:I133"/>
    <mergeCell ref="J132:J133"/>
    <mergeCell ref="K132:K133"/>
    <mergeCell ref="L132:L133"/>
    <mergeCell ref="A132:A133"/>
    <mergeCell ref="B132:B133"/>
    <mergeCell ref="C132:C133"/>
    <mergeCell ref="D132:D133"/>
    <mergeCell ref="E132:E133"/>
    <mergeCell ref="F132:F133"/>
    <mergeCell ref="G130:G131"/>
    <mergeCell ref="H130:H131"/>
    <mergeCell ref="I130:I131"/>
    <mergeCell ref="J130:J131"/>
    <mergeCell ref="K130:K131"/>
    <mergeCell ref="L130:L131"/>
    <mergeCell ref="A130:A131"/>
    <mergeCell ref="B130:B131"/>
    <mergeCell ref="C130:C131"/>
    <mergeCell ref="D130:D131"/>
    <mergeCell ref="E130:E131"/>
    <mergeCell ref="F130:F131"/>
    <mergeCell ref="G128:G129"/>
    <mergeCell ref="H128:H129"/>
    <mergeCell ref="I128:I129"/>
    <mergeCell ref="J128:J129"/>
    <mergeCell ref="K128:K129"/>
    <mergeCell ref="L128:L129"/>
    <mergeCell ref="A128:A129"/>
    <mergeCell ref="B128:B129"/>
    <mergeCell ref="C128:C129"/>
    <mergeCell ref="D128:D129"/>
    <mergeCell ref="E128:E129"/>
    <mergeCell ref="F128:F129"/>
    <mergeCell ref="G126:G127"/>
    <mergeCell ref="H126:H127"/>
    <mergeCell ref="I126:I127"/>
    <mergeCell ref="J126:J127"/>
    <mergeCell ref="K126:K127"/>
    <mergeCell ref="L126:L127"/>
    <mergeCell ref="A126:A127"/>
    <mergeCell ref="B126:B127"/>
    <mergeCell ref="C126:C127"/>
    <mergeCell ref="D126:D127"/>
    <mergeCell ref="E126:E127"/>
    <mergeCell ref="F126:F127"/>
    <mergeCell ref="G124:G125"/>
    <mergeCell ref="H124:H125"/>
    <mergeCell ref="I124:I125"/>
    <mergeCell ref="J124:J125"/>
    <mergeCell ref="K124:K125"/>
    <mergeCell ref="L124:L125"/>
    <mergeCell ref="A124:A125"/>
    <mergeCell ref="B124:B125"/>
    <mergeCell ref="C124:C125"/>
    <mergeCell ref="D124:D125"/>
    <mergeCell ref="E124:E125"/>
    <mergeCell ref="F124:F125"/>
    <mergeCell ref="G122:G123"/>
    <mergeCell ref="H122:H123"/>
    <mergeCell ref="I122:I123"/>
    <mergeCell ref="J122:J123"/>
    <mergeCell ref="K122:K123"/>
    <mergeCell ref="L122:L123"/>
    <mergeCell ref="A122:A123"/>
    <mergeCell ref="B122:B123"/>
    <mergeCell ref="C122:C123"/>
    <mergeCell ref="D122:D123"/>
    <mergeCell ref="E122:E123"/>
    <mergeCell ref="F122:F123"/>
    <mergeCell ref="G120:G121"/>
    <mergeCell ref="H120:H121"/>
    <mergeCell ref="I120:I121"/>
    <mergeCell ref="J120:J121"/>
    <mergeCell ref="K120:K121"/>
    <mergeCell ref="L120:L121"/>
    <mergeCell ref="A120:A121"/>
    <mergeCell ref="B120:B121"/>
    <mergeCell ref="C120:C121"/>
    <mergeCell ref="D120:D121"/>
    <mergeCell ref="E120:E121"/>
    <mergeCell ref="F120:F121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G116:G117"/>
    <mergeCell ref="H116:H117"/>
    <mergeCell ref="I116:I117"/>
    <mergeCell ref="J116:J117"/>
    <mergeCell ref="K116:K117"/>
    <mergeCell ref="L116:L117"/>
    <mergeCell ref="A116:A117"/>
    <mergeCell ref="B116:B117"/>
    <mergeCell ref="C116:C117"/>
    <mergeCell ref="D116:D117"/>
    <mergeCell ref="E116:E117"/>
    <mergeCell ref="F116:F117"/>
    <mergeCell ref="G114:G115"/>
    <mergeCell ref="H114:H115"/>
    <mergeCell ref="I114:I115"/>
    <mergeCell ref="J114:J115"/>
    <mergeCell ref="K114:K115"/>
    <mergeCell ref="L114:L115"/>
    <mergeCell ref="A114:A115"/>
    <mergeCell ref="B114:B115"/>
    <mergeCell ref="C114:C115"/>
    <mergeCell ref="D114:D115"/>
    <mergeCell ref="E114:E115"/>
    <mergeCell ref="F114:F115"/>
    <mergeCell ref="G112:G113"/>
    <mergeCell ref="H112:H113"/>
    <mergeCell ref="I112:I113"/>
    <mergeCell ref="J112:J113"/>
    <mergeCell ref="K112:K113"/>
    <mergeCell ref="L112:L113"/>
    <mergeCell ref="A112:A113"/>
    <mergeCell ref="B112:B113"/>
    <mergeCell ref="C112:C113"/>
    <mergeCell ref="D112:D113"/>
    <mergeCell ref="E112:E113"/>
    <mergeCell ref="F112:F113"/>
    <mergeCell ref="G110:G111"/>
    <mergeCell ref="H110:H111"/>
    <mergeCell ref="I110:I111"/>
    <mergeCell ref="J110:J111"/>
    <mergeCell ref="K110:K111"/>
    <mergeCell ref="L110:L111"/>
    <mergeCell ref="A110:A111"/>
    <mergeCell ref="B110:B111"/>
    <mergeCell ref="C110:C111"/>
    <mergeCell ref="D110:D111"/>
    <mergeCell ref="E110:E111"/>
    <mergeCell ref="F110:F111"/>
    <mergeCell ref="G108:G109"/>
    <mergeCell ref="H108:H109"/>
    <mergeCell ref="I108:I109"/>
    <mergeCell ref="J108:J109"/>
    <mergeCell ref="K108:K109"/>
    <mergeCell ref="L108:L109"/>
    <mergeCell ref="A108:A109"/>
    <mergeCell ref="B108:B109"/>
    <mergeCell ref="C108:C109"/>
    <mergeCell ref="D108:D109"/>
    <mergeCell ref="E108:E109"/>
    <mergeCell ref="F108:F109"/>
    <mergeCell ref="G106:G107"/>
    <mergeCell ref="H106:H107"/>
    <mergeCell ref="I106:I107"/>
    <mergeCell ref="J106:J107"/>
    <mergeCell ref="K106:K107"/>
    <mergeCell ref="L106:L107"/>
    <mergeCell ref="A106:A107"/>
    <mergeCell ref="B106:B107"/>
    <mergeCell ref="C106:C107"/>
    <mergeCell ref="D106:D107"/>
    <mergeCell ref="E106:E107"/>
    <mergeCell ref="F106:F107"/>
    <mergeCell ref="G104:G105"/>
    <mergeCell ref="H104:H105"/>
    <mergeCell ref="I104:I105"/>
    <mergeCell ref="J104:J105"/>
    <mergeCell ref="K104:K105"/>
    <mergeCell ref="L104:L105"/>
    <mergeCell ref="A104:A105"/>
    <mergeCell ref="B104:B105"/>
    <mergeCell ref="C104:C105"/>
    <mergeCell ref="D104:D105"/>
    <mergeCell ref="E104:E105"/>
    <mergeCell ref="F104:F105"/>
    <mergeCell ref="G102:G103"/>
    <mergeCell ref="H102:H103"/>
    <mergeCell ref="I102:I103"/>
    <mergeCell ref="J102:J103"/>
    <mergeCell ref="K102:K103"/>
    <mergeCell ref="L102:L103"/>
    <mergeCell ref="A102:A103"/>
    <mergeCell ref="B102:B103"/>
    <mergeCell ref="C102:C103"/>
    <mergeCell ref="D102:D103"/>
    <mergeCell ref="E102:E103"/>
    <mergeCell ref="F102:F103"/>
    <mergeCell ref="G100:G101"/>
    <mergeCell ref="H100:H101"/>
    <mergeCell ref="I100:I101"/>
    <mergeCell ref="J100:J101"/>
    <mergeCell ref="K100:K101"/>
    <mergeCell ref="L100:L101"/>
    <mergeCell ref="A100:A101"/>
    <mergeCell ref="B100:B101"/>
    <mergeCell ref="C100:C101"/>
    <mergeCell ref="D100:D101"/>
    <mergeCell ref="E100:E101"/>
    <mergeCell ref="F100:F101"/>
    <mergeCell ref="G98:G99"/>
    <mergeCell ref="H98:H99"/>
    <mergeCell ref="I98:I99"/>
    <mergeCell ref="J98:J99"/>
    <mergeCell ref="K98:K99"/>
    <mergeCell ref="L98:L99"/>
    <mergeCell ref="A98:A99"/>
    <mergeCell ref="B98:B99"/>
    <mergeCell ref="C98:C99"/>
    <mergeCell ref="D98:D99"/>
    <mergeCell ref="E98:E99"/>
    <mergeCell ref="F98:F99"/>
    <mergeCell ref="G96:G97"/>
    <mergeCell ref="H96:H97"/>
    <mergeCell ref="I96:I97"/>
    <mergeCell ref="J96:J97"/>
    <mergeCell ref="K96:K97"/>
    <mergeCell ref="L96:L97"/>
    <mergeCell ref="A96:A97"/>
    <mergeCell ref="B96:B97"/>
    <mergeCell ref="C96:C97"/>
    <mergeCell ref="D96:D97"/>
    <mergeCell ref="E96:E97"/>
    <mergeCell ref="F96:F97"/>
    <mergeCell ref="G94:G95"/>
    <mergeCell ref="H94:H95"/>
    <mergeCell ref="I94:I95"/>
    <mergeCell ref="J94:J95"/>
    <mergeCell ref="K94:K95"/>
    <mergeCell ref="L94:L95"/>
    <mergeCell ref="A94:A95"/>
    <mergeCell ref="B94:B95"/>
    <mergeCell ref="C94:C95"/>
    <mergeCell ref="D94:D95"/>
    <mergeCell ref="E94:E95"/>
    <mergeCell ref="F94:F95"/>
    <mergeCell ref="G92:G93"/>
    <mergeCell ref="H92:H93"/>
    <mergeCell ref="I92:I93"/>
    <mergeCell ref="J92:J93"/>
    <mergeCell ref="K92:K93"/>
    <mergeCell ref="L92:L93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J88:J89"/>
    <mergeCell ref="K88:K89"/>
    <mergeCell ref="L88:L89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J86:J87"/>
    <mergeCell ref="K86:K87"/>
    <mergeCell ref="L86:L87"/>
    <mergeCell ref="A86:A87"/>
    <mergeCell ref="B86:B87"/>
    <mergeCell ref="C86:C87"/>
    <mergeCell ref="D86:D87"/>
    <mergeCell ref="E86:E87"/>
    <mergeCell ref="F86:F87"/>
    <mergeCell ref="G84:G85"/>
    <mergeCell ref="H84:H85"/>
    <mergeCell ref="I84:I85"/>
    <mergeCell ref="J84:J85"/>
    <mergeCell ref="K84:K85"/>
    <mergeCell ref="L84:L85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A82:A83"/>
    <mergeCell ref="B82:B83"/>
    <mergeCell ref="C82:C83"/>
    <mergeCell ref="D82:D83"/>
    <mergeCell ref="E82:E83"/>
    <mergeCell ref="F82:F83"/>
    <mergeCell ref="G80:G81"/>
    <mergeCell ref="H80:H81"/>
    <mergeCell ref="I80:I81"/>
    <mergeCell ref="J80:J81"/>
    <mergeCell ref="K80:K81"/>
    <mergeCell ref="L80:L81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A78:A79"/>
    <mergeCell ref="B78:B79"/>
    <mergeCell ref="C78:C79"/>
    <mergeCell ref="D78:D79"/>
    <mergeCell ref="E78:E79"/>
    <mergeCell ref="F78:F79"/>
    <mergeCell ref="G76:G77"/>
    <mergeCell ref="H76:H77"/>
    <mergeCell ref="I76:I77"/>
    <mergeCell ref="J76:J77"/>
    <mergeCell ref="K76:K77"/>
    <mergeCell ref="L76:L77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J74:J75"/>
    <mergeCell ref="K74:K75"/>
    <mergeCell ref="L74:L75"/>
    <mergeCell ref="A74:A75"/>
    <mergeCell ref="B74:B75"/>
    <mergeCell ref="C74:C75"/>
    <mergeCell ref="D74:D75"/>
    <mergeCell ref="E74:E75"/>
    <mergeCell ref="F74:F75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J70:J71"/>
    <mergeCell ref="K70:K71"/>
    <mergeCell ref="L70:L71"/>
    <mergeCell ref="A70:A71"/>
    <mergeCell ref="B70:B71"/>
    <mergeCell ref="C70:C71"/>
    <mergeCell ref="D70:D71"/>
    <mergeCell ref="E70:E71"/>
    <mergeCell ref="F70:F71"/>
    <mergeCell ref="G68:G69"/>
    <mergeCell ref="H68:H69"/>
    <mergeCell ref="I68:I69"/>
    <mergeCell ref="J68:J69"/>
    <mergeCell ref="K68:K69"/>
    <mergeCell ref="L68:L69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A66:A67"/>
    <mergeCell ref="B66:B67"/>
    <mergeCell ref="C66:C67"/>
    <mergeCell ref="D66:D67"/>
    <mergeCell ref="E66:E67"/>
    <mergeCell ref="F66:F67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A58:A59"/>
    <mergeCell ref="B58:B59"/>
    <mergeCell ref="C58:C59"/>
    <mergeCell ref="D58:D59"/>
    <mergeCell ref="E58:E59"/>
    <mergeCell ref="F58:F59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hyperlinks>
    <hyperlink ref="C2" r:id="rId1" display="javascript:void(0);"/>
    <hyperlink ref="D2" r:id="rId2" display="http://www.bkstr.com/webapp/wcs/stores/servlet/booklookServlet?sect-1=01&amp;bookstore_id-1=214&amp;term_id-1=14/FA&amp;div-1=&amp;dept-1=AB&amp;course-1=101"/>
    <hyperlink ref="C4" r:id="rId3" display="javascript:void(0);"/>
    <hyperlink ref="D4" r:id="rId4" display="http://www.bkstr.com/webapp/wcs/stores/servlet/booklookServlet?sect-1=01S&amp;bookstore_id-1=214&amp;term_id-1=14/FA&amp;div-1=&amp;dept-1=AB&amp;course-1=101"/>
    <hyperlink ref="C6" r:id="rId5" display="javascript:void(0);"/>
    <hyperlink ref="D6" r:id="rId6" display="http://www.bkstr.com/webapp/wcs/stores/servlet/booklookServlet?sect-1=01&amp;bookstore_id-1=214&amp;term_id-1=14/FA&amp;div-1=&amp;dept-1=AB&amp;course-1=102"/>
    <hyperlink ref="C8" r:id="rId7" display="javascript:void(0);"/>
    <hyperlink ref="D8" r:id="rId8" display="http://www.bkstr.com/webapp/wcs/stores/servlet/booklookServlet?sect-1=H1&amp;bookstore_id-1=214&amp;term_id-1=14/FA&amp;div-1=&amp;dept-1=AB&amp;course-1=102"/>
    <hyperlink ref="C10" r:id="rId9" display="javascript:void(0);"/>
    <hyperlink ref="D10" r:id="rId10" display="http://www.bkstr.com/webapp/wcs/stores/servlet/booklookServlet?sect-1=01&amp;bookstore_id-1=214&amp;term_id-1=14/FA&amp;div-1=&amp;dept-1=AR&amp;course-1=100"/>
    <hyperlink ref="C12" r:id="rId11" display="javascript:void(0);"/>
    <hyperlink ref="D12" r:id="rId12" display="http://www.bkstr.com/webapp/wcs/stores/servlet/booklookServlet?sect-1=01S&amp;bookstore_id-1=214&amp;term_id-1=14/FA&amp;div-1=&amp;dept-1=AR&amp;course-1=100"/>
    <hyperlink ref="C14" r:id="rId13" display="javascript:void(0);"/>
    <hyperlink ref="D14" r:id="rId14" display="http://www.bkstr.com/webapp/wcs/stores/servlet/booklookServlet?sect-1=02&amp;bookstore_id-1=214&amp;term_id-1=14/FA&amp;div-1=&amp;dept-1=AR&amp;course-1=100"/>
    <hyperlink ref="C16" r:id="rId15" display="javascript:void(0);"/>
    <hyperlink ref="D16" r:id="rId16" display="http://www.bkstr.com/webapp/wcs/stores/servlet/booklookServlet?sect-1=02S&amp;bookstore_id-1=214&amp;term_id-1=14/FA&amp;div-1=&amp;dept-1=AR&amp;course-1=100"/>
    <hyperlink ref="C18" r:id="rId17" display="javascript:void(0);"/>
    <hyperlink ref="D18" r:id="rId18" display="http://www.bkstr.com/webapp/wcs/stores/servlet/booklookServlet?sect-1=01&amp;bookstore_id-1=214&amp;term_id-1=14/FA&amp;div-1=&amp;dept-1=AR&amp;course-1=105"/>
    <hyperlink ref="C20" r:id="rId19" display="javascript:void(0);"/>
    <hyperlink ref="D20" r:id="rId20" display="http://www.bkstr.com/webapp/wcs/stores/servlet/booklookServlet?sect-1=01S&amp;bookstore_id-1=214&amp;term_id-1=14/FA&amp;div-1=&amp;dept-1=AR&amp;course-1=105"/>
    <hyperlink ref="C22" r:id="rId21" display="javascript:void(0);"/>
    <hyperlink ref="D22" r:id="rId22" display="http://www.bkstr.com/webapp/wcs/stores/servlet/booklookServlet?sect-1=01&amp;bookstore_id-1=214&amp;term_id-1=14/FA&amp;div-1=&amp;dept-1=AR&amp;course-1=112"/>
    <hyperlink ref="C24" r:id="rId23" display="javascript:void(0);"/>
    <hyperlink ref="D24" r:id="rId24" display="http://www.bkstr.com/webapp/wcs/stores/servlet/booklookServlet?sect-1=01S&amp;bookstore_id-1=214&amp;term_id-1=14/FA&amp;div-1=&amp;dept-1=AR&amp;course-1=112"/>
    <hyperlink ref="C26" r:id="rId25" display="javascript:void(0);"/>
    <hyperlink ref="D26" r:id="rId26" display="http://www.bkstr.com/webapp/wcs/stores/servlet/booklookServlet?sect-1=02&amp;bookstore_id-1=214&amp;term_id-1=14/FA&amp;div-1=&amp;dept-1=AR&amp;course-1=112"/>
    <hyperlink ref="C28" r:id="rId27" display="javascript:void(0);"/>
    <hyperlink ref="D28" r:id="rId28" display="http://www.bkstr.com/webapp/wcs/stores/servlet/booklookServlet?sect-1=02S&amp;bookstore_id-1=214&amp;term_id-1=14/FA&amp;div-1=&amp;dept-1=AR&amp;course-1=112"/>
    <hyperlink ref="C30" r:id="rId29" display="javascript:void(0);"/>
    <hyperlink ref="D30" r:id="rId30" display="http://www.bkstr.com/webapp/wcs/stores/servlet/booklookServlet?sect-1=01&amp;bookstore_id-1=214&amp;term_id-1=14/FA&amp;div-1=&amp;dept-1=AR&amp;course-1=117"/>
    <hyperlink ref="C32" r:id="rId31" display="javascript:void(0);"/>
    <hyperlink ref="D32" r:id="rId32" display="http://www.bkstr.com/webapp/wcs/stores/servlet/booklookServlet?sect-1=01S&amp;bookstore_id-1=214&amp;term_id-1=14/FA&amp;div-1=&amp;dept-1=AR&amp;course-1=117"/>
    <hyperlink ref="C34" r:id="rId33" display="javascript:void(0);"/>
    <hyperlink ref="D34" r:id="rId34" display="http://www.bkstr.com/webapp/wcs/stores/servlet/booklookServlet?sect-1=02&amp;bookstore_id-1=214&amp;term_id-1=14/FA&amp;div-1=&amp;dept-1=AR&amp;course-1=117"/>
    <hyperlink ref="C36" r:id="rId35" display="javascript:void(0);"/>
    <hyperlink ref="D36" r:id="rId36" display="http://www.bkstr.com/webapp/wcs/stores/servlet/booklookServlet?sect-1=02S&amp;bookstore_id-1=214&amp;term_id-1=14/FA&amp;div-1=&amp;dept-1=AR&amp;course-1=117"/>
    <hyperlink ref="C38" r:id="rId37" display="javascript:void(0);"/>
    <hyperlink ref="D38" r:id="rId38" display="http://www.bkstr.com/webapp/wcs/stores/servlet/booklookServlet?sect-1=01&amp;bookstore_id-1=214&amp;term_id-1=14/FA&amp;div-1=&amp;dept-1=AR&amp;course-1=122"/>
    <hyperlink ref="C40" r:id="rId39" display="javascript:void(0);"/>
    <hyperlink ref="D40" r:id="rId40" display="http://www.bkstr.com/webapp/wcs/stores/servlet/booklookServlet?sect-1=01S&amp;bookstore_id-1=214&amp;term_id-1=14/FA&amp;div-1=&amp;dept-1=AR&amp;course-1=122"/>
    <hyperlink ref="C42" r:id="rId41" display="javascript:void(0);"/>
    <hyperlink ref="D42" r:id="rId42" display="http://www.bkstr.com/webapp/wcs/stores/servlet/booklookServlet?sect-1=01&amp;bookstore_id-1=214&amp;term_id-1=14/FA&amp;div-1=&amp;dept-1=AR&amp;course-1=130"/>
    <hyperlink ref="C44" r:id="rId43" display="javascript:void(0);"/>
    <hyperlink ref="D44" r:id="rId44" display="http://www.bkstr.com/webapp/wcs/stores/servlet/booklookServlet?sect-1=01S&amp;bookstore_id-1=214&amp;term_id-1=14/FA&amp;div-1=&amp;dept-1=AR&amp;course-1=130"/>
    <hyperlink ref="C46" r:id="rId45" display="javascript:void(0);"/>
    <hyperlink ref="D46" r:id="rId46" display="http://www.bkstr.com/webapp/wcs/stores/servlet/booklookServlet?sect-1=02&amp;bookstore_id-1=214&amp;term_id-1=14/FA&amp;div-1=&amp;dept-1=AR&amp;course-1=130"/>
    <hyperlink ref="C48" r:id="rId47" display="javascript:void(0);"/>
    <hyperlink ref="D48" r:id="rId48" display="http://www.bkstr.com/webapp/wcs/stores/servlet/booklookServlet?sect-1=02S&amp;bookstore_id-1=214&amp;term_id-1=14/FA&amp;div-1=&amp;dept-1=AR&amp;course-1=130"/>
    <hyperlink ref="C50" r:id="rId49" display="javascript:void(0);"/>
    <hyperlink ref="D50" r:id="rId50" display="http://www.bkstr.com/webapp/wcs/stores/servlet/booklookServlet?sect-1=01&amp;bookstore_id-1=214&amp;term_id-1=14/FA&amp;div-1=&amp;dept-1=AR&amp;course-1=140"/>
    <hyperlink ref="C52" r:id="rId51" display="javascript:void(0);"/>
    <hyperlink ref="D52" r:id="rId52" display="http://www.bkstr.com/webapp/wcs/stores/servlet/booklookServlet?sect-1=01S&amp;bookstore_id-1=214&amp;term_id-1=14/FA&amp;div-1=&amp;dept-1=AR&amp;course-1=140"/>
    <hyperlink ref="C54" r:id="rId53" display="javascript:void(0);"/>
    <hyperlink ref="D54" r:id="rId54" display="http://www.bkstr.com/webapp/wcs/stores/servlet/booklookServlet?sect-1=02&amp;bookstore_id-1=214&amp;term_id-1=14/FA&amp;div-1=&amp;dept-1=AR&amp;course-1=140"/>
    <hyperlink ref="C56" r:id="rId55" display="javascript:void(0);"/>
    <hyperlink ref="D56" r:id="rId56" display="http://www.bkstr.com/webapp/wcs/stores/servlet/booklookServlet?sect-1=02S&amp;bookstore_id-1=214&amp;term_id-1=14/FA&amp;div-1=&amp;dept-1=AR&amp;course-1=140"/>
    <hyperlink ref="C58" r:id="rId57" display="javascript:void(0);"/>
    <hyperlink ref="D58" r:id="rId58" display="http://www.bkstr.com/webapp/wcs/stores/servlet/booklookServlet?sect-1=03&amp;bookstore_id-1=214&amp;term_id-1=14/FA&amp;div-1=&amp;dept-1=AR&amp;course-1=140"/>
    <hyperlink ref="C60" r:id="rId59" display="javascript:void(0);"/>
    <hyperlink ref="D60" r:id="rId60" display="http://www.bkstr.com/webapp/wcs/stores/servlet/booklookServlet?sect-1=03S&amp;bookstore_id-1=214&amp;term_id-1=14/FA&amp;div-1=&amp;dept-1=AR&amp;course-1=140"/>
    <hyperlink ref="C62" r:id="rId61" display="javascript:void(0);"/>
    <hyperlink ref="D62" r:id="rId62" display="http://www.bkstr.com/webapp/wcs/stores/servlet/booklookServlet?sect-1=01&amp;bookstore_id-1=214&amp;term_id-1=14/FA&amp;div-1=&amp;dept-1=AR&amp;course-1=160"/>
    <hyperlink ref="C64" r:id="rId63" display="javascript:void(0);"/>
    <hyperlink ref="D64" r:id="rId64" display="http://www.bkstr.com/webapp/wcs/stores/servlet/booklookServlet?sect-1=01S&amp;bookstore_id-1=214&amp;term_id-1=14/FA&amp;div-1=&amp;dept-1=AR&amp;course-1=160"/>
    <hyperlink ref="C66" r:id="rId65" display="javascript:void(0);"/>
    <hyperlink ref="D66" r:id="rId66" display="http://www.bkstr.com/webapp/wcs/stores/servlet/booklookServlet?sect-1=01&amp;bookstore_id-1=214&amp;term_id-1=14/FA&amp;div-1=&amp;dept-1=AR&amp;course-1=165"/>
    <hyperlink ref="C68" r:id="rId67" display="javascript:void(0);"/>
    <hyperlink ref="D68" r:id="rId68" display="http://www.bkstr.com/webapp/wcs/stores/servlet/booklookServlet?sect-1=01S&amp;bookstore_id-1=214&amp;term_id-1=14/FA&amp;div-1=&amp;dept-1=AR&amp;course-1=165"/>
    <hyperlink ref="C70" r:id="rId69" display="javascript:void(0);"/>
    <hyperlink ref="D70" r:id="rId70" display="http://www.bkstr.com/webapp/wcs/stores/servlet/booklookServlet?sect-1=01&amp;bookstore_id-1=214&amp;term_id-1=14/FA&amp;div-1=&amp;dept-1=AR&amp;course-1=225"/>
    <hyperlink ref="C72" r:id="rId71" display="javascript:void(0);"/>
    <hyperlink ref="D72" r:id="rId72" display="http://www.bkstr.com/webapp/wcs/stores/servlet/booklookServlet?sect-1=01S&amp;bookstore_id-1=214&amp;term_id-1=14/FA&amp;div-1=&amp;dept-1=AR&amp;course-1=225"/>
    <hyperlink ref="C74" r:id="rId73" display="javascript:void(0);"/>
    <hyperlink ref="D74" r:id="rId74" display="http://www.bkstr.com/webapp/wcs/stores/servlet/booklookServlet?sect-1=02&amp;bookstore_id-1=214&amp;term_id-1=14/FA&amp;div-1=&amp;dept-1=AR&amp;course-1=225"/>
    <hyperlink ref="C76" r:id="rId75" display="javascript:void(0);"/>
    <hyperlink ref="D76" r:id="rId76" display="http://www.bkstr.com/webapp/wcs/stores/servlet/booklookServlet?sect-1=02S&amp;bookstore_id-1=214&amp;term_id-1=14/FA&amp;div-1=&amp;dept-1=AR&amp;course-1=225"/>
    <hyperlink ref="C78" r:id="rId77" display="javascript:void(0);"/>
    <hyperlink ref="D78" r:id="rId78" display="http://www.bkstr.com/webapp/wcs/stores/servlet/booklookServlet?sect-1=01&amp;bookstore_id-1=214&amp;term_id-1=14/FA&amp;div-1=&amp;dept-1=AR&amp;course-1=230"/>
    <hyperlink ref="C80" r:id="rId79" display="javascript:void(0);"/>
    <hyperlink ref="D80" r:id="rId80" display="http://www.bkstr.com/webapp/wcs/stores/servlet/booklookServlet?sect-1=01S&amp;bookstore_id-1=214&amp;term_id-1=14/FA&amp;div-1=&amp;dept-1=AR&amp;course-1=230"/>
    <hyperlink ref="C82" r:id="rId81" display="javascript:void(0);"/>
    <hyperlink ref="D82" r:id="rId82" display="http://www.bkstr.com/webapp/wcs/stores/servlet/booklookServlet?sect-1=01&amp;bookstore_id-1=214&amp;term_id-1=14/FA&amp;div-1=&amp;dept-1=AR&amp;course-1=260"/>
    <hyperlink ref="C84" r:id="rId83" display="javascript:void(0);"/>
    <hyperlink ref="D84" r:id="rId84" display="http://www.bkstr.com/webapp/wcs/stores/servlet/booklookServlet?sect-1=01S&amp;bookstore_id-1=214&amp;term_id-1=14/FA&amp;div-1=&amp;dept-1=AR&amp;course-1=260"/>
    <hyperlink ref="C86" r:id="rId85" display="javascript:void(0);"/>
    <hyperlink ref="D86" r:id="rId86" display="http://www.bkstr.com/webapp/wcs/stores/servlet/booklookServlet?sect-1=01&amp;bookstore_id-1=214&amp;term_id-1=14/FA&amp;div-1=&amp;dept-1=AR&amp;course-1=350"/>
    <hyperlink ref="C88" r:id="rId87" display="javascript:void(0);"/>
    <hyperlink ref="D88" r:id="rId88" display="http://www.bkstr.com/webapp/wcs/stores/servlet/booklookServlet?sect-1=02&amp;bookstore_id-1=214&amp;term_id-1=14/FA&amp;div-1=&amp;dept-1=AR&amp;course-1=350"/>
    <hyperlink ref="C90" r:id="rId89" display="javascript:void(0);"/>
    <hyperlink ref="D90" r:id="rId90" display="http://www.bkstr.com/webapp/wcs/stores/servlet/booklookServlet?sect-1=01&amp;bookstore_id-1=214&amp;term_id-1=14/FA&amp;div-1=&amp;dept-1=BA&amp;course-1=193"/>
    <hyperlink ref="C92" r:id="rId91" display="javascript:void(0);"/>
    <hyperlink ref="D92" r:id="rId92" display="http://www.bkstr.com/webapp/wcs/stores/servlet/booklookServlet?sect-1=01&amp;bookstore_id-1=214&amp;term_id-1=14/FA&amp;div-1=&amp;dept-1=BA&amp;course-1=200"/>
    <hyperlink ref="C94" r:id="rId93" display="javascript:void(0);"/>
    <hyperlink ref="D94" r:id="rId94" display="http://www.bkstr.com/webapp/wcs/stores/servlet/booklookServlet?sect-1=01S&amp;bookstore_id-1=214&amp;term_id-1=14/FA&amp;div-1=&amp;dept-1=BA&amp;course-1=200"/>
    <hyperlink ref="C96" r:id="rId95" display="javascript:void(0);"/>
    <hyperlink ref="D96" r:id="rId96" display="http://www.bkstr.com/webapp/wcs/stores/servlet/booklookServlet?sect-1=02&amp;bookstore_id-1=214&amp;term_id-1=14/FA&amp;div-1=&amp;dept-1=BA&amp;course-1=200"/>
    <hyperlink ref="C98" r:id="rId97" display="javascript:void(0);"/>
    <hyperlink ref="D98" r:id="rId98" display="http://www.bkstr.com/webapp/wcs/stores/servlet/booklookServlet?sect-1=02S&amp;bookstore_id-1=214&amp;term_id-1=14/FA&amp;div-1=&amp;dept-1=BA&amp;course-1=200"/>
    <hyperlink ref="C100" r:id="rId99" display="javascript:void(0);"/>
    <hyperlink ref="D100" r:id="rId100" display="http://www.bkstr.com/webapp/wcs/stores/servlet/booklookServlet?sect-1=03&amp;bookstore_id-1=214&amp;term_id-1=14/FA&amp;div-1=&amp;dept-1=BA&amp;course-1=200"/>
    <hyperlink ref="C102" r:id="rId101" display="javascript:void(0);"/>
    <hyperlink ref="D102" r:id="rId102" display="http://www.bkstr.com/webapp/wcs/stores/servlet/booklookServlet?sect-1=03S&amp;bookstore_id-1=214&amp;term_id-1=14/FA&amp;div-1=&amp;dept-1=BA&amp;course-1=200"/>
    <hyperlink ref="C104" r:id="rId103" display="javascript:void(0);"/>
    <hyperlink ref="D104" r:id="rId104" display="http://www.bkstr.com/webapp/wcs/stores/servlet/booklookServlet?sect-1=04&amp;bookstore_id-1=214&amp;term_id-1=14/FA&amp;div-1=&amp;dept-1=BA&amp;course-1=200"/>
    <hyperlink ref="C106" r:id="rId105" display="javascript:void(0);"/>
    <hyperlink ref="D106" r:id="rId106" display="http://www.bkstr.com/webapp/wcs/stores/servlet/booklookServlet?sect-1=04S&amp;bookstore_id-1=214&amp;term_id-1=14/FA&amp;div-1=&amp;dept-1=BA&amp;course-1=200"/>
    <hyperlink ref="C108" r:id="rId107" display="javascript:void(0);"/>
    <hyperlink ref="D108" r:id="rId108" display="http://www.bkstr.com/webapp/wcs/stores/servlet/booklookServlet?sect-1=05&amp;bookstore_id-1=214&amp;term_id-1=14/FA&amp;div-1=&amp;dept-1=BA&amp;course-1=200"/>
    <hyperlink ref="C110" r:id="rId109" display="javascript:void(0);"/>
    <hyperlink ref="D110" r:id="rId110" display="http://www.bkstr.com/webapp/wcs/stores/servlet/booklookServlet?sect-1=05S&amp;bookstore_id-1=214&amp;term_id-1=14/FA&amp;div-1=&amp;dept-1=BA&amp;course-1=200"/>
    <hyperlink ref="C112" r:id="rId111" display="javascript:void(0);"/>
    <hyperlink ref="D112" r:id="rId112" display="http://www.bkstr.com/webapp/wcs/stores/servlet/booklookServlet?sect-1=06&amp;bookstore_id-1=214&amp;term_id-1=14/FA&amp;div-1=&amp;dept-1=BA&amp;course-1=200"/>
    <hyperlink ref="C114" r:id="rId113" display="javascript:void(0);"/>
    <hyperlink ref="D114" r:id="rId114" display="http://www.bkstr.com/webapp/wcs/stores/servlet/booklookServlet?sect-1=H1&amp;bookstore_id-1=214&amp;term_id-1=14/FA&amp;div-1=&amp;dept-1=BA&amp;course-1=200"/>
    <hyperlink ref="C116" r:id="rId115" display="javascript:void(0);"/>
    <hyperlink ref="D116" r:id="rId116" display="http://www.bkstr.com/webapp/wcs/stores/servlet/booklookServlet?sect-1=H2&amp;bookstore_id-1=214&amp;term_id-1=14/FA&amp;div-1=&amp;dept-1=BA&amp;course-1=200"/>
    <hyperlink ref="C118" r:id="rId117" display="javascript:void(0);"/>
    <hyperlink ref="D118" r:id="rId118" display="http://www.bkstr.com/webapp/wcs/stores/servlet/booklookServlet?sect-1=H3&amp;bookstore_id-1=214&amp;term_id-1=14/FA&amp;div-1=&amp;dept-1=BA&amp;course-1=200"/>
    <hyperlink ref="C120" r:id="rId119" display="javascript:void(0);"/>
    <hyperlink ref="D120" r:id="rId120" display="http://www.bkstr.com/webapp/wcs/stores/servlet/booklookServlet?sect-1=01&amp;bookstore_id-1=214&amp;term_id-1=14/FA&amp;div-1=&amp;dept-1=BA&amp;course-1=210"/>
    <hyperlink ref="C122" r:id="rId121" display="javascript:void(0);"/>
    <hyperlink ref="D122" r:id="rId122" display="http://www.bkstr.com/webapp/wcs/stores/servlet/booklookServlet?sect-1=01S&amp;bookstore_id-1=214&amp;term_id-1=14/FA&amp;div-1=&amp;dept-1=BA&amp;course-1=210"/>
    <hyperlink ref="C124" r:id="rId123" display="javascript:void(0);"/>
    <hyperlink ref="D124" r:id="rId124" display="http://www.bkstr.com/webapp/wcs/stores/servlet/booklookServlet?sect-1=02&amp;bookstore_id-1=214&amp;term_id-1=14/FA&amp;div-1=&amp;dept-1=BA&amp;course-1=210"/>
    <hyperlink ref="C126" r:id="rId125" display="javascript:void(0);"/>
    <hyperlink ref="D126" r:id="rId126" display="http://www.bkstr.com/webapp/wcs/stores/servlet/booklookServlet?sect-1=02S&amp;bookstore_id-1=214&amp;term_id-1=14/FA&amp;div-1=&amp;dept-1=BA&amp;course-1=210"/>
    <hyperlink ref="C128" r:id="rId127" display="javascript:void(0);"/>
    <hyperlink ref="D128" r:id="rId128" display="http://www.bkstr.com/webapp/wcs/stores/servlet/booklookServlet?sect-1=03&amp;bookstore_id-1=214&amp;term_id-1=14/FA&amp;div-1=&amp;dept-1=BA&amp;course-1=210"/>
    <hyperlink ref="C130" r:id="rId129" display="javascript:void(0);"/>
    <hyperlink ref="D130" r:id="rId130" display="http://www.bkstr.com/webapp/wcs/stores/servlet/booklookServlet?sect-1=03S&amp;bookstore_id-1=214&amp;term_id-1=14/FA&amp;div-1=&amp;dept-1=BA&amp;course-1=210"/>
    <hyperlink ref="C132" r:id="rId131" display="javascript:void(0);"/>
    <hyperlink ref="D132" r:id="rId132" display="http://www.bkstr.com/webapp/wcs/stores/servlet/booklookServlet?sect-1=04&amp;bookstore_id-1=214&amp;term_id-1=14/FA&amp;div-1=&amp;dept-1=BA&amp;course-1=210"/>
    <hyperlink ref="C134" r:id="rId133" display="javascript:void(0);"/>
    <hyperlink ref="D134" r:id="rId134" display="http://www.bkstr.com/webapp/wcs/stores/servlet/booklookServlet?sect-1=04S&amp;bookstore_id-1=214&amp;term_id-1=14/FA&amp;div-1=&amp;dept-1=BA&amp;course-1=210"/>
    <hyperlink ref="C136" r:id="rId135" display="javascript:void(0);"/>
    <hyperlink ref="D136" r:id="rId136" display="http://www.bkstr.com/webapp/wcs/stores/servlet/booklookServlet?sect-1=06&amp;bookstore_id-1=214&amp;term_id-1=14/FA&amp;div-1=&amp;dept-1=BA&amp;course-1=210"/>
    <hyperlink ref="C138" r:id="rId137" display="javascript:void(0);"/>
    <hyperlink ref="D138" r:id="rId138" display="http://www.bkstr.com/webapp/wcs/stores/servlet/booklookServlet?sect-1=06S&amp;bookstore_id-1=214&amp;term_id-1=14/FA&amp;div-1=&amp;dept-1=BA&amp;course-1=210"/>
    <hyperlink ref="C140" r:id="rId139" display="javascript:void(0);"/>
    <hyperlink ref="D140" r:id="rId140" display="http://www.bkstr.com/webapp/wcs/stores/servlet/booklookServlet?sect-1=01&amp;bookstore_id-1=214&amp;term_id-1=14/FA&amp;div-1=&amp;dept-1=BA&amp;course-1=220"/>
    <hyperlink ref="C142" r:id="rId141" display="javascript:void(0);"/>
    <hyperlink ref="D142" r:id="rId142" display="http://www.bkstr.com/webapp/wcs/stores/servlet/booklookServlet?sect-1=01S&amp;bookstore_id-1=214&amp;term_id-1=14/FA&amp;div-1=&amp;dept-1=BA&amp;course-1=220"/>
    <hyperlink ref="C144" r:id="rId143" display="javascript:void(0);"/>
    <hyperlink ref="D144" r:id="rId144" display="http://www.bkstr.com/webapp/wcs/stores/servlet/booklookServlet?sect-1=02&amp;bookstore_id-1=214&amp;term_id-1=14/FA&amp;div-1=&amp;dept-1=BA&amp;course-1=220"/>
    <hyperlink ref="C146" r:id="rId145" display="javascript:void(0);"/>
    <hyperlink ref="D146" r:id="rId146" display="http://www.bkstr.com/webapp/wcs/stores/servlet/booklookServlet?sect-1=02S&amp;bookstore_id-1=214&amp;term_id-1=14/FA&amp;div-1=&amp;dept-1=BA&amp;course-1=220"/>
    <hyperlink ref="C148" r:id="rId147" display="javascript:void(0);"/>
    <hyperlink ref="D148" r:id="rId148" display="http://www.bkstr.com/webapp/wcs/stores/servlet/booklookServlet?sect-1=03&amp;bookstore_id-1=214&amp;term_id-1=14/FA&amp;div-1=&amp;dept-1=BA&amp;course-1=220"/>
    <hyperlink ref="C150" r:id="rId149" display="javascript:void(0);"/>
    <hyperlink ref="D150" r:id="rId150" display="http://www.bkstr.com/webapp/wcs/stores/servlet/booklookServlet?sect-1=03S&amp;bookstore_id-1=214&amp;term_id-1=14/FA&amp;div-1=&amp;dept-1=BA&amp;course-1=220"/>
    <hyperlink ref="C152" r:id="rId151" display="javascript:void(0);"/>
    <hyperlink ref="D152" r:id="rId152" display="http://www.bkstr.com/webapp/wcs/stores/servlet/booklookServlet?sect-1=04&amp;bookstore_id-1=214&amp;term_id-1=14/FA&amp;div-1=&amp;dept-1=BA&amp;course-1=220"/>
    <hyperlink ref="C154" r:id="rId153" display="javascript:void(0);"/>
    <hyperlink ref="D154" r:id="rId154" display="http://www.bkstr.com/webapp/wcs/stores/servlet/booklookServlet?sect-1=04S&amp;bookstore_id-1=214&amp;term_id-1=14/FA&amp;div-1=&amp;dept-1=BA&amp;course-1=220"/>
    <hyperlink ref="C156" r:id="rId155" display="javascript:void(0);"/>
    <hyperlink ref="D156" r:id="rId156" display="http://www.bkstr.com/webapp/wcs/stores/servlet/booklookServlet?sect-1=H1&amp;bookstore_id-1=214&amp;term_id-1=14/FA&amp;div-1=&amp;dept-1=BA&amp;course-1=220"/>
    <hyperlink ref="C158" r:id="rId157" display="javascript:void(0);"/>
    <hyperlink ref="D158" r:id="rId158" display="http://www.bkstr.com/webapp/wcs/stores/servlet/booklookServlet?sect-1=H2&amp;bookstore_id-1=214&amp;term_id-1=14/FA&amp;div-1=&amp;dept-1=BA&amp;course-1=220"/>
    <hyperlink ref="C160" r:id="rId159" display="javascript:void(0);"/>
    <hyperlink ref="D160" r:id="rId160" display="http://www.bkstr.com/webapp/wcs/stores/servlet/booklookServlet?sect-1=H3&amp;bookstore_id-1=214&amp;term_id-1=14/FA&amp;div-1=&amp;dept-1=BA&amp;course-1=220"/>
    <hyperlink ref="C162" r:id="rId161" display="javascript:void(0);"/>
    <hyperlink ref="D162" r:id="rId162" display="http://www.bkstr.com/webapp/wcs/stores/servlet/booklookServlet?sect-1=01&amp;bookstore_id-1=214&amp;term_id-1=14/FA&amp;div-1=&amp;dept-1=BA&amp;course-1=230"/>
    <hyperlink ref="C164" r:id="rId163" display="javascript:void(0);"/>
    <hyperlink ref="D164" r:id="rId164" display="http://www.bkstr.com/webapp/wcs/stores/servlet/booklookServlet?sect-1=01S&amp;bookstore_id-1=214&amp;term_id-1=14/FA&amp;div-1=&amp;dept-1=BA&amp;course-1=230"/>
    <hyperlink ref="C166" r:id="rId165" display="javascript:void(0);"/>
    <hyperlink ref="D166" r:id="rId166" display="http://www.bkstr.com/webapp/wcs/stores/servlet/booklookServlet?sect-1=02&amp;bookstore_id-1=214&amp;term_id-1=14/FA&amp;div-1=&amp;dept-1=BA&amp;course-1=230"/>
    <hyperlink ref="C168" r:id="rId167" display="javascript:void(0);"/>
    <hyperlink ref="D168" r:id="rId168" display="http://www.bkstr.com/webapp/wcs/stores/servlet/booklookServlet?sect-1=02S&amp;bookstore_id-1=214&amp;term_id-1=14/FA&amp;div-1=&amp;dept-1=BA&amp;course-1=230"/>
    <hyperlink ref="C170" r:id="rId169" display="javascript:void(0);"/>
    <hyperlink ref="D170" r:id="rId170" display="http://www.bkstr.com/webapp/wcs/stores/servlet/booklookServlet?sect-1=03&amp;bookstore_id-1=214&amp;term_id-1=14/FA&amp;div-1=&amp;dept-1=BA&amp;course-1=230"/>
    <hyperlink ref="C172" r:id="rId171" display="javascript:void(0);"/>
    <hyperlink ref="D172" r:id="rId172" display="http://www.bkstr.com/webapp/wcs/stores/servlet/booklookServlet?sect-1=03S&amp;bookstore_id-1=214&amp;term_id-1=14/FA&amp;div-1=&amp;dept-1=BA&amp;course-1=230"/>
    <hyperlink ref="C174" r:id="rId173" display="javascript:void(0);"/>
    <hyperlink ref="D174" r:id="rId174" display="http://www.bkstr.com/webapp/wcs/stores/servlet/booklookServlet?sect-1=01&amp;bookstore_id-1=214&amp;term_id-1=14/FA&amp;div-1=&amp;dept-1=BA&amp;course-1=250"/>
    <hyperlink ref="C176" r:id="rId175" display="javascript:void(0);"/>
    <hyperlink ref="D176" r:id="rId176" display="http://www.bkstr.com/webapp/wcs/stores/servlet/booklookServlet?sect-1=01S&amp;bookstore_id-1=214&amp;term_id-1=14/FA&amp;div-1=&amp;dept-1=BA&amp;course-1=250"/>
    <hyperlink ref="C178" r:id="rId177" display="javascript:void(0);"/>
    <hyperlink ref="D178" r:id="rId178" display="http://www.bkstr.com/webapp/wcs/stores/servlet/booklookServlet?sect-1=02&amp;bookstore_id-1=214&amp;term_id-1=14/FA&amp;div-1=&amp;dept-1=BA&amp;course-1=250"/>
    <hyperlink ref="C180" r:id="rId179" display="javascript:void(0);"/>
    <hyperlink ref="D180" r:id="rId180" display="http://www.bkstr.com/webapp/wcs/stores/servlet/booklookServlet?sect-1=02S&amp;bookstore_id-1=214&amp;term_id-1=14/FA&amp;div-1=&amp;dept-1=BA&amp;course-1=250"/>
    <hyperlink ref="C182" r:id="rId181" display="javascript:void(0);"/>
    <hyperlink ref="D182" r:id="rId182" display="http://www.bkstr.com/webapp/wcs/stores/servlet/booklookServlet?sect-1=03&amp;bookstore_id-1=214&amp;term_id-1=14/FA&amp;div-1=&amp;dept-1=BA&amp;course-1=250"/>
    <hyperlink ref="C184" r:id="rId183" display="javascript:void(0);"/>
    <hyperlink ref="D184" r:id="rId184" display="http://www.bkstr.com/webapp/wcs/stores/servlet/booklookServlet?sect-1=03S&amp;bookstore_id-1=214&amp;term_id-1=14/FA&amp;div-1=&amp;dept-1=BA&amp;course-1=250"/>
    <hyperlink ref="C186" r:id="rId185" display="javascript:void(0);"/>
    <hyperlink ref="D186" r:id="rId186" display="http://www.bkstr.com/webapp/wcs/stores/servlet/booklookServlet?sect-1=01&amp;bookstore_id-1=214&amp;term_id-1=14/FA&amp;div-1=&amp;dept-1=BA&amp;course-1=302"/>
    <hyperlink ref="C188" r:id="rId187" display="javascript:void(0);"/>
    <hyperlink ref="D188" r:id="rId188" display="http://www.bkstr.com/webapp/wcs/stores/servlet/booklookServlet?sect-1=01&amp;bookstore_id-1=214&amp;term_id-1=14/FA&amp;div-1=&amp;dept-1=BA&amp;course-1=305"/>
    <hyperlink ref="C190" r:id="rId189" display="javascript:void(0);"/>
    <hyperlink ref="D190" r:id="rId190" display="http://www.bkstr.com/webapp/wcs/stores/servlet/booklookServlet?sect-1=01S&amp;bookstore_id-1=214&amp;term_id-1=14/FA&amp;div-1=&amp;dept-1=BA&amp;course-1=305"/>
    <hyperlink ref="C192" r:id="rId191" display="javascript:void(0);"/>
    <hyperlink ref="D192" r:id="rId192" display="http://www.bkstr.com/webapp/wcs/stores/servlet/booklookServlet?sect-1=02&amp;bookstore_id-1=214&amp;term_id-1=14/FA&amp;div-1=&amp;dept-1=BA&amp;course-1=305"/>
    <hyperlink ref="C194" r:id="rId193" display="javascript:void(0);"/>
    <hyperlink ref="D194" r:id="rId194" display="http://www.bkstr.com/webapp/wcs/stores/servlet/booklookServlet?sect-1=02S&amp;bookstore_id-1=214&amp;term_id-1=14/FA&amp;div-1=&amp;dept-1=BA&amp;course-1=305"/>
    <hyperlink ref="C196" r:id="rId195" display="javascript:void(0);"/>
    <hyperlink ref="D196" r:id="rId196" display="http://www.bkstr.com/webapp/wcs/stores/servlet/booklookServlet?sect-1=03&amp;bookstore_id-1=214&amp;term_id-1=14/FA&amp;div-1=&amp;dept-1=BA&amp;course-1=305"/>
    <hyperlink ref="C198" r:id="rId197" display="javascript:void(0);"/>
    <hyperlink ref="D198" r:id="rId198" display="http://www.bkstr.com/webapp/wcs/stores/servlet/booklookServlet?sect-1=03S&amp;bookstore_id-1=214&amp;term_id-1=14/FA&amp;div-1=&amp;dept-1=BA&amp;course-1=305"/>
    <hyperlink ref="C200" r:id="rId199" display="javascript:void(0);"/>
    <hyperlink ref="D200" r:id="rId200" display="http://www.bkstr.com/webapp/wcs/stores/servlet/booklookServlet?sect-1=04&amp;bookstore_id-1=214&amp;term_id-1=14/FA&amp;div-1=&amp;dept-1=BA&amp;course-1=305"/>
    <hyperlink ref="C202" r:id="rId201" display="javascript:void(0);"/>
    <hyperlink ref="D202" r:id="rId202" display="http://www.bkstr.com/webapp/wcs/stores/servlet/booklookServlet?sect-1=04S&amp;bookstore_id-1=214&amp;term_id-1=14/FA&amp;div-1=&amp;dept-1=BA&amp;course-1=305"/>
    <hyperlink ref="C204" r:id="rId203" display="javascript:void(0);"/>
    <hyperlink ref="D204" r:id="rId204" display="http://www.bkstr.com/webapp/wcs/stores/servlet/booklookServlet?sect-1=H4&amp;bookstore_id-1=214&amp;term_id-1=14/FA&amp;div-1=&amp;dept-1=BA&amp;course-1=305"/>
    <hyperlink ref="C206" r:id="rId205" display="javascript:void(0);"/>
    <hyperlink ref="D206" r:id="rId206" display="http://www.bkstr.com/webapp/wcs/stores/servlet/booklookServlet?sect-1=OL&amp;bookstore_id-1=214&amp;term_id-1=14/FA&amp;div-1=&amp;dept-1=BA&amp;course-1=306"/>
    <hyperlink ref="C208" r:id="rId207" display="javascript:void(0);"/>
    <hyperlink ref="D208" r:id="rId208" display="http://www.bkstr.com/webapp/wcs/stores/servlet/booklookServlet?sect-1=01&amp;bookstore_id-1=214&amp;term_id-1=14/FA&amp;div-1=&amp;dept-1=BA&amp;course-1=312"/>
    <hyperlink ref="C210" r:id="rId209" display="javascript:void(0);"/>
    <hyperlink ref="D210" r:id="rId210" display="http://www.bkstr.com/webapp/wcs/stores/servlet/booklookServlet?sect-1=01S&amp;bookstore_id-1=214&amp;term_id-1=14/FA&amp;div-1=&amp;dept-1=BA&amp;course-1=312"/>
    <hyperlink ref="C212" r:id="rId211" display="javascript:void(0);"/>
    <hyperlink ref="D212" r:id="rId212" display="http://www.bkstr.com/webapp/wcs/stores/servlet/booklookServlet?sect-1=02&amp;bookstore_id-1=214&amp;term_id-1=14/FA&amp;div-1=&amp;dept-1=BA&amp;course-1=312"/>
    <hyperlink ref="C214" r:id="rId213" display="javascript:void(0);"/>
    <hyperlink ref="D214" r:id="rId214" display="http://www.bkstr.com/webapp/wcs/stores/servlet/booklookServlet?sect-1=02S&amp;bookstore_id-1=214&amp;term_id-1=14/FA&amp;div-1=&amp;dept-1=BA&amp;course-1=312"/>
    <hyperlink ref="C216" r:id="rId215" display="javascript:void(0);"/>
    <hyperlink ref="D216" r:id="rId216" display="http://www.bkstr.com/webapp/wcs/stores/servlet/booklookServlet?sect-1=03&amp;bookstore_id-1=214&amp;term_id-1=14/FA&amp;div-1=&amp;dept-1=BA&amp;course-1=312"/>
    <hyperlink ref="C218" r:id="rId217" display="javascript:void(0);"/>
    <hyperlink ref="D218" r:id="rId218" display="http://www.bkstr.com/webapp/wcs/stores/servlet/booklookServlet?sect-1=03S&amp;bookstore_id-1=214&amp;term_id-1=14/FA&amp;div-1=&amp;dept-1=BA&amp;course-1=312"/>
    <hyperlink ref="C220" r:id="rId219" display="javascript:void(0);"/>
    <hyperlink ref="D220" r:id="rId220" display="http://www.bkstr.com/webapp/wcs/stores/servlet/booklookServlet?sect-1=01&amp;bookstore_id-1=214&amp;term_id-1=14/FA&amp;div-1=&amp;dept-1=BA&amp;course-1=316"/>
    <hyperlink ref="C222" r:id="rId221" display="javascript:void(0);"/>
    <hyperlink ref="D222" r:id="rId222" display="http://www.bkstr.com/webapp/wcs/stores/servlet/booklookServlet?sect-1=01S&amp;bookstore_id-1=214&amp;term_id-1=14/FA&amp;div-1=&amp;dept-1=BA&amp;course-1=316"/>
    <hyperlink ref="C224" r:id="rId223" display="javascript:void(0);"/>
    <hyperlink ref="D224" r:id="rId224" display="http://www.bkstr.com/webapp/wcs/stores/servlet/booklookServlet?sect-1=02&amp;bookstore_id-1=214&amp;term_id-1=14/FA&amp;div-1=&amp;dept-1=BA&amp;course-1=316"/>
    <hyperlink ref="C226" r:id="rId225" display="javascript:void(0);"/>
    <hyperlink ref="D226" r:id="rId226" display="http://www.bkstr.com/webapp/wcs/stores/servlet/booklookServlet?sect-1=02S&amp;bookstore_id-1=214&amp;term_id-1=14/FA&amp;div-1=&amp;dept-1=BA&amp;course-1=316"/>
    <hyperlink ref="C228" r:id="rId227" display="javascript:void(0);"/>
    <hyperlink ref="D228" r:id="rId228" display="http://www.bkstr.com/webapp/wcs/stores/servlet/booklookServlet?sect-1=03&amp;bookstore_id-1=214&amp;term_id-1=14/FA&amp;div-1=&amp;dept-1=BA&amp;course-1=316"/>
    <hyperlink ref="C230" r:id="rId229" display="javascript:void(0);"/>
    <hyperlink ref="D230" r:id="rId230" display="http://www.bkstr.com/webapp/wcs/stores/servlet/booklookServlet?sect-1=03S&amp;bookstore_id-1=214&amp;term_id-1=14/FA&amp;div-1=&amp;dept-1=BA&amp;course-1=316"/>
    <hyperlink ref="C232" r:id="rId231" display="javascript:void(0);"/>
    <hyperlink ref="D232" r:id="rId232" display="http://www.bkstr.com/webapp/wcs/stores/servlet/booklookServlet?sect-1=01&amp;bookstore_id-1=214&amp;term_id-1=14/FA&amp;div-1=&amp;dept-1=BA&amp;course-1=318"/>
    <hyperlink ref="C234" r:id="rId233" display="javascript:void(0);"/>
    <hyperlink ref="D234" r:id="rId234" display="http://www.bkstr.com/webapp/wcs/stores/servlet/booklookServlet?sect-1=01S&amp;bookstore_id-1=214&amp;term_id-1=14/FA&amp;div-1=&amp;dept-1=BA&amp;course-1=318"/>
    <hyperlink ref="C236" r:id="rId235" display="javascript:void(0);"/>
    <hyperlink ref="D236" r:id="rId236" display="http://www.bkstr.com/webapp/wcs/stores/servlet/booklookServlet?sect-1=02&amp;bookstore_id-1=214&amp;term_id-1=14/FA&amp;div-1=&amp;dept-1=BA&amp;course-1=318"/>
    <hyperlink ref="C238" r:id="rId237" display="javascript:void(0);"/>
    <hyperlink ref="D238" r:id="rId238" display="http://www.bkstr.com/webapp/wcs/stores/servlet/booklookServlet?sect-1=02S&amp;bookstore_id-1=214&amp;term_id-1=14/FA&amp;div-1=&amp;dept-1=BA&amp;course-1=318"/>
    <hyperlink ref="C240" r:id="rId239" display="javascript:void(0);"/>
    <hyperlink ref="D240" r:id="rId240" display="http://www.bkstr.com/webapp/wcs/stores/servlet/booklookServlet?sect-1=03&amp;bookstore_id-1=214&amp;term_id-1=14/FA&amp;div-1=&amp;dept-1=BA&amp;course-1=318"/>
    <hyperlink ref="C242" r:id="rId241" display="javascript:void(0);"/>
    <hyperlink ref="D242" r:id="rId242" display="http://www.bkstr.com/webapp/wcs/stores/servlet/booklookServlet?sect-1=03S&amp;bookstore_id-1=214&amp;term_id-1=14/FA&amp;div-1=&amp;dept-1=BA&amp;course-1=318"/>
    <hyperlink ref="C244" r:id="rId243" display="javascript:void(0);"/>
    <hyperlink ref="D244" r:id="rId244" display="http://www.bkstr.com/webapp/wcs/stores/servlet/booklookServlet?sect-1=04&amp;bookstore_id-1=214&amp;term_id-1=14/FA&amp;div-1=&amp;dept-1=BA&amp;course-1=318"/>
    <hyperlink ref="C246" r:id="rId245" display="javascript:void(0);"/>
    <hyperlink ref="D246" r:id="rId246" display="http://www.bkstr.com/webapp/wcs/stores/servlet/booklookServlet?sect-1=04S&amp;bookstore_id-1=214&amp;term_id-1=14/FA&amp;div-1=&amp;dept-1=BA&amp;course-1=318"/>
    <hyperlink ref="C248" r:id="rId247" display="javascript:void(0);"/>
    <hyperlink ref="D248" r:id="rId248" display="http://www.bkstr.com/webapp/wcs/stores/servlet/booklookServlet?sect-1=01&amp;bookstore_id-1=214&amp;term_id-1=14/FA&amp;div-1=&amp;dept-1=BA&amp;course-1=320"/>
    <hyperlink ref="C250" r:id="rId249" display="javascript:void(0);"/>
    <hyperlink ref="D250" r:id="rId250" display="http://www.bkstr.com/webapp/wcs/stores/servlet/booklookServlet?sect-1=01S&amp;bookstore_id-1=214&amp;term_id-1=14/FA&amp;div-1=&amp;dept-1=BA&amp;course-1=320"/>
    <hyperlink ref="C252" r:id="rId251" display="javascript:void(0);"/>
    <hyperlink ref="D252" r:id="rId252" display="http://www.bkstr.com/webapp/wcs/stores/servlet/booklookServlet?sect-1=02&amp;bookstore_id-1=214&amp;term_id-1=14/FA&amp;div-1=&amp;dept-1=BA&amp;course-1=320"/>
    <hyperlink ref="C254" r:id="rId253" display="javascript:void(0);"/>
    <hyperlink ref="D254" r:id="rId254" display="http://www.bkstr.com/webapp/wcs/stores/servlet/booklookServlet?sect-1=02S&amp;bookstore_id-1=214&amp;term_id-1=14/FA&amp;div-1=&amp;dept-1=BA&amp;course-1=320"/>
    <hyperlink ref="C256" r:id="rId255" display="javascript:void(0);"/>
    <hyperlink ref="D256" r:id="rId256" display="http://www.bkstr.com/webapp/wcs/stores/servlet/booklookServlet?sect-1=01&amp;bookstore_id-1=214&amp;term_id-1=14/FA&amp;div-1=&amp;dept-1=BA&amp;course-1=350"/>
    <hyperlink ref="C258" r:id="rId257" display="javascript:void(0);"/>
    <hyperlink ref="D258" r:id="rId258" display="http://www.bkstr.com/webapp/wcs/stores/servlet/booklookServlet?sect-1=01S&amp;bookstore_id-1=214&amp;term_id-1=14/FA&amp;div-1=&amp;dept-1=BA&amp;course-1=350"/>
    <hyperlink ref="C260" r:id="rId259" display="javascript:void(0);"/>
    <hyperlink ref="D260" r:id="rId260" display="http://www.bkstr.com/webapp/wcs/stores/servlet/booklookServlet?sect-1=02&amp;bookstore_id-1=214&amp;term_id-1=14/FA&amp;div-1=&amp;dept-1=BA&amp;course-1=350"/>
    <hyperlink ref="C262" r:id="rId261" display="javascript:void(0);"/>
    <hyperlink ref="D262" r:id="rId262" display="http://www.bkstr.com/webapp/wcs/stores/servlet/booklookServlet?sect-1=02S&amp;bookstore_id-1=214&amp;term_id-1=14/FA&amp;div-1=&amp;dept-1=BA&amp;course-1=350"/>
    <hyperlink ref="C264" r:id="rId263" display="javascript:void(0);"/>
    <hyperlink ref="D264" r:id="rId264" display="http://www.bkstr.com/webapp/wcs/stores/servlet/booklookServlet?sect-1=01&amp;bookstore_id-1=214&amp;term_id-1=14/FA&amp;div-1=&amp;dept-1=BA&amp;course-1=370"/>
    <hyperlink ref="C266" r:id="rId265" display="javascript:void(0);"/>
    <hyperlink ref="D266" r:id="rId266" display="http://www.bkstr.com/webapp/wcs/stores/servlet/booklookServlet?sect-1=H1&amp;bookstore_id-1=214&amp;term_id-1=14/FA&amp;div-1=&amp;dept-1=BA&amp;course-1=370"/>
    <hyperlink ref="C268" r:id="rId267" display="javascript:void(0);"/>
    <hyperlink ref="D268" r:id="rId268" display="http://www.bkstr.com/webapp/wcs/stores/servlet/booklookServlet?sect-1=01&amp;bookstore_id-1=214&amp;term_id-1=14/FA&amp;div-1=&amp;dept-1=BA&amp;course-1=371"/>
    <hyperlink ref="C270" r:id="rId269" display="javascript:void(0);"/>
    <hyperlink ref="D270" r:id="rId270" display="http://www.bkstr.com/webapp/wcs/stores/servlet/booklookServlet?sect-1=01&amp;bookstore_id-1=214&amp;term_id-1=14/FA&amp;div-1=&amp;dept-1=BA&amp;course-1=372"/>
    <hyperlink ref="C272" r:id="rId271" display="javascript:void(0);"/>
    <hyperlink ref="D272" r:id="rId272" display="http://www.bkstr.com/webapp/wcs/stores/servlet/booklookServlet?sect-1=01&amp;bookstore_id-1=214&amp;term_id-1=14/FA&amp;div-1=&amp;dept-1=BA&amp;course-1=375"/>
    <hyperlink ref="C274" r:id="rId273" display="javascript:void(0);"/>
    <hyperlink ref="D274" r:id="rId274" display="http://www.bkstr.com/webapp/wcs/stores/servlet/booklookServlet?sect-1=01&amp;bookstore_id-1=214&amp;term_id-1=14/FA&amp;div-1=&amp;dept-1=BA&amp;course-1=376"/>
    <hyperlink ref="C276" r:id="rId275" display="javascript:void(0);"/>
    <hyperlink ref="D276" r:id="rId276" display="http://www.bkstr.com/webapp/wcs/stores/servlet/booklookServlet?sect-1=01&amp;bookstore_id-1=214&amp;term_id-1=14/FA&amp;div-1=&amp;dept-1=BA&amp;course-1=415"/>
    <hyperlink ref="C278" r:id="rId277" display="javascript:void(0);"/>
    <hyperlink ref="D278" r:id="rId278" display="http://www.bkstr.com/webapp/wcs/stores/servlet/booklookServlet?sect-1=01&amp;bookstore_id-1=214&amp;term_id-1=14/FA&amp;div-1=&amp;dept-1=BA&amp;course-1=422"/>
    <hyperlink ref="C280" r:id="rId279" display="javascript:void(0);"/>
    <hyperlink ref="D280" r:id="rId280" display="http://www.bkstr.com/webapp/wcs/stores/servlet/booklookServlet?sect-1=01&amp;bookstore_id-1=214&amp;term_id-1=14/FA&amp;div-1=&amp;dept-1=BA&amp;course-1=426"/>
    <hyperlink ref="C282" r:id="rId281" display="javascript:void(0);"/>
    <hyperlink ref="D282" r:id="rId282" display="http://www.bkstr.com/webapp/wcs/stores/servlet/booklookServlet?sect-1=01&amp;bookstore_id-1=214&amp;term_id-1=14/FA&amp;div-1=&amp;dept-1=BA&amp;course-1=428"/>
    <hyperlink ref="C284" r:id="rId283" display="javascript:void(0);"/>
    <hyperlink ref="D284" r:id="rId284" display="http://www.bkstr.com/webapp/wcs/stores/servlet/booklookServlet?sect-1=01&amp;bookstore_id-1=214&amp;term_id-1=14/FA&amp;div-1=&amp;dept-1=BA&amp;course-1=440"/>
    <hyperlink ref="C286" r:id="rId285" display="javascript:void(0);"/>
    <hyperlink ref="D286" r:id="rId286" display="http://www.bkstr.com/webapp/wcs/stores/servlet/booklookServlet?sect-1=01&amp;bookstore_id-1=214&amp;term_id-1=14/FA&amp;div-1=&amp;dept-1=BA&amp;course-1=480"/>
    <hyperlink ref="C288" r:id="rId287" display="javascript:void(0);"/>
    <hyperlink ref="D288" r:id="rId288" display="http://www.bkstr.com/webapp/wcs/stores/servlet/booklookServlet?sect-1=01S&amp;bookstore_id-1=214&amp;term_id-1=14/FA&amp;div-1=&amp;dept-1=BA&amp;course-1=480"/>
    <hyperlink ref="C290" r:id="rId289" display="javascript:void(0);"/>
    <hyperlink ref="D290" r:id="rId290" display="http://www.bkstr.com/webapp/wcs/stores/servlet/booklookServlet?sect-1=01&amp;bookstore_id-1=214&amp;term_id-1=14/FA&amp;div-1=&amp;dept-1=BA&amp;course-1=482"/>
    <hyperlink ref="C292" r:id="rId291" display="javascript:void(0);"/>
    <hyperlink ref="D292" r:id="rId292" display="http://www.bkstr.com/webapp/wcs/stores/servlet/booklookServlet?sect-1=02&amp;bookstore_id-1=214&amp;term_id-1=14/FA&amp;div-1=&amp;dept-1=BA&amp;course-1=482"/>
    <hyperlink ref="C295" r:id="rId293" display="javascript:void(0);"/>
    <hyperlink ref="D295" r:id="rId294" display="http://www.bkstr.com/webapp/wcs/stores/servlet/booklookServlet?sect-1=01&amp;bookstore_id-1=214&amp;term_id-1=14/FA&amp;div-1=&amp;dept-1=BA&amp;course-1=490"/>
    <hyperlink ref="C297" r:id="rId295" display="javascript:void(0);"/>
    <hyperlink ref="D297" r:id="rId296" display="http://www.bkstr.com/webapp/wcs/stores/servlet/booklookServlet?sect-1=01S&amp;bookstore_id-1=214&amp;term_id-1=14/FA&amp;div-1=&amp;dept-1=BA&amp;course-1=490"/>
    <hyperlink ref="C299" r:id="rId297" display="javascript:void(0);"/>
    <hyperlink ref="D299" r:id="rId298" display="http://www.bkstr.com/webapp/wcs/stores/servlet/booklookServlet?sect-1=02&amp;bookstore_id-1=214&amp;term_id-1=14/FA&amp;div-1=&amp;dept-1=BA&amp;course-1=490"/>
    <hyperlink ref="C301" r:id="rId299" display="javascript:void(0);"/>
    <hyperlink ref="D301" r:id="rId300" display="http://www.bkstr.com/webapp/wcs/stores/servlet/booklookServlet?sect-1=02S&amp;bookstore_id-1=214&amp;term_id-1=14/FA&amp;div-1=&amp;dept-1=BA&amp;course-1=490"/>
    <hyperlink ref="C303" r:id="rId301" display="javascript:void(0);"/>
    <hyperlink ref="D303" r:id="rId302" display="http://www.bkstr.com/webapp/wcs/stores/servlet/booklookServlet?sect-1=03&amp;bookstore_id-1=214&amp;term_id-1=14/FA&amp;div-1=&amp;dept-1=BA&amp;course-1=490"/>
    <hyperlink ref="C305" r:id="rId303" display="javascript:void(0);"/>
    <hyperlink ref="D305" r:id="rId304" display="http://www.bkstr.com/webapp/wcs/stores/servlet/booklookServlet?sect-1=03S&amp;bookstore_id-1=214&amp;term_id-1=14/FA&amp;div-1=&amp;dept-1=BA&amp;course-1=490"/>
    <hyperlink ref="C307" r:id="rId305" display="javascript:void(0);"/>
    <hyperlink ref="D307" r:id="rId306" display="http://www.bkstr.com/webapp/wcs/stores/servlet/booklookServlet?sect-1=H3&amp;bookstore_id-1=214&amp;term_id-1=14/FA&amp;div-1=&amp;dept-1=BA&amp;course-1=490"/>
    <hyperlink ref="C309" r:id="rId307" display="javascript:void(0);"/>
    <hyperlink ref="D309" r:id="rId308" display="http://www.bkstr.com/webapp/wcs/stores/servlet/booklookServlet?sect-1=01&amp;bookstore_id-1=214&amp;term_id-1=14/FA&amp;div-1=&amp;dept-1=BA&amp;course-1=494"/>
    <hyperlink ref="C311" r:id="rId309" display="javascript:void(0);"/>
    <hyperlink ref="D311" r:id="rId310" display="http://www.bkstr.com/webapp/wcs/stores/servlet/booklookServlet?sect-1=01&amp;bookstore_id-1=214&amp;term_id-1=14/FA&amp;div-1=&amp;dept-1=BI&amp;course-1=101"/>
    <hyperlink ref="C313" r:id="rId311" display="javascript:void(0);"/>
    <hyperlink ref="D313" r:id="rId312" display="http://www.bkstr.com/webapp/wcs/stores/servlet/booklookServlet?sect-1=01S&amp;bookstore_id-1=214&amp;term_id-1=14/FA&amp;div-1=&amp;dept-1=BI&amp;course-1=101"/>
    <hyperlink ref="C315" r:id="rId313" display="javascript:void(0);"/>
    <hyperlink ref="D315" r:id="rId314" display="http://www.bkstr.com/webapp/wcs/stores/servlet/booklookServlet?sect-1=02&amp;bookstore_id-1=214&amp;term_id-1=14/FA&amp;div-1=&amp;dept-1=BI&amp;course-1=101"/>
    <hyperlink ref="C317" r:id="rId315" display="javascript:void(0);"/>
    <hyperlink ref="D317" r:id="rId316" display="http://www.bkstr.com/webapp/wcs/stores/servlet/booklookServlet?sect-1=02S&amp;bookstore_id-1=214&amp;term_id-1=14/FA&amp;div-1=&amp;dept-1=BI&amp;course-1=101"/>
    <hyperlink ref="C319" r:id="rId317" display="javascript:void(0);"/>
    <hyperlink ref="D319" r:id="rId318" display="http://www.bkstr.com/webapp/wcs/stores/servlet/booklookServlet?sect-1=03&amp;bookstore_id-1=214&amp;term_id-1=14/FA&amp;div-1=&amp;dept-1=BI&amp;course-1=101"/>
    <hyperlink ref="C321" r:id="rId319" display="javascript:void(0);"/>
    <hyperlink ref="D321" r:id="rId320" display="http://www.bkstr.com/webapp/wcs/stores/servlet/booklookServlet?sect-1=03S&amp;bookstore_id-1=214&amp;term_id-1=14/FA&amp;div-1=&amp;dept-1=BI&amp;course-1=101"/>
    <hyperlink ref="C323" r:id="rId321" display="javascript:void(0);"/>
    <hyperlink ref="D323" r:id="rId322" display="http://www.bkstr.com/webapp/wcs/stores/servlet/booklookServlet?sect-1=04&amp;bookstore_id-1=214&amp;term_id-1=14/FA&amp;div-1=&amp;dept-1=BI&amp;course-1=101"/>
    <hyperlink ref="C325" r:id="rId323" display="javascript:void(0);"/>
    <hyperlink ref="D325" r:id="rId324" display="http://www.bkstr.com/webapp/wcs/stores/servlet/booklookServlet?sect-1=04S&amp;bookstore_id-1=214&amp;term_id-1=14/FA&amp;div-1=&amp;dept-1=BI&amp;course-1=101"/>
    <hyperlink ref="C327" r:id="rId325" display="javascript:void(0);"/>
    <hyperlink ref="D327" r:id="rId326" display="http://www.bkstr.com/webapp/wcs/stores/servlet/booklookServlet?sect-1=05&amp;bookstore_id-1=214&amp;term_id-1=14/FA&amp;div-1=&amp;dept-1=BI&amp;course-1=101"/>
    <hyperlink ref="C329" r:id="rId327" display="javascript:void(0);"/>
    <hyperlink ref="D329" r:id="rId328" display="http://www.bkstr.com/webapp/wcs/stores/servlet/booklookServlet?sect-1=05S&amp;bookstore_id-1=214&amp;term_id-1=14/FA&amp;div-1=&amp;dept-1=BI&amp;course-1=101"/>
    <hyperlink ref="C331" r:id="rId329" display="javascript:void(0);"/>
    <hyperlink ref="D331" r:id="rId330" display="http://www.bkstr.com/webapp/wcs/stores/servlet/booklookServlet?sect-1=06&amp;bookstore_id-1=214&amp;term_id-1=14/FA&amp;div-1=&amp;dept-1=BI&amp;course-1=101"/>
    <hyperlink ref="C333" r:id="rId331" display="javascript:void(0);"/>
    <hyperlink ref="D333" r:id="rId332" display="http://www.bkstr.com/webapp/wcs/stores/servlet/booklookServlet?sect-1=06S&amp;bookstore_id-1=214&amp;term_id-1=14/FA&amp;div-1=&amp;dept-1=BI&amp;course-1=101"/>
    <hyperlink ref="C335" r:id="rId333" display="javascript:void(0);"/>
    <hyperlink ref="D335" r:id="rId334" display="http://www.bkstr.com/webapp/wcs/stores/servlet/booklookServlet?sect-1=01&amp;bookstore_id-1=214&amp;term_id-1=14/FA&amp;div-1=&amp;dept-1=BI&amp;course-1=118"/>
    <hyperlink ref="C337" r:id="rId335" display="javascript:void(0);"/>
    <hyperlink ref="D337" r:id="rId336" display="http://www.bkstr.com/webapp/wcs/stores/servlet/booklookServlet?sect-1=01&amp;bookstore_id-1=214&amp;term_id-1=14/FA&amp;div-1=&amp;dept-1=BI&amp;course-1=140"/>
    <hyperlink ref="C339" r:id="rId337" display="javascript:void(0);"/>
    <hyperlink ref="D339" r:id="rId338" display="http://www.bkstr.com/webapp/wcs/stores/servlet/booklookServlet?sect-1=01S&amp;bookstore_id-1=214&amp;term_id-1=14/FA&amp;div-1=&amp;dept-1=BI&amp;course-1=140"/>
    <hyperlink ref="C341" r:id="rId339" display="javascript:void(0);"/>
    <hyperlink ref="D341" r:id="rId340" display="http://www.bkstr.com/webapp/wcs/stores/servlet/booklookServlet?sect-1=02&amp;bookstore_id-1=214&amp;term_id-1=14/FA&amp;div-1=&amp;dept-1=BI&amp;course-1=140"/>
    <hyperlink ref="C343" r:id="rId341" display="javascript:void(0);"/>
    <hyperlink ref="D343" r:id="rId342" display="http://www.bkstr.com/webapp/wcs/stores/servlet/booklookServlet?sect-1=02S&amp;bookstore_id-1=214&amp;term_id-1=14/FA&amp;div-1=&amp;dept-1=BI&amp;course-1=140"/>
    <hyperlink ref="C345" r:id="rId343" display="javascript:void(0);"/>
    <hyperlink ref="D345" r:id="rId344" display="http://www.bkstr.com/webapp/wcs/stores/servlet/booklookServlet?sect-1=03&amp;bookstore_id-1=214&amp;term_id-1=14/FA&amp;div-1=&amp;dept-1=BI&amp;course-1=140"/>
    <hyperlink ref="C347" r:id="rId345" display="javascript:void(0);"/>
    <hyperlink ref="D347" r:id="rId346" display="http://www.bkstr.com/webapp/wcs/stores/servlet/booklookServlet?sect-1=03S&amp;bookstore_id-1=214&amp;term_id-1=14/FA&amp;div-1=&amp;dept-1=BI&amp;course-1=140"/>
    <hyperlink ref="C349" r:id="rId347" display="javascript:void(0);"/>
    <hyperlink ref="D349" r:id="rId348" display="http://www.bkstr.com/webapp/wcs/stores/servlet/booklookServlet?sect-1=04&amp;bookstore_id-1=214&amp;term_id-1=14/FA&amp;div-1=&amp;dept-1=BI&amp;course-1=140"/>
    <hyperlink ref="C351" r:id="rId349" display="javascript:void(0);"/>
    <hyperlink ref="D351" r:id="rId350" display="http://www.bkstr.com/webapp/wcs/stores/servlet/booklookServlet?sect-1=04S&amp;bookstore_id-1=214&amp;term_id-1=14/FA&amp;div-1=&amp;dept-1=BI&amp;course-1=140"/>
    <hyperlink ref="C353" r:id="rId351" display="javascript:void(0);"/>
    <hyperlink ref="D353" r:id="rId352" display="http://www.bkstr.com/webapp/wcs/stores/servlet/booklookServlet?sect-1=05&amp;bookstore_id-1=214&amp;term_id-1=14/FA&amp;div-1=&amp;dept-1=BI&amp;course-1=140"/>
    <hyperlink ref="C355" r:id="rId353" display="javascript:void(0);"/>
    <hyperlink ref="D355" r:id="rId354" display="http://www.bkstr.com/webapp/wcs/stores/servlet/booklookServlet?sect-1=05S&amp;bookstore_id-1=214&amp;term_id-1=14/FA&amp;div-1=&amp;dept-1=BI&amp;course-1=140"/>
    <hyperlink ref="C357" r:id="rId355" display="javascript:void(0);"/>
    <hyperlink ref="D357" r:id="rId356" display="http://www.bkstr.com/webapp/wcs/stores/servlet/booklookServlet?sect-1=01&amp;bookstore_id-1=214&amp;term_id-1=14/FA&amp;div-1=&amp;dept-1=BI&amp;course-1=141"/>
    <hyperlink ref="C359" r:id="rId357" display="javascript:void(0);"/>
    <hyperlink ref="D359" r:id="rId358" display="http://www.bkstr.com/webapp/wcs/stores/servlet/booklookServlet?sect-1=01S&amp;bookstore_id-1=214&amp;term_id-1=14/FA&amp;div-1=&amp;dept-1=BI&amp;course-1=141"/>
    <hyperlink ref="C361" r:id="rId359" display="javascript:void(0);"/>
    <hyperlink ref="D361" r:id="rId360" display="http://www.bkstr.com/webapp/wcs/stores/servlet/booklookServlet?sect-1=02&amp;bookstore_id-1=214&amp;term_id-1=14/FA&amp;div-1=&amp;dept-1=BI&amp;course-1=141"/>
    <hyperlink ref="C363" r:id="rId361" display="javascript:void(0);"/>
    <hyperlink ref="D363" r:id="rId362" display="http://www.bkstr.com/webapp/wcs/stores/servlet/booklookServlet?sect-1=02S&amp;bookstore_id-1=214&amp;term_id-1=14/FA&amp;div-1=&amp;dept-1=BI&amp;course-1=141"/>
    <hyperlink ref="C365" r:id="rId363" display="javascript:void(0);"/>
    <hyperlink ref="D365" r:id="rId364" display="http://www.bkstr.com/webapp/wcs/stores/servlet/booklookServlet?sect-1=03&amp;bookstore_id-1=214&amp;term_id-1=14/FA&amp;div-1=&amp;dept-1=BI&amp;course-1=141"/>
    <hyperlink ref="C367" r:id="rId365" display="javascript:void(0);"/>
    <hyperlink ref="D367" r:id="rId366" display="http://www.bkstr.com/webapp/wcs/stores/servlet/booklookServlet?sect-1=03S&amp;bookstore_id-1=214&amp;term_id-1=14/FA&amp;div-1=&amp;dept-1=BI&amp;course-1=141"/>
    <hyperlink ref="C369" r:id="rId367" display="javascript:void(0);"/>
    <hyperlink ref="D369" r:id="rId368" display="http://www.bkstr.com/webapp/wcs/stores/servlet/booklookServlet?sect-1=H1&amp;bookstore_id-1=214&amp;term_id-1=14/FA&amp;div-1=&amp;dept-1=BI&amp;course-1=141"/>
    <hyperlink ref="C371" r:id="rId369" display="javascript:void(0);"/>
    <hyperlink ref="D371" r:id="rId370" display="http://www.bkstr.com/webapp/wcs/stores/servlet/booklookServlet?sect-1=H2&amp;bookstore_id-1=214&amp;term_id-1=14/FA&amp;div-1=&amp;dept-1=BI&amp;course-1=141"/>
    <hyperlink ref="C373" r:id="rId371" display="javascript:void(0);"/>
    <hyperlink ref="D373" r:id="rId372" display="http://www.bkstr.com/webapp/wcs/stores/servlet/booklookServlet?sect-1=01S&amp;bookstore_id-1=214&amp;term_id-1=14/FA&amp;div-1=&amp;dept-1=BI&amp;course-1=161"/>
    <hyperlink ref="C375" r:id="rId373" display="javascript:void(0);"/>
    <hyperlink ref="D375" r:id="rId374" display="http://www.bkstr.com/webapp/wcs/stores/servlet/booklookServlet?sect-1=02S&amp;bookstore_id-1=214&amp;term_id-1=14/FA&amp;div-1=&amp;dept-1=BI&amp;course-1=161"/>
    <hyperlink ref="C377" r:id="rId375" display="javascript:void(0);"/>
    <hyperlink ref="D377" r:id="rId376" display="http://www.bkstr.com/webapp/wcs/stores/servlet/booklookServlet?sect-1=03S&amp;bookstore_id-1=214&amp;term_id-1=14/FA&amp;div-1=&amp;dept-1=BI&amp;course-1=161"/>
    <hyperlink ref="C379" r:id="rId377" display="javascript:void(0);"/>
    <hyperlink ref="D379" r:id="rId378" display="http://www.bkstr.com/webapp/wcs/stores/servlet/booklookServlet?sect-1=04S&amp;bookstore_id-1=214&amp;term_id-1=14/FA&amp;div-1=&amp;dept-1=BI&amp;course-1=161"/>
    <hyperlink ref="C381" r:id="rId379" display="javascript:void(0);"/>
    <hyperlink ref="D381" r:id="rId380" display="http://www.bkstr.com/webapp/wcs/stores/servlet/booklookServlet?sect-1=05&amp;bookstore_id-1=214&amp;term_id-1=14/FA&amp;div-1=&amp;dept-1=BI&amp;course-1=161"/>
    <hyperlink ref="C383" r:id="rId381" display="javascript:void(0);"/>
    <hyperlink ref="D383" r:id="rId382" display="http://www.bkstr.com/webapp/wcs/stores/servlet/booklookServlet?sect-1=05S&amp;bookstore_id-1=214&amp;term_id-1=14/FA&amp;div-1=&amp;dept-1=BI&amp;course-1=161"/>
    <hyperlink ref="C385" r:id="rId383" display="javascript:void(0);"/>
    <hyperlink ref="D385" r:id="rId384" display="http://www.bkstr.com/webapp/wcs/stores/servlet/booklookServlet?sect-1=06&amp;bookstore_id-1=214&amp;term_id-1=14/FA&amp;div-1=&amp;dept-1=BI&amp;course-1=161"/>
    <hyperlink ref="C387" r:id="rId385" display="javascript:void(0);"/>
    <hyperlink ref="D387" r:id="rId386" display="http://www.bkstr.com/webapp/wcs/stores/servlet/booklookServlet?sect-1=06S&amp;bookstore_id-1=214&amp;term_id-1=14/FA&amp;div-1=&amp;dept-1=BI&amp;course-1=161"/>
    <hyperlink ref="C389" r:id="rId387" display="javascript:void(0);"/>
    <hyperlink ref="D389" r:id="rId388" display="http://www.bkstr.com/webapp/wcs/stores/servlet/booklookServlet?sect-1=07&amp;bookstore_id-1=214&amp;term_id-1=14/FA&amp;div-1=&amp;dept-1=BI&amp;course-1=161"/>
    <hyperlink ref="C391" r:id="rId389" display="javascript:void(0);"/>
    <hyperlink ref="D391" r:id="rId390" display="http://www.bkstr.com/webapp/wcs/stores/servlet/booklookServlet?sect-1=07S&amp;bookstore_id-1=214&amp;term_id-1=14/FA&amp;div-1=&amp;dept-1=BI&amp;course-1=161"/>
    <hyperlink ref="C393" r:id="rId391" display="javascript:void(0);"/>
    <hyperlink ref="D393" r:id="rId392" display="http://www.bkstr.com/webapp/wcs/stores/servlet/booklookServlet?sect-1=08&amp;bookstore_id-1=214&amp;term_id-1=14/FA&amp;div-1=&amp;dept-1=BI&amp;course-1=161"/>
    <hyperlink ref="C395" r:id="rId393" display="javascript:void(0);"/>
    <hyperlink ref="D395" r:id="rId394" display="http://www.bkstr.com/webapp/wcs/stores/servlet/booklookServlet?sect-1=08S&amp;bookstore_id-1=214&amp;term_id-1=14/FA&amp;div-1=&amp;dept-1=BI&amp;course-1=161"/>
    <hyperlink ref="C397" r:id="rId395" display="javascript:void(0);"/>
    <hyperlink ref="D397" r:id="rId396" display="http://www.bkstr.com/webapp/wcs/stores/servlet/booklookServlet?sect-1=01&amp;bookstore_id-1=214&amp;term_id-1=14/FA&amp;div-1=&amp;dept-1=BI&amp;course-1=162"/>
    <hyperlink ref="C399" r:id="rId397" display="javascript:void(0);"/>
    <hyperlink ref="D399" r:id="rId398" display="http://www.bkstr.com/webapp/wcs/stores/servlet/booklookServlet?sect-1=01S&amp;bookstore_id-1=214&amp;term_id-1=14/FA&amp;div-1=&amp;dept-1=BI&amp;course-1=162"/>
    <hyperlink ref="C401" r:id="rId399" display="javascript:void(0);"/>
    <hyperlink ref="D401" r:id="rId400" display="http://www.bkstr.com/webapp/wcs/stores/servlet/booklookServlet?sect-1=02&amp;bookstore_id-1=214&amp;term_id-1=14/FA&amp;div-1=&amp;dept-1=BI&amp;course-1=162"/>
    <hyperlink ref="C403" r:id="rId401" display="javascript:void(0);"/>
    <hyperlink ref="D403" r:id="rId402" display="http://www.bkstr.com/webapp/wcs/stores/servlet/booklookServlet?sect-1=02S&amp;bookstore_id-1=214&amp;term_id-1=14/FA&amp;div-1=&amp;dept-1=BI&amp;course-1=162"/>
    <hyperlink ref="C405" r:id="rId403" display="javascript:void(0);"/>
    <hyperlink ref="D405" r:id="rId404" display="http://www.bkstr.com/webapp/wcs/stores/servlet/booklookServlet?sect-1=02&amp;bookstore_id-1=214&amp;term_id-1=14/FA&amp;div-1=&amp;dept-1=BI&amp;course-1=193"/>
    <hyperlink ref="C407" r:id="rId405" display="javascript:void(0);"/>
    <hyperlink ref="D407" r:id="rId406" display="http://www.bkstr.com/webapp/wcs/stores/servlet/booklookServlet?sect-1=03&amp;bookstore_id-1=214&amp;term_id-1=14/FA&amp;div-1=&amp;dept-1=BI&amp;course-1=193"/>
    <hyperlink ref="C409" r:id="rId407" display="javascript:void(0);"/>
    <hyperlink ref="D409" r:id="rId408" display="http://www.bkstr.com/webapp/wcs/stores/servlet/booklookServlet?sect-1=01&amp;bookstore_id-1=214&amp;term_id-1=14/FA&amp;div-1=&amp;dept-1=BI&amp;course-1=200"/>
    <hyperlink ref="C411" r:id="rId409" display="javascript:void(0);"/>
    <hyperlink ref="D411" r:id="rId410" display="http://www.bkstr.com/webapp/wcs/stores/servlet/booklookServlet?sect-1=01S&amp;bookstore_id-1=214&amp;term_id-1=14/FA&amp;div-1=&amp;dept-1=BI&amp;course-1=200"/>
    <hyperlink ref="C413" r:id="rId411" display="javascript:void(0);"/>
    <hyperlink ref="D413" r:id="rId412" display="http://www.bkstr.com/webapp/wcs/stores/servlet/booklookServlet?sect-1=02&amp;bookstore_id-1=214&amp;term_id-1=14/FA&amp;div-1=&amp;dept-1=BI&amp;course-1=200"/>
    <hyperlink ref="C415" r:id="rId413" display="javascript:void(0);"/>
    <hyperlink ref="D415" r:id="rId414" display="http://www.bkstr.com/webapp/wcs/stores/servlet/booklookServlet?sect-1=02S&amp;bookstore_id-1=214&amp;term_id-1=14/FA&amp;div-1=&amp;dept-1=BI&amp;course-1=200"/>
    <hyperlink ref="C417" r:id="rId415" display="javascript:void(0);"/>
    <hyperlink ref="D417" r:id="rId416" display="http://www.bkstr.com/webapp/wcs/stores/servlet/booklookServlet?sect-1=01&amp;bookstore_id-1=214&amp;term_id-1=14/FA&amp;div-1=&amp;dept-1=BI&amp;course-1=202"/>
    <hyperlink ref="C419" r:id="rId417" display="javascript:void(0);"/>
    <hyperlink ref="D419" r:id="rId418" display="http://www.bkstr.com/webapp/wcs/stores/servlet/booklookServlet?sect-1=01S&amp;bookstore_id-1=214&amp;term_id-1=14/FA&amp;div-1=&amp;dept-1=BI&amp;course-1=202"/>
    <hyperlink ref="C421" r:id="rId419" display="javascript:void(0);"/>
    <hyperlink ref="D421" r:id="rId420" display="http://www.bkstr.com/webapp/wcs/stores/servlet/booklookServlet?sect-1=01&amp;bookstore_id-1=214&amp;term_id-1=14/FA&amp;div-1=&amp;dept-1=BI&amp;course-1=203"/>
    <hyperlink ref="C423" r:id="rId421" display="javascript:void(0);"/>
    <hyperlink ref="D423" r:id="rId422" display="http://www.bkstr.com/webapp/wcs/stores/servlet/booklookServlet?sect-1=01S&amp;bookstore_id-1=214&amp;term_id-1=14/FA&amp;div-1=&amp;dept-1=BI&amp;course-1=203"/>
    <hyperlink ref="C425" r:id="rId423" display="javascript:void(0);"/>
    <hyperlink ref="D425" r:id="rId424" display="http://www.bkstr.com/webapp/wcs/stores/servlet/booklookServlet?sect-1=02&amp;bookstore_id-1=214&amp;term_id-1=14/FA&amp;div-1=&amp;dept-1=BI&amp;course-1=203"/>
    <hyperlink ref="C427" r:id="rId425" display="javascript:void(0);"/>
    <hyperlink ref="D427" r:id="rId426" display="http://www.bkstr.com/webapp/wcs/stores/servlet/booklookServlet?sect-1=02S&amp;bookstore_id-1=214&amp;term_id-1=14/FA&amp;div-1=&amp;dept-1=BI&amp;course-1=203"/>
    <hyperlink ref="C429" r:id="rId427" display="javascript:void(0);"/>
    <hyperlink ref="D429" r:id="rId428" display="http://www.bkstr.com/webapp/wcs/stores/servlet/booklookServlet?sect-1=03&amp;bookstore_id-1=214&amp;term_id-1=14/FA&amp;div-1=&amp;dept-1=BI&amp;course-1=203"/>
    <hyperlink ref="C431" r:id="rId429" display="javascript:void(0);"/>
    <hyperlink ref="D431" r:id="rId430" display="http://www.bkstr.com/webapp/wcs/stores/servlet/booklookServlet?sect-1=03S&amp;bookstore_id-1=214&amp;term_id-1=14/FA&amp;div-1=&amp;dept-1=BI&amp;course-1=203"/>
    <hyperlink ref="C433" r:id="rId431" display="javascript:void(0);"/>
    <hyperlink ref="D433" r:id="rId432" display="http://www.bkstr.com/webapp/wcs/stores/servlet/booklookServlet?sect-1=H1&amp;bookstore_id-1=214&amp;term_id-1=14/FA&amp;div-1=&amp;dept-1=BI&amp;course-1=203"/>
    <hyperlink ref="C435" r:id="rId433" display="javascript:void(0);"/>
    <hyperlink ref="D435" r:id="rId434" display="http://www.bkstr.com/webapp/wcs/stores/servlet/booklookServlet?sect-1=01&amp;bookstore_id-1=214&amp;term_id-1=14/FA&amp;div-1=&amp;dept-1=BI&amp;course-1=204"/>
    <hyperlink ref="C437" r:id="rId435" display="javascript:void(0);"/>
    <hyperlink ref="D437" r:id="rId436" display="http://www.bkstr.com/webapp/wcs/stores/servlet/booklookServlet?sect-1=01S&amp;bookstore_id-1=214&amp;term_id-1=14/FA&amp;div-1=&amp;dept-1=BI&amp;course-1=204"/>
    <hyperlink ref="C439" r:id="rId437" display="javascript:void(0);"/>
    <hyperlink ref="D439" r:id="rId438" display="http://www.bkstr.com/webapp/wcs/stores/servlet/booklookServlet?sect-1=02&amp;bookstore_id-1=214&amp;term_id-1=14/FA&amp;div-1=&amp;dept-1=BI&amp;course-1=204"/>
    <hyperlink ref="C441" r:id="rId439" display="javascript:void(0);"/>
    <hyperlink ref="D441" r:id="rId440" display="http://www.bkstr.com/webapp/wcs/stores/servlet/booklookServlet?sect-1=02S&amp;bookstore_id-1=214&amp;term_id-1=14/FA&amp;div-1=&amp;dept-1=BI&amp;course-1=204"/>
    <hyperlink ref="C443" r:id="rId441" display="javascript:void(0);"/>
    <hyperlink ref="D443" r:id="rId442" display="http://www.bkstr.com/webapp/wcs/stores/servlet/booklookServlet?sect-1=03&amp;bookstore_id-1=214&amp;term_id-1=14/FA&amp;div-1=&amp;dept-1=BI&amp;course-1=204"/>
    <hyperlink ref="C445" r:id="rId443" display="javascript:void(0);"/>
    <hyperlink ref="D445" r:id="rId444" display="http://www.bkstr.com/webapp/wcs/stores/servlet/booklookServlet?sect-1=01&amp;bookstore_id-1=214&amp;term_id-1=14/FA&amp;div-1=&amp;dept-1=BI&amp;course-1=205"/>
    <hyperlink ref="C447" r:id="rId445" display="javascript:void(0);"/>
    <hyperlink ref="D447" r:id="rId446" display="http://www.bkstr.com/webapp/wcs/stores/servlet/booklookServlet?sect-1=01&amp;bookstore_id-1=214&amp;term_id-1=14/FA&amp;div-1=&amp;dept-1=BI&amp;course-1=206"/>
    <hyperlink ref="C449" r:id="rId447" display="javascript:void(0);"/>
    <hyperlink ref="D449" r:id="rId448" display="http://www.bkstr.com/webapp/wcs/stores/servlet/booklookServlet?sect-1=01S&amp;bookstore_id-1=214&amp;term_id-1=14/FA&amp;div-1=&amp;dept-1=BI&amp;course-1=206"/>
    <hyperlink ref="C451" r:id="rId449" display="javascript:void(0);"/>
    <hyperlink ref="D451" r:id="rId450" display="http://www.bkstr.com/webapp/wcs/stores/servlet/booklookServlet?sect-1=02&amp;bookstore_id-1=214&amp;term_id-1=14/FA&amp;div-1=&amp;dept-1=BI&amp;course-1=206"/>
    <hyperlink ref="C453" r:id="rId451" display="javascript:void(0);"/>
    <hyperlink ref="D453" r:id="rId452" display="http://www.bkstr.com/webapp/wcs/stores/servlet/booklookServlet?sect-1=02S&amp;bookstore_id-1=214&amp;term_id-1=14/FA&amp;div-1=&amp;dept-1=BI&amp;course-1=206"/>
    <hyperlink ref="C455" r:id="rId453" display="javascript:void(0);"/>
    <hyperlink ref="D455" r:id="rId454" display="http://www.bkstr.com/webapp/wcs/stores/servlet/booklookServlet?sect-1=03&amp;bookstore_id-1=214&amp;term_id-1=14/FA&amp;div-1=&amp;dept-1=BI&amp;course-1=206"/>
    <hyperlink ref="C457" r:id="rId455" display="javascript:void(0);"/>
    <hyperlink ref="D457" r:id="rId456" display="http://www.bkstr.com/webapp/wcs/stores/servlet/booklookServlet?sect-1=03S&amp;bookstore_id-1=214&amp;term_id-1=14/FA&amp;div-1=&amp;dept-1=BI&amp;course-1=206"/>
    <hyperlink ref="C459" r:id="rId457" display="javascript:void(0);"/>
    <hyperlink ref="D459" r:id="rId458" display="http://www.bkstr.com/webapp/wcs/stores/servlet/booklookServlet?sect-1=01&amp;bookstore_id-1=214&amp;term_id-1=14/FA&amp;div-1=&amp;dept-1=BI&amp;course-1=313"/>
    <hyperlink ref="C461" r:id="rId459" display="javascript:void(0);"/>
    <hyperlink ref="D461" r:id="rId460" display="http://www.bkstr.com/webapp/wcs/stores/servlet/booklookServlet?sect-1=01&amp;bookstore_id-1=214&amp;term_id-1=14/FA&amp;div-1=&amp;dept-1=BI&amp;course-1=315"/>
    <hyperlink ref="C463" r:id="rId461" display="javascript:void(0);"/>
    <hyperlink ref="D463" r:id="rId462" display="http://www.bkstr.com/webapp/wcs/stores/servlet/booklookServlet?sect-1=01S&amp;bookstore_id-1=214&amp;term_id-1=14/FA&amp;div-1=&amp;dept-1=BI&amp;course-1=315"/>
    <hyperlink ref="C465" r:id="rId463" display="javascript:void(0);"/>
    <hyperlink ref="D465" r:id="rId464" display="http://www.bkstr.com/webapp/wcs/stores/servlet/booklookServlet?sect-1=01&amp;bookstore_id-1=214&amp;term_id-1=14/FA&amp;div-1=&amp;dept-1=BI&amp;course-1=410"/>
    <hyperlink ref="C467" r:id="rId465" display="javascript:void(0);"/>
    <hyperlink ref="D467" r:id="rId466" display="http://www.bkstr.com/webapp/wcs/stores/servlet/booklookServlet?sect-1=02&amp;bookstore_id-1=214&amp;term_id-1=14/FA&amp;div-1=&amp;dept-1=BI&amp;course-1=410"/>
    <hyperlink ref="C469" r:id="rId467" display="javascript:void(0);"/>
    <hyperlink ref="D469" r:id="rId468" display="http://www.bkstr.com/webapp/wcs/stores/servlet/booklookServlet?sect-1=01&amp;bookstore_id-1=214&amp;term_id-1=14/FA&amp;div-1=&amp;dept-1=BI&amp;course-1=451"/>
    <hyperlink ref="C471" r:id="rId469" display="javascript:void(0);"/>
    <hyperlink ref="D471" r:id="rId470" display="http://www.bkstr.com/webapp/wcs/stores/servlet/booklookServlet?sect-1=01&amp;bookstore_id-1=214&amp;term_id-1=14/FA&amp;div-1=&amp;dept-1=BI&amp;course-1=463"/>
    <hyperlink ref="C473" r:id="rId471" display="javascript:void(0);"/>
    <hyperlink ref="D473" r:id="rId472" display="http://www.bkstr.com/webapp/wcs/stores/servlet/booklookServlet?sect-1=01&amp;bookstore_id-1=214&amp;term_id-1=14/FA&amp;div-1=&amp;dept-1=BI&amp;course-1=464"/>
    <hyperlink ref="C475" r:id="rId473" display="javascript:void(0);"/>
    <hyperlink ref="D475" r:id="rId474" display="http://www.bkstr.com/webapp/wcs/stores/servlet/booklookServlet?sect-1=01&amp;bookstore_id-1=214&amp;term_id-1=14/FA&amp;div-1=&amp;dept-1=BI&amp;course-1=465"/>
    <hyperlink ref="C477" r:id="rId475" display="javascript:void(0);"/>
    <hyperlink ref="D477" r:id="rId476" display="http://www.bkstr.com/webapp/wcs/stores/servlet/booklookServlet?sect-1=01&amp;bookstore_id-1=214&amp;term_id-1=14/FA&amp;div-1=&amp;dept-1=BT&amp;course-1=376"/>
    <hyperlink ref="C479" r:id="rId477" display="javascript:void(0);"/>
    <hyperlink ref="D479" r:id="rId478" display="http://www.bkstr.com/webapp/wcs/stores/servlet/booklookServlet?sect-1=01S&amp;bookstore_id-1=214&amp;term_id-1=14/FA&amp;div-1=&amp;dept-1=BT&amp;course-1=376"/>
    <hyperlink ref="C483" r:id="rId479" display="javascript:void(0);"/>
    <hyperlink ref="D483" r:id="rId480" display="http://www.bkstr.com/webapp/wcs/stores/servlet/booklookServlet?sect-1=01&amp;bookstore_id-1=214&amp;term_id-1=14/FA&amp;div-1=&amp;dept-1=CD&amp;course-1=100"/>
    <hyperlink ref="C485" r:id="rId481" display="javascript:void(0);"/>
    <hyperlink ref="D485" r:id="rId482" display="http://www.bkstr.com/webapp/wcs/stores/servlet/booklookServlet?sect-1=01S&amp;bookstore_id-1=214&amp;term_id-1=14/FA&amp;div-1=&amp;dept-1=CD&amp;course-1=100"/>
    <hyperlink ref="C487" r:id="rId483" display="javascript:void(0);"/>
    <hyperlink ref="D487" r:id="rId484" display="http://www.bkstr.com/webapp/wcs/stores/servlet/booklookServlet?sect-1=02&amp;bookstore_id-1=214&amp;term_id-1=14/FA&amp;div-1=&amp;dept-1=CD&amp;course-1=100"/>
    <hyperlink ref="C489" r:id="rId485" display="javascript:void(0);"/>
    <hyperlink ref="D489" r:id="rId486" display="http://www.bkstr.com/webapp/wcs/stores/servlet/booklookServlet?sect-1=02S&amp;bookstore_id-1=214&amp;term_id-1=14/FA&amp;div-1=&amp;dept-1=CD&amp;course-1=100"/>
    <hyperlink ref="C491" r:id="rId487" display="javascript:void(0);"/>
    <hyperlink ref="D491" r:id="rId488" display="http://www.bkstr.com/webapp/wcs/stores/servlet/booklookServlet?sect-1=03&amp;bookstore_id-1=214&amp;term_id-1=14/FA&amp;div-1=&amp;dept-1=CD&amp;course-1=100"/>
    <hyperlink ref="C493" r:id="rId489" display="javascript:void(0);"/>
    <hyperlink ref="D493" r:id="rId490" display="http://www.bkstr.com/webapp/wcs/stores/servlet/booklookServlet?sect-1=03S&amp;bookstore_id-1=214&amp;term_id-1=14/FA&amp;div-1=&amp;dept-1=CD&amp;course-1=100"/>
    <hyperlink ref="C495" r:id="rId491" display="javascript:void(0);"/>
    <hyperlink ref="D495" r:id="rId492" display="http://www.bkstr.com/webapp/wcs/stores/servlet/booklookServlet?sect-1=04&amp;bookstore_id-1=214&amp;term_id-1=14/FA&amp;div-1=&amp;dept-1=CD&amp;course-1=100"/>
    <hyperlink ref="C497" r:id="rId493" display="javascript:void(0);"/>
    <hyperlink ref="D497" r:id="rId494" display="http://www.bkstr.com/webapp/wcs/stores/servlet/booklookServlet?sect-1=04S&amp;bookstore_id-1=214&amp;term_id-1=14/FA&amp;div-1=&amp;dept-1=CD&amp;course-1=100"/>
    <hyperlink ref="C499" r:id="rId495" display="javascript:void(0);"/>
    <hyperlink ref="D499" r:id="rId496" display="http://www.bkstr.com/webapp/wcs/stores/servlet/booklookServlet?sect-1=05&amp;bookstore_id-1=214&amp;term_id-1=14/FA&amp;div-1=&amp;dept-1=CD&amp;course-1=100"/>
    <hyperlink ref="C501" r:id="rId497" display="javascript:void(0);"/>
    <hyperlink ref="D501" r:id="rId498" display="http://www.bkstr.com/webapp/wcs/stores/servlet/booklookServlet?sect-1=05S&amp;bookstore_id-1=214&amp;term_id-1=14/FA&amp;div-1=&amp;dept-1=CD&amp;course-1=100"/>
    <hyperlink ref="C503" r:id="rId499" display="javascript:void(0);"/>
    <hyperlink ref="D503" r:id="rId500" display="http://www.bkstr.com/webapp/wcs/stores/servlet/booklookServlet?sect-1=H3&amp;bookstore_id-1=214&amp;term_id-1=14/FA&amp;div-1=&amp;dept-1=CD&amp;course-1=100"/>
    <hyperlink ref="C505" r:id="rId501" display="javascript:void(0);"/>
    <hyperlink ref="D505" r:id="rId502" display="http://www.bkstr.com/webapp/wcs/stores/servlet/booklookServlet?sect-1=H4&amp;bookstore_id-1=214&amp;term_id-1=14/FA&amp;div-1=&amp;dept-1=CD&amp;course-1=100"/>
    <hyperlink ref="C507" r:id="rId503" display="javascript:void(0);"/>
    <hyperlink ref="D507" r:id="rId504" display="http://www.bkstr.com/webapp/wcs/stores/servlet/booklookServlet?sect-1=H5&amp;bookstore_id-1=214&amp;term_id-1=14/FA&amp;div-1=&amp;dept-1=CD&amp;course-1=100"/>
    <hyperlink ref="C509" r:id="rId505" display="javascript:void(0);"/>
    <hyperlink ref="D509" r:id="rId506" display="http://www.bkstr.com/webapp/wcs/stores/servlet/booklookServlet?sect-1=01&amp;bookstore_id-1=214&amp;term_id-1=14/FA&amp;div-1=&amp;dept-1=CD&amp;course-1=103"/>
    <hyperlink ref="C511" r:id="rId507" display="javascript:void(0);"/>
    <hyperlink ref="D511" r:id="rId508" display="http://www.bkstr.com/webapp/wcs/stores/servlet/booklookServlet?sect-1=01S&amp;bookstore_id-1=214&amp;term_id-1=14/FA&amp;div-1=&amp;dept-1=CD&amp;course-1=103"/>
    <hyperlink ref="C513" r:id="rId509" display="javascript:void(0);"/>
    <hyperlink ref="D513" r:id="rId510" display="http://www.bkstr.com/webapp/wcs/stores/servlet/booklookServlet?sect-1=02&amp;bookstore_id-1=214&amp;term_id-1=14/FA&amp;div-1=&amp;dept-1=CD&amp;course-1=110"/>
    <hyperlink ref="C515" r:id="rId511" display="javascript:void(0);"/>
    <hyperlink ref="D515" r:id="rId512" display="http://www.bkstr.com/webapp/wcs/stores/servlet/booklookServlet?sect-1=02S&amp;bookstore_id-1=214&amp;term_id-1=14/FA&amp;div-1=&amp;dept-1=CD&amp;course-1=110"/>
    <hyperlink ref="C517" r:id="rId513" display="javascript:void(0);"/>
    <hyperlink ref="D517" r:id="rId514" display="http://www.bkstr.com/webapp/wcs/stores/servlet/booklookServlet?sect-1=H2&amp;bookstore_id-1=214&amp;term_id-1=14/FA&amp;div-1=&amp;dept-1=CD&amp;course-1=110"/>
    <hyperlink ref="C519" r:id="rId515" display="javascript:void(0);"/>
    <hyperlink ref="D519" r:id="rId516" display="http://www.bkstr.com/webapp/wcs/stores/servlet/booklookServlet?sect-1=02&amp;bookstore_id-1=214&amp;term_id-1=14/FA&amp;div-1=&amp;dept-1=CD&amp;course-1=115"/>
    <hyperlink ref="C521" r:id="rId517" display="javascript:void(0);"/>
    <hyperlink ref="D521" r:id="rId518" display="http://www.bkstr.com/webapp/wcs/stores/servlet/booklookServlet?sect-1=02S&amp;bookstore_id-1=214&amp;term_id-1=14/FA&amp;div-1=&amp;dept-1=CD&amp;course-1=115"/>
    <hyperlink ref="C523" r:id="rId519" display="javascript:void(0);"/>
    <hyperlink ref="D523" r:id="rId520" display="http://www.bkstr.com/webapp/wcs/stores/servlet/booklookServlet?sect-1=01&amp;bookstore_id-1=214&amp;term_id-1=14/FA&amp;div-1=&amp;dept-1=CD&amp;course-1=201"/>
    <hyperlink ref="C525" r:id="rId521" display="javascript:void(0);"/>
    <hyperlink ref="D525" r:id="rId522" display="http://www.bkstr.com/webapp/wcs/stores/servlet/booklookServlet?sect-1=03&amp;bookstore_id-1=214&amp;term_id-1=14/FA&amp;div-1=&amp;dept-1=CD&amp;course-1=201"/>
    <hyperlink ref="C527" r:id="rId523" display="javascript:void(0);"/>
    <hyperlink ref="D527" r:id="rId524" display="http://www.bkstr.com/webapp/wcs/stores/servlet/booklookServlet?sect-1=03S&amp;bookstore_id-1=214&amp;term_id-1=14/FA&amp;div-1=&amp;dept-1=CD&amp;course-1=201"/>
    <hyperlink ref="C529" r:id="rId525" display="javascript:void(0);"/>
    <hyperlink ref="D529" r:id="rId526" display="http://www.bkstr.com/webapp/wcs/stores/servlet/booklookServlet?sect-1=H3&amp;bookstore_id-1=214&amp;term_id-1=14/FA&amp;div-1=&amp;dept-1=CD&amp;course-1=201"/>
    <hyperlink ref="C531" r:id="rId527" display="javascript:void(0);"/>
    <hyperlink ref="D531" r:id="rId528" display="http://www.bkstr.com/webapp/wcs/stores/servlet/booklookServlet?sect-1=01&amp;bookstore_id-1=214&amp;term_id-1=14/FA&amp;div-1=&amp;dept-1=CD&amp;course-1=202"/>
    <hyperlink ref="C533" r:id="rId529" display="javascript:void(0);"/>
    <hyperlink ref="D533" r:id="rId530" display="http://www.bkstr.com/webapp/wcs/stores/servlet/booklookServlet?sect-1=H1&amp;bookstore_id-1=214&amp;term_id-1=14/FA&amp;div-1=&amp;dept-1=CD&amp;course-1=202"/>
    <hyperlink ref="C535" r:id="rId531" display="javascript:void(0);"/>
    <hyperlink ref="D535" r:id="rId532" display="http://www.bkstr.com/webapp/wcs/stores/servlet/booklookServlet?sect-1=01&amp;bookstore_id-1=214&amp;term_id-1=14/FA&amp;div-1=&amp;dept-1=CD&amp;course-1=205"/>
    <hyperlink ref="C537" r:id="rId533" display="javascript:void(0);"/>
    <hyperlink ref="D537" r:id="rId534" display="http://www.bkstr.com/webapp/wcs/stores/servlet/booklookServlet?sect-1=01S&amp;bookstore_id-1=214&amp;term_id-1=14/FA&amp;div-1=&amp;dept-1=CD&amp;course-1=205"/>
    <hyperlink ref="C539" r:id="rId535" display="javascript:void(0);"/>
    <hyperlink ref="D539" r:id="rId536" display="http://www.bkstr.com/webapp/wcs/stores/servlet/booklookServlet?sect-1=01&amp;bookstore_id-1=214&amp;term_id-1=14/FA&amp;div-1=&amp;dept-1=CD&amp;course-1=230"/>
    <hyperlink ref="C541" r:id="rId537" display="javascript:void(0);"/>
    <hyperlink ref="D541" r:id="rId538" display="http://www.bkstr.com/webapp/wcs/stores/servlet/booklookServlet?sect-1=02&amp;bookstore_id-1=214&amp;term_id-1=14/FA&amp;div-1=&amp;dept-1=CD&amp;course-1=230"/>
    <hyperlink ref="C543" r:id="rId539" display="javascript:void(0);"/>
    <hyperlink ref="D543" r:id="rId540" display="http://www.bkstr.com/webapp/wcs/stores/servlet/booklookServlet?sect-1=02S&amp;bookstore_id-1=214&amp;term_id-1=14/FA&amp;div-1=&amp;dept-1=CD&amp;course-1=230"/>
    <hyperlink ref="C545" r:id="rId541" display="javascript:void(0);"/>
    <hyperlink ref="D545" r:id="rId542" display="http://www.bkstr.com/webapp/wcs/stores/servlet/booklookServlet?sect-1=01&amp;bookstore_id-1=214&amp;term_id-1=14/FA&amp;div-1=&amp;dept-1=CD&amp;course-1=400"/>
    <hyperlink ref="C547" r:id="rId543" display="javascript:void(0);"/>
    <hyperlink ref="D547" r:id="rId544" display="http://www.bkstr.com/webapp/wcs/stores/servlet/booklookServlet?sect-1=02&amp;bookstore_id-1=214&amp;term_id-1=14/FA&amp;div-1=&amp;dept-1=CD&amp;course-1=400"/>
    <hyperlink ref="C549" r:id="rId545" display="javascript:void(0);"/>
    <hyperlink ref="D549" r:id="rId546" display="http://www.bkstr.com/webapp/wcs/stores/servlet/booklookServlet?sect-1=01&amp;bookstore_id-1=214&amp;term_id-1=14/FA&amp;div-1=&amp;dept-1=CD&amp;course-1=410"/>
    <hyperlink ref="C551" r:id="rId547" display="javascript:void(0);"/>
    <hyperlink ref="D551" r:id="rId548" display="http://www.bkstr.com/webapp/wcs/stores/servlet/booklookServlet?sect-1=02&amp;bookstore_id-1=214&amp;term_id-1=14/FA&amp;div-1=&amp;dept-1=CD&amp;course-1=410"/>
    <hyperlink ref="C553" r:id="rId549" display="javascript:void(0);"/>
    <hyperlink ref="D553" r:id="rId550" display="http://www.bkstr.com/webapp/wcs/stores/servlet/booklookServlet?sect-1=01&amp;bookstore_id-1=214&amp;term_id-1=14/FA&amp;div-1=&amp;dept-1=CH&amp;course-1=110"/>
    <hyperlink ref="C555" r:id="rId551" display="javascript:void(0);"/>
    <hyperlink ref="D555" r:id="rId552" display="http://www.bkstr.com/webapp/wcs/stores/servlet/booklookServlet?sect-1=01S&amp;bookstore_id-1=214&amp;term_id-1=14/FA&amp;div-1=&amp;dept-1=CH&amp;course-1=110"/>
    <hyperlink ref="C557" r:id="rId553" display="javascript:void(0);"/>
    <hyperlink ref="D557" r:id="rId554" display="http://www.bkstr.com/webapp/wcs/stores/servlet/booklookServlet?sect-1=01S&amp;bookstore_id-1=214&amp;term_id-1=14/FA&amp;div-1=&amp;dept-1=CH&amp;course-1=112"/>
    <hyperlink ref="C559" r:id="rId555" display="javascript:void(0);"/>
    <hyperlink ref="D559" r:id="rId556" display="http://www.bkstr.com/webapp/wcs/stores/servlet/booklookServlet?sect-1=02S&amp;bookstore_id-1=214&amp;term_id-1=14/FA&amp;div-1=&amp;dept-1=CH&amp;course-1=112"/>
    <hyperlink ref="C561" r:id="rId557" display="javascript:void(0);"/>
    <hyperlink ref="D561" r:id="rId558" display="http://www.bkstr.com/webapp/wcs/stores/servlet/booklookServlet?sect-1=03S&amp;bookstore_id-1=214&amp;term_id-1=14/FA&amp;div-1=&amp;dept-1=CH&amp;course-1=112"/>
    <hyperlink ref="C563" r:id="rId559" display="javascript:void(0);"/>
    <hyperlink ref="D563" r:id="rId560" display="http://www.bkstr.com/webapp/wcs/stores/servlet/booklookServlet?sect-1=04S&amp;bookstore_id-1=214&amp;term_id-1=14/FA&amp;div-1=&amp;dept-1=CH&amp;course-1=112"/>
    <hyperlink ref="C565" r:id="rId561" display="javascript:void(0);"/>
    <hyperlink ref="D565" r:id="rId562" display="http://www.bkstr.com/webapp/wcs/stores/servlet/booklookServlet?sect-1=05&amp;bookstore_id-1=214&amp;term_id-1=14/FA&amp;div-1=&amp;dept-1=CH&amp;course-1=112"/>
    <hyperlink ref="C567" r:id="rId563" display="javascript:void(0);"/>
    <hyperlink ref="D567" r:id="rId564" display="http://www.bkstr.com/webapp/wcs/stores/servlet/booklookServlet?sect-1=05S&amp;bookstore_id-1=214&amp;term_id-1=14/FA&amp;div-1=&amp;dept-1=CH&amp;course-1=112"/>
    <hyperlink ref="C569" r:id="rId565" display="javascript:void(0);"/>
    <hyperlink ref="D569" r:id="rId566" display="http://www.bkstr.com/webapp/wcs/stores/servlet/booklookServlet?sect-1=01&amp;bookstore_id-1=214&amp;term_id-1=14/FA&amp;div-1=&amp;dept-1=CH&amp;course-1=120"/>
    <hyperlink ref="C571" r:id="rId567" display="javascript:void(0);"/>
    <hyperlink ref="D571" r:id="rId568" display="http://www.bkstr.com/webapp/wcs/stores/servlet/booklookServlet?sect-1=01S&amp;bookstore_id-1=214&amp;term_id-1=14/FA&amp;div-1=&amp;dept-1=CH&amp;course-1=120"/>
    <hyperlink ref="C573" r:id="rId569" display="javascript:void(0);"/>
    <hyperlink ref="D573" r:id="rId570" display="http://www.bkstr.com/webapp/wcs/stores/servlet/booklookServlet?sect-1=02&amp;bookstore_id-1=214&amp;term_id-1=14/FA&amp;div-1=&amp;dept-1=CH&amp;course-1=120"/>
    <hyperlink ref="C575" r:id="rId571" display="javascript:void(0);"/>
    <hyperlink ref="D575" r:id="rId572" display="http://www.bkstr.com/webapp/wcs/stores/servlet/booklookServlet?sect-1=02S&amp;bookstore_id-1=214&amp;term_id-1=14/FA&amp;div-1=&amp;dept-1=CH&amp;course-1=120"/>
    <hyperlink ref="C577" r:id="rId573" display="javascript:void(0);"/>
    <hyperlink ref="D577" r:id="rId574" display="http://www.bkstr.com/webapp/wcs/stores/servlet/booklookServlet?sect-1=03&amp;bookstore_id-1=214&amp;term_id-1=14/FA&amp;div-1=&amp;dept-1=CH&amp;course-1=120"/>
    <hyperlink ref="C579" r:id="rId575" display="javascript:void(0);"/>
    <hyperlink ref="D579" r:id="rId576" display="http://www.bkstr.com/webapp/wcs/stores/servlet/booklookServlet?sect-1=03S&amp;bookstore_id-1=214&amp;term_id-1=14/FA&amp;div-1=&amp;dept-1=CH&amp;course-1=120"/>
    <hyperlink ref="C581" r:id="rId577" display="javascript:void(0);"/>
    <hyperlink ref="D581" r:id="rId578" display="http://www.bkstr.com/webapp/wcs/stores/servlet/booklookServlet?sect-1=04&amp;bookstore_id-1=214&amp;term_id-1=14/FA&amp;div-1=&amp;dept-1=CH&amp;course-1=120"/>
    <hyperlink ref="C583" r:id="rId579" display="javascript:void(0);"/>
    <hyperlink ref="D583" r:id="rId580" display="http://www.bkstr.com/webapp/wcs/stores/servlet/booklookServlet?sect-1=04S&amp;bookstore_id-1=214&amp;term_id-1=14/FA&amp;div-1=&amp;dept-1=CH&amp;course-1=120"/>
    <hyperlink ref="C585" r:id="rId581" display="javascript:void(0);"/>
    <hyperlink ref="D585" r:id="rId582" display="http://www.bkstr.com/webapp/wcs/stores/servlet/booklookServlet?sect-1=05&amp;bookstore_id-1=214&amp;term_id-1=14/FA&amp;div-1=&amp;dept-1=CH&amp;course-1=120"/>
    <hyperlink ref="C587" r:id="rId583" display="javascript:void(0);"/>
    <hyperlink ref="D587" r:id="rId584" display="http://www.bkstr.com/webapp/wcs/stores/servlet/booklookServlet?sect-1=05S&amp;bookstore_id-1=214&amp;term_id-1=14/FA&amp;div-1=&amp;dept-1=CH&amp;course-1=120"/>
    <hyperlink ref="C589" r:id="rId585" display="javascript:void(0);"/>
    <hyperlink ref="D589" r:id="rId586" display="http://www.bkstr.com/webapp/wcs/stores/servlet/booklookServlet?sect-1=06&amp;bookstore_id-1=214&amp;term_id-1=14/FA&amp;div-1=&amp;dept-1=CH&amp;course-1=120"/>
    <hyperlink ref="C591" r:id="rId587" display="javascript:void(0);"/>
    <hyperlink ref="D591" r:id="rId588" display="http://www.bkstr.com/webapp/wcs/stores/servlet/booklookServlet?sect-1=06S&amp;bookstore_id-1=214&amp;term_id-1=14/FA&amp;div-1=&amp;dept-1=CH&amp;course-1=120"/>
    <hyperlink ref="C593" r:id="rId589" display="javascript:void(0);"/>
    <hyperlink ref="D593" r:id="rId590" display="http://www.bkstr.com/webapp/wcs/stores/servlet/booklookServlet?sect-1=07&amp;bookstore_id-1=214&amp;term_id-1=14/FA&amp;div-1=&amp;dept-1=CH&amp;course-1=120"/>
    <hyperlink ref="C595" r:id="rId591" display="javascript:void(0);"/>
    <hyperlink ref="D595" r:id="rId592" display="http://www.bkstr.com/webapp/wcs/stores/servlet/booklookServlet?sect-1=07S&amp;bookstore_id-1=214&amp;term_id-1=14/FA&amp;div-1=&amp;dept-1=CH&amp;course-1=120"/>
    <hyperlink ref="C597" r:id="rId593" display="javascript:void(0);"/>
    <hyperlink ref="D597" r:id="rId594" display="http://www.bkstr.com/webapp/wcs/stores/servlet/booklookServlet?sect-1=08&amp;bookstore_id-1=214&amp;term_id-1=14/FA&amp;div-1=&amp;dept-1=CH&amp;course-1=120"/>
    <hyperlink ref="C599" r:id="rId595" display="javascript:void(0);"/>
    <hyperlink ref="D599" r:id="rId596" display="http://www.bkstr.com/webapp/wcs/stores/servlet/booklookServlet?sect-1=08S&amp;bookstore_id-1=214&amp;term_id-1=14/FA&amp;div-1=&amp;dept-1=CH&amp;course-1=120"/>
    <hyperlink ref="C601" r:id="rId597" display="javascript:void(0);"/>
    <hyperlink ref="D601" r:id="rId598" display="http://www.bkstr.com/webapp/wcs/stores/servlet/booklookServlet?sect-1=01&amp;bookstore_id-1=214&amp;term_id-1=14/FA&amp;div-1=&amp;dept-1=CH&amp;course-1=121"/>
    <hyperlink ref="C603" r:id="rId599" display="javascript:void(0);"/>
    <hyperlink ref="D603" r:id="rId600" display="http://www.bkstr.com/webapp/wcs/stores/servlet/booklookServlet?sect-1=01S&amp;bookstore_id-1=214&amp;term_id-1=14/FA&amp;div-1=&amp;dept-1=CH&amp;course-1=121"/>
    <hyperlink ref="C605" r:id="rId601" display="javascript:void(0);"/>
    <hyperlink ref="D605" r:id="rId602" display="http://www.bkstr.com/webapp/wcs/stores/servlet/booklookServlet?sect-1=02&amp;bookstore_id-1=214&amp;term_id-1=14/FA&amp;div-1=&amp;dept-1=CH&amp;course-1=121"/>
    <hyperlink ref="C607" r:id="rId603" display="javascript:void(0);"/>
    <hyperlink ref="D607" r:id="rId604" display="http://www.bkstr.com/webapp/wcs/stores/servlet/booklookServlet?sect-1=02S&amp;bookstore_id-1=214&amp;term_id-1=14/FA&amp;div-1=&amp;dept-1=CH&amp;course-1=121"/>
    <hyperlink ref="C609" r:id="rId605" display="javascript:void(0);"/>
    <hyperlink ref="D609" r:id="rId606" display="http://www.bkstr.com/webapp/wcs/stores/servlet/booklookServlet?sect-1=01&amp;bookstore_id-1=214&amp;term_id-1=14/FA&amp;div-1=&amp;dept-1=CH&amp;course-1=201"/>
    <hyperlink ref="C611" r:id="rId607" display="javascript:void(0);"/>
    <hyperlink ref="D611" r:id="rId608" display="http://www.bkstr.com/webapp/wcs/stores/servlet/booklookServlet?sect-1=01S&amp;bookstore_id-1=214&amp;term_id-1=14/FA&amp;div-1=&amp;dept-1=CH&amp;course-1=201"/>
    <hyperlink ref="C613" r:id="rId609" display="javascript:void(0);"/>
    <hyperlink ref="D613" r:id="rId610" display="http://www.bkstr.com/webapp/wcs/stores/servlet/booklookServlet?sect-1=02&amp;bookstore_id-1=214&amp;term_id-1=14/FA&amp;div-1=&amp;dept-1=CH&amp;course-1=201"/>
    <hyperlink ref="C615" r:id="rId611" display="javascript:void(0);"/>
    <hyperlink ref="D615" r:id="rId612" display="http://www.bkstr.com/webapp/wcs/stores/servlet/booklookServlet?sect-1=02S&amp;bookstore_id-1=214&amp;term_id-1=14/FA&amp;div-1=&amp;dept-1=CH&amp;course-1=201"/>
    <hyperlink ref="C617" r:id="rId613" display="javascript:void(0);"/>
    <hyperlink ref="D617" r:id="rId614" display="http://www.bkstr.com/webapp/wcs/stores/servlet/booklookServlet?sect-1=03&amp;bookstore_id-1=214&amp;term_id-1=14/FA&amp;div-1=&amp;dept-1=CH&amp;course-1=201"/>
    <hyperlink ref="C619" r:id="rId615" display="javascript:void(0);"/>
    <hyperlink ref="D619" r:id="rId616" display="http://www.bkstr.com/webapp/wcs/stores/servlet/booklookServlet?sect-1=03S&amp;bookstore_id-1=214&amp;term_id-1=14/FA&amp;div-1=&amp;dept-1=CH&amp;course-1=201"/>
    <hyperlink ref="C621" r:id="rId617" display="javascript:void(0);"/>
    <hyperlink ref="D621" r:id="rId618" display="http://www.bkstr.com/webapp/wcs/stores/servlet/booklookServlet?sect-1=04&amp;bookstore_id-1=214&amp;term_id-1=14/FA&amp;div-1=&amp;dept-1=CH&amp;course-1=201"/>
    <hyperlink ref="C623" r:id="rId619" display="javascript:void(0);"/>
    <hyperlink ref="D623" r:id="rId620" display="http://www.bkstr.com/webapp/wcs/stores/servlet/booklookServlet?sect-1=04S&amp;bookstore_id-1=214&amp;term_id-1=14/FA&amp;div-1=&amp;dept-1=CH&amp;course-1=201"/>
    <hyperlink ref="C625" r:id="rId621" display="javascript:void(0);"/>
    <hyperlink ref="D625" r:id="rId622" display="http://www.bkstr.com/webapp/wcs/stores/servlet/booklookServlet?sect-1=H3&amp;bookstore_id-1=214&amp;term_id-1=14/FA&amp;div-1=&amp;dept-1=CH&amp;course-1=201"/>
    <hyperlink ref="C627" r:id="rId623" display="javascript:void(0);"/>
    <hyperlink ref="D627" r:id="rId624" display="http://www.bkstr.com/webapp/wcs/stores/servlet/booklookServlet?sect-1=01&amp;bookstore_id-1=214&amp;term_id-1=14/FA&amp;div-1=&amp;dept-1=CH&amp;course-1=203"/>
    <hyperlink ref="C629" r:id="rId625" display="javascript:void(0);"/>
    <hyperlink ref="D629" r:id="rId626" display="http://www.bkstr.com/webapp/wcs/stores/servlet/booklookServlet?sect-1=01S&amp;bookstore_id-1=214&amp;term_id-1=14/FA&amp;div-1=&amp;dept-1=CH&amp;course-1=203"/>
    <hyperlink ref="C631" r:id="rId627" display="javascript:void(0);"/>
    <hyperlink ref="D631" r:id="rId628" display="http://www.bkstr.com/webapp/wcs/stores/servlet/booklookServlet?sect-1=02&amp;bookstore_id-1=214&amp;term_id-1=14/FA&amp;div-1=&amp;dept-1=CH&amp;course-1=203"/>
    <hyperlink ref="C633" r:id="rId629" display="javascript:void(0);"/>
    <hyperlink ref="D633" r:id="rId630" display="http://www.bkstr.com/webapp/wcs/stores/servlet/booklookServlet?sect-1=02S&amp;bookstore_id-1=214&amp;term_id-1=14/FA&amp;div-1=&amp;dept-1=CH&amp;course-1=203"/>
    <hyperlink ref="C635" r:id="rId631" display="javascript:void(0);"/>
    <hyperlink ref="D635" r:id="rId632" display="http://www.bkstr.com/webapp/wcs/stores/servlet/booklookServlet?sect-1=03&amp;bookstore_id-1=214&amp;term_id-1=14/FA&amp;div-1=&amp;dept-1=CH&amp;course-1=203"/>
    <hyperlink ref="C637" r:id="rId633" display="javascript:void(0);"/>
    <hyperlink ref="D637" r:id="rId634" display="http://www.bkstr.com/webapp/wcs/stores/servlet/booklookServlet?sect-1=03S&amp;bookstore_id-1=214&amp;term_id-1=14/FA&amp;div-1=&amp;dept-1=CH&amp;course-1=203"/>
    <hyperlink ref="C639" r:id="rId635" display="javascript:void(0);"/>
    <hyperlink ref="D639" r:id="rId636" display="http://www.bkstr.com/webapp/wcs/stores/servlet/booklookServlet?sect-1=04&amp;bookstore_id-1=214&amp;term_id-1=14/FA&amp;div-1=&amp;dept-1=CH&amp;course-1=203"/>
    <hyperlink ref="C641" r:id="rId637" display="javascript:void(0);"/>
    <hyperlink ref="D641" r:id="rId638" display="http://www.bkstr.com/webapp/wcs/stores/servlet/booklookServlet?sect-1=04S&amp;bookstore_id-1=214&amp;term_id-1=14/FA&amp;div-1=&amp;dept-1=CH&amp;course-1=203"/>
    <hyperlink ref="C643" r:id="rId639" display="javascript:void(0);"/>
    <hyperlink ref="D643" r:id="rId640" display="http://www.bkstr.com/webapp/wcs/stores/servlet/booklookServlet?sect-1=05&amp;bookstore_id-1=214&amp;term_id-1=14/FA&amp;div-1=&amp;dept-1=CH&amp;course-1=203"/>
    <hyperlink ref="C645" r:id="rId641" display="javascript:void(0);"/>
    <hyperlink ref="D645" r:id="rId642" display="http://www.bkstr.com/webapp/wcs/stores/servlet/booklookServlet?sect-1=05S&amp;bookstore_id-1=214&amp;term_id-1=14/FA&amp;div-1=&amp;dept-1=CH&amp;course-1=203"/>
    <hyperlink ref="C647" r:id="rId643" display="javascript:void(0);"/>
    <hyperlink ref="D647" r:id="rId644" display="http://www.bkstr.com/webapp/wcs/stores/servlet/booklookServlet?sect-1=01&amp;bookstore_id-1=214&amp;term_id-1=14/FA&amp;div-1=&amp;dept-1=CH&amp;course-1=210"/>
    <hyperlink ref="C649" r:id="rId645" display="javascript:void(0);"/>
    <hyperlink ref="D649" r:id="rId646" display="http://www.bkstr.com/webapp/wcs/stores/servlet/booklookServlet?sect-1=01S&amp;bookstore_id-1=214&amp;term_id-1=14/FA&amp;div-1=&amp;dept-1=CH&amp;course-1=210"/>
    <hyperlink ref="C651" r:id="rId647" display="javascript:void(0);"/>
    <hyperlink ref="D651" r:id="rId648" display="http://www.bkstr.com/webapp/wcs/stores/servlet/booklookServlet?sect-1=01&amp;bookstore_id-1=214&amp;term_id-1=14/FA&amp;div-1=&amp;dept-1=CH&amp;course-1=301"/>
    <hyperlink ref="C653" r:id="rId649" display="javascript:void(0);"/>
    <hyperlink ref="D653" r:id="rId650" display="http://www.bkstr.com/webapp/wcs/stores/servlet/booklookServlet?sect-1=01S&amp;bookstore_id-1=214&amp;term_id-1=14/FA&amp;div-1=&amp;dept-1=CH&amp;course-1=301"/>
    <hyperlink ref="C655" r:id="rId651" display="javascript:void(0);"/>
    <hyperlink ref="D655" r:id="rId652" display="http://www.bkstr.com/webapp/wcs/stores/servlet/booklookServlet?sect-1=02&amp;bookstore_id-1=214&amp;term_id-1=14/FA&amp;div-1=&amp;dept-1=CH&amp;course-1=301"/>
    <hyperlink ref="C657" r:id="rId653" display="javascript:void(0);"/>
    <hyperlink ref="D657" r:id="rId654" display="http://www.bkstr.com/webapp/wcs/stores/servlet/booklookServlet?sect-1=01&amp;bookstore_id-1=214&amp;term_id-1=14/FA&amp;div-1=&amp;dept-1=CH&amp;course-1=303"/>
    <hyperlink ref="C659" r:id="rId655" display="javascript:void(0);"/>
    <hyperlink ref="D659" r:id="rId656" display="http://www.bkstr.com/webapp/wcs/stores/servlet/booklookServlet?sect-1=01S&amp;bookstore_id-1=214&amp;term_id-1=14/FA&amp;div-1=&amp;dept-1=CH&amp;course-1=303"/>
    <hyperlink ref="C661" r:id="rId657" display="javascript:void(0);"/>
    <hyperlink ref="D661" r:id="rId658" display="http://www.bkstr.com/webapp/wcs/stores/servlet/booklookServlet?sect-1=02&amp;bookstore_id-1=214&amp;term_id-1=14/FA&amp;div-1=&amp;dept-1=CH&amp;course-1=303"/>
    <hyperlink ref="C663" r:id="rId659" display="javascript:void(0);"/>
    <hyperlink ref="D663" r:id="rId660" display="http://www.bkstr.com/webapp/wcs/stores/servlet/booklookServlet?sect-1=01&amp;bookstore_id-1=214&amp;term_id-1=14/FA&amp;div-1=&amp;dept-1=CH&amp;course-1=320"/>
    <hyperlink ref="C665" r:id="rId661" display="javascript:void(0);"/>
    <hyperlink ref="D665" r:id="rId662" display="http://www.bkstr.com/webapp/wcs/stores/servlet/booklookServlet?sect-1=01S&amp;bookstore_id-1=214&amp;term_id-1=14/FA&amp;div-1=&amp;dept-1=CH&amp;course-1=320"/>
    <hyperlink ref="C667" r:id="rId663" display="javascript:void(0);"/>
    <hyperlink ref="D667" r:id="rId664" display="http://www.bkstr.com/webapp/wcs/stores/servlet/booklookServlet?sect-1=01&amp;bookstore_id-1=214&amp;term_id-1=14/FA&amp;div-1=&amp;dept-1=CH&amp;course-1=350"/>
    <hyperlink ref="C669" r:id="rId665" display="javascript:void(0);"/>
    <hyperlink ref="D669" r:id="rId666" display="http://www.bkstr.com/webapp/wcs/stores/servlet/booklookServlet?sect-1=01S&amp;bookstore_id-1=214&amp;term_id-1=14/FA&amp;div-1=&amp;dept-1=CH&amp;course-1=350"/>
    <hyperlink ref="C671" r:id="rId667" display="javascript:void(0);"/>
    <hyperlink ref="D671" r:id="rId668" display="http://www.bkstr.com/webapp/wcs/stores/servlet/booklookServlet?sect-1=01&amp;bookstore_id-1=214&amp;term_id-1=14/FA&amp;div-1=&amp;dept-1=CH&amp;course-1=370"/>
    <hyperlink ref="C673" r:id="rId669" display="javascript:void(0);"/>
    <hyperlink ref="D673" r:id="rId670" display="http://www.bkstr.com/webapp/wcs/stores/servlet/booklookServlet?sect-1=01S&amp;bookstore_id-1=214&amp;term_id-1=14/FA&amp;div-1=&amp;dept-1=CH&amp;course-1=370"/>
    <hyperlink ref="C675" r:id="rId671" display="javascript:void(0);"/>
    <hyperlink ref="D675" r:id="rId672" display="http://www.bkstr.com/webapp/wcs/stores/servlet/booklookServlet?sect-1=01&amp;bookstore_id-1=214&amp;term_id-1=14/FA&amp;div-1=&amp;dept-1=CH&amp;course-1=410"/>
    <hyperlink ref="C677" r:id="rId673" display="javascript:void(0);"/>
    <hyperlink ref="D677" r:id="rId674" display="http://www.bkstr.com/webapp/wcs/stores/servlet/booklookServlet?sect-1=01S&amp;bookstore_id-1=214&amp;term_id-1=14/FA&amp;div-1=&amp;dept-1=CH&amp;course-1=410"/>
    <hyperlink ref="C679" r:id="rId675" display="javascript:void(0);"/>
    <hyperlink ref="D679" r:id="rId676" display="http://www.bkstr.com/webapp/wcs/stores/servlet/booklookServlet?sect-1=02&amp;bookstore_id-1=214&amp;term_id-1=14/FA&amp;div-1=&amp;dept-1=CH&amp;course-1=410"/>
    <hyperlink ref="C681" r:id="rId677" display="javascript:void(0);"/>
    <hyperlink ref="D681" r:id="rId678" display="http://www.bkstr.com/webapp/wcs/stores/servlet/booklookServlet?sect-1=02S&amp;bookstore_id-1=214&amp;term_id-1=14/FA&amp;div-1=&amp;dept-1=CH&amp;course-1=410"/>
    <hyperlink ref="C683" r:id="rId679" display="javascript:void(0);"/>
    <hyperlink ref="D683" r:id="rId680" display="http://www.bkstr.com/webapp/wcs/stores/servlet/booklookServlet?sect-1=01&amp;bookstore_id-1=214&amp;term_id-1=14/FA&amp;div-1=&amp;dept-1=CH&amp;course-1=453"/>
    <hyperlink ref="C685" r:id="rId681" display="javascript:void(0);"/>
    <hyperlink ref="D685" r:id="rId682" display="http://www.bkstr.com/webapp/wcs/stores/servlet/booklookServlet?sect-1=01&amp;bookstore_id-1=214&amp;term_id-1=14/FA&amp;div-1=&amp;dept-1=CH&amp;course-1=465"/>
    <hyperlink ref="C689" r:id="rId683" display="javascript:void(0);"/>
    <hyperlink ref="D689" r:id="rId684" display="http://www.bkstr.com/webapp/wcs/stores/servlet/booklookServlet?sect-1=01&amp;bookstore_id-1=214&amp;term_id-1=14/FA&amp;div-1=&amp;dept-1=CJ&amp;course-1=101"/>
    <hyperlink ref="C691" r:id="rId685" display="javascript:void(0);"/>
    <hyperlink ref="D691" r:id="rId686" display="http://www.bkstr.com/webapp/wcs/stores/servlet/booklookServlet?sect-1=01S&amp;bookstore_id-1=214&amp;term_id-1=14/FA&amp;div-1=&amp;dept-1=CJ&amp;course-1=101"/>
    <hyperlink ref="C693" r:id="rId687" display="javascript:void(0);"/>
    <hyperlink ref="D693" r:id="rId688" display="http://www.bkstr.com/webapp/wcs/stores/servlet/booklookServlet?sect-1=02&amp;bookstore_id-1=214&amp;term_id-1=14/FA&amp;div-1=&amp;dept-1=CJ&amp;course-1=101"/>
    <hyperlink ref="C695" r:id="rId689" display="javascript:void(0);"/>
    <hyperlink ref="D695" r:id="rId690" display="http://www.bkstr.com/webapp/wcs/stores/servlet/booklookServlet?sect-1=02S&amp;bookstore_id-1=214&amp;term_id-1=14/FA&amp;div-1=&amp;dept-1=CJ&amp;course-1=101"/>
    <hyperlink ref="C697" r:id="rId691" display="javascript:void(0);"/>
    <hyperlink ref="D697" r:id="rId692" display="http://www.bkstr.com/webapp/wcs/stores/servlet/booklookServlet?sect-1=03&amp;bookstore_id-1=214&amp;term_id-1=14/FA&amp;div-1=&amp;dept-1=CJ&amp;course-1=101"/>
    <hyperlink ref="C699" r:id="rId693" display="javascript:void(0);"/>
    <hyperlink ref="D699" r:id="rId694" display="http://www.bkstr.com/webapp/wcs/stores/servlet/booklookServlet?sect-1=03S&amp;bookstore_id-1=214&amp;term_id-1=14/FA&amp;div-1=&amp;dept-1=CJ&amp;course-1=101"/>
    <hyperlink ref="C701" r:id="rId695" display="javascript:void(0);"/>
    <hyperlink ref="D701" r:id="rId696" display="http://www.bkstr.com/webapp/wcs/stores/servlet/booklookServlet?sect-1=04&amp;bookstore_id-1=214&amp;term_id-1=14/FA&amp;div-1=&amp;dept-1=CJ&amp;course-1=101"/>
    <hyperlink ref="C703" r:id="rId697" display="javascript:void(0);"/>
    <hyperlink ref="D703" r:id="rId698" display="http://www.bkstr.com/webapp/wcs/stores/servlet/booklookServlet?sect-1=01&amp;bookstore_id-1=214&amp;term_id-1=14/FA&amp;div-1=&amp;dept-1=CJ&amp;course-1=121"/>
    <hyperlink ref="C705" r:id="rId699" display="javascript:void(0);"/>
    <hyperlink ref="D705" r:id="rId700" display="http://www.bkstr.com/webapp/wcs/stores/servlet/booklookServlet?sect-1=01S&amp;bookstore_id-1=214&amp;term_id-1=14/FA&amp;div-1=&amp;dept-1=CJ&amp;course-1=121"/>
    <hyperlink ref="C707" r:id="rId701" display="javascript:void(0);"/>
    <hyperlink ref="D707" r:id="rId702" display="http://www.bkstr.com/webapp/wcs/stores/servlet/booklookServlet?sect-1=02&amp;bookstore_id-1=214&amp;term_id-1=14/FA&amp;div-1=&amp;dept-1=CJ&amp;course-1=121"/>
    <hyperlink ref="C709" r:id="rId703" display="javascript:void(0);"/>
    <hyperlink ref="D709" r:id="rId704" display="http://www.bkstr.com/webapp/wcs/stores/servlet/booklookServlet?sect-1=02S&amp;bookstore_id-1=214&amp;term_id-1=14/FA&amp;div-1=&amp;dept-1=CJ&amp;course-1=121"/>
    <hyperlink ref="C711" r:id="rId705" display="javascript:void(0);"/>
    <hyperlink ref="D711" r:id="rId706" display="http://www.bkstr.com/webapp/wcs/stores/servlet/booklookServlet?sect-1=01&amp;bookstore_id-1=214&amp;term_id-1=14/FA&amp;div-1=&amp;dept-1=CJ&amp;course-1=201"/>
    <hyperlink ref="C713" r:id="rId707" display="javascript:void(0);"/>
    <hyperlink ref="D713" r:id="rId708" display="http://www.bkstr.com/webapp/wcs/stores/servlet/booklookServlet?sect-1=01S&amp;bookstore_id-1=214&amp;term_id-1=14/FA&amp;div-1=&amp;dept-1=CJ&amp;course-1=201"/>
    <hyperlink ref="C715" r:id="rId709" display="javascript:void(0);"/>
    <hyperlink ref="D715" r:id="rId710" display="http://www.bkstr.com/webapp/wcs/stores/servlet/booklookServlet?sect-1=02&amp;bookstore_id-1=214&amp;term_id-1=14/FA&amp;div-1=&amp;dept-1=CJ&amp;course-1=201"/>
    <hyperlink ref="C717" r:id="rId711" display="javascript:void(0);"/>
    <hyperlink ref="D717" r:id="rId712" display="http://www.bkstr.com/webapp/wcs/stores/servlet/booklookServlet?sect-1=02S&amp;bookstore_id-1=214&amp;term_id-1=14/FA&amp;div-1=&amp;dept-1=CJ&amp;course-1=201"/>
    <hyperlink ref="C719" r:id="rId713" display="javascript:void(0);"/>
    <hyperlink ref="D719" r:id="rId714" display="http://www.bkstr.com/webapp/wcs/stores/servlet/booklookServlet?sect-1=01&amp;bookstore_id-1=214&amp;term_id-1=14/FA&amp;div-1=&amp;dept-1=CJ&amp;course-1=202"/>
    <hyperlink ref="C721" r:id="rId715" display="javascript:void(0);"/>
    <hyperlink ref="D721" r:id="rId716" display="http://www.bkstr.com/webapp/wcs/stores/servlet/booklookServlet?sect-1=01S&amp;bookstore_id-1=214&amp;term_id-1=14/FA&amp;div-1=&amp;dept-1=CJ&amp;course-1=202"/>
    <hyperlink ref="C723" r:id="rId717" display="javascript:void(0);"/>
    <hyperlink ref="D723" r:id="rId718" display="http://www.bkstr.com/webapp/wcs/stores/servlet/booklookServlet?sect-1=02&amp;bookstore_id-1=214&amp;term_id-1=14/FA&amp;div-1=&amp;dept-1=CJ&amp;course-1=202"/>
    <hyperlink ref="C725" r:id="rId719" display="javascript:void(0);"/>
    <hyperlink ref="D725" r:id="rId720" display="http://www.bkstr.com/webapp/wcs/stores/servlet/booklookServlet?sect-1=02S&amp;bookstore_id-1=214&amp;term_id-1=14/FA&amp;div-1=&amp;dept-1=CJ&amp;course-1=202"/>
    <hyperlink ref="C727" r:id="rId721" display="javascript:void(0);"/>
    <hyperlink ref="D727" r:id="rId722" display="http://www.bkstr.com/webapp/wcs/stores/servlet/booklookServlet?sect-1=01&amp;bookstore_id-1=214&amp;term_id-1=14/FA&amp;div-1=&amp;dept-1=CJ&amp;course-1=205"/>
    <hyperlink ref="C729" r:id="rId723" display="javascript:void(0);"/>
    <hyperlink ref="D729" r:id="rId724" display="http://www.bkstr.com/webapp/wcs/stores/servlet/booklookServlet?sect-1=01S&amp;bookstore_id-1=214&amp;term_id-1=14/FA&amp;div-1=&amp;dept-1=CJ&amp;course-1=205"/>
    <hyperlink ref="C731" r:id="rId725" display="javascript:void(0);"/>
    <hyperlink ref="D731" r:id="rId726" display="http://www.bkstr.com/webapp/wcs/stores/servlet/booklookServlet?sect-1=02&amp;bookstore_id-1=214&amp;term_id-1=14/FA&amp;div-1=&amp;dept-1=CJ&amp;course-1=205"/>
    <hyperlink ref="C733" r:id="rId727" display="javascript:void(0);"/>
    <hyperlink ref="D733" r:id="rId728" display="http://www.bkstr.com/webapp/wcs/stores/servlet/booklookServlet?sect-1=02S&amp;bookstore_id-1=214&amp;term_id-1=14/FA&amp;div-1=&amp;dept-1=CJ&amp;course-1=205"/>
    <hyperlink ref="C735" r:id="rId729" display="javascript:void(0);"/>
    <hyperlink ref="D735" r:id="rId730" display="http://www.bkstr.com/webapp/wcs/stores/servlet/booklookServlet?sect-1=01&amp;bookstore_id-1=214&amp;term_id-1=14/FA&amp;div-1=&amp;dept-1=CJ&amp;course-1=302"/>
    <hyperlink ref="C737" r:id="rId731" display="javascript:void(0);"/>
    <hyperlink ref="D737" r:id="rId732" display="http://www.bkstr.com/webapp/wcs/stores/servlet/booklookServlet?sect-1=02&amp;bookstore_id-1=214&amp;term_id-1=14/FA&amp;div-1=&amp;dept-1=CJ&amp;course-1=302"/>
    <hyperlink ref="C739" r:id="rId733" display="javascript:void(0);"/>
    <hyperlink ref="D739" r:id="rId734" display="http://www.bkstr.com/webapp/wcs/stores/servlet/booklookServlet?sect-1=01&amp;bookstore_id-1=214&amp;term_id-1=14/FA&amp;div-1=&amp;dept-1=CJ&amp;course-1=326"/>
    <hyperlink ref="C741" r:id="rId735" display="javascript:void(0);"/>
    <hyperlink ref="D741" r:id="rId736" display="http://www.bkstr.com/webapp/wcs/stores/servlet/booklookServlet?sect-1=01&amp;bookstore_id-1=214&amp;term_id-1=14/FA&amp;div-1=&amp;dept-1=CJ&amp;course-1=331"/>
    <hyperlink ref="C743" r:id="rId737" display="javascript:void(0);"/>
    <hyperlink ref="D743" r:id="rId738" display="http://www.bkstr.com/webapp/wcs/stores/servlet/booklookServlet?sect-1=01S&amp;bookstore_id-1=214&amp;term_id-1=14/FA&amp;div-1=&amp;dept-1=CJ&amp;course-1=331"/>
    <hyperlink ref="C745" r:id="rId739" display="javascript:void(0);"/>
    <hyperlink ref="D745" r:id="rId740" display="http://www.bkstr.com/webapp/wcs/stores/servlet/booklookServlet?sect-1=02&amp;bookstore_id-1=214&amp;term_id-1=14/FA&amp;div-1=&amp;dept-1=CJ&amp;course-1=331"/>
    <hyperlink ref="C747" r:id="rId741" display="javascript:void(0);"/>
    <hyperlink ref="D747" r:id="rId742" display="http://www.bkstr.com/webapp/wcs/stores/servlet/booklookServlet?sect-1=02S&amp;bookstore_id-1=214&amp;term_id-1=14/FA&amp;div-1=&amp;dept-1=CJ&amp;course-1=331"/>
    <hyperlink ref="C749" r:id="rId743" display="javascript:void(0);"/>
    <hyperlink ref="D749" r:id="rId744" display="http://www.bkstr.com/webapp/wcs/stores/servlet/booklookServlet?sect-1=01&amp;bookstore_id-1=214&amp;term_id-1=14/FA&amp;div-1=&amp;dept-1=CJ&amp;course-1=334"/>
    <hyperlink ref="C751" r:id="rId745" display="javascript:void(0);"/>
    <hyperlink ref="D751" r:id="rId746" display="http://www.bkstr.com/webapp/wcs/stores/servlet/booklookServlet?sect-1=02&amp;bookstore_id-1=214&amp;term_id-1=14/FA&amp;div-1=&amp;dept-1=CJ&amp;course-1=334"/>
    <hyperlink ref="C753" r:id="rId747" display="javascript:void(0);"/>
    <hyperlink ref="D753" r:id="rId748" display="http://www.bkstr.com/webapp/wcs/stores/servlet/booklookServlet?sect-1=01&amp;bookstore_id-1=214&amp;term_id-1=14/FA&amp;div-1=&amp;dept-1=CJ&amp;course-1=339"/>
    <hyperlink ref="C755" r:id="rId749" display="javascript:void(0);"/>
    <hyperlink ref="D755" r:id="rId750" display="http://www.bkstr.com/webapp/wcs/stores/servlet/booklookServlet?sect-1=01&amp;bookstore_id-1=214&amp;term_id-1=14/FA&amp;div-1=&amp;dept-1=CJ&amp;course-1=340"/>
    <hyperlink ref="C757" r:id="rId751" display="javascript:void(0);"/>
    <hyperlink ref="D757" r:id="rId752" display="http://www.bkstr.com/webapp/wcs/stores/servlet/booklookServlet?sect-1=01&amp;bookstore_id-1=214&amp;term_id-1=14/FA&amp;div-1=&amp;dept-1=CJ&amp;course-1=342"/>
    <hyperlink ref="C759" r:id="rId753" display="javascript:void(0);"/>
    <hyperlink ref="D759" r:id="rId754" display="http://www.bkstr.com/webapp/wcs/stores/servlet/booklookServlet?sect-1=02&amp;bookstore_id-1=214&amp;term_id-1=14/FA&amp;div-1=&amp;dept-1=CJ&amp;course-1=342"/>
    <hyperlink ref="C761" r:id="rId755" display="javascript:void(0);"/>
    <hyperlink ref="D761" r:id="rId756" display="http://www.bkstr.com/webapp/wcs/stores/servlet/booklookServlet?sect-1=01&amp;bookstore_id-1=214&amp;term_id-1=14/FA&amp;div-1=&amp;dept-1=CJ&amp;course-1=343"/>
    <hyperlink ref="C763" r:id="rId757" display="javascript:void(0);"/>
    <hyperlink ref="D763" r:id="rId758" display="http://www.bkstr.com/webapp/wcs/stores/servlet/booklookServlet?sect-1=02&amp;bookstore_id-1=214&amp;term_id-1=14/FA&amp;div-1=&amp;dept-1=CJ&amp;course-1=343"/>
    <hyperlink ref="C765" r:id="rId759" display="javascript:void(0);"/>
    <hyperlink ref="D765" r:id="rId760" display="http://www.bkstr.com/webapp/wcs/stores/servlet/booklookServlet?sect-1=01&amp;bookstore_id-1=214&amp;term_id-1=14/FA&amp;div-1=&amp;dept-1=CJ&amp;course-1=345"/>
    <hyperlink ref="C767" r:id="rId761" display="javascript:void(0);"/>
    <hyperlink ref="D767" r:id="rId762" display="http://www.bkstr.com/webapp/wcs/stores/servlet/booklookServlet?sect-1=01&amp;bookstore_id-1=214&amp;term_id-1=14/FA&amp;div-1=&amp;dept-1=CJ&amp;course-1=346"/>
    <hyperlink ref="C769" r:id="rId763" display="javascript:void(0);"/>
    <hyperlink ref="D769" r:id="rId764" display="http://www.bkstr.com/webapp/wcs/stores/servlet/booklookServlet?sect-1=01&amp;bookstore_id-1=214&amp;term_id-1=14/FA&amp;div-1=&amp;dept-1=CM&amp;course-1=100"/>
    <hyperlink ref="C771" r:id="rId765" display="javascript:void(0);"/>
    <hyperlink ref="D771" r:id="rId766" display="http://www.bkstr.com/webapp/wcs/stores/servlet/booklookServlet?sect-1=01S&amp;bookstore_id-1=214&amp;term_id-1=14/FA&amp;div-1=&amp;dept-1=CM&amp;course-1=100"/>
    <hyperlink ref="C773" r:id="rId767" display="javascript:void(0);"/>
    <hyperlink ref="D773" r:id="rId768" display="http://www.bkstr.com/webapp/wcs/stores/servlet/booklookServlet?sect-1=02&amp;bookstore_id-1=214&amp;term_id-1=14/FA&amp;div-1=&amp;dept-1=CM&amp;course-1=100"/>
    <hyperlink ref="C775" r:id="rId769" display="javascript:void(0);"/>
    <hyperlink ref="D775" r:id="rId770" display="http://www.bkstr.com/webapp/wcs/stores/servlet/booklookServlet?sect-1=02S&amp;bookstore_id-1=214&amp;term_id-1=14/FA&amp;div-1=&amp;dept-1=CM&amp;course-1=100"/>
    <hyperlink ref="C777" r:id="rId771" display="javascript:void(0);"/>
    <hyperlink ref="D777" r:id="rId772" display="http://www.bkstr.com/webapp/wcs/stores/servlet/booklookServlet?sect-1=03&amp;bookstore_id-1=214&amp;term_id-1=14/FA&amp;div-1=&amp;dept-1=CM&amp;course-1=100"/>
    <hyperlink ref="C779" r:id="rId773" display="javascript:void(0);"/>
    <hyperlink ref="D779" r:id="rId774" display="http://www.bkstr.com/webapp/wcs/stores/servlet/booklookServlet?sect-1=03S&amp;bookstore_id-1=214&amp;term_id-1=14/FA&amp;div-1=&amp;dept-1=CM&amp;course-1=100"/>
    <hyperlink ref="C781" r:id="rId775" display="javascript:void(0);"/>
    <hyperlink ref="D781" r:id="rId776" display="http://www.bkstr.com/webapp/wcs/stores/servlet/booklookServlet?sect-1=04&amp;bookstore_id-1=214&amp;term_id-1=14/FA&amp;div-1=&amp;dept-1=CM&amp;course-1=100"/>
    <hyperlink ref="C783" r:id="rId777" display="javascript:void(0);"/>
    <hyperlink ref="D783" r:id="rId778" display="http://www.bkstr.com/webapp/wcs/stores/servlet/booklookServlet?sect-1=04S&amp;bookstore_id-1=214&amp;term_id-1=14/FA&amp;div-1=&amp;dept-1=CM&amp;course-1=100"/>
    <hyperlink ref="C785" r:id="rId779" display="javascript:void(0);"/>
    <hyperlink ref="D785" r:id="rId780" display="http://www.bkstr.com/webapp/wcs/stores/servlet/booklookServlet?sect-1=05&amp;bookstore_id-1=214&amp;term_id-1=14/FA&amp;div-1=&amp;dept-1=CM&amp;course-1=100"/>
    <hyperlink ref="C787" r:id="rId781" display="javascript:void(0);"/>
    <hyperlink ref="D787" r:id="rId782" display="http://www.bkstr.com/webapp/wcs/stores/servlet/booklookServlet?sect-1=05S&amp;bookstore_id-1=214&amp;term_id-1=14/FA&amp;div-1=&amp;dept-1=CM&amp;course-1=100"/>
    <hyperlink ref="C789" r:id="rId783" display="javascript:void(0);"/>
    <hyperlink ref="D789" r:id="rId784" display="http://www.bkstr.com/webapp/wcs/stores/servlet/booklookServlet?sect-1=06&amp;bookstore_id-1=214&amp;term_id-1=14/FA&amp;div-1=&amp;dept-1=CM&amp;course-1=100"/>
    <hyperlink ref="C791" r:id="rId785" display="javascript:void(0);"/>
    <hyperlink ref="D791" r:id="rId786" display="http://www.bkstr.com/webapp/wcs/stores/servlet/booklookServlet?sect-1=06S&amp;bookstore_id-1=214&amp;term_id-1=14/FA&amp;div-1=&amp;dept-1=CM&amp;course-1=100"/>
    <hyperlink ref="C793" r:id="rId787" display="javascript:void(0);"/>
    <hyperlink ref="D793" r:id="rId788" display="http://www.bkstr.com/webapp/wcs/stores/servlet/booklookServlet?sect-1=07&amp;bookstore_id-1=214&amp;term_id-1=14/FA&amp;div-1=&amp;dept-1=CM&amp;course-1=100"/>
    <hyperlink ref="C795" r:id="rId789" display="javascript:void(0);"/>
    <hyperlink ref="D795" r:id="rId790" display="http://www.bkstr.com/webapp/wcs/stores/servlet/booklookServlet?sect-1=07S&amp;bookstore_id-1=214&amp;term_id-1=14/FA&amp;div-1=&amp;dept-1=CM&amp;course-1=100"/>
    <hyperlink ref="C797" r:id="rId791" display="javascript:void(0);"/>
    <hyperlink ref="D797" r:id="rId792" display="http://www.bkstr.com/webapp/wcs/stores/servlet/booklookServlet?sect-1=08&amp;bookstore_id-1=214&amp;term_id-1=14/FA&amp;div-1=&amp;dept-1=CM&amp;course-1=100"/>
    <hyperlink ref="C799" r:id="rId793" display="javascript:void(0);"/>
    <hyperlink ref="D799" r:id="rId794" display="http://www.bkstr.com/webapp/wcs/stores/servlet/booklookServlet?sect-1=08S&amp;bookstore_id-1=214&amp;term_id-1=14/FA&amp;div-1=&amp;dept-1=CM&amp;course-1=100"/>
    <hyperlink ref="C801" r:id="rId795" display="javascript:void(0);"/>
    <hyperlink ref="D801" r:id="rId796" display="http://www.bkstr.com/webapp/wcs/stores/servlet/booklookServlet?sect-1=H1&amp;bookstore_id-1=214&amp;term_id-1=14/FA&amp;div-1=&amp;dept-1=CM&amp;course-1=100"/>
    <hyperlink ref="C803" r:id="rId797" display="javascript:void(0);"/>
    <hyperlink ref="D803" r:id="rId798" display="http://www.bkstr.com/webapp/wcs/stores/servlet/booklookServlet?sect-1=OL&amp;bookstore_id-1=214&amp;term_id-1=14/FA&amp;div-1=&amp;dept-1=CM&amp;course-1=100"/>
    <hyperlink ref="C805" r:id="rId799" display="javascript:void(0);"/>
    <hyperlink ref="D805" r:id="rId800" display="http://www.bkstr.com/webapp/wcs/stores/servlet/booklookServlet?sect-1=OL2&amp;bookstore_id-1=214&amp;term_id-1=14/FA&amp;div-1=&amp;dept-1=CM&amp;course-1=100"/>
    <hyperlink ref="C807" r:id="rId801" display="javascript:void(0);"/>
    <hyperlink ref="D807" r:id="rId802" display="http://www.bkstr.com/webapp/wcs/stores/servlet/booklookServlet?sect-1=01&amp;bookstore_id-1=214&amp;term_id-1=14/FA&amp;div-1=&amp;dept-1=CM&amp;course-1=105"/>
    <hyperlink ref="C809" r:id="rId803" display="javascript:void(0);"/>
    <hyperlink ref="D809" r:id="rId804" display="http://www.bkstr.com/webapp/wcs/stores/servlet/booklookServlet?sect-1=01S&amp;bookstore_id-1=214&amp;term_id-1=14/FA&amp;div-1=&amp;dept-1=CM&amp;course-1=105"/>
    <hyperlink ref="C811" r:id="rId805" display="javascript:void(0);"/>
    <hyperlink ref="D811" r:id="rId806" display="http://www.bkstr.com/webapp/wcs/stores/servlet/booklookServlet?sect-1=01&amp;bookstore_id-1=214&amp;term_id-1=14/FA&amp;div-1=&amp;dept-1=CM&amp;course-1=107"/>
    <hyperlink ref="C813" r:id="rId807" display="javascript:void(0);"/>
    <hyperlink ref="D813" r:id="rId808" display="http://www.bkstr.com/webapp/wcs/stores/servlet/booklookServlet?sect-1=01S&amp;bookstore_id-1=214&amp;term_id-1=14/FA&amp;div-1=&amp;dept-1=CM&amp;course-1=107"/>
    <hyperlink ref="C815" r:id="rId809" display="javascript:void(0);"/>
    <hyperlink ref="D815" r:id="rId810" display="http://www.bkstr.com/webapp/wcs/stores/servlet/booklookServlet?sect-1=01&amp;bookstore_id-1=214&amp;term_id-1=14/FA&amp;div-1=&amp;dept-1=CM&amp;course-1=110"/>
    <hyperlink ref="C817" r:id="rId811" display="javascript:void(0);"/>
    <hyperlink ref="D817" r:id="rId812" display="http://www.bkstr.com/webapp/wcs/stores/servlet/booklookServlet?sect-1=01S&amp;bookstore_id-1=214&amp;term_id-1=14/FA&amp;div-1=&amp;dept-1=CM&amp;course-1=110"/>
    <hyperlink ref="C819" r:id="rId813" display="javascript:void(0);"/>
    <hyperlink ref="D819" r:id="rId814" display="http://www.bkstr.com/webapp/wcs/stores/servlet/booklookServlet?sect-1=02&amp;bookstore_id-1=214&amp;term_id-1=14/FA&amp;div-1=&amp;dept-1=CM&amp;course-1=110"/>
    <hyperlink ref="C821" r:id="rId815" display="javascript:void(0);"/>
    <hyperlink ref="D821" r:id="rId816" display="http://www.bkstr.com/webapp/wcs/stores/servlet/booklookServlet?sect-1=02S&amp;bookstore_id-1=214&amp;term_id-1=14/FA&amp;div-1=&amp;dept-1=CM&amp;course-1=110"/>
    <hyperlink ref="C823" r:id="rId817" display="javascript:void(0);"/>
    <hyperlink ref="D823" r:id="rId818" display="http://www.bkstr.com/webapp/wcs/stores/servlet/booklookServlet?sect-1=03&amp;bookstore_id-1=214&amp;term_id-1=14/FA&amp;div-1=&amp;dept-1=CM&amp;course-1=110"/>
    <hyperlink ref="C825" r:id="rId819" display="javascript:void(0);"/>
    <hyperlink ref="D825" r:id="rId820" display="http://www.bkstr.com/webapp/wcs/stores/servlet/booklookServlet?sect-1=03S&amp;bookstore_id-1=214&amp;term_id-1=14/FA&amp;div-1=&amp;dept-1=CM&amp;course-1=110"/>
    <hyperlink ref="C827" r:id="rId821" display="javascript:void(0);"/>
    <hyperlink ref="D827" r:id="rId822" display="http://www.bkstr.com/webapp/wcs/stores/servlet/booklookServlet?sect-1=01&amp;bookstore_id-1=214&amp;term_id-1=14/FA&amp;div-1=&amp;dept-1=CM&amp;course-1=150"/>
    <hyperlink ref="C829" r:id="rId823" display="javascript:void(0);"/>
    <hyperlink ref="D829" r:id="rId824" display="http://www.bkstr.com/webapp/wcs/stores/servlet/booklookServlet?sect-1=01S&amp;bookstore_id-1=214&amp;term_id-1=14/FA&amp;div-1=&amp;dept-1=CM&amp;course-1=150"/>
    <hyperlink ref="C831" r:id="rId825" display="javascript:void(0);"/>
    <hyperlink ref="D831" r:id="rId826" display="http://www.bkstr.com/webapp/wcs/stores/servlet/booklookServlet?sect-1=02&amp;bookstore_id-1=214&amp;term_id-1=14/FA&amp;div-1=&amp;dept-1=CM&amp;course-1=150"/>
    <hyperlink ref="C833" r:id="rId827" display="javascript:void(0);"/>
    <hyperlink ref="D833" r:id="rId828" display="http://www.bkstr.com/webapp/wcs/stores/servlet/booklookServlet?sect-1=02S&amp;bookstore_id-1=214&amp;term_id-1=14/FA&amp;div-1=&amp;dept-1=CM&amp;course-1=150"/>
    <hyperlink ref="C835" r:id="rId829" display="javascript:void(0);"/>
    <hyperlink ref="D835" r:id="rId830" display="http://www.bkstr.com/webapp/wcs/stores/servlet/booklookServlet?sect-1=01&amp;bookstore_id-1=214&amp;term_id-1=14/FA&amp;div-1=&amp;dept-1=CM&amp;course-1=151"/>
    <hyperlink ref="C837" r:id="rId831" display="javascript:void(0);"/>
    <hyperlink ref="D837" r:id="rId832" display="http://www.bkstr.com/webapp/wcs/stores/servlet/booklookServlet?sect-1=01S&amp;bookstore_id-1=214&amp;term_id-1=14/FA&amp;div-1=&amp;dept-1=CM&amp;course-1=151"/>
    <hyperlink ref="C839" r:id="rId833" display="javascript:void(0);"/>
    <hyperlink ref="D839" r:id="rId834" display="http://www.bkstr.com/webapp/wcs/stores/servlet/booklookServlet?sect-1=01&amp;bookstore_id-1=214&amp;term_id-1=14/FA&amp;div-1=&amp;dept-1=CM&amp;course-1=160"/>
    <hyperlink ref="C841" r:id="rId835" display="javascript:void(0);"/>
    <hyperlink ref="D841" r:id="rId836" display="http://www.bkstr.com/webapp/wcs/stores/servlet/booklookServlet?sect-1=01S&amp;bookstore_id-1=214&amp;term_id-1=14/FA&amp;div-1=&amp;dept-1=CM&amp;course-1=160"/>
    <hyperlink ref="C843" r:id="rId837" display="javascript:void(0);"/>
    <hyperlink ref="D843" r:id="rId838" display="http://www.bkstr.com/webapp/wcs/stores/servlet/booklookServlet?sect-1=02&amp;bookstore_id-1=214&amp;term_id-1=14/FA&amp;div-1=&amp;dept-1=CM&amp;course-1=160"/>
    <hyperlink ref="C845" r:id="rId839" display="javascript:void(0);"/>
    <hyperlink ref="D845" r:id="rId840" display="http://www.bkstr.com/webapp/wcs/stores/servlet/booklookServlet?sect-1=02S&amp;bookstore_id-1=214&amp;term_id-1=14/FA&amp;div-1=&amp;dept-1=CM&amp;course-1=160"/>
    <hyperlink ref="C847" r:id="rId841" display="javascript:void(0);"/>
    <hyperlink ref="D847" r:id="rId842" display="http://www.bkstr.com/webapp/wcs/stores/servlet/booklookServlet?sect-1=01&amp;bookstore_id-1=214&amp;term_id-1=14/FA&amp;div-1=&amp;dept-1=CM&amp;course-1=191"/>
    <hyperlink ref="C849" r:id="rId843" display="javascript:void(0);"/>
    <hyperlink ref="D849" r:id="rId844" display="http://www.bkstr.com/webapp/wcs/stores/servlet/booklookServlet?sect-1=01S&amp;bookstore_id-1=214&amp;term_id-1=14/FA&amp;div-1=&amp;dept-1=CM&amp;course-1=191"/>
    <hyperlink ref="C851" r:id="rId845" display="javascript:void(0);"/>
    <hyperlink ref="D851" r:id="rId846" display="http://www.bkstr.com/webapp/wcs/stores/servlet/booklookServlet?sect-1=02&amp;bookstore_id-1=214&amp;term_id-1=14/FA&amp;div-1=&amp;dept-1=CM&amp;course-1=191"/>
    <hyperlink ref="C853" r:id="rId847" display="javascript:void(0);"/>
    <hyperlink ref="D853" r:id="rId848" display="http://www.bkstr.com/webapp/wcs/stores/servlet/booklookServlet?sect-1=02S&amp;bookstore_id-1=214&amp;term_id-1=14/FA&amp;div-1=&amp;dept-1=CM&amp;course-1=191"/>
    <hyperlink ref="C855" r:id="rId849" display="javascript:void(0);"/>
    <hyperlink ref="D855" r:id="rId850" display="http://www.bkstr.com/webapp/wcs/stores/servlet/booklookServlet?sect-1=01&amp;bookstore_id-1=214&amp;term_id-1=14/FA&amp;div-1=&amp;dept-1=CM&amp;course-1=199"/>
    <hyperlink ref="C857" r:id="rId851" display="javascript:void(0);"/>
    <hyperlink ref="D857" r:id="rId852" display="http://www.bkstr.com/webapp/wcs/stores/servlet/booklookServlet?sect-1=01S&amp;bookstore_id-1=214&amp;term_id-1=14/FA&amp;div-1=&amp;dept-1=CM&amp;course-1=199"/>
    <hyperlink ref="C859" r:id="rId853" display="javascript:void(0);"/>
    <hyperlink ref="D859" r:id="rId854" display="http://www.bkstr.com/webapp/wcs/stores/servlet/booklookServlet?sect-1=01&amp;bookstore_id-1=214&amp;term_id-1=14/FA&amp;div-1=&amp;dept-1=CM&amp;course-1=200"/>
    <hyperlink ref="C861" r:id="rId855" display="javascript:void(0);"/>
    <hyperlink ref="D861" r:id="rId856" display="http://www.bkstr.com/webapp/wcs/stores/servlet/booklookServlet?sect-1=02&amp;bookstore_id-1=214&amp;term_id-1=14/FA&amp;div-1=&amp;dept-1=CM&amp;course-1=210"/>
    <hyperlink ref="C863" r:id="rId857" display="javascript:void(0);"/>
    <hyperlink ref="D863" r:id="rId858" display="http://www.bkstr.com/webapp/wcs/stores/servlet/booklookServlet?sect-1=03&amp;bookstore_id-1=214&amp;term_id-1=14/FA&amp;div-1=&amp;dept-1=CM&amp;course-1=210"/>
    <hyperlink ref="C865" r:id="rId859" display="javascript:void(0);"/>
    <hyperlink ref="D865" r:id="rId860" display="http://www.bkstr.com/webapp/wcs/stores/servlet/booklookServlet?sect-1=01&amp;bookstore_id-1=214&amp;term_id-1=14/FA&amp;div-1=&amp;dept-1=CM&amp;course-1=241"/>
    <hyperlink ref="C867" r:id="rId861" display="javascript:void(0);"/>
    <hyperlink ref="D867" r:id="rId862" display="http://www.bkstr.com/webapp/wcs/stores/servlet/booklookServlet?sect-1=01S&amp;bookstore_id-1=214&amp;term_id-1=14/FA&amp;div-1=&amp;dept-1=CM&amp;course-1=241"/>
    <hyperlink ref="C869" r:id="rId863" display="javascript:void(0);"/>
    <hyperlink ref="D869" r:id="rId864" display="http://www.bkstr.com/webapp/wcs/stores/servlet/booklookServlet?sect-1=02&amp;bookstore_id-1=214&amp;term_id-1=14/FA&amp;div-1=&amp;dept-1=CM&amp;course-1=241"/>
    <hyperlink ref="C871" r:id="rId865" display="javascript:void(0);"/>
    <hyperlink ref="D871" r:id="rId866" display="http://www.bkstr.com/webapp/wcs/stores/servlet/booklookServlet?sect-1=02S&amp;bookstore_id-1=214&amp;term_id-1=14/FA&amp;div-1=&amp;dept-1=CM&amp;course-1=241"/>
    <hyperlink ref="C873" r:id="rId867" display="javascript:void(0);"/>
    <hyperlink ref="D873" r:id="rId868" display="http://www.bkstr.com/webapp/wcs/stores/servlet/booklookServlet?sect-1=H2&amp;bookstore_id-1=214&amp;term_id-1=14/FA&amp;div-1=&amp;dept-1=CM&amp;course-1=241"/>
    <hyperlink ref="C875" r:id="rId869" display="javascript:void(0);"/>
    <hyperlink ref="D875" r:id="rId870" display="http://www.bkstr.com/webapp/wcs/stores/servlet/booklookServlet?sect-1=01&amp;bookstore_id-1=214&amp;term_id-1=14/FA&amp;div-1=&amp;dept-1=CM&amp;course-1=259"/>
    <hyperlink ref="C877" r:id="rId871" display="javascript:void(0);"/>
    <hyperlink ref="D877" r:id="rId872" display="http://www.bkstr.com/webapp/wcs/stores/servlet/booklookServlet?sect-1=01S&amp;bookstore_id-1=214&amp;term_id-1=14/FA&amp;div-1=&amp;dept-1=CM&amp;course-1=259"/>
    <hyperlink ref="C879" r:id="rId873" display="javascript:void(0);"/>
    <hyperlink ref="D879" r:id="rId874" display="http://www.bkstr.com/webapp/wcs/stores/servlet/booklookServlet?sect-1=02&amp;bookstore_id-1=214&amp;term_id-1=14/FA&amp;div-1=&amp;dept-1=CM&amp;course-1=259"/>
    <hyperlink ref="C881" r:id="rId875" display="javascript:void(0);"/>
    <hyperlink ref="D881" r:id="rId876" display="http://www.bkstr.com/webapp/wcs/stores/servlet/booklookServlet?sect-1=02S&amp;bookstore_id-1=214&amp;term_id-1=14/FA&amp;div-1=&amp;dept-1=CM&amp;course-1=259"/>
    <hyperlink ref="C883" r:id="rId877" display="javascript:void(0);"/>
    <hyperlink ref="D883" r:id="rId878" display="http://www.bkstr.com/webapp/wcs/stores/servlet/booklookServlet?sect-1=01&amp;bookstore_id-1=214&amp;term_id-1=14/FA&amp;div-1=&amp;dept-1=CM&amp;course-1=260"/>
    <hyperlink ref="C885" r:id="rId879" display="javascript:void(0);"/>
    <hyperlink ref="D885" r:id="rId880" display="http://www.bkstr.com/webapp/wcs/stores/servlet/booklookServlet?sect-1=01S&amp;bookstore_id-1=214&amp;term_id-1=14/FA&amp;div-1=&amp;dept-1=CM&amp;course-1=260"/>
    <hyperlink ref="C887" r:id="rId881" display="javascript:void(0);"/>
    <hyperlink ref="D887" r:id="rId882" display="http://www.bkstr.com/webapp/wcs/stores/servlet/booklookServlet?sect-1=02&amp;bookstore_id-1=214&amp;term_id-1=14/FA&amp;div-1=&amp;dept-1=CM&amp;course-1=260"/>
    <hyperlink ref="C889" r:id="rId883" display="javascript:void(0);"/>
    <hyperlink ref="D889" r:id="rId884" display="http://www.bkstr.com/webapp/wcs/stores/servlet/booklookServlet?sect-1=02S&amp;bookstore_id-1=214&amp;term_id-1=14/FA&amp;div-1=&amp;dept-1=CM&amp;course-1=260"/>
    <hyperlink ref="C891" r:id="rId885" display="javascript:void(0);"/>
    <hyperlink ref="D891" r:id="rId886" display="http://www.bkstr.com/webapp/wcs/stores/servlet/booklookServlet?sect-1=03&amp;bookstore_id-1=214&amp;term_id-1=14/FA&amp;div-1=&amp;dept-1=CM&amp;course-1=260"/>
    <hyperlink ref="C893" r:id="rId887" display="javascript:void(0);"/>
    <hyperlink ref="D893" r:id="rId888" display="http://www.bkstr.com/webapp/wcs/stores/servlet/booklookServlet?sect-1=03S&amp;bookstore_id-1=214&amp;term_id-1=14/FA&amp;div-1=&amp;dept-1=CM&amp;course-1=260"/>
    <hyperlink ref="C895" r:id="rId889" display="javascript:void(0);"/>
    <hyperlink ref="D895" r:id="rId890" display="http://www.bkstr.com/webapp/wcs/stores/servlet/booklookServlet?sect-1=01&amp;bookstore_id-1=214&amp;term_id-1=14/FA&amp;div-1=&amp;dept-1=CM&amp;course-1=270"/>
    <hyperlink ref="C897" r:id="rId891" display="javascript:void(0);"/>
    <hyperlink ref="D897" r:id="rId892" display="http://www.bkstr.com/webapp/wcs/stores/servlet/booklookServlet?sect-1=01&amp;bookstore_id-1=214&amp;term_id-1=14/FA&amp;div-1=&amp;dept-1=CM&amp;course-1=272"/>
    <hyperlink ref="C899" r:id="rId893" display="javascript:void(0);"/>
    <hyperlink ref="D899" r:id="rId894" display="http://www.bkstr.com/webapp/wcs/stores/servlet/booklookServlet?sect-1=01S&amp;bookstore_id-1=214&amp;term_id-1=14/FA&amp;div-1=&amp;dept-1=CM&amp;course-1=272"/>
    <hyperlink ref="C901" r:id="rId895" display="javascript:void(0);"/>
    <hyperlink ref="D901" r:id="rId896" display="http://www.bkstr.com/webapp/wcs/stores/servlet/booklookServlet?sect-1=01&amp;bookstore_id-1=214&amp;term_id-1=14/FA&amp;div-1=&amp;dept-1=CM&amp;course-1=350"/>
    <hyperlink ref="C903" r:id="rId897" display="javascript:void(0);"/>
    <hyperlink ref="D903" r:id="rId898" display="http://www.bkstr.com/webapp/wcs/stores/servlet/booklookServlet?sect-1=01S&amp;bookstore_id-1=214&amp;term_id-1=14/FA&amp;div-1=&amp;dept-1=CM&amp;course-1=350"/>
    <hyperlink ref="C905" r:id="rId899" display="javascript:void(0);"/>
    <hyperlink ref="D905" r:id="rId900" display="http://www.bkstr.com/webapp/wcs/stores/servlet/booklookServlet?sect-1=02&amp;bookstore_id-1=214&amp;term_id-1=14/FA&amp;div-1=&amp;dept-1=CM&amp;course-1=350"/>
    <hyperlink ref="C907" r:id="rId901" display="javascript:void(0);"/>
    <hyperlink ref="D907" r:id="rId902" display="http://www.bkstr.com/webapp/wcs/stores/servlet/booklookServlet?sect-1=02S&amp;bookstore_id-1=214&amp;term_id-1=14/FA&amp;div-1=&amp;dept-1=CM&amp;course-1=350"/>
    <hyperlink ref="C909" r:id="rId903" display="javascript:void(0);"/>
    <hyperlink ref="D909" r:id="rId904" display="http://www.bkstr.com/webapp/wcs/stores/servlet/booklookServlet?sect-1=01&amp;bookstore_id-1=214&amp;term_id-1=14/FA&amp;div-1=&amp;dept-1=CM&amp;course-1=352"/>
    <hyperlink ref="C911" r:id="rId905" display="javascript:void(0);"/>
    <hyperlink ref="D911" r:id="rId906" display="http://www.bkstr.com/webapp/wcs/stores/servlet/booklookServlet?sect-1=OL&amp;bookstore_id-1=214&amp;term_id-1=14/FA&amp;div-1=&amp;dept-1=CM&amp;course-1=363"/>
    <hyperlink ref="C913" r:id="rId907" display="javascript:void(0);"/>
    <hyperlink ref="D913" r:id="rId908" display="http://www.bkstr.com/webapp/wcs/stores/servlet/booklookServlet?sect-1=OL&amp;bookstore_id-1=214&amp;term_id-1=14/FA&amp;div-1=&amp;dept-1=CM&amp;course-1=366"/>
    <hyperlink ref="C915" r:id="rId909" display="javascript:void(0);"/>
    <hyperlink ref="D915" r:id="rId910" display="http://www.bkstr.com/webapp/wcs/stores/servlet/booklookServlet?sect-1=01&amp;bookstore_id-1=214&amp;term_id-1=14/FA&amp;div-1=&amp;dept-1=CM&amp;course-1=396"/>
    <hyperlink ref="C917" r:id="rId911" display="javascript:void(0);"/>
    <hyperlink ref="D917" r:id="rId912" display="http://www.bkstr.com/webapp/wcs/stores/servlet/booklookServlet?sect-1=09&amp;bookstore_id-1=214&amp;term_id-1=14/FA&amp;div-1=&amp;dept-1=CM&amp;course-1=404"/>
    <hyperlink ref="C919" r:id="rId913" display="javascript:void(0);"/>
    <hyperlink ref="D919" r:id="rId914" display="http://www.bkstr.com/webapp/wcs/stores/servlet/booklookServlet?sect-1=01&amp;bookstore_id-1=214&amp;term_id-1=14/FA&amp;div-1=&amp;dept-1=CM&amp;course-1=410"/>
    <hyperlink ref="C921" r:id="rId915" display="javascript:void(0);"/>
    <hyperlink ref="D921" r:id="rId916" display="http://www.bkstr.com/webapp/wcs/stores/servlet/booklookServlet?sect-1=01&amp;bookstore_id-1=214&amp;term_id-1=14/FA&amp;div-1=&amp;dept-1=CS&amp;course-1=101"/>
    <hyperlink ref="C923" r:id="rId917" display="javascript:void(0);"/>
    <hyperlink ref="D923" r:id="rId918" display="http://www.bkstr.com/webapp/wcs/stores/servlet/booklookServlet?sect-1=01S&amp;bookstore_id-1=214&amp;term_id-1=14/FA&amp;div-1=&amp;dept-1=CS&amp;course-1=101"/>
    <hyperlink ref="C925" r:id="rId919" display="javascript:void(0);"/>
    <hyperlink ref="D925" r:id="rId920" display="http://www.bkstr.com/webapp/wcs/stores/servlet/booklookServlet?sect-1=02&amp;bookstore_id-1=214&amp;term_id-1=14/FA&amp;div-1=&amp;dept-1=CS&amp;course-1=101"/>
    <hyperlink ref="C927" r:id="rId921" display="javascript:void(0);"/>
    <hyperlink ref="D927" r:id="rId922" display="http://www.bkstr.com/webapp/wcs/stores/servlet/booklookServlet?sect-1=02S&amp;bookstore_id-1=214&amp;term_id-1=14/FA&amp;div-1=&amp;dept-1=CS&amp;course-1=101"/>
    <hyperlink ref="C931" r:id="rId923" display="javascript:void(0);"/>
    <hyperlink ref="D931" r:id="rId924" display="http://www.bkstr.com/webapp/wcs/stores/servlet/booklookServlet?sect-1=01&amp;bookstore_id-1=214&amp;term_id-1=14/FA&amp;div-1=&amp;dept-1=CS&amp;course-1=120"/>
    <hyperlink ref="C933" r:id="rId925" display="javascript:void(0);"/>
    <hyperlink ref="D933" r:id="rId926" display="http://www.bkstr.com/webapp/wcs/stores/servlet/booklookServlet?sect-1=01S&amp;bookstore_id-1=214&amp;term_id-1=14/FA&amp;div-1=&amp;dept-1=CS&amp;course-1=120"/>
    <hyperlink ref="C935" r:id="rId927" display="javascript:void(0);"/>
    <hyperlink ref="D935" r:id="rId928" display="http://www.bkstr.com/webapp/wcs/stores/servlet/booklookServlet?sect-1=02&amp;bookstore_id-1=214&amp;term_id-1=14/FA&amp;div-1=&amp;dept-1=CS&amp;course-1=120"/>
    <hyperlink ref="C937" r:id="rId929" display="javascript:void(0);"/>
    <hyperlink ref="D937" r:id="rId930" display="http://www.bkstr.com/webapp/wcs/stores/servlet/booklookServlet?sect-1=02S&amp;bookstore_id-1=214&amp;term_id-1=14/FA&amp;div-1=&amp;dept-1=CS&amp;course-1=120"/>
    <hyperlink ref="C939" r:id="rId931" display="javascript:void(0);"/>
    <hyperlink ref="D939" r:id="rId932" display="http://www.bkstr.com/webapp/wcs/stores/servlet/booklookServlet?sect-1=04&amp;bookstore_id-1=214&amp;term_id-1=14/FA&amp;div-1=&amp;dept-1=CS&amp;course-1=120"/>
    <hyperlink ref="C941" r:id="rId933" display="javascript:void(0);"/>
    <hyperlink ref="D941" r:id="rId934" display="http://www.bkstr.com/webapp/wcs/stores/servlet/booklookServlet?sect-1=OL&amp;bookstore_id-1=214&amp;term_id-1=14/FA&amp;div-1=&amp;dept-1=CS&amp;course-1=120"/>
    <hyperlink ref="C943" r:id="rId935" display="javascript:void(0);"/>
    <hyperlink ref="D943" r:id="rId936" display="http://www.bkstr.com/webapp/wcs/stores/servlet/booklookServlet?sect-1=01&amp;bookstore_id-1=214&amp;term_id-1=14/FA&amp;div-1=&amp;dept-1=CS&amp;course-1=135"/>
    <hyperlink ref="C945" r:id="rId937" display="javascript:void(0);"/>
    <hyperlink ref="D945" r:id="rId938" display="http://www.bkstr.com/webapp/wcs/stores/servlet/booklookServlet?sect-1=01S&amp;bookstore_id-1=214&amp;term_id-1=14/FA&amp;div-1=&amp;dept-1=CS&amp;course-1=135"/>
    <hyperlink ref="C947" r:id="rId939" display="javascript:void(0);"/>
    <hyperlink ref="D947" r:id="rId940" display="http://www.bkstr.com/webapp/wcs/stores/servlet/booklookServlet?sect-1=02&amp;bookstore_id-1=214&amp;term_id-1=14/FA&amp;div-1=&amp;dept-1=CS&amp;course-1=135"/>
    <hyperlink ref="C949" r:id="rId941" display="javascript:void(0);"/>
    <hyperlink ref="D949" r:id="rId942" display="http://www.bkstr.com/webapp/wcs/stores/servlet/booklookServlet?sect-1=02S&amp;bookstore_id-1=214&amp;term_id-1=14/FA&amp;div-1=&amp;dept-1=CS&amp;course-1=135"/>
    <hyperlink ref="C952" r:id="rId943" display="javascript:void(0);"/>
    <hyperlink ref="D952" r:id="rId944" display="http://www.bkstr.com/webapp/wcs/stores/servlet/booklookServlet?sect-1=01S&amp;bookstore_id-1=214&amp;term_id-1=14/FA&amp;div-1=&amp;dept-1=CS&amp;course-1=161"/>
    <hyperlink ref="C954" r:id="rId945" display="javascript:void(0);"/>
    <hyperlink ref="D954" r:id="rId946" display="http://www.bkstr.com/webapp/wcs/stores/servlet/booklookServlet?sect-1=01&amp;bookstore_id-1=214&amp;term_id-1=14/FA&amp;div-1=&amp;dept-1=CS&amp;course-1=242"/>
    <hyperlink ref="C956" r:id="rId947" display="javascript:void(0);"/>
    <hyperlink ref="D956" r:id="rId948" display="http://www.bkstr.com/webapp/wcs/stores/servlet/booklookServlet?sect-1=02&amp;bookstore_id-1=214&amp;term_id-1=14/FA&amp;div-1=&amp;dept-1=CS&amp;course-1=242"/>
    <hyperlink ref="C958" r:id="rId949" display="javascript:void(0);"/>
    <hyperlink ref="D958" r:id="rId950" display="http://www.bkstr.com/webapp/wcs/stores/servlet/booklookServlet?sect-1=01&amp;bookstore_id-1=214&amp;term_id-1=14/FA&amp;div-1=&amp;dept-1=CS&amp;course-1=265"/>
    <hyperlink ref="C960" r:id="rId951" display="javascript:void(0);"/>
    <hyperlink ref="D960" r:id="rId952" display="http://www.bkstr.com/webapp/wcs/stores/servlet/booklookServlet?sect-1=01S&amp;bookstore_id-1=214&amp;term_id-1=14/FA&amp;div-1=&amp;dept-1=CS&amp;course-1=265"/>
    <hyperlink ref="C962" r:id="rId953" display="javascript:void(0);"/>
    <hyperlink ref="D962" r:id="rId954" display="http://www.bkstr.com/webapp/wcs/stores/servlet/booklookServlet?sect-1=01&amp;bookstore_id-1=214&amp;term_id-1=14/FA&amp;div-1=&amp;dept-1=CS&amp;course-1=343"/>
    <hyperlink ref="C964" r:id="rId955" display="javascript:void(0);"/>
    <hyperlink ref="D964" r:id="rId956" display="http://www.bkstr.com/webapp/wcs/stores/servlet/booklookServlet?sect-1=01&amp;bookstore_id-1=214&amp;term_id-1=14/FA&amp;div-1=&amp;dept-1=CS&amp;course-1=353"/>
    <hyperlink ref="C966" r:id="rId957" display="javascript:void(0);"/>
    <hyperlink ref="D966" r:id="rId958" display="http://www.bkstr.com/webapp/wcs/stores/servlet/booklookServlet?sect-1=01&amp;bookstore_id-1=214&amp;term_id-1=14/FA&amp;div-1=&amp;dept-1=CS&amp;course-1=373"/>
    <hyperlink ref="C969" r:id="rId959" display="javascript:void(0);"/>
    <hyperlink ref="D969" r:id="rId960" display="http://www.bkstr.com/webapp/wcs/stores/servlet/booklookServlet?sect-1=01&amp;bookstore_id-1=214&amp;term_id-1=14/FA&amp;div-1=&amp;dept-1=EC&amp;course-1=104"/>
    <hyperlink ref="C971" r:id="rId961" display="javascript:void(0);"/>
    <hyperlink ref="D971" r:id="rId962" display="http://www.bkstr.com/webapp/wcs/stores/servlet/booklookServlet?sect-1=01S&amp;bookstore_id-1=214&amp;term_id-1=14/FA&amp;div-1=&amp;dept-1=EC&amp;course-1=104"/>
    <hyperlink ref="C973" r:id="rId963" display="javascript:void(0);"/>
    <hyperlink ref="D973" r:id="rId964" display="http://www.bkstr.com/webapp/wcs/stores/servlet/booklookServlet?sect-1=01&amp;bookstore_id-1=214&amp;term_id-1=14/FA&amp;div-1=&amp;dept-1=EC&amp;course-1=110"/>
    <hyperlink ref="C975" r:id="rId965" display="javascript:void(0);"/>
    <hyperlink ref="D975" r:id="rId966" display="http://www.bkstr.com/webapp/wcs/stores/servlet/booklookServlet?sect-1=01S&amp;bookstore_id-1=214&amp;term_id-1=14/FA&amp;div-1=&amp;dept-1=EC&amp;course-1=110"/>
    <hyperlink ref="C977" r:id="rId967" display="javascript:void(0);"/>
    <hyperlink ref="D977" r:id="rId968" display="http://www.bkstr.com/webapp/wcs/stores/servlet/booklookServlet?sect-1=02&amp;bookstore_id-1=214&amp;term_id-1=14/FA&amp;div-1=&amp;dept-1=EC&amp;course-1=110"/>
    <hyperlink ref="C979" r:id="rId969" display="javascript:void(0);"/>
    <hyperlink ref="D979" r:id="rId970" display="http://www.bkstr.com/webapp/wcs/stores/servlet/booklookServlet?sect-1=02S&amp;bookstore_id-1=214&amp;term_id-1=14/FA&amp;div-1=&amp;dept-1=EC&amp;course-1=110"/>
    <hyperlink ref="C981" r:id="rId971" display="javascript:void(0);"/>
    <hyperlink ref="D981" r:id="rId972" display="http://www.bkstr.com/webapp/wcs/stores/servlet/booklookServlet?sect-1=03&amp;bookstore_id-1=214&amp;term_id-1=14/FA&amp;div-1=&amp;dept-1=EC&amp;course-1=110"/>
    <hyperlink ref="C983" r:id="rId973" display="javascript:void(0);"/>
    <hyperlink ref="D983" r:id="rId974" display="http://www.bkstr.com/webapp/wcs/stores/servlet/booklookServlet?sect-1=03S&amp;bookstore_id-1=214&amp;term_id-1=14/FA&amp;div-1=&amp;dept-1=EC&amp;course-1=110"/>
    <hyperlink ref="C985" r:id="rId975" display="javascript:void(0);"/>
    <hyperlink ref="D985" r:id="rId976" display="http://www.bkstr.com/webapp/wcs/stores/servlet/booklookServlet?sect-1=04&amp;bookstore_id-1=214&amp;term_id-1=14/FA&amp;div-1=&amp;dept-1=EC&amp;course-1=110"/>
    <hyperlink ref="C987" r:id="rId977" display="javascript:void(0);"/>
    <hyperlink ref="D987" r:id="rId978" display="http://www.bkstr.com/webapp/wcs/stores/servlet/booklookServlet?sect-1=04S&amp;bookstore_id-1=214&amp;term_id-1=14/FA&amp;div-1=&amp;dept-1=EC&amp;course-1=110"/>
    <hyperlink ref="C989" r:id="rId979" display="javascript:void(0);"/>
    <hyperlink ref="D989" r:id="rId980" display="http://www.bkstr.com/webapp/wcs/stores/servlet/booklookServlet?sect-1=OL&amp;bookstore_id-1=214&amp;term_id-1=14/FA&amp;div-1=&amp;dept-1=EC&amp;course-1=110"/>
    <hyperlink ref="C991" r:id="rId981" display="javascript:void(0);"/>
    <hyperlink ref="D991" r:id="rId982" display="http://www.bkstr.com/webapp/wcs/stores/servlet/booklookServlet?sect-1=01&amp;bookstore_id-1=214&amp;term_id-1=14/FA&amp;div-1=&amp;dept-1=EC&amp;course-1=120"/>
    <hyperlink ref="C993" r:id="rId983" display="javascript:void(0);"/>
    <hyperlink ref="D993" r:id="rId984" display="http://www.bkstr.com/webapp/wcs/stores/servlet/booklookServlet?sect-1=01S&amp;bookstore_id-1=214&amp;term_id-1=14/FA&amp;div-1=&amp;dept-1=EC&amp;course-1=120"/>
    <hyperlink ref="C995" r:id="rId985" display="javascript:void(0);"/>
    <hyperlink ref="D995" r:id="rId986" display="http://www.bkstr.com/webapp/wcs/stores/servlet/booklookServlet?sect-1=02&amp;bookstore_id-1=214&amp;term_id-1=14/FA&amp;div-1=&amp;dept-1=EC&amp;course-1=120"/>
    <hyperlink ref="C997" r:id="rId987" display="javascript:void(0);"/>
    <hyperlink ref="D997" r:id="rId988" display="http://www.bkstr.com/webapp/wcs/stores/servlet/booklookServlet?sect-1=02S&amp;bookstore_id-1=214&amp;term_id-1=14/FA&amp;div-1=&amp;dept-1=EC&amp;course-1=120"/>
    <hyperlink ref="C999" r:id="rId989" display="javascript:void(0);"/>
    <hyperlink ref="D999" r:id="rId990" display="http://www.bkstr.com/webapp/wcs/stores/servlet/booklookServlet?sect-1=03&amp;bookstore_id-1=214&amp;term_id-1=14/FA&amp;div-1=&amp;dept-1=EC&amp;course-1=120"/>
    <hyperlink ref="C1001" r:id="rId991" display="javascript:void(0);"/>
    <hyperlink ref="D1001" r:id="rId992" display="http://www.bkstr.com/webapp/wcs/stores/servlet/booklookServlet?sect-1=03S&amp;bookstore_id-1=214&amp;term_id-1=14/FA&amp;div-1=&amp;dept-1=EC&amp;course-1=120"/>
    <hyperlink ref="C1003" r:id="rId993" display="javascript:void(0);"/>
    <hyperlink ref="D1003" r:id="rId994" display="http://www.bkstr.com/webapp/wcs/stores/servlet/booklookServlet?sect-1=04&amp;bookstore_id-1=214&amp;term_id-1=14/FA&amp;div-1=&amp;dept-1=EC&amp;course-1=120"/>
    <hyperlink ref="C1005" r:id="rId995" display="javascript:void(0);"/>
    <hyperlink ref="D1005" r:id="rId996" display="http://www.bkstr.com/webapp/wcs/stores/servlet/booklookServlet?sect-1=04S&amp;bookstore_id-1=214&amp;term_id-1=14/FA&amp;div-1=&amp;dept-1=EC&amp;course-1=120"/>
    <hyperlink ref="C1007" r:id="rId997" display="javascript:void(0);"/>
    <hyperlink ref="D1007" r:id="rId998" display="http://www.bkstr.com/webapp/wcs/stores/servlet/booklookServlet?sect-1=01&amp;bookstore_id-1=214&amp;term_id-1=14/FA&amp;div-1=&amp;dept-1=EC&amp;course-1=201"/>
    <hyperlink ref="C1009" r:id="rId999" display="javascript:void(0);"/>
    <hyperlink ref="D1009" r:id="rId1000" display="http://www.bkstr.com/webapp/wcs/stores/servlet/booklookServlet?sect-1=01&amp;bookstore_id-1=214&amp;term_id-1=14/FA&amp;div-1=&amp;dept-1=EC&amp;course-1=202"/>
    <hyperlink ref="C1011" r:id="rId1001" display="javascript:void(0);"/>
    <hyperlink ref="D1011" r:id="rId1002" display="http://www.bkstr.com/webapp/wcs/stores/servlet/booklookServlet?sect-1=02&amp;bookstore_id-1=214&amp;term_id-1=14/FA&amp;div-1=&amp;dept-1=EC&amp;course-1=202"/>
    <hyperlink ref="C1013" r:id="rId1003" display="javascript:void(0);"/>
    <hyperlink ref="D1013" r:id="rId1004" display="http://www.bkstr.com/webapp/wcs/stores/servlet/booklookServlet?sect-1=01&amp;bookstore_id-1=214&amp;term_id-1=14/FA&amp;div-1=&amp;dept-1=EC&amp;course-1=205"/>
    <hyperlink ref="C1015" r:id="rId1005" display="javascript:void(0);"/>
    <hyperlink ref="D1015" r:id="rId1006" display="http://www.bkstr.com/webapp/wcs/stores/servlet/booklookServlet?sect-1=H1&amp;bookstore_id-1=214&amp;term_id-1=14/FA&amp;div-1=&amp;dept-1=EC&amp;course-1=205"/>
    <hyperlink ref="C1017" r:id="rId1007" display="javascript:void(0);"/>
    <hyperlink ref="D1017" r:id="rId1008" display="http://www.bkstr.com/webapp/wcs/stores/servlet/booklookServlet?sect-1=01&amp;bookstore_id-1=214&amp;term_id-1=14/FA&amp;div-1=&amp;dept-1=EC&amp;course-1=308"/>
    <hyperlink ref="C1019" r:id="rId1009" display="javascript:void(0);"/>
    <hyperlink ref="D1019" r:id="rId1010" display="http://www.bkstr.com/webapp/wcs/stores/servlet/booklookServlet?sect-1=01&amp;bookstore_id-1=214&amp;term_id-1=14/FA&amp;div-1=&amp;dept-1=EC&amp;course-1=490"/>
    <hyperlink ref="C1021" r:id="rId1011" display="javascript:void(0);"/>
    <hyperlink ref="D1021" r:id="rId1012" display="http://www.bkstr.com/webapp/wcs/stores/servlet/booklookServlet?sect-1=S1&amp;bookstore_id-1=214&amp;term_id-1=14/FA&amp;div-1=&amp;dept-1=ED&amp;course-1=099"/>
    <hyperlink ref="C1023" r:id="rId1013" display="javascript:void(0);"/>
    <hyperlink ref="D1023" r:id="rId1014" display="http://www.bkstr.com/webapp/wcs/stores/servlet/booklookServlet?sect-1=S2&amp;bookstore_id-1=214&amp;term_id-1=14/FA&amp;div-1=&amp;dept-1=ED&amp;course-1=099"/>
    <hyperlink ref="C1025" r:id="rId1015" display="javascript:void(0);"/>
    <hyperlink ref="D1025" r:id="rId1016" display="http://www.bkstr.com/webapp/wcs/stores/servlet/booklookServlet?sect-1=S3&amp;bookstore_id-1=214&amp;term_id-1=14/FA&amp;div-1=&amp;dept-1=ED&amp;course-1=099"/>
    <hyperlink ref="C1027" r:id="rId1017" display="javascript:void(0);"/>
    <hyperlink ref="D1027" r:id="rId1018" display="http://www.bkstr.com/webapp/wcs/stores/servlet/booklookServlet?sect-1=01&amp;bookstore_id-1=214&amp;term_id-1=14/FA&amp;div-1=&amp;dept-1=ED&amp;course-1=148"/>
    <hyperlink ref="C1029" r:id="rId1019" display="javascript:void(0);"/>
    <hyperlink ref="D1029" r:id="rId1020" display="http://www.bkstr.com/webapp/wcs/stores/servlet/booklookServlet?sect-1=01S&amp;bookstore_id-1=214&amp;term_id-1=14/FA&amp;div-1=&amp;dept-1=ED&amp;course-1=148"/>
    <hyperlink ref="C1031" r:id="rId1021" display="javascript:void(0);"/>
    <hyperlink ref="D1031" r:id="rId1022" display="http://www.bkstr.com/webapp/wcs/stores/servlet/booklookServlet?sect-1=02&amp;bookstore_id-1=214&amp;term_id-1=14/FA&amp;div-1=&amp;dept-1=ED&amp;course-1=148"/>
    <hyperlink ref="C1033" r:id="rId1023" display="javascript:void(0);"/>
    <hyperlink ref="D1033" r:id="rId1024" display="http://www.bkstr.com/webapp/wcs/stores/servlet/booklookServlet?sect-1=02S&amp;bookstore_id-1=214&amp;term_id-1=14/FA&amp;div-1=&amp;dept-1=ED&amp;course-1=148"/>
    <hyperlink ref="C1035" r:id="rId1025" display="javascript:void(0);"/>
    <hyperlink ref="D1035" r:id="rId1026" display="http://www.bkstr.com/webapp/wcs/stores/servlet/booklookServlet?sect-1=01&amp;bookstore_id-1=214&amp;term_id-1=14/FA&amp;div-1=&amp;dept-1=ED&amp;course-1=149"/>
    <hyperlink ref="C1037" r:id="rId1027" display="javascript:void(0);"/>
    <hyperlink ref="D1037" r:id="rId1028" display="http://www.bkstr.com/webapp/wcs/stores/servlet/booklookServlet?sect-1=01S&amp;bookstore_id-1=214&amp;term_id-1=14/FA&amp;div-1=&amp;dept-1=ED&amp;course-1=149"/>
    <hyperlink ref="C1039" r:id="rId1029" display="javascript:void(0);"/>
    <hyperlink ref="D1039" r:id="rId1030" display="http://www.bkstr.com/webapp/wcs/stores/servlet/booklookServlet?sect-1=02&amp;bookstore_id-1=214&amp;term_id-1=14/FA&amp;div-1=&amp;dept-1=ED&amp;course-1=149"/>
    <hyperlink ref="C1041" r:id="rId1031" display="javascript:void(0);"/>
    <hyperlink ref="D1041" r:id="rId1032" display="http://www.bkstr.com/webapp/wcs/stores/servlet/booklookServlet?sect-1=02S&amp;bookstore_id-1=214&amp;term_id-1=14/FA&amp;div-1=&amp;dept-1=ED&amp;course-1=149"/>
    <hyperlink ref="C1043" r:id="rId1033" display="javascript:void(0);"/>
    <hyperlink ref="D1043" r:id="rId1034" display="http://www.bkstr.com/webapp/wcs/stores/servlet/booklookServlet?sect-1=01&amp;bookstore_id-1=214&amp;term_id-1=14/FA&amp;div-1=&amp;dept-1=ED&amp;course-1=155"/>
    <hyperlink ref="C1045" r:id="rId1035" display="javascript:void(0);"/>
    <hyperlink ref="D1045" r:id="rId1036" display="http://www.bkstr.com/webapp/wcs/stores/servlet/booklookServlet?sect-1=01S&amp;bookstore_id-1=214&amp;term_id-1=14/FA&amp;div-1=&amp;dept-1=ED&amp;course-1=155"/>
    <hyperlink ref="C1047" r:id="rId1037" display="javascript:void(0);"/>
    <hyperlink ref="D1047" r:id="rId1038" display="http://www.bkstr.com/webapp/wcs/stores/servlet/booklookServlet?sect-1=02&amp;bookstore_id-1=214&amp;term_id-1=14/FA&amp;div-1=&amp;dept-1=ED&amp;course-1=155"/>
    <hyperlink ref="C1049" r:id="rId1039" display="javascript:void(0);"/>
    <hyperlink ref="D1049" r:id="rId1040" display="http://www.bkstr.com/webapp/wcs/stores/servlet/booklookServlet?sect-1=02S&amp;bookstore_id-1=214&amp;term_id-1=14/FA&amp;div-1=&amp;dept-1=ED&amp;course-1=155"/>
    <hyperlink ref="C1051" r:id="rId1041" display="javascript:void(0);"/>
    <hyperlink ref="D1051" r:id="rId1042" display="http://www.bkstr.com/webapp/wcs/stores/servlet/booklookServlet?sect-1=03&amp;bookstore_id-1=214&amp;term_id-1=14/FA&amp;div-1=&amp;dept-1=ED&amp;course-1=155"/>
    <hyperlink ref="C1053" r:id="rId1043" display="javascript:void(0);"/>
    <hyperlink ref="D1053" r:id="rId1044" display="http://www.bkstr.com/webapp/wcs/stores/servlet/booklookServlet?sect-1=03S&amp;bookstore_id-1=214&amp;term_id-1=14/FA&amp;div-1=&amp;dept-1=ED&amp;course-1=155"/>
    <hyperlink ref="C1055" r:id="rId1045" display="javascript:void(0);"/>
    <hyperlink ref="D1055" r:id="rId1046" display="http://www.bkstr.com/webapp/wcs/stores/servlet/booklookServlet?sect-1=01&amp;bookstore_id-1=214&amp;term_id-1=14/FA&amp;div-1=&amp;dept-1=ED&amp;course-1=160"/>
    <hyperlink ref="C1057" r:id="rId1047" display="javascript:void(0);"/>
    <hyperlink ref="D1057" r:id="rId1048" display="http://www.bkstr.com/webapp/wcs/stores/servlet/booklookServlet?sect-1=01S&amp;bookstore_id-1=214&amp;term_id-1=14/FA&amp;div-1=&amp;dept-1=ED&amp;course-1=160"/>
    <hyperlink ref="C1059" r:id="rId1049" display="javascript:void(0);"/>
    <hyperlink ref="D1059" r:id="rId1050" display="http://www.bkstr.com/webapp/wcs/stores/servlet/booklookServlet?sect-1=02&amp;bookstore_id-1=214&amp;term_id-1=14/FA&amp;div-1=&amp;dept-1=ED&amp;course-1=160"/>
    <hyperlink ref="C1061" r:id="rId1051" display="javascript:void(0);"/>
    <hyperlink ref="D1061" r:id="rId1052" display="http://www.bkstr.com/webapp/wcs/stores/servlet/booklookServlet?sect-1=02S&amp;bookstore_id-1=214&amp;term_id-1=14/FA&amp;div-1=&amp;dept-1=ED&amp;course-1=160"/>
    <hyperlink ref="C1063" r:id="rId1053" display="javascript:void(0);"/>
    <hyperlink ref="D1063" r:id="rId1054" display="http://www.bkstr.com/webapp/wcs/stores/servlet/booklookServlet?sect-1=03&amp;bookstore_id-1=214&amp;term_id-1=14/FA&amp;div-1=&amp;dept-1=ED&amp;course-1=160"/>
    <hyperlink ref="C1065" r:id="rId1055" display="javascript:void(0);"/>
    <hyperlink ref="D1065" r:id="rId1056" display="http://www.bkstr.com/webapp/wcs/stores/servlet/booklookServlet?sect-1=03S&amp;bookstore_id-1=214&amp;term_id-1=14/FA&amp;div-1=&amp;dept-1=ED&amp;course-1=160"/>
    <hyperlink ref="C1067" r:id="rId1057" display="javascript:void(0);"/>
    <hyperlink ref="D1067" r:id="rId1058" display="http://www.bkstr.com/webapp/wcs/stores/servlet/booklookServlet?sect-1=04&amp;bookstore_id-1=214&amp;term_id-1=14/FA&amp;div-1=&amp;dept-1=ED&amp;course-1=193"/>
    <hyperlink ref="C1069" r:id="rId1059" display="javascript:void(0);"/>
    <hyperlink ref="D1069" r:id="rId1060" display="http://www.bkstr.com/webapp/wcs/stores/servlet/booklookServlet?sect-1=01&amp;bookstore_id-1=214&amp;term_id-1=14/FA&amp;div-1=&amp;dept-1=ED&amp;course-1=200"/>
    <hyperlink ref="C1071" r:id="rId1061" display="javascript:void(0);"/>
    <hyperlink ref="D1071" r:id="rId1062" display="http://www.bkstr.com/webapp/wcs/stores/servlet/booklookServlet?sect-1=02&amp;bookstore_id-1=214&amp;term_id-1=14/FA&amp;div-1=&amp;dept-1=ED&amp;course-1=200"/>
    <hyperlink ref="C1073" r:id="rId1063" display="javascript:void(0);"/>
    <hyperlink ref="D1073" r:id="rId1064" display="http://www.bkstr.com/webapp/wcs/stores/servlet/booklookServlet?sect-1=01&amp;bookstore_id-1=214&amp;term_id-1=14/FA&amp;div-1=&amp;dept-1=ED&amp;course-1=206"/>
    <hyperlink ref="C1075" r:id="rId1065" display="javascript:void(0);"/>
    <hyperlink ref="D1075" r:id="rId1066" display="http://www.bkstr.com/webapp/wcs/stores/servlet/booklookServlet?sect-1=01&amp;bookstore_id-1=214&amp;term_id-1=14/FA&amp;div-1=&amp;dept-1=ED&amp;course-1=211"/>
    <hyperlink ref="C1077" r:id="rId1067" display="javascript:void(0);"/>
    <hyperlink ref="D1077" r:id="rId1068" display="http://www.bkstr.com/webapp/wcs/stores/servlet/booklookServlet?sect-1=01&amp;bookstore_id-1=214&amp;term_id-1=14/FA&amp;div-1=&amp;dept-1=ED&amp;course-1=250"/>
    <hyperlink ref="C1079" r:id="rId1069" display="javascript:void(0);"/>
    <hyperlink ref="D1079" r:id="rId1070" display="http://www.bkstr.com/webapp/wcs/stores/servlet/booklookServlet?sect-1=02&amp;bookstore_id-1=214&amp;term_id-1=14/FA&amp;div-1=&amp;dept-1=ED&amp;course-1=250"/>
    <hyperlink ref="C1081" r:id="rId1071" display="javascript:void(0);"/>
    <hyperlink ref="D1081" r:id="rId1072" display="http://www.bkstr.com/webapp/wcs/stores/servlet/booklookServlet?sect-1=01&amp;bookstore_id-1=214&amp;term_id-1=14/FA&amp;div-1=&amp;dept-1=ED&amp;course-1=251"/>
    <hyperlink ref="C1083" r:id="rId1073" display="javascript:void(0);"/>
    <hyperlink ref="D1083" r:id="rId1074" display="http://www.bkstr.com/webapp/wcs/stores/servlet/booklookServlet?sect-1=01&amp;bookstore_id-1=214&amp;term_id-1=14/FA&amp;div-1=&amp;dept-1=ED&amp;course-1=270"/>
    <hyperlink ref="C1085" r:id="rId1075" display="javascript:void(0);"/>
    <hyperlink ref="D1085" r:id="rId1076" display="http://www.bkstr.com/webapp/wcs/stores/servlet/booklookServlet?sect-1=01&amp;bookstore_id-1=214&amp;term_id-1=14/FA&amp;div-1=&amp;dept-1=ED&amp;course-1=271"/>
    <hyperlink ref="C1087" r:id="rId1077" display="javascript:void(0);"/>
    <hyperlink ref="D1087" r:id="rId1078" display="http://www.bkstr.com/webapp/wcs/stores/servlet/booklookServlet?sect-1=01&amp;bookstore_id-1=214&amp;term_id-1=14/FA&amp;div-1=&amp;dept-1=ED&amp;course-1=275"/>
    <hyperlink ref="C1089" r:id="rId1079" display="javascript:void(0);"/>
    <hyperlink ref="D1089" r:id="rId1080" display="http://www.bkstr.com/webapp/wcs/stores/servlet/booklookServlet?sect-1=01&amp;bookstore_id-1=214&amp;term_id-1=14/FA&amp;div-1=&amp;dept-1=ED&amp;course-1=286"/>
    <hyperlink ref="C1091" r:id="rId1081" display="javascript:void(0);"/>
    <hyperlink ref="D1091" r:id="rId1082" display="http://www.bkstr.com/webapp/wcs/stores/servlet/booklookServlet?sect-1=01S&amp;bookstore_id-1=214&amp;term_id-1=14/FA&amp;div-1=&amp;dept-1=ED&amp;course-1=286"/>
    <hyperlink ref="C1093" r:id="rId1083" display="javascript:void(0);"/>
    <hyperlink ref="D1093" r:id="rId1084" display="http://www.bkstr.com/webapp/wcs/stores/servlet/booklookServlet?sect-1=01&amp;bookstore_id-1=214&amp;term_id-1=14/FA&amp;div-1=&amp;dept-1=ED&amp;course-1=307"/>
    <hyperlink ref="C1095" r:id="rId1085" display="javascript:void(0);"/>
    <hyperlink ref="D1095" r:id="rId1086" display="http://www.bkstr.com/webapp/wcs/stores/servlet/booklookServlet?sect-1=01&amp;bookstore_id-1=214&amp;term_id-1=14/FA&amp;div-1=&amp;dept-1=ED&amp;course-1=313"/>
    <hyperlink ref="C1097" r:id="rId1087" display="javascript:void(0);"/>
    <hyperlink ref="D1097" r:id="rId1088" display="http://www.bkstr.com/webapp/wcs/stores/servlet/booklookServlet?sect-1=02&amp;bookstore_id-1=214&amp;term_id-1=14/FA&amp;div-1=&amp;dept-1=ED&amp;course-1=313"/>
    <hyperlink ref="C1099" r:id="rId1089" display="javascript:void(0);"/>
    <hyperlink ref="D1099" r:id="rId1090" display="http://www.bkstr.com/webapp/wcs/stores/servlet/booklookServlet?sect-1=03&amp;bookstore_id-1=214&amp;term_id-1=14/FA&amp;div-1=&amp;dept-1=ED&amp;course-1=313"/>
    <hyperlink ref="C1101" r:id="rId1091" display="javascript:void(0);"/>
    <hyperlink ref="D1101" r:id="rId1092" display="http://www.bkstr.com/webapp/wcs/stores/servlet/booklookServlet?sect-1=04&amp;bookstore_id-1=214&amp;term_id-1=14/FA&amp;div-1=&amp;dept-1=ED&amp;course-1=313"/>
    <hyperlink ref="C1103" r:id="rId1093" display="javascript:void(0);"/>
    <hyperlink ref="D1103" r:id="rId1094" display="http://www.bkstr.com/webapp/wcs/stores/servlet/booklookServlet?sect-1=01&amp;bookstore_id-1=214&amp;term_id-1=14/FA&amp;div-1=&amp;dept-1=ED&amp;course-1=314"/>
    <hyperlink ref="C1105" r:id="rId1095" display="javascript:void(0);"/>
    <hyperlink ref="D1105" r:id="rId1096" display="http://www.bkstr.com/webapp/wcs/stores/servlet/booklookServlet?sect-1=01&amp;bookstore_id-1=214&amp;term_id-1=14/FA&amp;div-1=&amp;dept-1=ED&amp;course-1=319"/>
    <hyperlink ref="C1107" r:id="rId1097" display="javascript:void(0);"/>
    <hyperlink ref="D1107" r:id="rId1098" display="http://www.bkstr.com/webapp/wcs/stores/servlet/booklookServlet?sect-1=01&amp;bookstore_id-1=214&amp;term_id-1=14/FA&amp;div-1=&amp;dept-1=ED&amp;course-1=320"/>
    <hyperlink ref="C1109" r:id="rId1099" display="javascript:void(0);"/>
    <hyperlink ref="D1109" r:id="rId1100" display="http://www.bkstr.com/webapp/wcs/stores/servlet/booklookServlet?sect-1=01&amp;bookstore_id-1=214&amp;term_id-1=14/FA&amp;div-1=&amp;dept-1=ED&amp;course-1=325"/>
    <hyperlink ref="C1111" r:id="rId1101" display="javascript:void(0);"/>
    <hyperlink ref="D1111" r:id="rId1102" display="http://www.bkstr.com/webapp/wcs/stores/servlet/booklookServlet?sect-1=01&amp;bookstore_id-1=214&amp;term_id-1=14/FA&amp;div-1=&amp;dept-1=ED&amp;course-1=330"/>
    <hyperlink ref="C1113" r:id="rId1103" display="javascript:void(0);"/>
    <hyperlink ref="D1113" r:id="rId1104" display="http://www.bkstr.com/webapp/wcs/stores/servlet/booklookServlet?sect-1=01&amp;bookstore_id-1=214&amp;term_id-1=14/FA&amp;div-1=&amp;dept-1=ED&amp;course-1=339"/>
    <hyperlink ref="C1115" r:id="rId1105" display="javascript:void(0);"/>
    <hyperlink ref="D1115" r:id="rId1106" display="http://www.bkstr.com/webapp/wcs/stores/servlet/booklookServlet?sect-1=01&amp;bookstore_id-1=214&amp;term_id-1=14/FA&amp;div-1=&amp;dept-1=ED&amp;course-1=343"/>
    <hyperlink ref="C1117" r:id="rId1107" display="javascript:void(0);"/>
    <hyperlink ref="D1117" r:id="rId1108" display="http://www.bkstr.com/webapp/wcs/stores/servlet/booklookServlet?sect-1=01&amp;bookstore_id-1=214&amp;term_id-1=14/FA&amp;div-1=&amp;dept-1=ED&amp;course-1=351"/>
    <hyperlink ref="C1119" r:id="rId1109" display="javascript:void(0);"/>
    <hyperlink ref="D1119" r:id="rId1110" display="http://www.bkstr.com/webapp/wcs/stores/servlet/booklookServlet?sect-1=01&amp;bookstore_id-1=214&amp;term_id-1=14/FA&amp;div-1=&amp;dept-1=ED&amp;course-1=352"/>
    <hyperlink ref="C1121" r:id="rId1111" display="javascript:void(0);"/>
    <hyperlink ref="D1121" r:id="rId1112" display="http://www.bkstr.com/webapp/wcs/stores/servlet/booklookServlet?sect-1=01&amp;bookstore_id-1=214&amp;term_id-1=14/FA&amp;div-1=&amp;dept-1=ED&amp;course-1=353"/>
    <hyperlink ref="C1123" r:id="rId1113" display="javascript:void(0);"/>
    <hyperlink ref="D1123" r:id="rId1114" display="http://www.bkstr.com/webapp/wcs/stores/servlet/booklookServlet?sect-1=01&amp;bookstore_id-1=214&amp;term_id-1=14/FA&amp;div-1=&amp;dept-1=ED&amp;course-1=354"/>
    <hyperlink ref="C1125" r:id="rId1115" display="javascript:void(0);"/>
    <hyperlink ref="D1125" r:id="rId1116" display="http://www.bkstr.com/webapp/wcs/stores/servlet/booklookServlet?sect-1=01&amp;bookstore_id-1=214&amp;term_id-1=14/FA&amp;div-1=&amp;dept-1=ED&amp;course-1=405"/>
    <hyperlink ref="C1127" r:id="rId1117" display="javascript:void(0);"/>
    <hyperlink ref="D1127" r:id="rId1118" display="http://www.bkstr.com/webapp/wcs/stores/servlet/booklookServlet?sect-1=01&amp;bookstore_id-1=214&amp;term_id-1=14/FA&amp;div-1=&amp;dept-1=ED&amp;course-1=425"/>
    <hyperlink ref="C1129" r:id="rId1119" display="javascript:void(0);"/>
    <hyperlink ref="D1129" r:id="rId1120" display="http://www.bkstr.com/webapp/wcs/stores/servlet/booklookServlet?sect-1=01&amp;bookstore_id-1=214&amp;term_id-1=14/FA&amp;div-1=&amp;dept-1=EN&amp;course-1=099"/>
    <hyperlink ref="C1131" r:id="rId1121" display="javascript:void(0);"/>
    <hyperlink ref="D1131" r:id="rId1122" display="http://www.bkstr.com/webapp/wcs/stores/servlet/booklookServlet?sect-1=02&amp;bookstore_id-1=214&amp;term_id-1=14/FA&amp;div-1=&amp;dept-1=EN&amp;course-1=099"/>
    <hyperlink ref="C1133" r:id="rId1123" display="javascript:void(0);"/>
    <hyperlink ref="D1133" r:id="rId1124" display="http://www.bkstr.com/webapp/wcs/stores/servlet/booklookServlet?sect-1=01&amp;bookstore_id-1=214&amp;term_id-1=14/FA&amp;div-1=&amp;dept-1=EN&amp;course-1=101"/>
    <hyperlink ref="C1135" r:id="rId1125" display="javascript:void(0);"/>
    <hyperlink ref="D1135" r:id="rId1126" display="http://www.bkstr.com/webapp/wcs/stores/servlet/booklookServlet?sect-1=02&amp;bookstore_id-1=214&amp;term_id-1=14/FA&amp;div-1=&amp;dept-1=EN&amp;course-1=101"/>
    <hyperlink ref="C1137" r:id="rId1127" display="javascript:void(0);"/>
    <hyperlink ref="D1137" r:id="rId1128" display="http://www.bkstr.com/webapp/wcs/stores/servlet/booklookServlet?sect-1=03&amp;bookstore_id-1=214&amp;term_id-1=14/FA&amp;div-1=&amp;dept-1=EN&amp;course-1=101"/>
    <hyperlink ref="C1139" r:id="rId1129" display="javascript:void(0);"/>
    <hyperlink ref="D1139" r:id="rId1130" display="http://www.bkstr.com/webapp/wcs/stores/servlet/booklookServlet?sect-1=04&amp;bookstore_id-1=214&amp;term_id-1=14/FA&amp;div-1=&amp;dept-1=EN&amp;course-1=101"/>
    <hyperlink ref="C1141" r:id="rId1131" display="javascript:void(0);"/>
    <hyperlink ref="D1141" r:id="rId1132" display="http://www.bkstr.com/webapp/wcs/stores/servlet/booklookServlet?sect-1=05&amp;bookstore_id-1=214&amp;term_id-1=14/FA&amp;div-1=&amp;dept-1=EN&amp;course-1=101"/>
    <hyperlink ref="C1143" r:id="rId1133" display="javascript:void(0);"/>
    <hyperlink ref="D1143" r:id="rId1134" display="http://www.bkstr.com/webapp/wcs/stores/servlet/booklookServlet?sect-1=06&amp;bookstore_id-1=214&amp;term_id-1=14/FA&amp;div-1=&amp;dept-1=EN&amp;course-1=101"/>
    <hyperlink ref="C1145" r:id="rId1135" display="javascript:void(0);"/>
    <hyperlink ref="D1145" r:id="rId1136" display="http://www.bkstr.com/webapp/wcs/stores/servlet/booklookServlet?sect-1=07&amp;bookstore_id-1=214&amp;term_id-1=14/FA&amp;div-1=&amp;dept-1=EN&amp;course-1=101"/>
    <hyperlink ref="C1147" r:id="rId1137" display="javascript:void(0);"/>
    <hyperlink ref="D1147" r:id="rId1138" display="http://www.bkstr.com/webapp/wcs/stores/servlet/booklookServlet?sect-1=08&amp;bookstore_id-1=214&amp;term_id-1=14/FA&amp;div-1=&amp;dept-1=EN&amp;course-1=101"/>
    <hyperlink ref="C1149" r:id="rId1139" display="javascript:void(0);"/>
    <hyperlink ref="D1149" r:id="rId1140" display="http://www.bkstr.com/webapp/wcs/stores/servlet/booklookServlet?sect-1=09&amp;bookstore_id-1=214&amp;term_id-1=14/FA&amp;div-1=&amp;dept-1=EN&amp;course-1=101"/>
    <hyperlink ref="C1151" r:id="rId1141" display="javascript:void(0);"/>
    <hyperlink ref="D1151" r:id="rId1142" display="http://www.bkstr.com/webapp/wcs/stores/servlet/booklookServlet?sect-1=10&amp;bookstore_id-1=214&amp;term_id-1=14/FA&amp;div-1=&amp;dept-1=EN&amp;course-1=101"/>
    <hyperlink ref="C1153" r:id="rId1143" display="javascript:void(0);"/>
    <hyperlink ref="D1153" r:id="rId1144" display="http://www.bkstr.com/webapp/wcs/stores/servlet/booklookServlet?sect-1=11&amp;bookstore_id-1=214&amp;term_id-1=14/FA&amp;div-1=&amp;dept-1=EN&amp;course-1=101"/>
    <hyperlink ref="C1155" r:id="rId1145" display="javascript:void(0);"/>
    <hyperlink ref="D1155" r:id="rId1146" display="http://www.bkstr.com/webapp/wcs/stores/servlet/booklookServlet?sect-1=12&amp;bookstore_id-1=214&amp;term_id-1=14/FA&amp;div-1=&amp;dept-1=EN&amp;course-1=101"/>
    <hyperlink ref="C1157" r:id="rId1147" display="javascript:void(0);"/>
    <hyperlink ref="D1157" r:id="rId1148" display="http://www.bkstr.com/webapp/wcs/stores/servlet/booklookServlet?sect-1=13&amp;bookstore_id-1=214&amp;term_id-1=14/FA&amp;div-1=&amp;dept-1=EN&amp;course-1=101"/>
    <hyperlink ref="C1159" r:id="rId1149" display="javascript:void(0);"/>
    <hyperlink ref="D1159" r:id="rId1150" display="http://www.bkstr.com/webapp/wcs/stores/servlet/booklookServlet?sect-1=16&amp;bookstore_id-1=214&amp;term_id-1=14/FA&amp;div-1=&amp;dept-1=EN&amp;course-1=101"/>
    <hyperlink ref="C1161" r:id="rId1151" display="javascript:void(0);"/>
    <hyperlink ref="D1161" r:id="rId1152" display="http://www.bkstr.com/webapp/wcs/stores/servlet/booklookServlet?sect-1=17&amp;bookstore_id-1=214&amp;term_id-1=14/FA&amp;div-1=&amp;dept-1=EN&amp;course-1=101"/>
    <hyperlink ref="C1163" r:id="rId1153" display="javascript:void(0);"/>
    <hyperlink ref="D1163" r:id="rId1154" display="http://www.bkstr.com/webapp/wcs/stores/servlet/booklookServlet?sect-1=19&amp;bookstore_id-1=214&amp;term_id-1=14/FA&amp;div-1=&amp;dept-1=EN&amp;course-1=101"/>
    <hyperlink ref="C1165" r:id="rId1155" display="javascript:void(0);"/>
    <hyperlink ref="D1165" r:id="rId1156" display="http://www.bkstr.com/webapp/wcs/stores/servlet/booklookServlet?sect-1=20&amp;bookstore_id-1=214&amp;term_id-1=14/FA&amp;div-1=&amp;dept-1=EN&amp;course-1=101"/>
    <hyperlink ref="C1167" r:id="rId1157" display="javascript:void(0);"/>
    <hyperlink ref="D1167" r:id="rId1158" display="http://www.bkstr.com/webapp/wcs/stores/servlet/booklookServlet?sect-1=21&amp;bookstore_id-1=214&amp;term_id-1=14/FA&amp;div-1=&amp;dept-1=EN&amp;course-1=101"/>
    <hyperlink ref="C1169" r:id="rId1159" display="javascript:void(0);"/>
    <hyperlink ref="D1169" r:id="rId1160" display="http://www.bkstr.com/webapp/wcs/stores/servlet/booklookServlet?sect-1=22&amp;bookstore_id-1=214&amp;term_id-1=14/FA&amp;div-1=&amp;dept-1=EN&amp;course-1=101"/>
    <hyperlink ref="C1171" r:id="rId1161" display="javascript:void(0);"/>
    <hyperlink ref="D1171" r:id="rId1162" display="http://www.bkstr.com/webapp/wcs/stores/servlet/booklookServlet?sect-1=23&amp;bookstore_id-1=214&amp;term_id-1=14/FA&amp;div-1=&amp;dept-1=EN&amp;course-1=101"/>
    <hyperlink ref="C1173" r:id="rId1163" display="javascript:void(0);"/>
    <hyperlink ref="D1173" r:id="rId1164" display="http://www.bkstr.com/webapp/wcs/stores/servlet/booklookServlet?sect-1=26&amp;bookstore_id-1=214&amp;term_id-1=14/FA&amp;div-1=&amp;dept-1=EN&amp;course-1=101"/>
    <hyperlink ref="C1175" r:id="rId1165" display="javascript:void(0);"/>
    <hyperlink ref="D1175" r:id="rId1166" display="http://www.bkstr.com/webapp/wcs/stores/servlet/booklookServlet?sect-1=27&amp;bookstore_id-1=214&amp;term_id-1=14/FA&amp;div-1=&amp;dept-1=EN&amp;course-1=101"/>
    <hyperlink ref="C1177" r:id="rId1167" display="javascript:void(0);"/>
    <hyperlink ref="D1177" r:id="rId1168" display="http://www.bkstr.com/webapp/wcs/stores/servlet/booklookServlet?sect-1=28&amp;bookstore_id-1=214&amp;term_id-1=14/FA&amp;div-1=&amp;dept-1=EN&amp;course-1=101"/>
    <hyperlink ref="C1179" r:id="rId1169" display="javascript:void(0);"/>
    <hyperlink ref="D1179" r:id="rId1170" display="http://www.bkstr.com/webapp/wcs/stores/servlet/booklookServlet?sect-1=29&amp;bookstore_id-1=214&amp;term_id-1=14/FA&amp;div-1=&amp;dept-1=EN&amp;course-1=101"/>
    <hyperlink ref="C1181" r:id="rId1171" display="javascript:void(0);"/>
    <hyperlink ref="D1181" r:id="rId1172" display="http://www.bkstr.com/webapp/wcs/stores/servlet/booklookServlet?sect-1=31&amp;bookstore_id-1=214&amp;term_id-1=14/FA&amp;div-1=&amp;dept-1=EN&amp;course-1=101"/>
    <hyperlink ref="C1183" r:id="rId1173" display="javascript:void(0);"/>
    <hyperlink ref="D1183" r:id="rId1174" display="http://www.bkstr.com/webapp/wcs/stores/servlet/booklookServlet?sect-1=32&amp;bookstore_id-1=214&amp;term_id-1=14/FA&amp;div-1=&amp;dept-1=EN&amp;course-1=101"/>
    <hyperlink ref="C1185" r:id="rId1175" display="javascript:void(0);"/>
    <hyperlink ref="D1185" r:id="rId1176" display="http://www.bkstr.com/webapp/wcs/stores/servlet/booklookServlet?sect-1=33&amp;bookstore_id-1=214&amp;term_id-1=14/FA&amp;div-1=&amp;dept-1=EN&amp;course-1=101"/>
    <hyperlink ref="C1187" r:id="rId1177" display="javascript:void(0);"/>
    <hyperlink ref="D1187" r:id="rId1178" display="http://www.bkstr.com/webapp/wcs/stores/servlet/booklookServlet?sect-1=34&amp;bookstore_id-1=214&amp;term_id-1=14/FA&amp;div-1=&amp;dept-1=EN&amp;course-1=101"/>
    <hyperlink ref="C1189" r:id="rId1179" display="javascript:void(0);"/>
    <hyperlink ref="D1189" r:id="rId1180" display="http://www.bkstr.com/webapp/wcs/stores/servlet/booklookServlet?sect-1=35&amp;bookstore_id-1=214&amp;term_id-1=14/FA&amp;div-1=&amp;dept-1=EN&amp;course-1=101"/>
    <hyperlink ref="C1191" r:id="rId1181" display="javascript:void(0);"/>
    <hyperlink ref="D1191" r:id="rId1182" display="http://www.bkstr.com/webapp/wcs/stores/servlet/booklookServlet?sect-1=36&amp;bookstore_id-1=214&amp;term_id-1=14/FA&amp;div-1=&amp;dept-1=EN&amp;course-1=101"/>
    <hyperlink ref="C1193" r:id="rId1183" display="javascript:void(0);"/>
    <hyperlink ref="D1193" r:id="rId1184" display="http://www.bkstr.com/webapp/wcs/stores/servlet/booklookServlet?sect-1=37&amp;bookstore_id-1=214&amp;term_id-1=14/FA&amp;div-1=&amp;dept-1=EN&amp;course-1=101"/>
    <hyperlink ref="C1195" r:id="rId1185" display="javascript:void(0);"/>
    <hyperlink ref="D1195" r:id="rId1186" display="http://www.bkstr.com/webapp/wcs/stores/servlet/booklookServlet?sect-1=38&amp;bookstore_id-1=214&amp;term_id-1=14/FA&amp;div-1=&amp;dept-1=EN&amp;course-1=101"/>
    <hyperlink ref="C1197" r:id="rId1187" display="javascript:void(0);"/>
    <hyperlink ref="D1197" r:id="rId1188" display="http://www.bkstr.com/webapp/wcs/stores/servlet/booklookServlet?sect-1=39&amp;bookstore_id-1=214&amp;term_id-1=14/FA&amp;div-1=&amp;dept-1=EN&amp;course-1=101"/>
    <hyperlink ref="C1199" r:id="rId1189" display="javascript:void(0);"/>
    <hyperlink ref="D1199" r:id="rId1190" display="http://www.bkstr.com/webapp/wcs/stores/servlet/booklookServlet?sect-1=01&amp;bookstore_id-1=214&amp;term_id-1=14/FA&amp;div-1=&amp;dept-1=EN&amp;course-1=102"/>
    <hyperlink ref="C1201" r:id="rId1191" display="javascript:void(0);"/>
    <hyperlink ref="D1201" r:id="rId1192" display="http://www.bkstr.com/webapp/wcs/stores/servlet/booklookServlet?sect-1=02&amp;bookstore_id-1=214&amp;term_id-1=14/FA&amp;div-1=&amp;dept-1=EN&amp;course-1=102"/>
    <hyperlink ref="C1203" r:id="rId1193" display="javascript:void(0);"/>
    <hyperlink ref="D1203" r:id="rId1194" display="http://www.bkstr.com/webapp/wcs/stores/servlet/booklookServlet?sect-1=03&amp;bookstore_id-1=214&amp;term_id-1=14/FA&amp;div-1=&amp;dept-1=EN&amp;course-1=102"/>
    <hyperlink ref="C1205" r:id="rId1195" display="javascript:void(0);"/>
    <hyperlink ref="D1205" r:id="rId1196" display="http://www.bkstr.com/webapp/wcs/stores/servlet/booklookServlet?sect-1=04&amp;bookstore_id-1=214&amp;term_id-1=14/FA&amp;div-1=&amp;dept-1=EN&amp;course-1=102"/>
    <hyperlink ref="C1207" r:id="rId1197" display="javascript:void(0);"/>
    <hyperlink ref="D1207" r:id="rId1198" display="http://www.bkstr.com/webapp/wcs/stores/servlet/booklookServlet?sect-1=05&amp;bookstore_id-1=214&amp;term_id-1=14/FA&amp;div-1=&amp;dept-1=EN&amp;course-1=102"/>
    <hyperlink ref="C1209" r:id="rId1199" display="javascript:void(0);"/>
    <hyperlink ref="D1209" r:id="rId1200" display="http://www.bkstr.com/webapp/wcs/stores/servlet/booklookServlet?sect-1=06&amp;bookstore_id-1=214&amp;term_id-1=14/FA&amp;div-1=&amp;dept-1=EN&amp;course-1=102"/>
    <hyperlink ref="C1211" r:id="rId1201" display="javascript:void(0);"/>
    <hyperlink ref="D1211" r:id="rId1202" display="http://www.bkstr.com/webapp/wcs/stores/servlet/booklookServlet?sect-1=07&amp;bookstore_id-1=214&amp;term_id-1=14/FA&amp;div-1=&amp;dept-1=EN&amp;course-1=102"/>
    <hyperlink ref="C1213" r:id="rId1203" display="javascript:void(0);"/>
    <hyperlink ref="D1213" r:id="rId1204" display="http://www.bkstr.com/webapp/wcs/stores/servlet/booklookServlet?sect-1=08&amp;bookstore_id-1=214&amp;term_id-1=14/FA&amp;div-1=&amp;dept-1=EN&amp;course-1=102"/>
    <hyperlink ref="C1215" r:id="rId1205" display="javascript:void(0);"/>
    <hyperlink ref="D1215" r:id="rId1206" display="http://www.bkstr.com/webapp/wcs/stores/servlet/booklookServlet?sect-1=09&amp;bookstore_id-1=214&amp;term_id-1=14/FA&amp;div-1=&amp;dept-1=EN&amp;course-1=102"/>
    <hyperlink ref="C1217" r:id="rId1207" display="javascript:void(0);"/>
    <hyperlink ref="D1217" r:id="rId1208" display="http://www.bkstr.com/webapp/wcs/stores/servlet/booklookServlet?sect-1=10&amp;bookstore_id-1=214&amp;term_id-1=14/FA&amp;div-1=&amp;dept-1=EN&amp;course-1=102"/>
    <hyperlink ref="C1219" r:id="rId1209" display="javascript:void(0);"/>
    <hyperlink ref="D1219" r:id="rId1210" display="http://www.bkstr.com/webapp/wcs/stores/servlet/booklookServlet?sect-1=01&amp;bookstore_id-1=214&amp;term_id-1=14/FA&amp;div-1=&amp;dept-1=EN&amp;course-1=107"/>
    <hyperlink ref="C1221" r:id="rId1211" display="javascript:void(0);"/>
    <hyperlink ref="D1221" r:id="rId1212" display="http://www.bkstr.com/webapp/wcs/stores/servlet/booklookServlet?sect-1=01&amp;bookstore_id-1=214&amp;term_id-1=14/FA&amp;div-1=&amp;dept-1=EN&amp;course-1=132"/>
    <hyperlink ref="C1223" r:id="rId1213" display="javascript:void(0);"/>
    <hyperlink ref="D1223" r:id="rId1214" display="http://www.bkstr.com/webapp/wcs/stores/servlet/booklookServlet?sect-1=01S&amp;bookstore_id-1=214&amp;term_id-1=14/FA&amp;div-1=&amp;dept-1=EN&amp;course-1=132"/>
    <hyperlink ref="C1225" r:id="rId1215" display="javascript:void(0);"/>
    <hyperlink ref="D1225" r:id="rId1216" display="http://www.bkstr.com/webapp/wcs/stores/servlet/booklookServlet?sect-1=01&amp;bookstore_id-1=214&amp;term_id-1=14/FA&amp;div-1=&amp;dept-1=EN&amp;course-1=158"/>
    <hyperlink ref="C1227" r:id="rId1217" display="javascript:void(0);"/>
    <hyperlink ref="D1227" r:id="rId1218" display="http://www.bkstr.com/webapp/wcs/stores/servlet/booklookServlet?sect-1=01S&amp;bookstore_id-1=214&amp;term_id-1=14/FA&amp;div-1=&amp;dept-1=EN&amp;course-1=158"/>
    <hyperlink ref="C1229" r:id="rId1219" display="javascript:void(0);"/>
    <hyperlink ref="D1229" r:id="rId1220" display="http://www.bkstr.com/webapp/wcs/stores/servlet/booklookServlet?sect-1=01&amp;bookstore_id-1=214&amp;term_id-1=14/FA&amp;div-1=&amp;dept-1=EN&amp;course-1=164"/>
    <hyperlink ref="C1231" r:id="rId1221" display="javascript:void(0);"/>
    <hyperlink ref="D1231" r:id="rId1222" display="http://www.bkstr.com/webapp/wcs/stores/servlet/booklookServlet?sect-1=05&amp;bookstore_id-1=214&amp;term_id-1=14/FA&amp;div-1=&amp;dept-1=EN&amp;course-1=193"/>
    <hyperlink ref="C1233" r:id="rId1223" display="javascript:void(0);"/>
    <hyperlink ref="D1233" r:id="rId1224" display="http://www.bkstr.com/webapp/wcs/stores/servlet/booklookServlet?sect-1=06&amp;bookstore_id-1=214&amp;term_id-1=14/FA&amp;div-1=&amp;dept-1=EN&amp;course-1=193"/>
    <hyperlink ref="C1235" r:id="rId1225" display="javascript:void(0);"/>
    <hyperlink ref="D1235" r:id="rId1226" display="http://www.bkstr.com/webapp/wcs/stores/servlet/booklookServlet?sect-1=07&amp;bookstore_id-1=214&amp;term_id-1=14/FA&amp;div-1=&amp;dept-1=EN&amp;course-1=193"/>
    <hyperlink ref="C1237" r:id="rId1227" display="javascript:void(0);"/>
    <hyperlink ref="D1237" r:id="rId1228" display="http://www.bkstr.com/webapp/wcs/stores/servlet/booklookServlet?sect-1=08&amp;bookstore_id-1=214&amp;term_id-1=14/FA&amp;div-1=&amp;dept-1=EN&amp;course-1=193"/>
    <hyperlink ref="C1239" r:id="rId1229" display="javascript:void(0);"/>
    <hyperlink ref="D1239" r:id="rId1230" display="http://www.bkstr.com/webapp/wcs/stores/servlet/booklookServlet?sect-1=01&amp;bookstore_id-1=214&amp;term_id-1=14/FA&amp;div-1=&amp;dept-1=EN&amp;course-1=210"/>
    <hyperlink ref="C1241" r:id="rId1231" display="javascript:void(0);"/>
    <hyperlink ref="D1241" r:id="rId1232" display="http://www.bkstr.com/webapp/wcs/stores/servlet/booklookServlet?sect-1=01S&amp;bookstore_id-1=214&amp;term_id-1=14/FA&amp;div-1=&amp;dept-1=EN&amp;course-1=210"/>
    <hyperlink ref="C1243" r:id="rId1233" display="javascript:void(0);"/>
    <hyperlink ref="D1243" r:id="rId1234" display="http://www.bkstr.com/webapp/wcs/stores/servlet/booklookServlet?sect-1=H1&amp;bookstore_id-1=214&amp;term_id-1=14/FA&amp;div-1=&amp;dept-1=EN&amp;course-1=210"/>
    <hyperlink ref="C1245" r:id="rId1235" display="javascript:void(0);"/>
    <hyperlink ref="D1245" r:id="rId1236" display="http://www.bkstr.com/webapp/wcs/stores/servlet/booklookServlet?sect-1=01&amp;bookstore_id-1=214&amp;term_id-1=14/FA&amp;div-1=&amp;dept-1=EN&amp;course-1=220"/>
    <hyperlink ref="C1247" r:id="rId1237" display="javascript:void(0);"/>
    <hyperlink ref="D1247" r:id="rId1238" display="http://www.bkstr.com/webapp/wcs/stores/servlet/booklookServlet?sect-1=01S&amp;bookstore_id-1=214&amp;term_id-1=14/FA&amp;div-1=&amp;dept-1=EN&amp;course-1=220"/>
    <hyperlink ref="C1249" r:id="rId1239" display="javascript:void(0);"/>
    <hyperlink ref="D1249" r:id="rId1240" display="http://www.bkstr.com/webapp/wcs/stores/servlet/booklookServlet?sect-1=01&amp;bookstore_id-1=214&amp;term_id-1=14/FA&amp;div-1=&amp;dept-1=EN&amp;course-1=221"/>
    <hyperlink ref="C1251" r:id="rId1241" display="javascript:void(0);"/>
    <hyperlink ref="D1251" r:id="rId1242" display="http://www.bkstr.com/webapp/wcs/stores/servlet/booklookServlet?sect-1=H1&amp;bookstore_id-1=214&amp;term_id-1=14/FA&amp;div-1=&amp;dept-1=EN&amp;course-1=250"/>
    <hyperlink ref="C1253" r:id="rId1243" display="javascript:void(0);"/>
    <hyperlink ref="D1253" r:id="rId1244" display="http://www.bkstr.com/webapp/wcs/stores/servlet/booklookServlet?sect-1=H2&amp;bookstore_id-1=214&amp;term_id-1=14/FA&amp;div-1=&amp;dept-1=EN&amp;course-1=250"/>
    <hyperlink ref="C1255" r:id="rId1245" display="javascript:void(0);"/>
    <hyperlink ref="D1255" r:id="rId1246" display="http://www.bkstr.com/webapp/wcs/stores/servlet/booklookServlet?sect-1=H3&amp;bookstore_id-1=214&amp;term_id-1=14/FA&amp;div-1=&amp;dept-1=EN&amp;course-1=250"/>
    <hyperlink ref="C1257" r:id="rId1247" display="javascript:void(0);"/>
    <hyperlink ref="D1257" r:id="rId1248" display="http://www.bkstr.com/webapp/wcs/stores/servlet/booklookServlet?sect-1=H4&amp;bookstore_id-1=214&amp;term_id-1=14/FA&amp;div-1=&amp;dept-1=EN&amp;course-1=250"/>
    <hyperlink ref="C1259" r:id="rId1249" display="javascript:void(0);"/>
    <hyperlink ref="D1259" r:id="rId1250" display="http://www.bkstr.com/webapp/wcs/stores/servlet/booklookServlet?sect-1=01&amp;bookstore_id-1=214&amp;term_id-1=14/FA&amp;div-1=&amp;dept-1=EN&amp;course-1=252"/>
    <hyperlink ref="C1261" r:id="rId1251" display="javascript:void(0);"/>
    <hyperlink ref="D1261" r:id="rId1252" display="http://www.bkstr.com/webapp/wcs/stores/servlet/booklookServlet?sect-1=02&amp;bookstore_id-1=214&amp;term_id-1=14/FA&amp;div-1=&amp;dept-1=EN&amp;course-1=252"/>
    <hyperlink ref="C1263" r:id="rId1253" display="javascript:void(0);"/>
    <hyperlink ref="D1263" r:id="rId1254" display="http://www.bkstr.com/webapp/wcs/stores/servlet/booklookServlet?sect-1=01&amp;bookstore_id-1=214&amp;term_id-1=14/FA&amp;div-1=&amp;dept-1=EN&amp;course-1=253"/>
    <hyperlink ref="C1265" r:id="rId1255" display="javascript:void(0);"/>
    <hyperlink ref="D1265" r:id="rId1256" display="http://www.bkstr.com/webapp/wcs/stores/servlet/booklookServlet?sect-1=01S&amp;bookstore_id-1=214&amp;term_id-1=14/FA&amp;div-1=&amp;dept-1=EN&amp;course-1=253"/>
    <hyperlink ref="C1267" r:id="rId1257" display="javascript:void(0);"/>
    <hyperlink ref="D1267" r:id="rId1258" display="http://www.bkstr.com/webapp/wcs/stores/servlet/booklookServlet?sect-1=02&amp;bookstore_id-1=214&amp;term_id-1=14/FA&amp;div-1=&amp;dept-1=EN&amp;course-1=253"/>
    <hyperlink ref="C1269" r:id="rId1259" display="javascript:void(0);"/>
    <hyperlink ref="D1269" r:id="rId1260" display="http://www.bkstr.com/webapp/wcs/stores/servlet/booklookServlet?sect-1=02S&amp;bookstore_id-1=214&amp;term_id-1=14/FA&amp;div-1=&amp;dept-1=EN&amp;course-1=253"/>
    <hyperlink ref="C1271" r:id="rId1261" display="javascript:void(0);"/>
    <hyperlink ref="D1271" r:id="rId1262" display="http://www.bkstr.com/webapp/wcs/stores/servlet/booklookServlet?sect-1=03&amp;bookstore_id-1=214&amp;term_id-1=14/FA&amp;div-1=&amp;dept-1=EN&amp;course-1=253"/>
    <hyperlink ref="C1273" r:id="rId1263" display="javascript:void(0);"/>
    <hyperlink ref="D1273" r:id="rId1264" display="http://www.bkstr.com/webapp/wcs/stores/servlet/booklookServlet?sect-1=03S&amp;bookstore_id-1=214&amp;term_id-1=14/FA&amp;div-1=&amp;dept-1=EN&amp;course-1=253"/>
    <hyperlink ref="C1275" r:id="rId1265" display="javascript:void(0);"/>
    <hyperlink ref="D1275" r:id="rId1266" display="http://www.bkstr.com/webapp/wcs/stores/servlet/booklookServlet?sect-1=04&amp;bookstore_id-1=214&amp;term_id-1=14/FA&amp;div-1=&amp;dept-1=EN&amp;course-1=253"/>
    <hyperlink ref="C1277" r:id="rId1267" display="javascript:void(0);"/>
    <hyperlink ref="D1277" r:id="rId1268" display="http://www.bkstr.com/webapp/wcs/stores/servlet/booklookServlet?sect-1=04S&amp;bookstore_id-1=214&amp;term_id-1=14/FA&amp;div-1=&amp;dept-1=EN&amp;course-1=253"/>
    <hyperlink ref="C1279" r:id="rId1269" display="javascript:void(0);"/>
    <hyperlink ref="D1279" r:id="rId1270" display="http://www.bkstr.com/webapp/wcs/stores/servlet/booklookServlet?sect-1=05&amp;bookstore_id-1=214&amp;term_id-1=14/FA&amp;div-1=&amp;dept-1=EN&amp;course-1=253"/>
    <hyperlink ref="C1281" r:id="rId1271" display="javascript:void(0);"/>
    <hyperlink ref="D1281" r:id="rId1272" display="http://www.bkstr.com/webapp/wcs/stores/servlet/booklookServlet?sect-1=05S&amp;bookstore_id-1=214&amp;term_id-1=14/FA&amp;div-1=&amp;dept-1=EN&amp;course-1=253"/>
    <hyperlink ref="C1283" r:id="rId1273" display="javascript:void(0);"/>
    <hyperlink ref="D1283" r:id="rId1274" display="http://www.bkstr.com/webapp/wcs/stores/servlet/booklookServlet?sect-1=01&amp;bookstore_id-1=214&amp;term_id-1=14/FA&amp;div-1=&amp;dept-1=EN&amp;course-1=255"/>
    <hyperlink ref="C1285" r:id="rId1275" display="javascript:void(0);"/>
    <hyperlink ref="D1285" r:id="rId1276" display="http://www.bkstr.com/webapp/wcs/stores/servlet/booklookServlet?sect-1=H1&amp;bookstore_id-1=214&amp;term_id-1=14/FA&amp;div-1=&amp;dept-1=EN&amp;course-1=255"/>
    <hyperlink ref="C1287" r:id="rId1277" display="javascript:void(0);"/>
    <hyperlink ref="D1287" r:id="rId1278" display="http://www.bkstr.com/webapp/wcs/stores/servlet/booklookServlet?sect-1=01&amp;bookstore_id-1=214&amp;term_id-1=14/FA&amp;div-1=&amp;dept-1=EN&amp;course-1=260"/>
    <hyperlink ref="C1289" r:id="rId1279" display="javascript:void(0);"/>
    <hyperlink ref="D1289" r:id="rId1280" display="http://www.bkstr.com/webapp/wcs/stores/servlet/booklookServlet?sect-1=01&amp;bookstore_id-1=214&amp;term_id-1=14/FA&amp;div-1=&amp;dept-1=EN&amp;course-1=268"/>
    <hyperlink ref="C1291" r:id="rId1281" display="javascript:void(0);"/>
    <hyperlink ref="D1291" r:id="rId1282" display="http://www.bkstr.com/webapp/wcs/stores/servlet/booklookServlet?sect-1=01&amp;bookstore_id-1=214&amp;term_id-1=14/FA&amp;div-1=&amp;dept-1=EN&amp;course-1=270"/>
    <hyperlink ref="C1293" r:id="rId1283" display="javascript:void(0);"/>
    <hyperlink ref="D1293" r:id="rId1284" display="http://www.bkstr.com/webapp/wcs/stores/servlet/booklookServlet?sect-1=01&amp;bookstore_id-1=214&amp;term_id-1=14/FA&amp;div-1=&amp;dept-1=EN&amp;course-1=271"/>
    <hyperlink ref="C1295" r:id="rId1285" display="javascript:void(0);"/>
    <hyperlink ref="D1295" r:id="rId1286" display="http://www.bkstr.com/webapp/wcs/stores/servlet/booklookServlet?sect-1=01&amp;bookstore_id-1=214&amp;term_id-1=14/FA&amp;div-1=&amp;dept-1=EN&amp;course-1=272"/>
    <hyperlink ref="C1297" r:id="rId1287" display="javascript:void(0);"/>
    <hyperlink ref="D1297" r:id="rId1288" display="http://www.bkstr.com/webapp/wcs/stores/servlet/booklookServlet?sect-1=01&amp;bookstore_id-1=214&amp;term_id-1=14/FA&amp;div-1=&amp;dept-1=EN&amp;course-1=275"/>
    <hyperlink ref="C1299" r:id="rId1289" display="javascript:void(0);"/>
    <hyperlink ref="D1299" r:id="rId1290" display="http://www.bkstr.com/webapp/wcs/stores/servlet/booklookServlet?sect-1=01&amp;bookstore_id-1=214&amp;term_id-1=14/FA&amp;div-1=&amp;dept-1=EN&amp;course-1=340"/>
    <hyperlink ref="C1301" r:id="rId1291" display="javascript:void(0);"/>
    <hyperlink ref="D1301" r:id="rId1292" display="http://www.bkstr.com/webapp/wcs/stores/servlet/booklookServlet?sect-1=H1&amp;bookstore_id-1=214&amp;term_id-1=14/FA&amp;div-1=&amp;dept-1=EN&amp;course-1=340"/>
    <hyperlink ref="C1303" r:id="rId1293" display="javascript:void(0);"/>
    <hyperlink ref="D1303" r:id="rId1294" display="http://www.bkstr.com/webapp/wcs/stores/servlet/booklookServlet?sect-1=01&amp;bookstore_id-1=214&amp;term_id-1=14/FA&amp;div-1=&amp;dept-1=EN&amp;course-1=350"/>
    <hyperlink ref="C1305" r:id="rId1295" display="javascript:void(0);"/>
    <hyperlink ref="D1305" r:id="rId1296" display="http://www.bkstr.com/webapp/wcs/stores/servlet/booklookServlet?sect-1=H1&amp;bookstore_id-1=214&amp;term_id-1=14/FA&amp;div-1=&amp;dept-1=EN&amp;course-1=350"/>
    <hyperlink ref="C1307" r:id="rId1297" display="javascript:void(0);"/>
    <hyperlink ref="D1307" r:id="rId1298" display="http://www.bkstr.com/webapp/wcs/stores/servlet/booklookServlet?sect-1=01&amp;bookstore_id-1=214&amp;term_id-1=14/FA&amp;div-1=&amp;dept-1=EN&amp;course-1=352"/>
    <hyperlink ref="C1309" r:id="rId1299" display="javascript:void(0);"/>
    <hyperlink ref="D1309" r:id="rId1300" display="http://www.bkstr.com/webapp/wcs/stores/servlet/booklookServlet?sect-1=01&amp;bookstore_id-1=214&amp;term_id-1=14/FA&amp;div-1=&amp;dept-1=EN&amp;course-1=353"/>
    <hyperlink ref="C1311" r:id="rId1301" display="javascript:void(0);"/>
    <hyperlink ref="D1311" r:id="rId1302" display="http://www.bkstr.com/webapp/wcs/stores/servlet/booklookServlet?sect-1=01&amp;bookstore_id-1=214&amp;term_id-1=14/FA&amp;div-1=&amp;dept-1=EN&amp;course-1=360"/>
    <hyperlink ref="C1313" r:id="rId1303" display="javascript:void(0);"/>
    <hyperlink ref="D1313" r:id="rId1304" display="http://www.bkstr.com/webapp/wcs/stores/servlet/booklookServlet?sect-1=01&amp;bookstore_id-1=214&amp;term_id-1=14/FA&amp;div-1=&amp;dept-1=EN&amp;course-1=410"/>
    <hyperlink ref="C1315" r:id="rId1305" display="javascript:void(0);"/>
    <hyperlink ref="D1315" r:id="rId1306" display="http://www.bkstr.com/webapp/wcs/stores/servlet/booklookServlet?sect-1=H1&amp;bookstore_id-1=214&amp;term_id-1=14/FA&amp;div-1=&amp;dept-1=EN&amp;course-1=410"/>
    <hyperlink ref="C1318" r:id="rId1307" display="javascript:void(0);"/>
    <hyperlink ref="D1318" r:id="rId1308" display="http://www.bkstr.com/webapp/wcs/stores/servlet/booklookServlet?sect-1=01&amp;bookstore_id-1=214&amp;term_id-1=14/FA&amp;div-1=&amp;dept-1=EN&amp;course-1=450"/>
    <hyperlink ref="C1320" r:id="rId1309" display="javascript:void(0);"/>
    <hyperlink ref="D1320" r:id="rId1310" display="http://www.bkstr.com/webapp/wcs/stores/servlet/booklookServlet?sect-1=01&amp;bookstore_id-1=214&amp;term_id-1=14/FA&amp;div-1=&amp;dept-1=EN&amp;course-1=475"/>
    <hyperlink ref="C1322" r:id="rId1311" display="javascript:void(0);"/>
    <hyperlink ref="D1322" r:id="rId1312" display="http://www.bkstr.com/webapp/wcs/stores/servlet/booklookServlet?sect-1=01&amp;bookstore_id-1=214&amp;term_id-1=14/FA&amp;div-1=&amp;dept-1=FR&amp;course-1=101"/>
    <hyperlink ref="C1324" r:id="rId1313" display="javascript:void(0);"/>
    <hyperlink ref="D1324" r:id="rId1314" display="http://www.bkstr.com/webapp/wcs/stores/servlet/booklookServlet?sect-1=01S&amp;bookstore_id-1=214&amp;term_id-1=14/FA&amp;div-1=&amp;dept-1=FR&amp;course-1=101"/>
    <hyperlink ref="C1326" r:id="rId1315" display="javascript:void(0);"/>
    <hyperlink ref="D1326" r:id="rId1316" display="http://www.bkstr.com/webapp/wcs/stores/servlet/booklookServlet?sect-1=01&amp;bookstore_id-1=214&amp;term_id-1=14/FA&amp;div-1=&amp;dept-1=FR&amp;course-1=102"/>
    <hyperlink ref="C1328" r:id="rId1317" display="javascript:void(0);"/>
    <hyperlink ref="D1328" r:id="rId1318" display="http://www.bkstr.com/webapp/wcs/stores/servlet/booklookServlet?sect-1=01S&amp;bookstore_id-1=214&amp;term_id-1=14/FA&amp;div-1=&amp;dept-1=FR&amp;course-1=102"/>
    <hyperlink ref="C1330" r:id="rId1319" display="javascript:void(0);"/>
    <hyperlink ref="D1330" r:id="rId1320" display="http://www.bkstr.com/webapp/wcs/stores/servlet/booklookServlet?sect-1=01&amp;bookstore_id-1=214&amp;term_id-1=14/FA&amp;div-1=&amp;dept-1=FR&amp;course-1=210"/>
    <hyperlink ref="C1332" r:id="rId1321" display="javascript:void(0);"/>
    <hyperlink ref="D1332" r:id="rId1322" display="http://www.bkstr.com/webapp/wcs/stores/servlet/booklookServlet?sect-1=01S&amp;bookstore_id-1=214&amp;term_id-1=14/FA&amp;div-1=&amp;dept-1=FR&amp;course-1=210"/>
    <hyperlink ref="C1334" r:id="rId1323" display="javascript:void(0);"/>
    <hyperlink ref="D1334" r:id="rId1324" display="http://www.bkstr.com/webapp/wcs/stores/servlet/booklookServlet?sect-1=01&amp;bookstore_id-1=214&amp;term_id-1=14/FA&amp;div-1=&amp;dept-1=FR&amp;course-1=342"/>
    <hyperlink ref="C1336" r:id="rId1325" display="javascript:void(0);"/>
    <hyperlink ref="D1336" r:id="rId1326" display="http://www.bkstr.com/webapp/wcs/stores/servlet/booklookServlet?sect-1=01S&amp;bookstore_id-1=214&amp;term_id-1=14/FA&amp;div-1=&amp;dept-1=FR&amp;course-1=342"/>
    <hyperlink ref="C1339" r:id="rId1327" display="javascript:void(0);"/>
    <hyperlink ref="D1339" r:id="rId1328" display="http://www.bkstr.com/webapp/wcs/stores/servlet/booklookServlet?sect-1=01&amp;bookstore_id-1=214&amp;term_id-1=14/FA&amp;div-1=&amp;dept-1=GE&amp;course-1=102"/>
    <hyperlink ref="C1341" r:id="rId1329" display="javascript:void(0);"/>
    <hyperlink ref="D1341" r:id="rId1330" display="http://www.bkstr.com/webapp/wcs/stores/servlet/booklookServlet?sect-1=01S&amp;bookstore_id-1=214&amp;term_id-1=14/FA&amp;div-1=&amp;dept-1=GE&amp;course-1=102"/>
    <hyperlink ref="C1343" r:id="rId1331" display="javascript:void(0);"/>
    <hyperlink ref="D1343" r:id="rId1332" display="http://www.bkstr.com/webapp/wcs/stores/servlet/booklookServlet?sect-1=02&amp;bookstore_id-1=214&amp;term_id-1=14/FA&amp;div-1=&amp;dept-1=GE&amp;course-1=102"/>
    <hyperlink ref="C1345" r:id="rId1333" display="javascript:void(0);"/>
    <hyperlink ref="D1345" r:id="rId1334" display="http://www.bkstr.com/webapp/wcs/stores/servlet/booklookServlet?sect-1=02S&amp;bookstore_id-1=214&amp;term_id-1=14/FA&amp;div-1=&amp;dept-1=GE&amp;course-1=102"/>
    <hyperlink ref="C1347" r:id="rId1335" display="javascript:void(0);"/>
    <hyperlink ref="D1347" r:id="rId1336" display="http://www.bkstr.com/webapp/wcs/stores/servlet/booklookServlet?sect-1=03&amp;bookstore_id-1=214&amp;term_id-1=14/FA&amp;div-1=&amp;dept-1=GE&amp;course-1=102"/>
    <hyperlink ref="C1349" r:id="rId1337" display="javascript:void(0);"/>
    <hyperlink ref="D1349" r:id="rId1338" display="http://www.bkstr.com/webapp/wcs/stores/servlet/booklookServlet?sect-1=03S&amp;bookstore_id-1=214&amp;term_id-1=14/FA&amp;div-1=&amp;dept-1=GE&amp;course-1=102"/>
    <hyperlink ref="C1351" r:id="rId1339" display="javascript:void(0);"/>
    <hyperlink ref="D1351" r:id="rId1340" display="http://www.bkstr.com/webapp/wcs/stores/servlet/booklookServlet?sect-1=04&amp;bookstore_id-1=214&amp;term_id-1=14/FA&amp;div-1=&amp;dept-1=GE&amp;course-1=102"/>
    <hyperlink ref="C1353" r:id="rId1341" display="javascript:void(0);"/>
    <hyperlink ref="D1353" r:id="rId1342" display="http://www.bkstr.com/webapp/wcs/stores/servlet/booklookServlet?sect-1=04S&amp;bookstore_id-1=214&amp;term_id-1=14/FA&amp;div-1=&amp;dept-1=GE&amp;course-1=102"/>
    <hyperlink ref="C1355" r:id="rId1343" display="javascript:void(0);"/>
    <hyperlink ref="D1355" r:id="rId1344" display="http://www.bkstr.com/webapp/wcs/stores/servlet/booklookServlet?sect-1=H3&amp;bookstore_id-1=214&amp;term_id-1=14/FA&amp;div-1=&amp;dept-1=GE&amp;course-1=102"/>
    <hyperlink ref="C1357" r:id="rId1345" display="javascript:void(0);"/>
    <hyperlink ref="D1357" r:id="rId1346" display="http://www.bkstr.com/webapp/wcs/stores/servlet/booklookServlet?sect-1=H4&amp;bookstore_id-1=214&amp;term_id-1=14/FA&amp;div-1=&amp;dept-1=GE&amp;course-1=102"/>
    <hyperlink ref="C1359" r:id="rId1347" display="javascript:void(0);"/>
    <hyperlink ref="D1359" r:id="rId1348" display="http://www.bkstr.com/webapp/wcs/stores/servlet/booklookServlet?sect-1=01&amp;bookstore_id-1=214&amp;term_id-1=14/FA&amp;div-1=&amp;dept-1=GE&amp;course-1=110"/>
    <hyperlink ref="C1361" r:id="rId1349" display="javascript:void(0);"/>
    <hyperlink ref="D1361" r:id="rId1350" display="http://www.bkstr.com/webapp/wcs/stores/servlet/booklookServlet?sect-1=01S&amp;bookstore_id-1=214&amp;term_id-1=14/FA&amp;div-1=&amp;dept-1=GE&amp;course-1=110"/>
    <hyperlink ref="C1363" r:id="rId1351" display="javascript:void(0);"/>
    <hyperlink ref="D1363" r:id="rId1352" display="http://www.bkstr.com/webapp/wcs/stores/servlet/booklookServlet?sect-1=01&amp;bookstore_id-1=214&amp;term_id-1=14/FA&amp;div-1=&amp;dept-1=GE&amp;course-1=240"/>
    <hyperlink ref="C1365" r:id="rId1353" display="javascript:void(0);"/>
    <hyperlink ref="D1365" r:id="rId1354" display="http://www.bkstr.com/webapp/wcs/stores/servlet/booklookServlet?sect-1=01S&amp;bookstore_id-1=214&amp;term_id-1=14/FA&amp;div-1=&amp;dept-1=GE&amp;course-1=240"/>
    <hyperlink ref="C1367" r:id="rId1355" display="javascript:void(0);"/>
    <hyperlink ref="D1367" r:id="rId1356" display="http://www.bkstr.com/webapp/wcs/stores/servlet/booklookServlet?sect-1=01&amp;bookstore_id-1=214&amp;term_id-1=14/FA&amp;div-1=&amp;dept-1=GE&amp;course-1=285"/>
    <hyperlink ref="C1369" r:id="rId1357" display="javascript:void(0);"/>
    <hyperlink ref="D1369" r:id="rId1358" display="http://www.bkstr.com/webapp/wcs/stores/servlet/booklookServlet?sect-1=01&amp;bookstore_id-1=214&amp;term_id-1=14/FA&amp;div-1=&amp;dept-1=GE&amp;course-1=315"/>
    <hyperlink ref="C1371" r:id="rId1359" display="javascript:void(0);"/>
    <hyperlink ref="D1371" r:id="rId1360" display="http://www.bkstr.com/webapp/wcs/stores/servlet/booklookServlet?sect-1=01&amp;bookstore_id-1=214&amp;term_id-1=14/FA&amp;div-1=&amp;dept-1=GL&amp;course-1=150"/>
    <hyperlink ref="C1373" r:id="rId1361" display="javascript:void(0);"/>
    <hyperlink ref="D1373" r:id="rId1362" display="http://www.bkstr.com/webapp/wcs/stores/servlet/booklookServlet?sect-1=01&amp;bookstore_id-1=214&amp;term_id-1=14/FA&amp;div-1=&amp;dept-1=GL/BA&amp;course-1=440"/>
    <hyperlink ref="C1375" r:id="rId1363" display="javascript:void(0);"/>
    <hyperlink ref="D1375" r:id="rId1364" display="http://www.bkstr.com/webapp/wcs/stores/servlet/booklookServlet?sect-1=01&amp;bookstore_id-1=214&amp;term_id-1=14/FA&amp;div-1=&amp;dept-1=GL/BA&amp;course-1=494"/>
    <hyperlink ref="C1378" r:id="rId1365" display="javascript:void(0);"/>
    <hyperlink ref="D1378" r:id="rId1366" display="http://www.bkstr.com/webapp/wcs/stores/servlet/booklookServlet?sect-1=01&amp;bookstore_id-1=214&amp;term_id-1=14/FA&amp;div-1=&amp;dept-1=GL/CM&amp;course-1=191"/>
    <hyperlink ref="C1380" r:id="rId1367" display="javascript:void(0);"/>
    <hyperlink ref="D1380" r:id="rId1368" display="http://www.bkstr.com/webapp/wcs/stores/servlet/booklookServlet?sect-1=01&amp;bookstore_id-1=214&amp;term_id-1=14/FA&amp;div-1=&amp;dept-1=GL/EN&amp;course-1=132"/>
    <hyperlink ref="C1384" r:id="rId1369" display="javascript:void(0);"/>
    <hyperlink ref="D1384" r:id="rId1370" display="http://www.bkstr.com/webapp/wcs/stores/servlet/booklookServlet?sect-1=01&amp;bookstore_id-1=214&amp;term_id-1=14/FA&amp;div-1=&amp;dept-1=GL/GE&amp;course-1=102"/>
    <hyperlink ref="C1386" r:id="rId1371" display="javascript:void(0);"/>
    <hyperlink ref="D1386" r:id="rId1372" display="http://www.bkstr.com/webapp/wcs/stores/servlet/booklookServlet?sect-1=02&amp;bookstore_id-1=214&amp;term_id-1=14/FA&amp;div-1=&amp;dept-1=GL/GE&amp;course-1=102"/>
    <hyperlink ref="C1388" r:id="rId1373" display="javascript:void(0);"/>
    <hyperlink ref="D1388" r:id="rId1374" display="http://www.bkstr.com/webapp/wcs/stores/servlet/booklookServlet?sect-1=03&amp;bookstore_id-1=214&amp;term_id-1=14/FA&amp;div-1=&amp;dept-1=GL/GE&amp;course-1=102"/>
    <hyperlink ref="C1390" r:id="rId1375" display="javascript:void(0);"/>
    <hyperlink ref="D1390" r:id="rId1376" display="http://www.bkstr.com/webapp/wcs/stores/servlet/booklookServlet?sect-1=04&amp;bookstore_id-1=214&amp;term_id-1=14/FA&amp;div-1=&amp;dept-1=GL/GE&amp;course-1=102"/>
    <hyperlink ref="C1392" r:id="rId1377" display="javascript:void(0);"/>
    <hyperlink ref="D1392" r:id="rId1378" display="http://www.bkstr.com/webapp/wcs/stores/servlet/booklookServlet?sect-1=01&amp;bookstore_id-1=214&amp;term_id-1=14/FA&amp;div-1=&amp;dept-1=GL/GE&amp;course-1=110"/>
    <hyperlink ref="C1394" r:id="rId1379" display="javascript:void(0);"/>
    <hyperlink ref="D1394" r:id="rId1380" display="http://www.bkstr.com/webapp/wcs/stores/servlet/booklookServlet?sect-1=05&amp;bookstore_id-1=214&amp;term_id-1=14/FA&amp;div-1=&amp;dept-1=GL/HI&amp;course-1=103"/>
    <hyperlink ref="C1396" r:id="rId1381" display="javascript:void(0);"/>
    <hyperlink ref="D1396" r:id="rId1382" display="http://www.bkstr.com/webapp/wcs/stores/servlet/booklookServlet?sect-1=01&amp;bookstore_id-1=214&amp;term_id-1=14/FA&amp;div-1=&amp;dept-1=GL/HI&amp;course-1=201"/>
    <hyperlink ref="C1399" r:id="rId1383" display="javascript:void(0);"/>
    <hyperlink ref="D1399" r:id="rId1384" display="http://www.bkstr.com/webapp/wcs/stores/servlet/booklookServlet?sect-1=01&amp;bookstore_id-1=214&amp;term_id-1=14/FA&amp;div-1=&amp;dept-1=GL/PO&amp;course-1=201"/>
    <hyperlink ref="C1401" r:id="rId1385" display="javascript:void(0);"/>
    <hyperlink ref="D1401" r:id="rId1386" display="http://www.bkstr.com/webapp/wcs/stores/servlet/booklookServlet?sect-1=01&amp;bookstore_id-1=214&amp;term_id-1=14/FA&amp;div-1=&amp;dept-1=GL/SO&amp;course-1=110"/>
    <hyperlink ref="C1403" r:id="rId1387" display="javascript:void(0);"/>
    <hyperlink ref="D1403" r:id="rId1388" display="http://www.bkstr.com/webapp/wcs/stores/servlet/booklookServlet?sect-1=01&amp;bookstore_id-1=214&amp;term_id-1=14/FA&amp;div-1=&amp;dept-1=GL/UR&amp;course-1=353"/>
    <hyperlink ref="C1405" r:id="rId1389" display="javascript:void(0);"/>
    <hyperlink ref="D1405" r:id="rId1390" display="http://www.bkstr.com/webapp/wcs/stores/servlet/booklookServlet?sect-1=01&amp;bookstore_id-1=214&amp;term_id-1=14/FA&amp;div-1=&amp;dept-1=GS&amp;course-1=101"/>
    <hyperlink ref="C1407" r:id="rId1391" display="javascript:void(0);"/>
    <hyperlink ref="D1407" r:id="rId1392" display="http://www.bkstr.com/webapp/wcs/stores/servlet/booklookServlet?sect-1=01S&amp;bookstore_id-1=214&amp;term_id-1=14/FA&amp;div-1=&amp;dept-1=GS&amp;course-1=101"/>
    <hyperlink ref="C1409" r:id="rId1393" display="javascript:void(0);"/>
    <hyperlink ref="D1409" r:id="rId1394" display="http://www.bkstr.com/webapp/wcs/stores/servlet/booklookServlet?sect-1=02&amp;bookstore_id-1=214&amp;term_id-1=14/FA&amp;div-1=&amp;dept-1=GS&amp;course-1=101"/>
    <hyperlink ref="C1411" r:id="rId1395" display="javascript:void(0);"/>
    <hyperlink ref="D1411" r:id="rId1396" display="http://www.bkstr.com/webapp/wcs/stores/servlet/booklookServlet?sect-1=02S&amp;bookstore_id-1=214&amp;term_id-1=14/FA&amp;div-1=&amp;dept-1=GS&amp;course-1=101"/>
    <hyperlink ref="C1413" r:id="rId1397" display="javascript:void(0);"/>
    <hyperlink ref="D1413" r:id="rId1398" display="http://www.bkstr.com/webapp/wcs/stores/servlet/booklookServlet?sect-1=03&amp;bookstore_id-1=214&amp;term_id-1=14/FA&amp;div-1=&amp;dept-1=GS&amp;course-1=101"/>
    <hyperlink ref="C1415" r:id="rId1399" display="javascript:void(0);"/>
    <hyperlink ref="D1415" r:id="rId1400" display="http://www.bkstr.com/webapp/wcs/stores/servlet/booklookServlet?sect-1=03S&amp;bookstore_id-1=214&amp;term_id-1=14/FA&amp;div-1=&amp;dept-1=GS&amp;course-1=101"/>
    <hyperlink ref="C1417" r:id="rId1401" display="javascript:void(0);"/>
    <hyperlink ref="D1417" r:id="rId1402" display="http://www.bkstr.com/webapp/wcs/stores/servlet/booklookServlet?sect-1=04&amp;bookstore_id-1=214&amp;term_id-1=14/FA&amp;div-1=&amp;dept-1=GS&amp;course-1=101"/>
    <hyperlink ref="C1419" r:id="rId1403" display="javascript:void(0);"/>
    <hyperlink ref="D1419" r:id="rId1404" display="http://www.bkstr.com/webapp/wcs/stores/servlet/booklookServlet?sect-1=04S&amp;bookstore_id-1=214&amp;term_id-1=14/FA&amp;div-1=&amp;dept-1=GS&amp;course-1=101"/>
    <hyperlink ref="C1421" r:id="rId1405" display="javascript:void(0);"/>
    <hyperlink ref="D1421" r:id="rId1406" display="http://www.bkstr.com/webapp/wcs/stores/servlet/booklookServlet?sect-1=05&amp;bookstore_id-1=214&amp;term_id-1=14/FA&amp;div-1=&amp;dept-1=GS&amp;course-1=101"/>
    <hyperlink ref="C1423" r:id="rId1407" display="javascript:void(0);"/>
    <hyperlink ref="D1423" r:id="rId1408" display="http://www.bkstr.com/webapp/wcs/stores/servlet/booklookServlet?sect-1=05S&amp;bookstore_id-1=214&amp;term_id-1=14/FA&amp;div-1=&amp;dept-1=GS&amp;course-1=101"/>
    <hyperlink ref="C1425" r:id="rId1409" display="javascript:void(0);"/>
    <hyperlink ref="D1425" r:id="rId1410" display="http://www.bkstr.com/webapp/wcs/stores/servlet/booklookServlet?sect-1=06&amp;bookstore_id-1=214&amp;term_id-1=14/FA&amp;div-1=&amp;dept-1=GS&amp;course-1=101"/>
    <hyperlink ref="C1427" r:id="rId1411" display="javascript:void(0);"/>
    <hyperlink ref="D1427" r:id="rId1412" display="http://www.bkstr.com/webapp/wcs/stores/servlet/booklookServlet?sect-1=06S&amp;bookstore_id-1=214&amp;term_id-1=14/FA&amp;div-1=&amp;dept-1=GS&amp;course-1=101"/>
    <hyperlink ref="C1429" r:id="rId1413" display="javascript:void(0);"/>
    <hyperlink ref="D1429" r:id="rId1414" display="http://www.bkstr.com/webapp/wcs/stores/servlet/booklookServlet?sect-1=07&amp;bookstore_id-1=214&amp;term_id-1=14/FA&amp;div-1=&amp;dept-1=GS&amp;course-1=101"/>
    <hyperlink ref="C1431" r:id="rId1415" display="javascript:void(0);"/>
    <hyperlink ref="D1431" r:id="rId1416" display="http://www.bkstr.com/webapp/wcs/stores/servlet/booklookServlet?sect-1=07S&amp;bookstore_id-1=214&amp;term_id-1=14/FA&amp;div-1=&amp;dept-1=GS&amp;course-1=101"/>
    <hyperlink ref="C1433" r:id="rId1417" display="javascript:void(0);"/>
    <hyperlink ref="D1433" r:id="rId1418" display="http://www.bkstr.com/webapp/wcs/stores/servlet/booklookServlet?sect-1=08&amp;bookstore_id-1=214&amp;term_id-1=14/FA&amp;div-1=&amp;dept-1=GS&amp;course-1=101"/>
    <hyperlink ref="C1435" r:id="rId1419" display="javascript:void(0);"/>
    <hyperlink ref="D1435" r:id="rId1420" display="http://www.bkstr.com/webapp/wcs/stores/servlet/booklookServlet?sect-1=08S&amp;bookstore_id-1=214&amp;term_id-1=14/FA&amp;div-1=&amp;dept-1=GS&amp;course-1=101"/>
    <hyperlink ref="C1437" r:id="rId1421" display="javascript:void(0);"/>
    <hyperlink ref="D1437" r:id="rId1422" display="http://www.bkstr.com/webapp/wcs/stores/servlet/booklookServlet?sect-1=09&amp;bookstore_id-1=214&amp;term_id-1=14/FA&amp;div-1=&amp;dept-1=GS&amp;course-1=101"/>
    <hyperlink ref="C1439" r:id="rId1423" display="javascript:void(0);"/>
    <hyperlink ref="D1439" r:id="rId1424" display="http://www.bkstr.com/webapp/wcs/stores/servlet/booklookServlet?sect-1=09S&amp;bookstore_id-1=214&amp;term_id-1=14/FA&amp;div-1=&amp;dept-1=GS&amp;course-1=101"/>
    <hyperlink ref="C1441" r:id="rId1425" display="javascript:void(0);"/>
    <hyperlink ref="D1441" r:id="rId1426" display="http://www.bkstr.com/webapp/wcs/stores/servlet/booklookServlet?sect-1=H1&amp;bookstore_id-1=214&amp;term_id-1=14/FA&amp;div-1=&amp;dept-1=GS&amp;course-1=101"/>
    <hyperlink ref="C1443" r:id="rId1427" display="javascript:void(0);"/>
    <hyperlink ref="D1443" r:id="rId1428" display="http://www.bkstr.com/webapp/wcs/stores/servlet/booklookServlet?sect-1=H2&amp;bookstore_id-1=214&amp;term_id-1=14/FA&amp;div-1=&amp;dept-1=GS&amp;course-1=101"/>
    <hyperlink ref="C1445" r:id="rId1429" display="javascript:void(0);"/>
    <hyperlink ref="D1445" r:id="rId1430" display="http://www.bkstr.com/webapp/wcs/stores/servlet/booklookServlet?sect-1=01&amp;bookstore_id-1=214&amp;term_id-1=14/FA&amp;div-1=&amp;dept-1=GS&amp;course-1=110"/>
    <hyperlink ref="C1447" r:id="rId1431" display="javascript:void(0);"/>
    <hyperlink ref="D1447" r:id="rId1432" display="http://www.bkstr.com/webapp/wcs/stores/servlet/booklookServlet?sect-1=01S&amp;bookstore_id-1=214&amp;term_id-1=14/FA&amp;div-1=&amp;dept-1=GS&amp;course-1=110"/>
    <hyperlink ref="C1449" r:id="rId1433" display="javascript:void(0);"/>
    <hyperlink ref="D1449" r:id="rId1434" display="http://www.bkstr.com/webapp/wcs/stores/servlet/booklookServlet?sect-1=01&amp;bookstore_id-1=214&amp;term_id-1=14/FA&amp;div-1=&amp;dept-1=GS&amp;course-1=140"/>
    <hyperlink ref="C1451" r:id="rId1435" display="javascript:void(0);"/>
    <hyperlink ref="D1451" r:id="rId1436" display="http://www.bkstr.com/webapp/wcs/stores/servlet/booklookServlet?sect-1=01S&amp;bookstore_id-1=214&amp;term_id-1=14/FA&amp;div-1=&amp;dept-1=GS&amp;course-1=140"/>
    <hyperlink ref="C1453" r:id="rId1437" display="javascript:void(0);"/>
    <hyperlink ref="D1453" r:id="rId1438" display="http://www.bkstr.com/webapp/wcs/stores/servlet/booklookServlet?sect-1=02&amp;bookstore_id-1=214&amp;term_id-1=14/FA&amp;div-1=&amp;dept-1=GS&amp;course-1=140"/>
    <hyperlink ref="C1455" r:id="rId1439" display="javascript:void(0);"/>
    <hyperlink ref="D1455" r:id="rId1440" display="http://www.bkstr.com/webapp/wcs/stores/servlet/booklookServlet?sect-1=02S&amp;bookstore_id-1=214&amp;term_id-1=14/FA&amp;div-1=&amp;dept-1=GS&amp;course-1=140"/>
    <hyperlink ref="C1457" r:id="rId1441" display="javascript:void(0);"/>
    <hyperlink ref="D1457" r:id="rId1442" display="http://www.bkstr.com/webapp/wcs/stores/servlet/booklookServlet?sect-1=03&amp;bookstore_id-1=214&amp;term_id-1=14/FA&amp;div-1=&amp;dept-1=GS&amp;course-1=140"/>
    <hyperlink ref="C1459" r:id="rId1443" display="javascript:void(0);"/>
    <hyperlink ref="D1459" r:id="rId1444" display="http://www.bkstr.com/webapp/wcs/stores/servlet/booklookServlet?sect-1=03S&amp;bookstore_id-1=214&amp;term_id-1=14/FA&amp;div-1=&amp;dept-1=GS&amp;course-1=140"/>
    <hyperlink ref="C1461" r:id="rId1445" display="javascript:void(0);"/>
    <hyperlink ref="D1461" r:id="rId1446" display="http://www.bkstr.com/webapp/wcs/stores/servlet/booklookServlet?sect-1=04&amp;bookstore_id-1=214&amp;term_id-1=14/FA&amp;div-1=&amp;dept-1=GS&amp;course-1=140"/>
    <hyperlink ref="C1463" r:id="rId1447" display="javascript:void(0);"/>
    <hyperlink ref="D1463" r:id="rId1448" display="http://www.bkstr.com/webapp/wcs/stores/servlet/booklookServlet?sect-1=04S&amp;bookstore_id-1=214&amp;term_id-1=14/FA&amp;div-1=&amp;dept-1=GS&amp;course-1=140"/>
    <hyperlink ref="C1465" r:id="rId1449" display="javascript:void(0);"/>
    <hyperlink ref="D1465" r:id="rId1450" display="http://www.bkstr.com/webapp/wcs/stores/servlet/booklookServlet?sect-1=05&amp;bookstore_id-1=214&amp;term_id-1=14/FA&amp;div-1=&amp;dept-1=GS&amp;course-1=140"/>
    <hyperlink ref="C1467" r:id="rId1451" display="javascript:void(0);"/>
    <hyperlink ref="D1467" r:id="rId1452" display="http://www.bkstr.com/webapp/wcs/stores/servlet/booklookServlet?sect-1=05S&amp;bookstore_id-1=214&amp;term_id-1=14/FA&amp;div-1=&amp;dept-1=GS&amp;course-1=140"/>
    <hyperlink ref="C1469" r:id="rId1453" display="javascript:void(0);"/>
    <hyperlink ref="D1469" r:id="rId1454" display="http://www.bkstr.com/webapp/wcs/stores/servlet/booklookServlet?sect-1=H1&amp;bookstore_id-1=214&amp;term_id-1=14/FA&amp;div-1=&amp;dept-1=GS&amp;course-1=140"/>
    <hyperlink ref="C1471" r:id="rId1455" display="javascript:void(0);"/>
    <hyperlink ref="D1471" r:id="rId1456" display="http://www.bkstr.com/webapp/wcs/stores/servlet/booklookServlet?sect-1=H45&amp;bookstore_id-1=214&amp;term_id-1=14/FA&amp;div-1=&amp;dept-1=GS&amp;course-1=193"/>
    <hyperlink ref="C1473" r:id="rId1457" display="javascript:void(0);"/>
    <hyperlink ref="D1473" r:id="rId1458" display="http://www.bkstr.com/webapp/wcs/stores/servlet/booklookServlet?sect-1=01&amp;bookstore_id-1=214&amp;term_id-1=14/FA&amp;div-1=&amp;dept-1=GS&amp;course-1=216"/>
    <hyperlink ref="C1475" r:id="rId1459" display="javascript:void(0);"/>
    <hyperlink ref="D1475" r:id="rId1460" display="http://www.bkstr.com/webapp/wcs/stores/servlet/booklookServlet?sect-1=01S&amp;bookstore_id-1=214&amp;term_id-1=14/FA&amp;div-1=&amp;dept-1=GS&amp;course-1=216"/>
    <hyperlink ref="C1477" r:id="rId1461" display="javascript:void(0);"/>
    <hyperlink ref="D1477" r:id="rId1462" display="http://www.bkstr.com/webapp/wcs/stores/servlet/booklookServlet?sect-1=01&amp;bookstore_id-1=214&amp;term_id-1=14/FA&amp;div-1=&amp;dept-1=GS&amp;course-1=218"/>
    <hyperlink ref="C1479" r:id="rId1463" display="javascript:void(0);"/>
    <hyperlink ref="D1479" r:id="rId1464" display="http://www.bkstr.com/webapp/wcs/stores/servlet/booklookServlet?sect-1=01&amp;bookstore_id-1=214&amp;term_id-1=14/FA&amp;div-1=&amp;dept-1=GS&amp;course-1=260"/>
    <hyperlink ref="C1481" r:id="rId1465" display="javascript:void(0);"/>
    <hyperlink ref="D1481" r:id="rId1466" display="http://www.bkstr.com/webapp/wcs/stores/servlet/booklookServlet?sect-1=01&amp;bookstore_id-1=214&amp;term_id-1=14/FA&amp;div-1=&amp;dept-1=GS&amp;course-1=270"/>
    <hyperlink ref="C1486" r:id="rId1467" display="javascript:void(0);"/>
    <hyperlink ref="D1486" r:id="rId1468" display="http://www.bkstr.com/webapp/wcs/stores/servlet/booklookServlet?sect-1=02&amp;bookstore_id-1=214&amp;term_id-1=14/FA&amp;div-1=&amp;dept-1=HC&amp;course-1=201"/>
    <hyperlink ref="C1488" r:id="rId1469" display="javascript:void(0);"/>
    <hyperlink ref="D1488" r:id="rId1470" display="http://www.bkstr.com/webapp/wcs/stores/servlet/booklookServlet?sect-1=01&amp;bookstore_id-1=214&amp;term_id-1=14/FA&amp;div-1=&amp;dept-1=HC&amp;course-1=202"/>
    <hyperlink ref="C1490" r:id="rId1471" display="javascript:void(0);"/>
    <hyperlink ref="D1490" r:id="rId1472" display="http://www.bkstr.com/webapp/wcs/stores/servlet/booklookServlet?sect-1=01S&amp;bookstore_id-1=214&amp;term_id-1=14/FA&amp;div-1=&amp;dept-1=HC&amp;course-1=202"/>
    <hyperlink ref="C1492" r:id="rId1473" display="javascript:void(0);"/>
    <hyperlink ref="D1492" r:id="rId1474" display="http://www.bkstr.com/webapp/wcs/stores/servlet/booklookServlet?sect-1=02&amp;bookstore_id-1=214&amp;term_id-1=14/FA&amp;div-1=&amp;dept-1=HC&amp;course-1=202"/>
    <hyperlink ref="C1494" r:id="rId1475" display="javascript:void(0);"/>
    <hyperlink ref="D1494" r:id="rId1476" display="http://www.bkstr.com/webapp/wcs/stores/servlet/booklookServlet?sect-1=02S&amp;bookstore_id-1=214&amp;term_id-1=14/FA&amp;div-1=&amp;dept-1=HC&amp;course-1=202"/>
    <hyperlink ref="C1496" r:id="rId1477" display="javascript:void(0);"/>
    <hyperlink ref="D1496" r:id="rId1478" display="http://www.bkstr.com/webapp/wcs/stores/servlet/booklookServlet?sect-1=01&amp;bookstore_id-1=214&amp;term_id-1=14/FA&amp;div-1=&amp;dept-1=HC&amp;course-1=203"/>
    <hyperlink ref="C1498" r:id="rId1479" display="javascript:void(0);"/>
    <hyperlink ref="D1498" r:id="rId1480" display="http://www.bkstr.com/webapp/wcs/stores/servlet/booklookServlet?sect-1=OL&amp;bookstore_id-1=214&amp;term_id-1=14/FA&amp;div-1=&amp;dept-1=HC&amp;course-1=203"/>
    <hyperlink ref="C1500" r:id="rId1481" display="javascript:void(0);"/>
    <hyperlink ref="D1500" r:id="rId1482" display="http://www.bkstr.com/webapp/wcs/stores/servlet/booklookServlet?sect-1=OL&amp;bookstore_id-1=214&amp;term_id-1=14/FA&amp;div-1=&amp;dept-1=HC&amp;course-1=234"/>
    <hyperlink ref="C1502" r:id="rId1483" display="javascript:void(0);"/>
    <hyperlink ref="D1502" r:id="rId1484" display="http://www.bkstr.com/webapp/wcs/stores/servlet/booklookServlet?sect-1=OLS&amp;bookstore_id-1=214&amp;term_id-1=14/FA&amp;div-1=&amp;dept-1=HC&amp;course-1=234"/>
    <hyperlink ref="C1504" r:id="rId1485" display="javascript:void(0);"/>
    <hyperlink ref="D1504" r:id="rId1486" display="http://www.bkstr.com/webapp/wcs/stores/servlet/booklookServlet?sect-1=01&amp;bookstore_id-1=214&amp;term_id-1=14/FA&amp;div-1=&amp;dept-1=HC&amp;course-1=338"/>
    <hyperlink ref="C1506" r:id="rId1487" display="javascript:void(0);"/>
    <hyperlink ref="D1506" r:id="rId1488" display="http://www.bkstr.com/webapp/wcs/stores/servlet/booklookServlet?sect-1=01&amp;bookstore_id-1=214&amp;term_id-1=14/FA&amp;div-1=&amp;dept-1=HC&amp;course-1=350"/>
    <hyperlink ref="C1508" r:id="rId1489" display="javascript:void(0);"/>
    <hyperlink ref="D1508" r:id="rId1490" display="http://www.bkstr.com/webapp/wcs/stores/servlet/booklookServlet?sect-1=01&amp;bookstore_id-1=214&amp;term_id-1=14/FA&amp;div-1=&amp;dept-1=HC&amp;course-1=415"/>
    <hyperlink ref="C1510" r:id="rId1491" display="javascript:void(0);"/>
    <hyperlink ref="D1510" r:id="rId1492" display="http://www.bkstr.com/webapp/wcs/stores/servlet/booklookServlet?sect-1=02&amp;bookstore_id-1=214&amp;term_id-1=14/FA&amp;div-1=&amp;dept-1=HC&amp;course-1=415"/>
    <hyperlink ref="C1512" r:id="rId1493" display="javascript:void(0);"/>
    <hyperlink ref="D1512" r:id="rId1494" display="http://www.bkstr.com/webapp/wcs/stores/servlet/booklookServlet?sect-1=01&amp;bookstore_id-1=214&amp;term_id-1=14/FA&amp;div-1=&amp;dept-1=HC&amp;course-1=450"/>
    <hyperlink ref="C1514" r:id="rId1495" display="javascript:void(0);"/>
    <hyperlink ref="D1514" r:id="rId1496" display="http://www.bkstr.com/webapp/wcs/stores/servlet/booklookServlet?sect-1=01&amp;bookstore_id-1=214&amp;term_id-1=14/FA&amp;div-1=&amp;dept-1=HE&amp;course-1=100"/>
    <hyperlink ref="C1516" r:id="rId1497" display="javascript:void(0);"/>
    <hyperlink ref="D1516" r:id="rId1498" display="http://www.bkstr.com/webapp/wcs/stores/servlet/booklookServlet?sect-1=01S&amp;bookstore_id-1=214&amp;term_id-1=14/FA&amp;div-1=&amp;dept-1=HE&amp;course-1=100"/>
    <hyperlink ref="C1518" r:id="rId1499" display="javascript:void(0);"/>
    <hyperlink ref="D1518" r:id="rId1500" display="http://www.bkstr.com/webapp/wcs/stores/servlet/booklookServlet?sect-1=02&amp;bookstore_id-1=214&amp;term_id-1=14/FA&amp;div-1=&amp;dept-1=HE&amp;course-1=100"/>
    <hyperlink ref="C1520" r:id="rId1501" display="javascript:void(0);"/>
    <hyperlink ref="D1520" r:id="rId1502" display="http://www.bkstr.com/webapp/wcs/stores/servlet/booklookServlet?sect-1=02S&amp;bookstore_id-1=214&amp;term_id-1=14/FA&amp;div-1=&amp;dept-1=HE&amp;course-1=100"/>
    <hyperlink ref="C1522" r:id="rId1503" display="javascript:void(0);"/>
    <hyperlink ref="D1522" r:id="rId1504" display="http://www.bkstr.com/webapp/wcs/stores/servlet/booklookServlet?sect-1=03&amp;bookstore_id-1=214&amp;term_id-1=14/FA&amp;div-1=&amp;dept-1=HE&amp;course-1=100"/>
    <hyperlink ref="C1524" r:id="rId1505" display="javascript:void(0);"/>
    <hyperlink ref="D1524" r:id="rId1506" display="http://www.bkstr.com/webapp/wcs/stores/servlet/booklookServlet?sect-1=03S&amp;bookstore_id-1=214&amp;term_id-1=14/FA&amp;div-1=&amp;dept-1=HE&amp;course-1=100"/>
    <hyperlink ref="C1526" r:id="rId1507" display="javascript:void(0);"/>
    <hyperlink ref="D1526" r:id="rId1508" display="http://www.bkstr.com/webapp/wcs/stores/servlet/booklookServlet?sect-1=H3&amp;bookstore_id-1=214&amp;term_id-1=14/FA&amp;div-1=&amp;dept-1=HE&amp;course-1=100"/>
    <hyperlink ref="C1528" r:id="rId1509" display="javascript:void(0);"/>
    <hyperlink ref="D1528" r:id="rId1510" display="http://www.bkstr.com/webapp/wcs/stores/servlet/booklookServlet?sect-1=OL&amp;bookstore_id-1=214&amp;term_id-1=14/FA&amp;div-1=&amp;dept-1=HE&amp;course-1=100"/>
    <hyperlink ref="C1530" r:id="rId1511" display="javascript:void(0);"/>
    <hyperlink ref="D1530" r:id="rId1512" display="http://www.bkstr.com/webapp/wcs/stores/servlet/booklookServlet?sect-1=OL2&amp;bookstore_id-1=214&amp;term_id-1=14/FA&amp;div-1=&amp;dept-1=HE&amp;course-1=100"/>
    <hyperlink ref="C1532" r:id="rId1513" display="javascript:void(0);"/>
    <hyperlink ref="D1532" r:id="rId1514" display="http://www.bkstr.com/webapp/wcs/stores/servlet/booklookServlet?sect-1=OL2S&amp;bookstore_id-1=214&amp;term_id-1=14/FA&amp;div-1=&amp;dept-1=HE&amp;course-1=100"/>
    <hyperlink ref="C1534" r:id="rId1515" display="javascript:void(0);"/>
    <hyperlink ref="D1534" r:id="rId1516" display="http://www.bkstr.com/webapp/wcs/stores/servlet/booklookServlet?sect-1=OLS&amp;bookstore_id-1=214&amp;term_id-1=14/FA&amp;div-1=&amp;dept-1=HE&amp;course-1=100"/>
    <hyperlink ref="C1536" r:id="rId1517" display="javascript:void(0);"/>
    <hyperlink ref="D1536" r:id="rId1518" display="http://www.bkstr.com/webapp/wcs/stores/servlet/booklookServlet?sect-1=01&amp;bookstore_id-1=214&amp;term_id-1=14/FA&amp;div-1=&amp;dept-1=HE&amp;course-1=120"/>
    <hyperlink ref="C1538" r:id="rId1519" display="javascript:void(0);"/>
    <hyperlink ref="D1538" r:id="rId1520" display="http://www.bkstr.com/webapp/wcs/stores/servlet/booklookServlet?sect-1=01S&amp;bookstore_id-1=214&amp;term_id-1=14/FA&amp;div-1=&amp;dept-1=HE&amp;course-1=120"/>
    <hyperlink ref="C1540" r:id="rId1521" display="javascript:void(0);"/>
    <hyperlink ref="D1540" r:id="rId1522" display="http://www.bkstr.com/webapp/wcs/stores/servlet/booklookServlet?sect-1=02&amp;bookstore_id-1=214&amp;term_id-1=14/FA&amp;div-1=&amp;dept-1=HE&amp;course-1=120"/>
    <hyperlink ref="C1542" r:id="rId1523" display="javascript:void(0);"/>
    <hyperlink ref="D1542" r:id="rId1524" display="http://www.bkstr.com/webapp/wcs/stores/servlet/booklookServlet?sect-1=02S&amp;bookstore_id-1=214&amp;term_id-1=14/FA&amp;div-1=&amp;dept-1=HE&amp;course-1=120"/>
    <hyperlink ref="C1544" r:id="rId1525" display="javascript:void(0);"/>
    <hyperlink ref="D1544" r:id="rId1526" display="http://www.bkstr.com/webapp/wcs/stores/servlet/booklookServlet?sect-1=03&amp;bookstore_id-1=214&amp;term_id-1=14/FA&amp;div-1=&amp;dept-1=HE&amp;course-1=120"/>
    <hyperlink ref="C1546" r:id="rId1527" display="javascript:void(0);"/>
    <hyperlink ref="D1546" r:id="rId1528" display="http://www.bkstr.com/webapp/wcs/stores/servlet/booklookServlet?sect-1=03S&amp;bookstore_id-1=214&amp;term_id-1=14/FA&amp;div-1=&amp;dept-1=HE&amp;course-1=120"/>
    <hyperlink ref="C1548" r:id="rId1529" display="javascript:void(0);"/>
    <hyperlink ref="D1548" r:id="rId1530" display="http://www.bkstr.com/webapp/wcs/stores/servlet/booklookServlet?sect-1=04&amp;bookstore_id-1=214&amp;term_id-1=14/FA&amp;div-1=&amp;dept-1=HE&amp;course-1=120"/>
    <hyperlink ref="C1550" r:id="rId1531" display="javascript:void(0);"/>
    <hyperlink ref="D1550" r:id="rId1532" display="http://www.bkstr.com/webapp/wcs/stores/servlet/booklookServlet?sect-1=04S&amp;bookstore_id-1=214&amp;term_id-1=14/FA&amp;div-1=&amp;dept-1=HE&amp;course-1=120"/>
    <hyperlink ref="C1552" r:id="rId1533" display="javascript:void(0);"/>
    <hyperlink ref="D1552" r:id="rId1534" display="http://www.bkstr.com/webapp/wcs/stores/servlet/booklookServlet?sect-1=05&amp;bookstore_id-1=214&amp;term_id-1=14/FA&amp;div-1=&amp;dept-1=HE&amp;course-1=120"/>
    <hyperlink ref="C1554" r:id="rId1535" display="javascript:void(0);"/>
    <hyperlink ref="D1554" r:id="rId1536" display="http://www.bkstr.com/webapp/wcs/stores/servlet/booklookServlet?sect-1=05S&amp;bookstore_id-1=214&amp;term_id-1=14/FA&amp;div-1=&amp;dept-1=HE&amp;course-1=120"/>
    <hyperlink ref="C1556" r:id="rId1537" display="javascript:void(0);"/>
    <hyperlink ref="D1556" r:id="rId1538" display="http://www.bkstr.com/webapp/wcs/stores/servlet/booklookServlet?sect-1=06&amp;bookstore_id-1=214&amp;term_id-1=14/FA&amp;div-1=&amp;dept-1=HE&amp;course-1=120"/>
    <hyperlink ref="C1558" r:id="rId1539" display="javascript:void(0);"/>
    <hyperlink ref="D1558" r:id="rId1540" display="http://www.bkstr.com/webapp/wcs/stores/servlet/booklookServlet?sect-1=06S&amp;bookstore_id-1=214&amp;term_id-1=14/FA&amp;div-1=&amp;dept-1=HE&amp;course-1=120"/>
    <hyperlink ref="C1560" r:id="rId1541" display="javascript:void(0);"/>
    <hyperlink ref="D1560" r:id="rId1542" display="http://www.bkstr.com/webapp/wcs/stores/servlet/booklookServlet?sect-1=OL&amp;bookstore_id-1=214&amp;term_id-1=14/FA&amp;div-1=&amp;dept-1=HE&amp;course-1=120"/>
    <hyperlink ref="C1562" r:id="rId1543" display="javascript:void(0);"/>
    <hyperlink ref="D1562" r:id="rId1544" display="http://www.bkstr.com/webapp/wcs/stores/servlet/booklookServlet?sect-1=01&amp;bookstore_id-1=214&amp;term_id-1=14/FA&amp;div-1=&amp;dept-1=HE&amp;course-1=140"/>
    <hyperlink ref="C1564" r:id="rId1545" display="javascript:void(0);"/>
    <hyperlink ref="D1564" r:id="rId1546" display="http://www.bkstr.com/webapp/wcs/stores/servlet/booklookServlet?sect-1=01S&amp;bookstore_id-1=214&amp;term_id-1=14/FA&amp;div-1=&amp;dept-1=HE&amp;course-1=140"/>
    <hyperlink ref="C1566" r:id="rId1547" display="javascript:void(0);"/>
    <hyperlink ref="D1566" r:id="rId1548" display="http://www.bkstr.com/webapp/wcs/stores/servlet/booklookServlet?sect-1=01&amp;bookstore_id-1=214&amp;term_id-1=14/FA&amp;div-1=&amp;dept-1=HE&amp;course-1=150"/>
    <hyperlink ref="C1568" r:id="rId1549" display="javascript:void(0);"/>
    <hyperlink ref="D1568" r:id="rId1550" display="http://www.bkstr.com/webapp/wcs/stores/servlet/booklookServlet?sect-1=01S&amp;bookstore_id-1=214&amp;term_id-1=14/FA&amp;div-1=&amp;dept-1=HE&amp;course-1=150"/>
    <hyperlink ref="C1570" r:id="rId1551" display="javascript:void(0);"/>
    <hyperlink ref="D1570" r:id="rId1552" display="http://www.bkstr.com/webapp/wcs/stores/servlet/booklookServlet?sect-1=01&amp;bookstore_id-1=214&amp;term_id-1=14/FA&amp;div-1=&amp;dept-1=HE&amp;course-1=170"/>
    <hyperlink ref="C1572" r:id="rId1553" display="javascript:void(0);"/>
    <hyperlink ref="D1572" r:id="rId1554" display="http://www.bkstr.com/webapp/wcs/stores/servlet/booklookServlet?sect-1=10&amp;bookstore_id-1=214&amp;term_id-1=14/FA&amp;div-1=&amp;dept-1=HE&amp;course-1=193"/>
    <hyperlink ref="C1574" r:id="rId1555" display="javascript:void(0);"/>
    <hyperlink ref="D1574" r:id="rId1556" display="http://www.bkstr.com/webapp/wcs/stores/servlet/booklookServlet?sect-1=11&amp;bookstore_id-1=214&amp;term_id-1=14/FA&amp;div-1=&amp;dept-1=HE&amp;course-1=193"/>
    <hyperlink ref="C1576" r:id="rId1557" display="javascript:void(0);"/>
    <hyperlink ref="D1576" r:id="rId1558" display="http://www.bkstr.com/webapp/wcs/stores/servlet/booklookServlet?sect-1=12&amp;bookstore_id-1=214&amp;term_id-1=14/FA&amp;div-1=&amp;dept-1=HE&amp;course-1=193"/>
    <hyperlink ref="C1578" r:id="rId1559" display="javascript:void(0);"/>
    <hyperlink ref="D1578" r:id="rId1560" display="http://www.bkstr.com/webapp/wcs/stores/servlet/booklookServlet?sect-1=13&amp;bookstore_id-1=214&amp;term_id-1=14/FA&amp;div-1=&amp;dept-1=HE&amp;course-1=193"/>
    <hyperlink ref="C1580" r:id="rId1561" display="javascript:void(0);"/>
    <hyperlink ref="D1580" r:id="rId1562" display="http://www.bkstr.com/webapp/wcs/stores/servlet/booklookServlet?sect-1=14&amp;bookstore_id-1=214&amp;term_id-1=14/FA&amp;div-1=&amp;dept-1=HE&amp;course-1=193"/>
    <hyperlink ref="C1582" r:id="rId1563" display="javascript:void(0);"/>
    <hyperlink ref="D1582" r:id="rId1564" display="http://www.bkstr.com/webapp/wcs/stores/servlet/booklookServlet?sect-1=15&amp;bookstore_id-1=214&amp;term_id-1=14/FA&amp;div-1=&amp;dept-1=HE&amp;course-1=193"/>
    <hyperlink ref="C1584" r:id="rId1565" display="javascript:void(0);"/>
    <hyperlink ref="D1584" r:id="rId1566" display="http://www.bkstr.com/webapp/wcs/stores/servlet/booklookServlet?sect-1=01&amp;bookstore_id-1=214&amp;term_id-1=14/FA&amp;div-1=&amp;dept-1=HE&amp;course-1=200"/>
    <hyperlink ref="C1586" r:id="rId1567" display="javascript:void(0);"/>
    <hyperlink ref="D1586" r:id="rId1568" display="http://www.bkstr.com/webapp/wcs/stores/servlet/booklookServlet?sect-1=01&amp;bookstore_id-1=214&amp;term_id-1=14/FA&amp;div-1=&amp;dept-1=HE&amp;course-1=220"/>
    <hyperlink ref="C1588" r:id="rId1569" display="javascript:void(0);"/>
    <hyperlink ref="D1588" r:id="rId1570" display="http://www.bkstr.com/webapp/wcs/stores/servlet/booklookServlet?sect-1=01S&amp;bookstore_id-1=214&amp;term_id-1=14/FA&amp;div-1=&amp;dept-1=HE&amp;course-1=220"/>
    <hyperlink ref="C1590" r:id="rId1571" display="javascript:void(0);"/>
    <hyperlink ref="D1590" r:id="rId1572" display="http://www.bkstr.com/webapp/wcs/stores/servlet/booklookServlet?sect-1=OL&amp;bookstore_id-1=214&amp;term_id-1=14/FA&amp;div-1=&amp;dept-1=HE&amp;course-1=230"/>
    <hyperlink ref="C1592" r:id="rId1573" display="javascript:void(0);"/>
    <hyperlink ref="D1592" r:id="rId1574" display="http://www.bkstr.com/webapp/wcs/stores/servlet/booklookServlet?sect-1=OLS&amp;bookstore_id-1=214&amp;term_id-1=14/FA&amp;div-1=&amp;dept-1=HE&amp;course-1=230"/>
    <hyperlink ref="C1594" r:id="rId1575" display="javascript:void(0);"/>
    <hyperlink ref="D1594" r:id="rId1576" display="http://www.bkstr.com/webapp/wcs/stores/servlet/booklookServlet?sect-1=01&amp;bookstore_id-1=214&amp;term_id-1=14/FA&amp;div-1=&amp;dept-1=HE&amp;course-1=260"/>
    <hyperlink ref="C1596" r:id="rId1577" display="javascript:void(0);"/>
    <hyperlink ref="D1596" r:id="rId1578" display="http://www.bkstr.com/webapp/wcs/stores/servlet/booklookServlet?sect-1=01S&amp;bookstore_id-1=214&amp;term_id-1=14/FA&amp;div-1=&amp;dept-1=HE&amp;course-1=260"/>
    <hyperlink ref="C1598" r:id="rId1579" display="javascript:void(0);"/>
    <hyperlink ref="D1598" r:id="rId1580" display="http://www.bkstr.com/webapp/wcs/stores/servlet/booklookServlet?sect-1=01&amp;bookstore_id-1=214&amp;term_id-1=14/FA&amp;div-1=&amp;dept-1=HE&amp;course-1=275"/>
    <hyperlink ref="C1600" r:id="rId1581" display="javascript:void(0);"/>
    <hyperlink ref="D1600" r:id="rId1582" display="http://www.bkstr.com/webapp/wcs/stores/servlet/booklookServlet?sect-1=01S&amp;bookstore_id-1=214&amp;term_id-1=14/FA&amp;div-1=&amp;dept-1=HE&amp;course-1=275"/>
    <hyperlink ref="C1602" r:id="rId1583" display="javascript:void(0);"/>
    <hyperlink ref="D1602" r:id="rId1584" display="http://www.bkstr.com/webapp/wcs/stores/servlet/booklookServlet?sect-1=OL&amp;bookstore_id-1=214&amp;term_id-1=14/FA&amp;div-1=&amp;dept-1=HE&amp;course-1=285"/>
    <hyperlink ref="C1604" r:id="rId1585" display="javascript:void(0);"/>
    <hyperlink ref="D1604" r:id="rId1586" display="http://www.bkstr.com/webapp/wcs/stores/servlet/booklookServlet?sect-1=01&amp;bookstore_id-1=214&amp;term_id-1=14/FA&amp;div-1=&amp;dept-1=HE&amp;course-1=390"/>
    <hyperlink ref="C1606" r:id="rId1587" display="javascript:void(0);"/>
    <hyperlink ref="D1606" r:id="rId1588" display="http://www.bkstr.com/webapp/wcs/stores/servlet/booklookServlet?sect-1=02&amp;bookstore_id-1=214&amp;term_id-1=14/FA&amp;div-1=&amp;dept-1=HE&amp;course-1=390"/>
    <hyperlink ref="C1608" r:id="rId1589" display="javascript:void(0);"/>
    <hyperlink ref="D1608" r:id="rId1590" display="http://www.bkstr.com/webapp/wcs/stores/servlet/booklookServlet?sect-1=H1&amp;bookstore_id-1=214&amp;term_id-1=14/FA&amp;div-1=&amp;dept-1=HE&amp;course-1=390"/>
    <hyperlink ref="C1610" r:id="rId1591" display="javascript:void(0);"/>
    <hyperlink ref="D1610" r:id="rId1592" display="http://www.bkstr.com/webapp/wcs/stores/servlet/booklookServlet?sect-1=01&amp;bookstore_id-1=214&amp;term_id-1=14/FA&amp;div-1=&amp;dept-1=HE&amp;course-1=400"/>
    <hyperlink ref="C1612" r:id="rId1593" display="javascript:void(0);"/>
    <hyperlink ref="D1612" r:id="rId1594" display="http://www.bkstr.com/webapp/wcs/stores/servlet/booklookServlet?sect-1=01&amp;bookstore_id-1=214&amp;term_id-1=14/FA&amp;div-1=&amp;dept-1=HE&amp;course-1=440"/>
    <hyperlink ref="C1614" r:id="rId1595" display="javascript:void(0);"/>
    <hyperlink ref="D1614" r:id="rId1596" display="http://www.bkstr.com/webapp/wcs/stores/servlet/booklookServlet?sect-1=01&amp;bookstore_id-1=214&amp;term_id-1=14/FA&amp;div-1=&amp;dept-1=HI&amp;course-1=103"/>
    <hyperlink ref="C1616" r:id="rId1597" display="javascript:void(0);"/>
    <hyperlink ref="D1616" r:id="rId1598" display="http://www.bkstr.com/webapp/wcs/stores/servlet/booklookServlet?sect-1=01S&amp;bookstore_id-1=214&amp;term_id-1=14/FA&amp;div-1=&amp;dept-1=HI&amp;course-1=103"/>
    <hyperlink ref="C1618" r:id="rId1599" display="javascript:void(0);"/>
    <hyperlink ref="D1618" r:id="rId1600" display="http://www.bkstr.com/webapp/wcs/stores/servlet/booklookServlet?sect-1=02&amp;bookstore_id-1=214&amp;term_id-1=14/FA&amp;div-1=&amp;dept-1=HI&amp;course-1=103"/>
    <hyperlink ref="C1620" r:id="rId1601" display="javascript:void(0);"/>
    <hyperlink ref="D1620" r:id="rId1602" display="http://www.bkstr.com/webapp/wcs/stores/servlet/booklookServlet?sect-1=02S&amp;bookstore_id-1=214&amp;term_id-1=14/FA&amp;div-1=&amp;dept-1=HI&amp;course-1=103"/>
    <hyperlink ref="C1622" r:id="rId1603" display="javascript:void(0);"/>
    <hyperlink ref="D1622" r:id="rId1604" display="http://www.bkstr.com/webapp/wcs/stores/servlet/booklookServlet?sect-1=03&amp;bookstore_id-1=214&amp;term_id-1=14/FA&amp;div-1=&amp;dept-1=HI&amp;course-1=103"/>
    <hyperlink ref="C1624" r:id="rId1605" display="javascript:void(0);"/>
    <hyperlink ref="D1624" r:id="rId1606" display="http://www.bkstr.com/webapp/wcs/stores/servlet/booklookServlet?sect-1=03S&amp;bookstore_id-1=214&amp;term_id-1=14/FA&amp;div-1=&amp;dept-1=HI&amp;course-1=103"/>
    <hyperlink ref="C1626" r:id="rId1607" display="javascript:void(0);"/>
    <hyperlink ref="D1626" r:id="rId1608" display="http://www.bkstr.com/webapp/wcs/stores/servlet/booklookServlet?sect-1=04&amp;bookstore_id-1=214&amp;term_id-1=14/FA&amp;div-1=&amp;dept-1=HI&amp;course-1=103"/>
    <hyperlink ref="C1628" r:id="rId1609" display="javascript:void(0);"/>
    <hyperlink ref="D1628" r:id="rId1610" display="http://www.bkstr.com/webapp/wcs/stores/servlet/booklookServlet?sect-1=04S&amp;bookstore_id-1=214&amp;term_id-1=14/FA&amp;div-1=&amp;dept-1=HI&amp;course-1=103"/>
    <hyperlink ref="C1630" r:id="rId1611" display="javascript:void(0);"/>
    <hyperlink ref="D1630" r:id="rId1612" display="http://www.bkstr.com/webapp/wcs/stores/servlet/booklookServlet?sect-1=05&amp;bookstore_id-1=214&amp;term_id-1=14/FA&amp;div-1=&amp;dept-1=HI&amp;course-1=103"/>
    <hyperlink ref="C1632" r:id="rId1613" display="javascript:void(0);"/>
    <hyperlink ref="D1632" r:id="rId1614" display="http://www.bkstr.com/webapp/wcs/stores/servlet/booklookServlet?sect-1=05S&amp;bookstore_id-1=214&amp;term_id-1=14/FA&amp;div-1=&amp;dept-1=HI&amp;course-1=103"/>
    <hyperlink ref="C1634" r:id="rId1615" display="javascript:void(0);"/>
    <hyperlink ref="D1634" r:id="rId1616" display="http://www.bkstr.com/webapp/wcs/stores/servlet/booklookServlet?sect-1=OL&amp;bookstore_id-1=214&amp;term_id-1=14/FA&amp;div-1=&amp;dept-1=HI&amp;course-1=103"/>
    <hyperlink ref="C1636" r:id="rId1617" display="javascript:void(0);"/>
    <hyperlink ref="D1636" r:id="rId1618" display="http://www.bkstr.com/webapp/wcs/stores/servlet/booklookServlet?sect-1=OLS&amp;bookstore_id-1=214&amp;term_id-1=14/FA&amp;div-1=&amp;dept-1=HI&amp;course-1=103"/>
    <hyperlink ref="C1638" r:id="rId1619" display="javascript:void(0);"/>
    <hyperlink ref="D1638" r:id="rId1620" display="http://www.bkstr.com/webapp/wcs/stores/servlet/booklookServlet?sect-1=01&amp;bookstore_id-1=214&amp;term_id-1=14/FA&amp;div-1=&amp;dept-1=HI&amp;course-1=104"/>
    <hyperlink ref="C1640" r:id="rId1621" display="javascript:void(0);"/>
    <hyperlink ref="D1640" r:id="rId1622" display="http://www.bkstr.com/webapp/wcs/stores/servlet/booklookServlet?sect-1=01S&amp;bookstore_id-1=214&amp;term_id-1=14/FA&amp;div-1=&amp;dept-1=HI&amp;course-1=104"/>
    <hyperlink ref="C1642" r:id="rId1623" display="javascript:void(0);"/>
    <hyperlink ref="D1642" r:id="rId1624" display="http://www.bkstr.com/webapp/wcs/stores/servlet/booklookServlet?sect-1=02&amp;bookstore_id-1=214&amp;term_id-1=14/FA&amp;div-1=&amp;dept-1=HI&amp;course-1=104"/>
    <hyperlink ref="C1644" r:id="rId1625" display="javascript:void(0);"/>
    <hyperlink ref="D1644" r:id="rId1626" display="http://www.bkstr.com/webapp/wcs/stores/servlet/booklookServlet?sect-1=02S&amp;bookstore_id-1=214&amp;term_id-1=14/FA&amp;div-1=&amp;dept-1=HI&amp;course-1=104"/>
    <hyperlink ref="C1646" r:id="rId1627" display="javascript:void(0);"/>
    <hyperlink ref="D1646" r:id="rId1628" display="http://www.bkstr.com/webapp/wcs/stores/servlet/booklookServlet?sect-1=OL&amp;bookstore_id-1=214&amp;term_id-1=14/FA&amp;div-1=&amp;dept-1=HI&amp;course-1=104"/>
    <hyperlink ref="C1648" r:id="rId1629" display="javascript:void(0);"/>
    <hyperlink ref="D1648" r:id="rId1630" display="http://www.bkstr.com/webapp/wcs/stores/servlet/booklookServlet?sect-1=OL2&amp;bookstore_id-1=214&amp;term_id-1=14/FA&amp;div-1=&amp;dept-1=HI&amp;course-1=104"/>
    <hyperlink ref="C1650" r:id="rId1631" display="javascript:void(0);"/>
    <hyperlink ref="D1650" r:id="rId1632" display="http://www.bkstr.com/webapp/wcs/stores/servlet/booklookServlet?sect-1=OL2S&amp;bookstore_id-1=214&amp;term_id-1=14/FA&amp;div-1=&amp;dept-1=HI&amp;course-1=104"/>
    <hyperlink ref="C1652" r:id="rId1633" display="javascript:void(0);"/>
    <hyperlink ref="D1652" r:id="rId1634" display="http://www.bkstr.com/webapp/wcs/stores/servlet/booklookServlet?sect-1=OLS&amp;bookstore_id-1=214&amp;term_id-1=14/FA&amp;div-1=&amp;dept-1=HI&amp;course-1=104"/>
    <hyperlink ref="C1654" r:id="rId1635" display="javascript:void(0);"/>
    <hyperlink ref="D1654" r:id="rId1636" display="http://www.bkstr.com/webapp/wcs/stores/servlet/booklookServlet?sect-1=01&amp;bookstore_id-1=214&amp;term_id-1=14/FA&amp;div-1=&amp;dept-1=HI&amp;course-1=105"/>
    <hyperlink ref="C1656" r:id="rId1637" display="javascript:void(0);"/>
    <hyperlink ref="D1656" r:id="rId1638" display="http://www.bkstr.com/webapp/wcs/stores/servlet/booklookServlet?sect-1=01S&amp;bookstore_id-1=214&amp;term_id-1=14/FA&amp;div-1=&amp;dept-1=HI&amp;course-1=105"/>
    <hyperlink ref="C1658" r:id="rId1639" display="javascript:void(0);"/>
    <hyperlink ref="D1658" r:id="rId1640" display="http://www.bkstr.com/webapp/wcs/stores/servlet/booklookServlet?sect-1=02&amp;bookstore_id-1=214&amp;term_id-1=14/FA&amp;div-1=&amp;dept-1=HI&amp;course-1=105"/>
    <hyperlink ref="C1660" r:id="rId1641" display="javascript:void(0);"/>
    <hyperlink ref="D1660" r:id="rId1642" display="http://www.bkstr.com/webapp/wcs/stores/servlet/booklookServlet?sect-1=02S&amp;bookstore_id-1=214&amp;term_id-1=14/FA&amp;div-1=&amp;dept-1=HI&amp;course-1=105"/>
    <hyperlink ref="C1662" r:id="rId1643" display="javascript:void(0);"/>
    <hyperlink ref="D1662" r:id="rId1644" display="http://www.bkstr.com/webapp/wcs/stores/servlet/booklookServlet?sect-1=03&amp;bookstore_id-1=214&amp;term_id-1=14/FA&amp;div-1=&amp;dept-1=HI&amp;course-1=105"/>
    <hyperlink ref="C1664" r:id="rId1645" display="javascript:void(0);"/>
    <hyperlink ref="D1664" r:id="rId1646" display="http://www.bkstr.com/webapp/wcs/stores/servlet/booklookServlet?sect-1=03S&amp;bookstore_id-1=214&amp;term_id-1=14/FA&amp;div-1=&amp;dept-1=HI&amp;course-1=105"/>
    <hyperlink ref="C1666" r:id="rId1647" display="javascript:void(0);"/>
    <hyperlink ref="D1666" r:id="rId1648" display="http://www.bkstr.com/webapp/wcs/stores/servlet/booklookServlet?sect-1=04&amp;bookstore_id-1=214&amp;term_id-1=14/FA&amp;div-1=&amp;dept-1=HI&amp;course-1=105"/>
    <hyperlink ref="C1668" r:id="rId1649" display="javascript:void(0);"/>
    <hyperlink ref="D1668" r:id="rId1650" display="http://www.bkstr.com/webapp/wcs/stores/servlet/booklookServlet?sect-1=OL&amp;bookstore_id-1=214&amp;term_id-1=14/FA&amp;div-1=&amp;dept-1=HI&amp;course-1=105"/>
    <hyperlink ref="C1670" r:id="rId1651" display="javascript:void(0);"/>
    <hyperlink ref="D1670" r:id="rId1652" display="http://www.bkstr.com/webapp/wcs/stores/servlet/booklookServlet?sect-1=OLS&amp;bookstore_id-1=214&amp;term_id-1=14/FA&amp;div-1=&amp;dept-1=HI&amp;course-1=105"/>
    <hyperlink ref="C1672" r:id="rId1653" display="javascript:void(0);"/>
    <hyperlink ref="D1672" r:id="rId1654" display="http://www.bkstr.com/webapp/wcs/stores/servlet/booklookServlet?sect-1=01&amp;bookstore_id-1=214&amp;term_id-1=14/FA&amp;div-1=&amp;dept-1=HI&amp;course-1=111"/>
    <hyperlink ref="C1674" r:id="rId1655" display="javascript:void(0);"/>
    <hyperlink ref="D1674" r:id="rId1656" display="http://www.bkstr.com/webapp/wcs/stores/servlet/booklookServlet?sect-1=01S&amp;bookstore_id-1=214&amp;term_id-1=14/FA&amp;div-1=&amp;dept-1=HI&amp;course-1=111"/>
    <hyperlink ref="C1676" r:id="rId1657" display="javascript:void(0);"/>
    <hyperlink ref="D1676" r:id="rId1658" display="http://www.bkstr.com/webapp/wcs/stores/servlet/booklookServlet?sect-1=02&amp;bookstore_id-1=214&amp;term_id-1=14/FA&amp;div-1=&amp;dept-1=HI&amp;course-1=111"/>
    <hyperlink ref="C1678" r:id="rId1659" display="javascript:void(0);"/>
    <hyperlink ref="D1678" r:id="rId1660" display="http://www.bkstr.com/webapp/wcs/stores/servlet/booklookServlet?sect-1=02S&amp;bookstore_id-1=214&amp;term_id-1=14/FA&amp;div-1=&amp;dept-1=HI&amp;course-1=111"/>
    <hyperlink ref="C1680" r:id="rId1661" display="javascript:void(0);"/>
    <hyperlink ref="D1680" r:id="rId1662" display="http://www.bkstr.com/webapp/wcs/stores/servlet/booklookServlet?sect-1=03&amp;bookstore_id-1=214&amp;term_id-1=14/FA&amp;div-1=&amp;dept-1=HI&amp;course-1=111"/>
    <hyperlink ref="C1682" r:id="rId1663" display="javascript:void(0);"/>
    <hyperlink ref="D1682" r:id="rId1664" display="http://www.bkstr.com/webapp/wcs/stores/servlet/booklookServlet?sect-1=03S&amp;bookstore_id-1=214&amp;term_id-1=14/FA&amp;div-1=&amp;dept-1=HI&amp;course-1=111"/>
    <hyperlink ref="C1684" r:id="rId1665" display="javascript:void(0);"/>
    <hyperlink ref="D1684" r:id="rId1666" display="http://www.bkstr.com/webapp/wcs/stores/servlet/booklookServlet?sect-1=04&amp;bookstore_id-1=214&amp;term_id-1=14/FA&amp;div-1=&amp;dept-1=HI&amp;course-1=111"/>
    <hyperlink ref="C1686" r:id="rId1667" display="javascript:void(0);"/>
    <hyperlink ref="D1686" r:id="rId1668" display="http://www.bkstr.com/webapp/wcs/stores/servlet/booklookServlet?sect-1=04S&amp;bookstore_id-1=214&amp;term_id-1=14/FA&amp;div-1=&amp;dept-1=HI&amp;course-1=111"/>
    <hyperlink ref="C1688" r:id="rId1669" display="javascript:void(0);"/>
    <hyperlink ref="D1688" r:id="rId1670" display="http://www.bkstr.com/webapp/wcs/stores/servlet/booklookServlet?sect-1=05&amp;bookstore_id-1=214&amp;term_id-1=14/FA&amp;div-1=&amp;dept-1=HI&amp;course-1=111"/>
    <hyperlink ref="C1690" r:id="rId1671" display="javascript:void(0);"/>
    <hyperlink ref="D1690" r:id="rId1672" display="http://www.bkstr.com/webapp/wcs/stores/servlet/booklookServlet?sect-1=05S&amp;bookstore_id-1=214&amp;term_id-1=14/FA&amp;div-1=&amp;dept-1=HI&amp;course-1=111"/>
    <hyperlink ref="C1692" r:id="rId1673" display="javascript:void(0);"/>
    <hyperlink ref="D1692" r:id="rId1674" display="http://www.bkstr.com/webapp/wcs/stores/servlet/booklookServlet?sect-1=06&amp;bookstore_id-1=214&amp;term_id-1=14/FA&amp;div-1=&amp;dept-1=HI&amp;course-1=111"/>
    <hyperlink ref="C1694" r:id="rId1675" display="javascript:void(0);"/>
    <hyperlink ref="D1694" r:id="rId1676" display="http://www.bkstr.com/webapp/wcs/stores/servlet/booklookServlet?sect-1=06S&amp;bookstore_id-1=214&amp;term_id-1=14/FA&amp;div-1=&amp;dept-1=HI&amp;course-1=111"/>
    <hyperlink ref="C1696" r:id="rId1677" display="javascript:void(0);"/>
    <hyperlink ref="D1696" r:id="rId1678" display="http://www.bkstr.com/webapp/wcs/stores/servlet/booklookServlet?sect-1=07&amp;bookstore_id-1=214&amp;term_id-1=14/FA&amp;div-1=&amp;dept-1=HI&amp;course-1=111"/>
    <hyperlink ref="C1698" r:id="rId1679" display="javascript:void(0);"/>
    <hyperlink ref="D1698" r:id="rId1680" display="http://www.bkstr.com/webapp/wcs/stores/servlet/booklookServlet?sect-1=07S&amp;bookstore_id-1=214&amp;term_id-1=14/FA&amp;div-1=&amp;dept-1=HI&amp;course-1=111"/>
    <hyperlink ref="C1700" r:id="rId1681" display="javascript:void(0);"/>
    <hyperlink ref="D1700" r:id="rId1682" display="http://www.bkstr.com/webapp/wcs/stores/servlet/booklookServlet?sect-1=08&amp;bookstore_id-1=214&amp;term_id-1=14/FA&amp;div-1=&amp;dept-1=HI&amp;course-1=111"/>
    <hyperlink ref="C1702" r:id="rId1683" display="javascript:void(0);"/>
    <hyperlink ref="D1702" r:id="rId1684" display="http://www.bkstr.com/webapp/wcs/stores/servlet/booklookServlet?sect-1=08S&amp;bookstore_id-1=214&amp;term_id-1=14/FA&amp;div-1=&amp;dept-1=HI&amp;course-1=111"/>
    <hyperlink ref="C1704" r:id="rId1685" display="javascript:void(0);"/>
    <hyperlink ref="D1704" r:id="rId1686" display="http://www.bkstr.com/webapp/wcs/stores/servlet/booklookServlet?sect-1=09&amp;bookstore_id-1=214&amp;term_id-1=14/FA&amp;div-1=&amp;dept-1=HI&amp;course-1=111"/>
    <hyperlink ref="C1706" r:id="rId1687" display="javascript:void(0);"/>
    <hyperlink ref="D1706" r:id="rId1688" display="http://www.bkstr.com/webapp/wcs/stores/servlet/booklookServlet?sect-1=09S&amp;bookstore_id-1=214&amp;term_id-1=14/FA&amp;div-1=&amp;dept-1=HI&amp;course-1=111"/>
    <hyperlink ref="C1708" r:id="rId1689" display="javascript:void(0);"/>
    <hyperlink ref="D1708" r:id="rId1690" display="http://www.bkstr.com/webapp/wcs/stores/servlet/booklookServlet?sect-1=10&amp;bookstore_id-1=214&amp;term_id-1=14/FA&amp;div-1=&amp;dept-1=HI&amp;course-1=111"/>
    <hyperlink ref="C1710" r:id="rId1691" display="javascript:void(0);"/>
    <hyperlink ref="D1710" r:id="rId1692" display="http://www.bkstr.com/webapp/wcs/stores/servlet/booklookServlet?sect-1=10S&amp;bookstore_id-1=214&amp;term_id-1=14/FA&amp;div-1=&amp;dept-1=HI&amp;course-1=111"/>
    <hyperlink ref="C1712" r:id="rId1693" display="javascript:void(0);"/>
    <hyperlink ref="D1712" r:id="rId1694" display="http://www.bkstr.com/webapp/wcs/stores/servlet/booklookServlet?sect-1=11&amp;bookstore_id-1=214&amp;term_id-1=14/FA&amp;div-1=&amp;dept-1=HI&amp;course-1=111"/>
    <hyperlink ref="C1714" r:id="rId1695" display="javascript:void(0);"/>
    <hyperlink ref="D1714" r:id="rId1696" display="http://www.bkstr.com/webapp/wcs/stores/servlet/booklookServlet?sect-1=11S&amp;bookstore_id-1=214&amp;term_id-1=14/FA&amp;div-1=&amp;dept-1=HI&amp;course-1=111"/>
    <hyperlink ref="C1716" r:id="rId1697" display="javascript:void(0);"/>
    <hyperlink ref="D1716" r:id="rId1698" display="http://www.bkstr.com/webapp/wcs/stores/servlet/booklookServlet?sect-1=01&amp;bookstore_id-1=214&amp;term_id-1=14/FA&amp;div-1=&amp;dept-1=HI&amp;course-1=112"/>
    <hyperlink ref="C1718" r:id="rId1699" display="javascript:void(0);"/>
    <hyperlink ref="D1718" r:id="rId1700" display="http://www.bkstr.com/webapp/wcs/stores/servlet/booklookServlet?sect-1=01S&amp;bookstore_id-1=214&amp;term_id-1=14/FA&amp;div-1=&amp;dept-1=HI&amp;course-1=112"/>
    <hyperlink ref="C1720" r:id="rId1701" display="javascript:void(0);"/>
    <hyperlink ref="D1720" r:id="rId1702" display="http://www.bkstr.com/webapp/wcs/stores/servlet/booklookServlet?sect-1=02&amp;bookstore_id-1=214&amp;term_id-1=14/FA&amp;div-1=&amp;dept-1=HI&amp;course-1=112"/>
    <hyperlink ref="C1722" r:id="rId1703" display="javascript:void(0);"/>
    <hyperlink ref="D1722" r:id="rId1704" display="http://www.bkstr.com/webapp/wcs/stores/servlet/booklookServlet?sect-1=02S&amp;bookstore_id-1=214&amp;term_id-1=14/FA&amp;div-1=&amp;dept-1=HI&amp;course-1=112"/>
    <hyperlink ref="C1724" r:id="rId1705" display="javascript:void(0);"/>
    <hyperlink ref="D1724" r:id="rId1706" display="http://www.bkstr.com/webapp/wcs/stores/servlet/booklookServlet?sect-1=03&amp;bookstore_id-1=214&amp;term_id-1=14/FA&amp;div-1=&amp;dept-1=HI&amp;course-1=112"/>
    <hyperlink ref="C1726" r:id="rId1707" display="javascript:void(0);"/>
    <hyperlink ref="D1726" r:id="rId1708" display="http://www.bkstr.com/webapp/wcs/stores/servlet/booklookServlet?sect-1=03S&amp;bookstore_id-1=214&amp;term_id-1=14/FA&amp;div-1=&amp;dept-1=HI&amp;course-1=112"/>
    <hyperlink ref="C1728" r:id="rId1709" display="javascript:void(0);"/>
    <hyperlink ref="D1728" r:id="rId1710" display="http://www.bkstr.com/webapp/wcs/stores/servlet/booklookServlet?sect-1=04&amp;bookstore_id-1=214&amp;term_id-1=14/FA&amp;div-1=&amp;dept-1=HI&amp;course-1=112"/>
    <hyperlink ref="C1730" r:id="rId1711" display="javascript:void(0);"/>
    <hyperlink ref="D1730" r:id="rId1712" display="http://www.bkstr.com/webapp/wcs/stores/servlet/booklookServlet?sect-1=04S&amp;bookstore_id-1=214&amp;term_id-1=14/FA&amp;div-1=&amp;dept-1=HI&amp;course-1=112"/>
    <hyperlink ref="C1732" r:id="rId1713" display="javascript:void(0);"/>
    <hyperlink ref="D1732" r:id="rId1714" display="http://www.bkstr.com/webapp/wcs/stores/servlet/booklookServlet?sect-1=05&amp;bookstore_id-1=214&amp;term_id-1=14/FA&amp;div-1=&amp;dept-1=HI&amp;course-1=112"/>
    <hyperlink ref="C1734" r:id="rId1715" display="javascript:void(0);"/>
    <hyperlink ref="D1734" r:id="rId1716" display="http://www.bkstr.com/webapp/wcs/stores/servlet/booklookServlet?sect-1=05S&amp;bookstore_id-1=214&amp;term_id-1=14/FA&amp;div-1=&amp;dept-1=HI&amp;course-1=112"/>
    <hyperlink ref="C1736" r:id="rId1717" display="javascript:void(0);"/>
    <hyperlink ref="D1736" r:id="rId1718" display="http://www.bkstr.com/webapp/wcs/stores/servlet/booklookServlet?sect-1=06&amp;bookstore_id-1=214&amp;term_id-1=14/FA&amp;div-1=&amp;dept-1=HI&amp;course-1=112"/>
    <hyperlink ref="C1738" r:id="rId1719" display="javascript:void(0);"/>
    <hyperlink ref="D1738" r:id="rId1720" display="http://www.bkstr.com/webapp/wcs/stores/servlet/booklookServlet?sect-1=06S&amp;bookstore_id-1=214&amp;term_id-1=14/FA&amp;div-1=&amp;dept-1=HI&amp;course-1=112"/>
    <hyperlink ref="C1740" r:id="rId1721" display="javascript:void(0);"/>
    <hyperlink ref="D1740" r:id="rId1722" display="http://www.bkstr.com/webapp/wcs/stores/servlet/booklookServlet?sect-1=07&amp;bookstore_id-1=214&amp;term_id-1=14/FA&amp;div-1=&amp;dept-1=HI&amp;course-1=112"/>
    <hyperlink ref="C1742" r:id="rId1723" display="javascript:void(0);"/>
    <hyperlink ref="D1742" r:id="rId1724" display="http://www.bkstr.com/webapp/wcs/stores/servlet/booklookServlet?sect-1=07S&amp;bookstore_id-1=214&amp;term_id-1=14/FA&amp;div-1=&amp;dept-1=HI&amp;course-1=112"/>
    <hyperlink ref="C1744" r:id="rId1725" display="javascript:void(0);"/>
    <hyperlink ref="D1744" r:id="rId1726" display="http://www.bkstr.com/webapp/wcs/stores/servlet/booklookServlet?sect-1=08&amp;bookstore_id-1=214&amp;term_id-1=14/FA&amp;div-1=&amp;dept-1=HI&amp;course-1=112"/>
    <hyperlink ref="C1746" r:id="rId1727" display="javascript:void(0);"/>
    <hyperlink ref="D1746" r:id="rId1728" display="http://www.bkstr.com/webapp/wcs/stores/servlet/booklookServlet?sect-1=08S&amp;bookstore_id-1=214&amp;term_id-1=14/FA&amp;div-1=&amp;dept-1=HI&amp;course-1=112"/>
    <hyperlink ref="C1748" r:id="rId1729" display="javascript:void(0);"/>
    <hyperlink ref="D1748" r:id="rId1730" display="http://www.bkstr.com/webapp/wcs/stores/servlet/booklookServlet?sect-1=09&amp;bookstore_id-1=214&amp;term_id-1=14/FA&amp;div-1=&amp;dept-1=HI&amp;course-1=112"/>
    <hyperlink ref="C1750" r:id="rId1731" display="javascript:void(0);"/>
    <hyperlink ref="D1750" r:id="rId1732" display="http://www.bkstr.com/webapp/wcs/stores/servlet/booklookServlet?sect-1=09S&amp;bookstore_id-1=214&amp;term_id-1=14/FA&amp;div-1=&amp;dept-1=HI&amp;course-1=112"/>
    <hyperlink ref="C1752" r:id="rId1733" display="javascript:void(0);"/>
    <hyperlink ref="D1752" r:id="rId1734" display="http://www.bkstr.com/webapp/wcs/stores/servlet/booklookServlet?sect-1=10&amp;bookstore_id-1=214&amp;term_id-1=14/FA&amp;div-1=&amp;dept-1=HI&amp;course-1=112"/>
    <hyperlink ref="C1754" r:id="rId1735" display="javascript:void(0);"/>
    <hyperlink ref="D1754" r:id="rId1736" display="http://www.bkstr.com/webapp/wcs/stores/servlet/booklookServlet?sect-1=10S&amp;bookstore_id-1=214&amp;term_id-1=14/FA&amp;div-1=&amp;dept-1=HI&amp;course-1=112"/>
    <hyperlink ref="C1756" r:id="rId1737" display="javascript:void(0);"/>
    <hyperlink ref="D1756" r:id="rId1738" display="http://www.bkstr.com/webapp/wcs/stores/servlet/booklookServlet?sect-1=H3&amp;bookstore_id-1=214&amp;term_id-1=14/FA&amp;div-1=&amp;dept-1=HI&amp;course-1=112"/>
    <hyperlink ref="C1758" r:id="rId1739" display="javascript:void(0);"/>
    <hyperlink ref="D1758" r:id="rId1740" display="http://www.bkstr.com/webapp/wcs/stores/servlet/booklookServlet?sect-1=OL&amp;bookstore_id-1=214&amp;term_id-1=14/FA&amp;div-1=&amp;dept-1=HI&amp;course-1=112"/>
    <hyperlink ref="C1760" r:id="rId1741" display="javascript:void(0);"/>
    <hyperlink ref="D1760" r:id="rId1742" display="http://www.bkstr.com/webapp/wcs/stores/servlet/booklookServlet?sect-1=OLS&amp;bookstore_id-1=214&amp;term_id-1=14/FA&amp;div-1=&amp;dept-1=HI&amp;course-1=112"/>
    <hyperlink ref="C1762" r:id="rId1743" display="javascript:void(0);"/>
    <hyperlink ref="D1762" r:id="rId1744" display="http://www.bkstr.com/webapp/wcs/stores/servlet/booklookServlet?sect-1=18&amp;bookstore_id-1=214&amp;term_id-1=14/FA&amp;div-1=&amp;dept-1=HI&amp;course-1=193"/>
    <hyperlink ref="C1764" r:id="rId1745" display="javascript:void(0);"/>
    <hyperlink ref="D1764" r:id="rId1746" display="http://www.bkstr.com/webapp/wcs/stores/servlet/booklookServlet?sect-1=19&amp;bookstore_id-1=214&amp;term_id-1=14/FA&amp;div-1=&amp;dept-1=HI&amp;course-1=193"/>
    <hyperlink ref="C1766" r:id="rId1747" display="javascript:void(0);"/>
    <hyperlink ref="D1766" r:id="rId1748" display="http://www.bkstr.com/webapp/wcs/stores/servlet/booklookServlet?sect-1=H43&amp;bookstore_id-1=214&amp;term_id-1=14/FA&amp;div-1=&amp;dept-1=HI&amp;course-1=193"/>
    <hyperlink ref="C1768" r:id="rId1749" display="javascript:void(0);"/>
    <hyperlink ref="D1768" r:id="rId1750" display="http://www.bkstr.com/webapp/wcs/stores/servlet/booklookServlet?sect-1=H44&amp;bookstore_id-1=214&amp;term_id-1=14/FA&amp;div-1=&amp;dept-1=HI&amp;course-1=193"/>
    <hyperlink ref="C1770" r:id="rId1751" display="javascript:void(0);"/>
    <hyperlink ref="D1770" r:id="rId1752" display="http://www.bkstr.com/webapp/wcs/stores/servlet/booklookServlet?sect-1=01&amp;bookstore_id-1=214&amp;term_id-1=14/FA&amp;div-1=&amp;dept-1=HI&amp;course-1=201"/>
    <hyperlink ref="C1772" r:id="rId1753" display="javascript:void(0);"/>
    <hyperlink ref="D1772" r:id="rId1754" display="http://www.bkstr.com/webapp/wcs/stores/servlet/booklookServlet?sect-1=01&amp;bookstore_id-1=214&amp;term_id-1=14/FA&amp;div-1=&amp;dept-1=HI&amp;course-1=207"/>
    <hyperlink ref="C1774" r:id="rId1755" display="javascript:void(0);"/>
    <hyperlink ref="D1774" r:id="rId1756" display="http://www.bkstr.com/webapp/wcs/stores/servlet/booklookServlet?sect-1=01&amp;bookstore_id-1=214&amp;term_id-1=14/FA&amp;div-1=&amp;dept-1=HI&amp;course-1=211"/>
    <hyperlink ref="C1776" r:id="rId1757" display="javascript:void(0);"/>
    <hyperlink ref="D1776" r:id="rId1758" display="http://www.bkstr.com/webapp/wcs/stores/servlet/booklookServlet?sect-1=01&amp;bookstore_id-1=214&amp;term_id-1=14/FA&amp;div-1=&amp;dept-1=HI&amp;course-1=221"/>
    <hyperlink ref="C1778" r:id="rId1759" display="javascript:void(0);"/>
    <hyperlink ref="D1778" r:id="rId1760" display="http://www.bkstr.com/webapp/wcs/stores/servlet/booklookServlet?sect-1=01&amp;bookstore_id-1=214&amp;term_id-1=14/FA&amp;div-1=&amp;dept-1=HI&amp;course-1=223"/>
    <hyperlink ref="C1780" r:id="rId1761" display="javascript:void(0);"/>
    <hyperlink ref="D1780" r:id="rId1762" display="http://www.bkstr.com/webapp/wcs/stores/servlet/booklookServlet?sect-1=01&amp;bookstore_id-1=214&amp;term_id-1=14/FA&amp;div-1=&amp;dept-1=HI&amp;course-1=225"/>
    <hyperlink ref="C1782" r:id="rId1763" display="javascript:void(0);"/>
    <hyperlink ref="D1782" r:id="rId1764" display="http://www.bkstr.com/webapp/wcs/stores/servlet/booklookServlet?sect-1=01&amp;bookstore_id-1=214&amp;term_id-1=14/FA&amp;div-1=&amp;dept-1=HI&amp;course-1=243"/>
    <hyperlink ref="C1784" r:id="rId1765" display="javascript:void(0);"/>
    <hyperlink ref="D1784" r:id="rId1766" display="http://www.bkstr.com/webapp/wcs/stores/servlet/booklookServlet?sect-1=H1&amp;bookstore_id-1=214&amp;term_id-1=14/FA&amp;div-1=&amp;dept-1=HI&amp;course-1=243"/>
    <hyperlink ref="C1786" r:id="rId1767" display="javascript:void(0);"/>
    <hyperlink ref="D1786" r:id="rId1768" display="http://www.bkstr.com/webapp/wcs/stores/servlet/booklookServlet?sect-1=01&amp;bookstore_id-1=214&amp;term_id-1=14/FA&amp;div-1=&amp;dept-1=HI&amp;course-1=261"/>
    <hyperlink ref="C1788" r:id="rId1769" display="javascript:void(0);"/>
    <hyperlink ref="D1788" r:id="rId1770" display="http://www.bkstr.com/webapp/wcs/stores/servlet/booklookServlet?sect-1=OL&amp;bookstore_id-1=214&amp;term_id-1=14/FA&amp;div-1=&amp;dept-1=HI&amp;course-1=316"/>
    <hyperlink ref="C1790" r:id="rId1771" display="javascript:void(0);"/>
    <hyperlink ref="D1790" r:id="rId1772" display="http://www.bkstr.com/webapp/wcs/stores/servlet/booklookServlet?sect-1=01&amp;bookstore_id-1=214&amp;term_id-1=14/FA&amp;div-1=&amp;dept-1=HI&amp;course-1=320"/>
    <hyperlink ref="C1792" r:id="rId1773" display="javascript:void(0);"/>
    <hyperlink ref="D1792" r:id="rId1774" display="http://www.bkstr.com/webapp/wcs/stores/servlet/booklookServlet?sect-1=H1&amp;bookstore_id-1=214&amp;term_id-1=14/FA&amp;div-1=&amp;dept-1=HI&amp;course-1=320"/>
    <hyperlink ref="C1794" r:id="rId1775" display="javascript:void(0);"/>
    <hyperlink ref="D1794" r:id="rId1776" display="http://www.bkstr.com/webapp/wcs/stores/servlet/booklookServlet?sect-1=01&amp;bookstore_id-1=214&amp;term_id-1=14/FA&amp;div-1=&amp;dept-1=HI&amp;course-1=322"/>
    <hyperlink ref="C1796" r:id="rId1777" display="javascript:void(0);"/>
    <hyperlink ref="D1796" r:id="rId1778" display="http://www.bkstr.com/webapp/wcs/stores/servlet/booklookServlet?sect-1=01&amp;bookstore_id-1=214&amp;term_id-1=14/FA&amp;div-1=&amp;dept-1=HI&amp;course-1=411"/>
    <hyperlink ref="C1798" r:id="rId1779" display="javascript:void(0);"/>
    <hyperlink ref="D1798" r:id="rId1780" display="http://www.bkstr.com/webapp/wcs/stores/servlet/booklookServlet?sect-1=02&amp;bookstore_id-1=214&amp;term_id-1=14/FA&amp;div-1=&amp;dept-1=HI&amp;course-1=411"/>
    <hyperlink ref="C1800" r:id="rId1781" display="javascript:void(0);"/>
    <hyperlink ref="D1800" r:id="rId1782" display="http://www.bkstr.com/webapp/wcs/stores/servlet/booklookServlet?sect-1=01&amp;bookstore_id-1=214&amp;term_id-1=14/FA&amp;div-1=&amp;dept-1=HI&amp;course-1=420"/>
    <hyperlink ref="C1802" r:id="rId1783" display="javascript:void(0);"/>
    <hyperlink ref="D1802" r:id="rId1784" display="http://www.bkstr.com/webapp/wcs/stores/servlet/booklookServlet?sect-1=01&amp;bookstore_id-1=214&amp;term_id-1=14/FA&amp;div-1=&amp;dept-1=HI&amp;course-1=450"/>
    <hyperlink ref="C1804" r:id="rId1785" display="javascript:void(0);"/>
    <hyperlink ref="D1804" r:id="rId1786" display="http://www.bkstr.com/webapp/wcs/stores/servlet/booklookServlet?sect-1=02&amp;bookstore_id-1=214&amp;term_id-1=14/FA&amp;div-1=&amp;dept-1=HI&amp;course-1=450"/>
    <hyperlink ref="C1806" r:id="rId1787" display="javascript:void(0);"/>
    <hyperlink ref="D1806" r:id="rId1788" display="http://www.bkstr.com/webapp/wcs/stores/servlet/booklookServlet?sect-1=OL&amp;bookstore_id-1=214&amp;term_id-1=14/FA&amp;div-1=&amp;dept-1=HI&amp;course-1=450"/>
    <hyperlink ref="C1808" r:id="rId1789" display="javascript:void(0);"/>
    <hyperlink ref="D1808" r:id="rId1790" display="http://www.bkstr.com/webapp/wcs/stores/servlet/booklookServlet?sect-1=01&amp;bookstore_id-1=214&amp;term_id-1=14/FA&amp;div-1=&amp;dept-1=HI&amp;course-1=460"/>
    <hyperlink ref="C1810" r:id="rId1791" display="javascript:void(0);"/>
    <hyperlink ref="D1810" r:id="rId1792" display="http://www.bkstr.com/webapp/wcs/stores/servlet/booklookServlet?sect-1=H1&amp;bookstore_id-1=214&amp;term_id-1=14/FA&amp;div-1=&amp;dept-1=HI&amp;course-1=460"/>
    <hyperlink ref="C1812" r:id="rId1793" display="javascript:void(0);"/>
    <hyperlink ref="D1812" r:id="rId1794" display="http://www.bkstr.com/webapp/wcs/stores/servlet/booklookServlet?sect-1=01&amp;bookstore_id-1=214&amp;term_id-1=14/FA&amp;div-1=&amp;dept-1=HI&amp;course-1=470"/>
    <hyperlink ref="C1814" r:id="rId1795" display="javascript:void(0);"/>
    <hyperlink ref="D1814" r:id="rId1796" display="http://www.bkstr.com/webapp/wcs/stores/servlet/booklookServlet?sect-1=20&amp;bookstore_id-1=214&amp;term_id-1=14/FA&amp;div-1=&amp;dept-1=LC&amp;course-1=193"/>
    <hyperlink ref="C1816" r:id="rId1797" display="javascript:void(0);"/>
    <hyperlink ref="D1816" r:id="rId1798" display="http://www.bkstr.com/webapp/wcs/stores/servlet/booklookServlet?sect-1=21&amp;bookstore_id-1=214&amp;term_id-1=14/FA&amp;div-1=&amp;dept-1=LC&amp;course-1=193"/>
    <hyperlink ref="C1818" r:id="rId1799" display="javascript:void(0);"/>
    <hyperlink ref="D1818" r:id="rId1800" display="http://www.bkstr.com/webapp/wcs/stores/servlet/booklookServlet?sect-1=24&amp;bookstore_id-1=214&amp;term_id-1=14/FA&amp;div-1=&amp;dept-1=LC&amp;course-1=193"/>
    <hyperlink ref="C1820" r:id="rId1801" display="javascript:void(0);"/>
    <hyperlink ref="D1820" r:id="rId1802" display="http://www.bkstr.com/webapp/wcs/stores/servlet/booklookServlet?sect-1=25&amp;bookstore_id-1=214&amp;term_id-1=14/FA&amp;div-1=&amp;dept-1=LC&amp;course-1=193"/>
    <hyperlink ref="C1822" r:id="rId1803" display="javascript:void(0);"/>
    <hyperlink ref="D1822" r:id="rId1804" display="http://www.bkstr.com/webapp/wcs/stores/servlet/booklookServlet?sect-1=26&amp;bookstore_id-1=214&amp;term_id-1=14/FA&amp;div-1=&amp;dept-1=LC&amp;course-1=193"/>
    <hyperlink ref="C1824" r:id="rId1805" display="javascript:void(0);"/>
    <hyperlink ref="D1824" r:id="rId1806" display="http://www.bkstr.com/webapp/wcs/stores/servlet/booklookServlet?sect-1=27&amp;bookstore_id-1=214&amp;term_id-1=14/FA&amp;div-1=&amp;dept-1=LC&amp;course-1=193"/>
    <hyperlink ref="C1826" r:id="rId1807" display="javascript:void(0);"/>
    <hyperlink ref="D1826" r:id="rId1808" display="http://www.bkstr.com/webapp/wcs/stores/servlet/booklookServlet?sect-1=28&amp;bookstore_id-1=214&amp;term_id-1=14/FA&amp;div-1=&amp;dept-1=LC&amp;course-1=193"/>
    <hyperlink ref="C1828" r:id="rId1809" display="javascript:void(0);"/>
    <hyperlink ref="D1828" r:id="rId1810" display="http://www.bkstr.com/webapp/wcs/stores/servlet/booklookServlet?sect-1=29&amp;bookstore_id-1=214&amp;term_id-1=14/FA&amp;div-1=&amp;dept-1=LC&amp;course-1=193"/>
    <hyperlink ref="C1830" r:id="rId1811" display="javascript:void(0);"/>
    <hyperlink ref="D1830" r:id="rId1812" display="http://www.bkstr.com/webapp/wcs/stores/servlet/booklookServlet?sect-1=31&amp;bookstore_id-1=214&amp;term_id-1=14/FA&amp;div-1=&amp;dept-1=LC&amp;course-1=193"/>
    <hyperlink ref="C1832" r:id="rId1813" display="javascript:void(0);"/>
    <hyperlink ref="D1832" r:id="rId1814" display="http://www.bkstr.com/webapp/wcs/stores/servlet/booklookServlet?sect-1=32&amp;bookstore_id-1=214&amp;term_id-1=14/FA&amp;div-1=&amp;dept-1=LC&amp;course-1=193"/>
    <hyperlink ref="C1834" r:id="rId1815" display="javascript:void(0);"/>
    <hyperlink ref="D1834" r:id="rId1816" display="http://www.bkstr.com/webapp/wcs/stores/servlet/booklookServlet?sect-1=33&amp;bookstore_id-1=214&amp;term_id-1=14/FA&amp;div-1=&amp;dept-1=LC&amp;course-1=193"/>
    <hyperlink ref="C1836" r:id="rId1817" display="javascript:void(0);"/>
    <hyperlink ref="D1836" r:id="rId1818" display="http://www.bkstr.com/webapp/wcs/stores/servlet/booklookServlet?sect-1=34&amp;bookstore_id-1=214&amp;term_id-1=14/FA&amp;div-1=&amp;dept-1=LC&amp;course-1=193"/>
    <hyperlink ref="C1838" r:id="rId1819" display="javascript:void(0);"/>
    <hyperlink ref="D1838" r:id="rId1820" display="http://www.bkstr.com/webapp/wcs/stores/servlet/booklookServlet?sect-1=35&amp;bookstore_id-1=214&amp;term_id-1=14/FA&amp;div-1=&amp;dept-1=LC&amp;course-1=193"/>
    <hyperlink ref="C1840" r:id="rId1821" display="javascript:void(0);"/>
    <hyperlink ref="D1840" r:id="rId1822" display="http://www.bkstr.com/webapp/wcs/stores/servlet/booklookServlet?sect-1=46&amp;bookstore_id-1=214&amp;term_id-1=14/FA&amp;div-1=&amp;dept-1=LC&amp;course-1=193"/>
    <hyperlink ref="C1842" r:id="rId1823" display="javascript:void(0);"/>
    <hyperlink ref="D1842" r:id="rId1824" display="http://www.bkstr.com/webapp/wcs/stores/servlet/booklookServlet?sect-1=48&amp;bookstore_id-1=214&amp;term_id-1=14/FA&amp;div-1=&amp;dept-1=LC&amp;course-1=193"/>
    <hyperlink ref="C1844" r:id="rId1825" display="javascript:void(0);"/>
    <hyperlink ref="D1844" r:id="rId1826" display="http://www.bkstr.com/webapp/wcs/stores/servlet/booklookServlet?sect-1=H46&amp;bookstore_id-1=214&amp;term_id-1=14/FA&amp;div-1=&amp;dept-1=LC&amp;course-1=193"/>
    <hyperlink ref="C1846" r:id="rId1827" display="javascript:void(0);"/>
    <hyperlink ref="D1846" r:id="rId1828" display="http://www.bkstr.com/webapp/wcs/stores/servlet/booklookServlet?sect-1=R47&amp;bookstore_id-1=214&amp;term_id-1=14/FA&amp;div-1=&amp;dept-1=LC&amp;course-1=193"/>
    <hyperlink ref="C1848" r:id="rId1829" display="javascript:void(0);"/>
    <hyperlink ref="D1848" r:id="rId1830" display="http://www.bkstr.com/webapp/wcs/stores/servlet/booklookServlet?sect-1=02&amp;bookstore_id-1=214&amp;term_id-1=14/FA&amp;div-1=&amp;dept-1=MA&amp;course-1=098"/>
    <hyperlink ref="C1850" r:id="rId1831" display="javascript:void(0);"/>
    <hyperlink ref="D1850" r:id="rId1832" display="http://www.bkstr.com/webapp/wcs/stores/servlet/booklookServlet?sect-1=02S&amp;bookstore_id-1=214&amp;term_id-1=14/FA&amp;div-1=&amp;dept-1=MA&amp;course-1=098"/>
    <hyperlink ref="C1852" r:id="rId1833" display="javascript:void(0);"/>
    <hyperlink ref="D1852" r:id="rId1834" display="http://www.bkstr.com/webapp/wcs/stores/servlet/booklookServlet?sect-1=03&amp;bookstore_id-1=214&amp;term_id-1=14/FA&amp;div-1=&amp;dept-1=MA&amp;course-1=098"/>
    <hyperlink ref="C1854" r:id="rId1835" display="javascript:void(0);"/>
    <hyperlink ref="D1854" r:id="rId1836" display="http://www.bkstr.com/webapp/wcs/stores/servlet/booklookServlet?sect-1=03S&amp;bookstore_id-1=214&amp;term_id-1=14/FA&amp;div-1=&amp;dept-1=MA&amp;course-1=098"/>
    <hyperlink ref="C1856" r:id="rId1837" display="javascript:void(0);"/>
    <hyperlink ref="D1856" r:id="rId1838" display="http://www.bkstr.com/webapp/wcs/stores/servlet/booklookServlet?sect-1=04&amp;bookstore_id-1=214&amp;term_id-1=14/FA&amp;div-1=&amp;dept-1=MA&amp;course-1=098"/>
    <hyperlink ref="C1858" r:id="rId1839" display="javascript:void(0);"/>
    <hyperlink ref="D1858" r:id="rId1840" display="http://www.bkstr.com/webapp/wcs/stores/servlet/booklookServlet?sect-1=04S&amp;bookstore_id-1=214&amp;term_id-1=14/FA&amp;div-1=&amp;dept-1=MA&amp;course-1=098"/>
    <hyperlink ref="C1860" r:id="rId1841" display="javascript:void(0);"/>
    <hyperlink ref="D1860" r:id="rId1842" display="http://www.bkstr.com/webapp/wcs/stores/servlet/booklookServlet?sect-1=05&amp;bookstore_id-1=214&amp;term_id-1=14/FA&amp;div-1=&amp;dept-1=MA&amp;course-1=098"/>
    <hyperlink ref="C1862" r:id="rId1843" display="javascript:void(0);"/>
    <hyperlink ref="D1862" r:id="rId1844" display="http://www.bkstr.com/webapp/wcs/stores/servlet/booklookServlet?sect-1=01&amp;bookstore_id-1=214&amp;term_id-1=14/FA&amp;div-1=&amp;dept-1=MA&amp;course-1=099"/>
    <hyperlink ref="C1864" r:id="rId1845" display="javascript:void(0);"/>
    <hyperlink ref="D1864" r:id="rId1846" display="http://www.bkstr.com/webapp/wcs/stores/servlet/booklookServlet?sect-1=01S&amp;bookstore_id-1=214&amp;term_id-1=14/FA&amp;div-1=&amp;dept-1=MA&amp;course-1=099"/>
    <hyperlink ref="C1866" r:id="rId1847" display="javascript:void(0);"/>
    <hyperlink ref="D1866" r:id="rId1848" display="http://www.bkstr.com/webapp/wcs/stores/servlet/booklookServlet?sect-1=02&amp;bookstore_id-1=214&amp;term_id-1=14/FA&amp;div-1=&amp;dept-1=MA&amp;course-1=099"/>
    <hyperlink ref="C1868" r:id="rId1849" display="javascript:void(0);"/>
    <hyperlink ref="D1868" r:id="rId1850" display="http://www.bkstr.com/webapp/wcs/stores/servlet/booklookServlet?sect-1=02S&amp;bookstore_id-1=214&amp;term_id-1=14/FA&amp;div-1=&amp;dept-1=MA&amp;course-1=099"/>
    <hyperlink ref="C1870" r:id="rId1851" display="javascript:void(0);"/>
    <hyperlink ref="D1870" r:id="rId1852" display="http://www.bkstr.com/webapp/wcs/stores/servlet/booklookServlet?sect-1=03&amp;bookstore_id-1=214&amp;term_id-1=14/FA&amp;div-1=&amp;dept-1=MA&amp;course-1=099"/>
    <hyperlink ref="C1872" r:id="rId1853" display="javascript:void(0);"/>
    <hyperlink ref="D1872" r:id="rId1854" display="http://www.bkstr.com/webapp/wcs/stores/servlet/booklookServlet?sect-1=03S&amp;bookstore_id-1=214&amp;term_id-1=14/FA&amp;div-1=&amp;dept-1=MA&amp;course-1=099"/>
    <hyperlink ref="C1874" r:id="rId1855" display="javascript:void(0);"/>
    <hyperlink ref="D1874" r:id="rId1856" display="http://www.bkstr.com/webapp/wcs/stores/servlet/booklookServlet?sect-1=04&amp;bookstore_id-1=214&amp;term_id-1=14/FA&amp;div-1=&amp;dept-1=MA&amp;course-1=099"/>
    <hyperlink ref="C1876" r:id="rId1857" display="javascript:void(0);"/>
    <hyperlink ref="D1876" r:id="rId1858" display="http://www.bkstr.com/webapp/wcs/stores/servlet/booklookServlet?sect-1=04S&amp;bookstore_id-1=214&amp;term_id-1=14/FA&amp;div-1=&amp;dept-1=MA&amp;course-1=099"/>
    <hyperlink ref="C1878" r:id="rId1859" display="javascript:void(0);"/>
    <hyperlink ref="D1878" r:id="rId1860" display="http://www.bkstr.com/webapp/wcs/stores/servlet/booklookServlet?sect-1=05&amp;bookstore_id-1=214&amp;term_id-1=14/FA&amp;div-1=&amp;dept-1=MA&amp;course-1=099"/>
    <hyperlink ref="C1880" r:id="rId1861" display="javascript:void(0);"/>
    <hyperlink ref="D1880" r:id="rId1862" display="http://www.bkstr.com/webapp/wcs/stores/servlet/booklookServlet?sect-1=05S&amp;bookstore_id-1=214&amp;term_id-1=14/FA&amp;div-1=&amp;dept-1=MA&amp;course-1=099"/>
    <hyperlink ref="C1882" r:id="rId1863" display="javascript:void(0);"/>
    <hyperlink ref="D1882" r:id="rId1864" display="http://www.bkstr.com/webapp/wcs/stores/servlet/booklookServlet?sect-1=06&amp;bookstore_id-1=214&amp;term_id-1=14/FA&amp;div-1=&amp;dept-1=MA&amp;course-1=099"/>
    <hyperlink ref="C1884" r:id="rId1865" display="javascript:void(0);"/>
    <hyperlink ref="D1884" r:id="rId1866" display="http://www.bkstr.com/webapp/wcs/stores/servlet/booklookServlet?sect-1=06S&amp;bookstore_id-1=214&amp;term_id-1=14/FA&amp;div-1=&amp;dept-1=MA&amp;course-1=099"/>
    <hyperlink ref="C1886" r:id="rId1867" display="javascript:void(0);"/>
    <hyperlink ref="D1886" r:id="rId1868" display="http://www.bkstr.com/webapp/wcs/stores/servlet/booklookServlet?sect-1=07&amp;bookstore_id-1=214&amp;term_id-1=14/FA&amp;div-1=&amp;dept-1=MA&amp;course-1=099"/>
    <hyperlink ref="C1888" r:id="rId1869" display="javascript:void(0);"/>
    <hyperlink ref="D1888" r:id="rId1870" display="http://www.bkstr.com/webapp/wcs/stores/servlet/booklookServlet?sect-1=07S&amp;bookstore_id-1=214&amp;term_id-1=14/FA&amp;div-1=&amp;dept-1=MA&amp;course-1=099"/>
    <hyperlink ref="C1890" r:id="rId1871" display="javascript:void(0);"/>
    <hyperlink ref="D1890" r:id="rId1872" display="http://www.bkstr.com/webapp/wcs/stores/servlet/booklookServlet?sect-1=01&amp;bookstore_id-1=214&amp;term_id-1=14/FA&amp;div-1=&amp;dept-1=MA&amp;course-1=105"/>
    <hyperlink ref="C1892" r:id="rId1873" display="javascript:void(0);"/>
    <hyperlink ref="D1892" r:id="rId1874" display="http://www.bkstr.com/webapp/wcs/stores/servlet/booklookServlet?sect-1=01S&amp;bookstore_id-1=214&amp;term_id-1=14/FA&amp;div-1=&amp;dept-1=MA&amp;course-1=105"/>
    <hyperlink ref="C1894" r:id="rId1875" display="javascript:void(0);"/>
    <hyperlink ref="D1894" r:id="rId1876" display="http://www.bkstr.com/webapp/wcs/stores/servlet/booklookServlet?sect-1=02&amp;bookstore_id-1=214&amp;term_id-1=14/FA&amp;div-1=&amp;dept-1=MA&amp;course-1=105"/>
    <hyperlink ref="C1896" r:id="rId1877" display="javascript:void(0);"/>
    <hyperlink ref="D1896" r:id="rId1878" display="http://www.bkstr.com/webapp/wcs/stores/servlet/booklookServlet?sect-1=02S&amp;bookstore_id-1=214&amp;term_id-1=14/FA&amp;div-1=&amp;dept-1=MA&amp;course-1=105"/>
    <hyperlink ref="C1898" r:id="rId1879" display="javascript:void(0);"/>
    <hyperlink ref="D1898" r:id="rId1880" display="http://www.bkstr.com/webapp/wcs/stores/servlet/booklookServlet?sect-1=03&amp;bookstore_id-1=214&amp;term_id-1=14/FA&amp;div-1=&amp;dept-1=MA&amp;course-1=105"/>
    <hyperlink ref="C1900" r:id="rId1881" display="javascript:void(0);"/>
    <hyperlink ref="D1900" r:id="rId1882" display="http://www.bkstr.com/webapp/wcs/stores/servlet/booklookServlet?sect-1=03S&amp;bookstore_id-1=214&amp;term_id-1=14/FA&amp;div-1=&amp;dept-1=MA&amp;course-1=105"/>
    <hyperlink ref="C1902" r:id="rId1883" display="javascript:void(0);"/>
    <hyperlink ref="D1902" r:id="rId1884" display="http://www.bkstr.com/webapp/wcs/stores/servlet/booklookServlet?sect-1=04&amp;bookstore_id-1=214&amp;term_id-1=14/FA&amp;div-1=&amp;dept-1=MA&amp;course-1=105"/>
    <hyperlink ref="C1904" r:id="rId1885" display="javascript:void(0);"/>
    <hyperlink ref="D1904" r:id="rId1886" display="http://www.bkstr.com/webapp/wcs/stores/servlet/booklookServlet?sect-1=04S&amp;bookstore_id-1=214&amp;term_id-1=14/FA&amp;div-1=&amp;dept-1=MA&amp;course-1=105"/>
    <hyperlink ref="C1906" r:id="rId1887" display="javascript:void(0);"/>
    <hyperlink ref="D1906" r:id="rId1888" display="http://www.bkstr.com/webapp/wcs/stores/servlet/booklookServlet?sect-1=05&amp;bookstore_id-1=214&amp;term_id-1=14/FA&amp;div-1=&amp;dept-1=MA&amp;course-1=105"/>
    <hyperlink ref="C1908" r:id="rId1889" display="javascript:void(0);"/>
    <hyperlink ref="D1908" r:id="rId1890" display="http://www.bkstr.com/webapp/wcs/stores/servlet/booklookServlet?sect-1=05S&amp;bookstore_id-1=214&amp;term_id-1=14/FA&amp;div-1=&amp;dept-1=MA&amp;course-1=105"/>
    <hyperlink ref="C1910" r:id="rId1891" display="javascript:void(0);"/>
    <hyperlink ref="D1910" r:id="rId1892" display="http://www.bkstr.com/webapp/wcs/stores/servlet/booklookServlet?sect-1=06&amp;bookstore_id-1=214&amp;term_id-1=14/FA&amp;div-1=&amp;dept-1=MA&amp;course-1=105"/>
    <hyperlink ref="C1912" r:id="rId1893" display="javascript:void(0);"/>
    <hyperlink ref="D1912" r:id="rId1894" display="http://www.bkstr.com/webapp/wcs/stores/servlet/booklookServlet?sect-1=06S&amp;bookstore_id-1=214&amp;term_id-1=14/FA&amp;div-1=&amp;dept-1=MA&amp;course-1=105"/>
    <hyperlink ref="C1914" r:id="rId1895" display="javascript:void(0);"/>
    <hyperlink ref="D1914" r:id="rId1896" display="http://www.bkstr.com/webapp/wcs/stores/servlet/booklookServlet?sect-1=07&amp;bookstore_id-1=214&amp;term_id-1=14/FA&amp;div-1=&amp;dept-1=MA&amp;course-1=105"/>
    <hyperlink ref="C1916" r:id="rId1897" display="javascript:void(0);"/>
    <hyperlink ref="D1916" r:id="rId1898" display="http://www.bkstr.com/webapp/wcs/stores/servlet/booklookServlet?sect-1=08&amp;bookstore_id-1=214&amp;term_id-1=14/FA&amp;div-1=&amp;dept-1=MA&amp;course-1=105"/>
    <hyperlink ref="C1918" r:id="rId1899" display="javascript:void(0);"/>
    <hyperlink ref="D1918" r:id="rId1900" display="http://www.bkstr.com/webapp/wcs/stores/servlet/booklookServlet?sect-1=X1&amp;bookstore_id-1=214&amp;term_id-1=14/FA&amp;div-1=&amp;dept-1=MA&amp;course-1=105"/>
    <hyperlink ref="C1920" r:id="rId1901" display="javascript:void(0);"/>
    <hyperlink ref="D1920" r:id="rId1902" display="http://www.bkstr.com/webapp/wcs/stores/servlet/booklookServlet?sect-1=X2&amp;bookstore_id-1=214&amp;term_id-1=14/FA&amp;div-1=&amp;dept-1=MA&amp;course-1=105"/>
    <hyperlink ref="C1922" r:id="rId1903" display="javascript:void(0);"/>
    <hyperlink ref="D1922" r:id="rId1904" display="http://www.bkstr.com/webapp/wcs/stores/servlet/booklookServlet?sect-1=X3&amp;bookstore_id-1=214&amp;term_id-1=14/FA&amp;div-1=&amp;dept-1=MA&amp;course-1=105"/>
    <hyperlink ref="C1924" r:id="rId1905" display="javascript:void(0);"/>
    <hyperlink ref="D1924" r:id="rId1906" display="http://www.bkstr.com/webapp/wcs/stores/servlet/booklookServlet?sect-1=X4&amp;bookstore_id-1=214&amp;term_id-1=14/FA&amp;div-1=&amp;dept-1=MA&amp;course-1=105"/>
    <hyperlink ref="C1926" r:id="rId1907" display="javascript:void(0);"/>
    <hyperlink ref="D1926" r:id="rId1908" display="http://www.bkstr.com/webapp/wcs/stores/servlet/booklookServlet?sect-1=01&amp;bookstore_id-1=214&amp;term_id-1=14/FA&amp;div-1=&amp;dept-1=MA&amp;course-1=130"/>
    <hyperlink ref="C1928" r:id="rId1909" display="javascript:void(0);"/>
    <hyperlink ref="D1928" r:id="rId1910" display="http://www.bkstr.com/webapp/wcs/stores/servlet/booklookServlet?sect-1=01S&amp;bookstore_id-1=214&amp;term_id-1=14/FA&amp;div-1=&amp;dept-1=MA&amp;course-1=130"/>
    <hyperlink ref="C1930" r:id="rId1911" display="javascript:void(0);"/>
    <hyperlink ref="D1930" r:id="rId1912" display="http://www.bkstr.com/webapp/wcs/stores/servlet/booklookServlet?sect-1=02&amp;bookstore_id-1=214&amp;term_id-1=14/FA&amp;div-1=&amp;dept-1=MA&amp;course-1=130"/>
    <hyperlink ref="C1932" r:id="rId1913" display="javascript:void(0);"/>
    <hyperlink ref="D1932" r:id="rId1914" display="http://www.bkstr.com/webapp/wcs/stores/servlet/booklookServlet?sect-1=02S&amp;bookstore_id-1=214&amp;term_id-1=14/FA&amp;div-1=&amp;dept-1=MA&amp;course-1=130"/>
    <hyperlink ref="C1934" r:id="rId1915" display="javascript:void(0);"/>
    <hyperlink ref="D1934" r:id="rId1916" display="http://www.bkstr.com/webapp/wcs/stores/servlet/booklookServlet?sect-1=01&amp;bookstore_id-1=214&amp;term_id-1=14/FA&amp;div-1=&amp;dept-1=MA&amp;course-1=131"/>
    <hyperlink ref="C1936" r:id="rId1917" display="javascript:void(0);"/>
    <hyperlink ref="D1936" r:id="rId1918" display="http://www.bkstr.com/webapp/wcs/stores/servlet/booklookServlet?sect-1=01&amp;bookstore_id-1=214&amp;term_id-1=14/FA&amp;div-1=&amp;dept-1=MA&amp;course-1=132"/>
    <hyperlink ref="C1938" r:id="rId1919" display="javascript:void(0);"/>
    <hyperlink ref="D1938" r:id="rId1920" display="http://www.bkstr.com/webapp/wcs/stores/servlet/booklookServlet?sect-1=H1&amp;bookstore_id-1=214&amp;term_id-1=14/FA&amp;div-1=&amp;dept-1=MA&amp;course-1=132"/>
    <hyperlink ref="C1940" r:id="rId1921" display="javascript:void(0);"/>
    <hyperlink ref="D1940" r:id="rId1922" display="http://www.bkstr.com/webapp/wcs/stores/servlet/booklookServlet?sect-1=01&amp;bookstore_id-1=214&amp;term_id-1=14/FA&amp;div-1=&amp;dept-1=MA&amp;course-1=150"/>
    <hyperlink ref="C1942" r:id="rId1923" display="javascript:void(0);"/>
    <hyperlink ref="D1942" r:id="rId1924" display="http://www.bkstr.com/webapp/wcs/stores/servlet/booklookServlet?sect-1=01S&amp;bookstore_id-1=214&amp;term_id-1=14/FA&amp;div-1=&amp;dept-1=MA&amp;course-1=150"/>
    <hyperlink ref="C1944" r:id="rId1925" display="javascript:void(0);"/>
    <hyperlink ref="D1944" r:id="rId1926" display="http://www.bkstr.com/webapp/wcs/stores/servlet/booklookServlet?sect-1=02&amp;bookstore_id-1=214&amp;term_id-1=14/FA&amp;div-1=&amp;dept-1=MA&amp;course-1=150"/>
    <hyperlink ref="C1946" r:id="rId1927" display="javascript:void(0);"/>
    <hyperlink ref="D1946" r:id="rId1928" display="http://www.bkstr.com/webapp/wcs/stores/servlet/booklookServlet?sect-1=02S&amp;bookstore_id-1=214&amp;term_id-1=14/FA&amp;div-1=&amp;dept-1=MA&amp;course-1=150"/>
    <hyperlink ref="C1948" r:id="rId1929" display="javascript:void(0);"/>
    <hyperlink ref="D1948" r:id="rId1930" display="http://www.bkstr.com/webapp/wcs/stores/servlet/booklookServlet?sect-1=03&amp;bookstore_id-1=214&amp;term_id-1=14/FA&amp;div-1=&amp;dept-1=MA&amp;course-1=150"/>
    <hyperlink ref="C1950" r:id="rId1931" display="javascript:void(0);"/>
    <hyperlink ref="D1950" r:id="rId1932" display="http://www.bkstr.com/webapp/wcs/stores/servlet/booklookServlet?sect-1=03S&amp;bookstore_id-1=214&amp;term_id-1=14/FA&amp;div-1=&amp;dept-1=MA&amp;course-1=150"/>
    <hyperlink ref="C1952" r:id="rId1933" display="javascript:void(0);"/>
    <hyperlink ref="D1952" r:id="rId1934" display="http://www.bkstr.com/webapp/wcs/stores/servlet/booklookServlet?sect-1=04&amp;bookstore_id-1=214&amp;term_id-1=14/FA&amp;div-1=&amp;dept-1=MA&amp;course-1=150"/>
    <hyperlink ref="C1954" r:id="rId1935" display="javascript:void(0);"/>
    <hyperlink ref="D1954" r:id="rId1936" display="http://www.bkstr.com/webapp/wcs/stores/servlet/booklookServlet?sect-1=04S&amp;bookstore_id-1=214&amp;term_id-1=14/FA&amp;div-1=&amp;dept-1=MA&amp;course-1=150"/>
    <hyperlink ref="C1956" r:id="rId1937" display="javascript:void(0);"/>
    <hyperlink ref="D1956" r:id="rId1938" display="http://www.bkstr.com/webapp/wcs/stores/servlet/booklookServlet?sect-1=05&amp;bookstore_id-1=214&amp;term_id-1=14/FA&amp;div-1=&amp;dept-1=MA&amp;course-1=150"/>
    <hyperlink ref="C1958" r:id="rId1939" display="javascript:void(0);"/>
    <hyperlink ref="D1958" r:id="rId1940" display="http://www.bkstr.com/webapp/wcs/stores/servlet/booklookServlet?sect-1=05S&amp;bookstore_id-1=214&amp;term_id-1=14/FA&amp;div-1=&amp;dept-1=MA&amp;course-1=150"/>
    <hyperlink ref="C1960" r:id="rId1941" display="javascript:void(0);"/>
    <hyperlink ref="D1960" r:id="rId1942" display="http://www.bkstr.com/webapp/wcs/stores/servlet/booklookServlet?sect-1=06&amp;bookstore_id-1=214&amp;term_id-1=14/FA&amp;div-1=&amp;dept-1=MA&amp;course-1=150"/>
    <hyperlink ref="C1962" r:id="rId1943" display="javascript:void(0);"/>
    <hyperlink ref="D1962" r:id="rId1944" display="http://www.bkstr.com/webapp/wcs/stores/servlet/booklookServlet?sect-1=06S&amp;bookstore_id-1=214&amp;term_id-1=14/FA&amp;div-1=&amp;dept-1=MA&amp;course-1=150"/>
    <hyperlink ref="C1964" r:id="rId1945" display="javascript:void(0);"/>
    <hyperlink ref="D1964" r:id="rId1946" display="http://www.bkstr.com/webapp/wcs/stores/servlet/booklookServlet?sect-1=07&amp;bookstore_id-1=214&amp;term_id-1=14/FA&amp;div-1=&amp;dept-1=MA&amp;course-1=150"/>
    <hyperlink ref="C1966" r:id="rId1947" display="javascript:void(0);"/>
    <hyperlink ref="D1966" r:id="rId1948" display="http://www.bkstr.com/webapp/wcs/stores/servlet/booklookServlet?sect-1=07S&amp;bookstore_id-1=214&amp;term_id-1=14/FA&amp;div-1=&amp;dept-1=MA&amp;course-1=150"/>
    <hyperlink ref="C1968" r:id="rId1949" display="javascript:void(0);"/>
    <hyperlink ref="D1968" r:id="rId1950" display="http://www.bkstr.com/webapp/wcs/stores/servlet/booklookServlet?sect-1=08&amp;bookstore_id-1=214&amp;term_id-1=14/FA&amp;div-1=&amp;dept-1=MA&amp;course-1=150"/>
    <hyperlink ref="C1970" r:id="rId1951" display="javascript:void(0);"/>
    <hyperlink ref="D1970" r:id="rId1952" display="http://www.bkstr.com/webapp/wcs/stores/servlet/booklookServlet?sect-1=08S&amp;bookstore_id-1=214&amp;term_id-1=14/FA&amp;div-1=&amp;dept-1=MA&amp;course-1=150"/>
    <hyperlink ref="C1972" r:id="rId1953" display="javascript:void(0);"/>
    <hyperlink ref="D1972" r:id="rId1954" display="http://www.bkstr.com/webapp/wcs/stores/servlet/booklookServlet?sect-1=09&amp;bookstore_id-1=214&amp;term_id-1=14/FA&amp;div-1=&amp;dept-1=MA&amp;course-1=150"/>
    <hyperlink ref="C1974" r:id="rId1955" display="javascript:void(0);"/>
    <hyperlink ref="D1974" r:id="rId1956" display="http://www.bkstr.com/webapp/wcs/stores/servlet/booklookServlet?sect-1=09S&amp;bookstore_id-1=214&amp;term_id-1=14/FA&amp;div-1=&amp;dept-1=MA&amp;course-1=150"/>
    <hyperlink ref="C1976" r:id="rId1957" display="javascript:void(0);"/>
    <hyperlink ref="D1976" r:id="rId1958" display="http://www.bkstr.com/webapp/wcs/stores/servlet/booklookServlet?sect-1=10&amp;bookstore_id-1=214&amp;term_id-1=14/FA&amp;div-1=&amp;dept-1=MA&amp;course-1=150"/>
    <hyperlink ref="C1978" r:id="rId1959" display="javascript:void(0);"/>
    <hyperlink ref="D1978" r:id="rId1960" display="http://www.bkstr.com/webapp/wcs/stores/servlet/booklookServlet?sect-1=10S&amp;bookstore_id-1=214&amp;term_id-1=14/FA&amp;div-1=&amp;dept-1=MA&amp;course-1=150"/>
    <hyperlink ref="C1980" r:id="rId1961" display="javascript:void(0);"/>
    <hyperlink ref="D1980" r:id="rId1962" display="http://www.bkstr.com/webapp/wcs/stores/servlet/booklookServlet?sect-1=01&amp;bookstore_id-1=214&amp;term_id-1=14/FA&amp;div-1=&amp;dept-1=MA&amp;course-1=180"/>
    <hyperlink ref="C1982" r:id="rId1963" display="javascript:void(0);"/>
    <hyperlink ref="D1982" r:id="rId1964" display="http://www.bkstr.com/webapp/wcs/stores/servlet/booklookServlet?sect-1=01S&amp;bookstore_id-1=214&amp;term_id-1=14/FA&amp;div-1=&amp;dept-1=MA&amp;course-1=180"/>
    <hyperlink ref="C1984" r:id="rId1965" display="javascript:void(0);"/>
    <hyperlink ref="D1984" r:id="rId1966" display="http://www.bkstr.com/webapp/wcs/stores/servlet/booklookServlet?sect-1=02&amp;bookstore_id-1=214&amp;term_id-1=14/FA&amp;div-1=&amp;dept-1=MA&amp;course-1=180"/>
    <hyperlink ref="C1986" r:id="rId1967" display="javascript:void(0);"/>
    <hyperlink ref="D1986" r:id="rId1968" display="http://www.bkstr.com/webapp/wcs/stores/servlet/booklookServlet?sect-1=02S&amp;bookstore_id-1=214&amp;term_id-1=14/FA&amp;div-1=&amp;dept-1=MA&amp;course-1=180"/>
    <hyperlink ref="C1988" r:id="rId1969" display="javascript:void(0);"/>
    <hyperlink ref="D1988" r:id="rId1970" display="http://www.bkstr.com/webapp/wcs/stores/servlet/booklookServlet?sect-1=03&amp;bookstore_id-1=214&amp;term_id-1=14/FA&amp;div-1=&amp;dept-1=MA&amp;course-1=180"/>
    <hyperlink ref="C1990" r:id="rId1971" display="javascript:void(0);"/>
    <hyperlink ref="D1990" r:id="rId1972" display="http://www.bkstr.com/webapp/wcs/stores/servlet/booklookServlet?sect-1=03S&amp;bookstore_id-1=214&amp;term_id-1=14/FA&amp;div-1=&amp;dept-1=MA&amp;course-1=180"/>
    <hyperlink ref="C1992" r:id="rId1973" display="javascript:void(0);"/>
    <hyperlink ref="D1992" r:id="rId1974" display="http://www.bkstr.com/webapp/wcs/stores/servlet/booklookServlet?sect-1=04&amp;bookstore_id-1=214&amp;term_id-1=14/FA&amp;div-1=&amp;dept-1=MA&amp;course-1=180"/>
    <hyperlink ref="C1994" r:id="rId1975" display="javascript:void(0);"/>
    <hyperlink ref="D1994" r:id="rId1976" display="http://www.bkstr.com/webapp/wcs/stores/servlet/booklookServlet?sect-1=04S&amp;bookstore_id-1=214&amp;term_id-1=14/FA&amp;div-1=&amp;dept-1=MA&amp;course-1=180"/>
    <hyperlink ref="C1996" r:id="rId1977" display="javascript:void(0);"/>
    <hyperlink ref="D1996" r:id="rId1978" display="http://www.bkstr.com/webapp/wcs/stores/servlet/booklookServlet?sect-1=05&amp;bookstore_id-1=214&amp;term_id-1=14/FA&amp;div-1=&amp;dept-1=MA&amp;course-1=180"/>
    <hyperlink ref="C1998" r:id="rId1979" display="javascript:void(0);"/>
    <hyperlink ref="D1998" r:id="rId1980" display="http://www.bkstr.com/webapp/wcs/stores/servlet/booklookServlet?sect-1=05S&amp;bookstore_id-1=214&amp;term_id-1=14/FA&amp;div-1=&amp;dept-1=MA&amp;course-1=180"/>
    <hyperlink ref="C2000" r:id="rId1981" display="javascript:void(0);"/>
    <hyperlink ref="D2000" r:id="rId1982" display="http://www.bkstr.com/webapp/wcs/stores/servlet/booklookServlet?sect-1=06&amp;bookstore_id-1=214&amp;term_id-1=14/FA&amp;div-1=&amp;dept-1=MA&amp;course-1=180"/>
    <hyperlink ref="C2002" r:id="rId1983" display="javascript:void(0);"/>
    <hyperlink ref="D2002" r:id="rId1984" display="http://www.bkstr.com/webapp/wcs/stores/servlet/booklookServlet?sect-1=06S&amp;bookstore_id-1=214&amp;term_id-1=14/FA&amp;div-1=&amp;dept-1=MA&amp;course-1=180"/>
    <hyperlink ref="C2004" r:id="rId1985" display="javascript:void(0);"/>
    <hyperlink ref="D2004" r:id="rId1986" display="http://www.bkstr.com/webapp/wcs/stores/servlet/booklookServlet?sect-1=07&amp;bookstore_id-1=214&amp;term_id-1=14/FA&amp;div-1=&amp;dept-1=MA&amp;course-1=180"/>
    <hyperlink ref="C2006" r:id="rId1987" display="javascript:void(0);"/>
    <hyperlink ref="D2006" r:id="rId1988" display="http://www.bkstr.com/webapp/wcs/stores/servlet/booklookServlet?sect-1=07S&amp;bookstore_id-1=214&amp;term_id-1=14/FA&amp;div-1=&amp;dept-1=MA&amp;course-1=180"/>
    <hyperlink ref="C2008" r:id="rId1989" display="javascript:void(0);"/>
    <hyperlink ref="D2008" r:id="rId1990" display="http://www.bkstr.com/webapp/wcs/stores/servlet/booklookServlet?sect-1=08&amp;bookstore_id-1=214&amp;term_id-1=14/FA&amp;div-1=&amp;dept-1=MA&amp;course-1=180"/>
    <hyperlink ref="C2010" r:id="rId1991" display="javascript:void(0);"/>
    <hyperlink ref="D2010" r:id="rId1992" display="http://www.bkstr.com/webapp/wcs/stores/servlet/booklookServlet?sect-1=08S&amp;bookstore_id-1=214&amp;term_id-1=14/FA&amp;div-1=&amp;dept-1=MA&amp;course-1=180"/>
    <hyperlink ref="C2012" r:id="rId1993" display="javascript:void(0);"/>
    <hyperlink ref="D2012" r:id="rId1994" display="http://www.bkstr.com/webapp/wcs/stores/servlet/booklookServlet?sect-1=09&amp;bookstore_id-1=214&amp;term_id-1=14/FA&amp;div-1=&amp;dept-1=MA&amp;course-1=180"/>
    <hyperlink ref="C2014" r:id="rId1995" display="javascript:void(0);"/>
    <hyperlink ref="D2014" r:id="rId1996" display="http://www.bkstr.com/webapp/wcs/stores/servlet/booklookServlet?sect-1=09S&amp;bookstore_id-1=214&amp;term_id-1=14/FA&amp;div-1=&amp;dept-1=MA&amp;course-1=180"/>
    <hyperlink ref="C2016" r:id="rId1997" display="javascript:void(0);"/>
    <hyperlink ref="D2016" r:id="rId1998" display="http://www.bkstr.com/webapp/wcs/stores/servlet/booklookServlet?sect-1=01&amp;bookstore_id-1=214&amp;term_id-1=14/FA&amp;div-1=&amp;dept-1=MA&amp;course-1=190"/>
    <hyperlink ref="C2018" r:id="rId1999" display="javascript:void(0);"/>
    <hyperlink ref="D2018" r:id="rId2000" display="http://www.bkstr.com/webapp/wcs/stores/servlet/booklookServlet?sect-1=01S&amp;bookstore_id-1=214&amp;term_id-1=14/FA&amp;div-1=&amp;dept-1=MA&amp;course-1=190"/>
    <hyperlink ref="C2020" r:id="rId2001" display="javascript:void(0);"/>
    <hyperlink ref="D2020" r:id="rId2002" display="http://www.bkstr.com/webapp/wcs/stores/servlet/booklookServlet?sect-1=02&amp;bookstore_id-1=214&amp;term_id-1=14/FA&amp;div-1=&amp;dept-1=MA&amp;course-1=190"/>
    <hyperlink ref="C2022" r:id="rId2003" display="javascript:void(0);"/>
    <hyperlink ref="D2022" r:id="rId2004" display="http://www.bkstr.com/webapp/wcs/stores/servlet/booklookServlet?sect-1=02S&amp;bookstore_id-1=214&amp;term_id-1=14/FA&amp;div-1=&amp;dept-1=MA&amp;course-1=190"/>
    <hyperlink ref="C2024" r:id="rId2005" display="javascript:void(0);"/>
    <hyperlink ref="D2024" r:id="rId2006" display="http://www.bkstr.com/webapp/wcs/stores/servlet/booklookServlet?sect-1=03&amp;bookstore_id-1=214&amp;term_id-1=14/FA&amp;div-1=&amp;dept-1=MA&amp;course-1=190"/>
    <hyperlink ref="C2026" r:id="rId2007" display="javascript:void(0);"/>
    <hyperlink ref="D2026" r:id="rId2008" display="http://www.bkstr.com/webapp/wcs/stores/servlet/booklookServlet?sect-1=03S&amp;bookstore_id-1=214&amp;term_id-1=14/FA&amp;div-1=&amp;dept-1=MA&amp;course-1=190"/>
    <hyperlink ref="C2028" r:id="rId2009" display="javascript:void(0);"/>
    <hyperlink ref="D2028" r:id="rId2010" display="http://www.bkstr.com/webapp/wcs/stores/servlet/booklookServlet?sect-1=04&amp;bookstore_id-1=214&amp;term_id-1=14/FA&amp;div-1=&amp;dept-1=MA&amp;course-1=190"/>
    <hyperlink ref="C2030" r:id="rId2011" display="javascript:void(0);"/>
    <hyperlink ref="D2030" r:id="rId2012" display="http://www.bkstr.com/webapp/wcs/stores/servlet/booklookServlet?sect-1=01&amp;bookstore_id-1=214&amp;term_id-1=14/FA&amp;div-1=&amp;dept-1=MA&amp;course-1=200"/>
    <hyperlink ref="C2032" r:id="rId2013" display="javascript:void(0);"/>
    <hyperlink ref="D2032" r:id="rId2014" display="http://www.bkstr.com/webapp/wcs/stores/servlet/booklookServlet?sect-1=01S&amp;bookstore_id-1=214&amp;term_id-1=14/FA&amp;div-1=&amp;dept-1=MA&amp;course-1=200"/>
    <hyperlink ref="C2034" r:id="rId2015" display="javascript:void(0);"/>
    <hyperlink ref="D2034" r:id="rId2016" display="http://www.bkstr.com/webapp/wcs/stores/servlet/booklookServlet?sect-1=02&amp;bookstore_id-1=214&amp;term_id-1=14/FA&amp;div-1=&amp;dept-1=MA&amp;course-1=200"/>
    <hyperlink ref="C2036" r:id="rId2017" display="javascript:void(0);"/>
    <hyperlink ref="D2036" r:id="rId2018" display="http://www.bkstr.com/webapp/wcs/stores/servlet/booklookServlet?sect-1=02S&amp;bookstore_id-1=214&amp;term_id-1=14/FA&amp;div-1=&amp;dept-1=MA&amp;course-1=200"/>
    <hyperlink ref="C2038" r:id="rId2019" display="javascript:void(0);"/>
    <hyperlink ref="D2038" r:id="rId2020" display="http://www.bkstr.com/webapp/wcs/stores/servlet/booklookServlet?sect-1=03&amp;bookstore_id-1=214&amp;term_id-1=14/FA&amp;div-1=&amp;dept-1=MA&amp;course-1=200"/>
    <hyperlink ref="C2040" r:id="rId2021" display="javascript:void(0);"/>
    <hyperlink ref="D2040" r:id="rId2022" display="http://www.bkstr.com/webapp/wcs/stores/servlet/booklookServlet?sect-1=03S&amp;bookstore_id-1=214&amp;term_id-1=14/FA&amp;div-1=&amp;dept-1=MA&amp;course-1=200"/>
    <hyperlink ref="C2042" r:id="rId2023" display="javascript:void(0);"/>
    <hyperlink ref="D2042" r:id="rId2024" display="http://www.bkstr.com/webapp/wcs/stores/servlet/booklookServlet?sect-1=01&amp;bookstore_id-1=214&amp;term_id-1=14/FA&amp;div-1=&amp;dept-1=MA&amp;course-1=201"/>
    <hyperlink ref="C2044" r:id="rId2025" display="javascript:void(0);"/>
    <hyperlink ref="D2044" r:id="rId2026" display="http://www.bkstr.com/webapp/wcs/stores/servlet/booklookServlet?sect-1=01S&amp;bookstore_id-1=214&amp;term_id-1=14/FA&amp;div-1=&amp;dept-1=MA&amp;course-1=201"/>
    <hyperlink ref="C2046" r:id="rId2027" display="javascript:void(0);"/>
    <hyperlink ref="D2046" r:id="rId2028" display="http://www.bkstr.com/webapp/wcs/stores/servlet/booklookServlet?sect-1=02&amp;bookstore_id-1=214&amp;term_id-1=14/FA&amp;div-1=&amp;dept-1=MA&amp;course-1=201"/>
    <hyperlink ref="C2048" r:id="rId2029" display="javascript:void(0);"/>
    <hyperlink ref="D2048" r:id="rId2030" display="http://www.bkstr.com/webapp/wcs/stores/servlet/booklookServlet?sect-1=02S&amp;bookstore_id-1=214&amp;term_id-1=14/FA&amp;div-1=&amp;dept-1=MA&amp;course-1=201"/>
    <hyperlink ref="C2050" r:id="rId2031" display="javascript:void(0);"/>
    <hyperlink ref="D2050" r:id="rId2032" display="http://www.bkstr.com/webapp/wcs/stores/servlet/booklookServlet?sect-1=01&amp;bookstore_id-1=214&amp;term_id-1=14/FA&amp;div-1=&amp;dept-1=MA&amp;course-1=202"/>
    <hyperlink ref="C2052" r:id="rId2033" display="javascript:void(0);"/>
    <hyperlink ref="D2052" r:id="rId2034" display="http://www.bkstr.com/webapp/wcs/stores/servlet/booklookServlet?sect-1=01S&amp;bookstore_id-1=214&amp;term_id-1=14/FA&amp;div-1=&amp;dept-1=MA&amp;course-1=202"/>
    <hyperlink ref="C2054" r:id="rId2035" display="javascript:void(0);"/>
    <hyperlink ref="D2054" r:id="rId2036" display="http://www.bkstr.com/webapp/wcs/stores/servlet/booklookServlet?sect-1=01&amp;bookstore_id-1=214&amp;term_id-1=14/FA&amp;div-1=&amp;dept-1=MA&amp;course-1=220"/>
    <hyperlink ref="C2056" r:id="rId2037" display="javascript:void(0);"/>
    <hyperlink ref="D2056" r:id="rId2038" display="http://www.bkstr.com/webapp/wcs/stores/servlet/booklookServlet?sect-1=02&amp;bookstore_id-1=214&amp;term_id-1=14/FA&amp;div-1=&amp;dept-1=MA&amp;course-1=220"/>
    <hyperlink ref="C2058" r:id="rId2039" display="javascript:void(0);"/>
    <hyperlink ref="D2058" r:id="rId2040" display="http://www.bkstr.com/webapp/wcs/stores/servlet/booklookServlet?sect-1=01&amp;bookstore_id-1=214&amp;term_id-1=14/FA&amp;div-1=&amp;dept-1=MA&amp;course-1=240"/>
    <hyperlink ref="C2060" r:id="rId2041" display="javascript:void(0);"/>
    <hyperlink ref="D2060" r:id="rId2042" display="http://www.bkstr.com/webapp/wcs/stores/servlet/booklookServlet?sect-1=01&amp;bookstore_id-1=214&amp;term_id-1=14/FA&amp;div-1=&amp;dept-1=MA&amp;course-1=260"/>
    <hyperlink ref="C2062" r:id="rId2043" display="javascript:void(0);"/>
    <hyperlink ref="D2062" r:id="rId2044" display="http://www.bkstr.com/webapp/wcs/stores/servlet/booklookServlet?sect-1=01&amp;bookstore_id-1=214&amp;term_id-1=14/FA&amp;div-1=&amp;dept-1=MA&amp;course-1=302"/>
    <hyperlink ref="C2064" r:id="rId2045" display="javascript:void(0);"/>
    <hyperlink ref="D2064" r:id="rId2046" display="http://www.bkstr.com/webapp/wcs/stores/servlet/booklookServlet?sect-1=01&amp;bookstore_id-1=214&amp;term_id-1=14/FA&amp;div-1=&amp;dept-1=MA&amp;course-1=310"/>
    <hyperlink ref="C2066" r:id="rId2047" display="javascript:void(0);"/>
    <hyperlink ref="D2066" r:id="rId2048" display="http://www.bkstr.com/webapp/wcs/stores/servlet/booklookServlet?sect-1=01&amp;bookstore_id-1=214&amp;term_id-1=14/FA&amp;div-1=&amp;dept-1=MA&amp;course-1=340"/>
    <hyperlink ref="C2068" r:id="rId2049" display="javascript:void(0);"/>
    <hyperlink ref="D2068" r:id="rId2050" display="http://www.bkstr.com/webapp/wcs/stores/servlet/booklookServlet?sect-1=01&amp;bookstore_id-1=214&amp;term_id-1=14/FA&amp;div-1=&amp;dept-1=MA&amp;course-1=380"/>
    <hyperlink ref="C2070" r:id="rId2051" display="javascript:void(0);"/>
    <hyperlink ref="D2070" r:id="rId2052" display="http://www.bkstr.com/webapp/wcs/stores/servlet/booklookServlet?sect-1=01&amp;bookstore_id-1=214&amp;term_id-1=14/FA&amp;div-1=&amp;dept-1=MA&amp;course-1=410"/>
    <hyperlink ref="C2072" r:id="rId2053" display="javascript:void(0);"/>
    <hyperlink ref="D2072" r:id="rId2054" display="http://www.bkstr.com/webapp/wcs/stores/servlet/booklookServlet?sect-1=01&amp;bookstore_id-1=214&amp;term_id-1=14/FA&amp;div-1=&amp;dept-1=MA&amp;course-1=470"/>
    <hyperlink ref="C2074" r:id="rId2055" display="javascript:void(0);"/>
    <hyperlink ref="D2074" r:id="rId2056" display="http://www.bkstr.com/webapp/wcs/stores/servlet/booklookServlet?sect-1=H1&amp;bookstore_id-1=214&amp;term_id-1=14/FA&amp;div-1=&amp;dept-1=MA&amp;course-1=470"/>
    <hyperlink ref="C2076" r:id="rId2057" display="javascript:void(0);"/>
    <hyperlink ref="D2076" r:id="rId2058" display="http://www.bkstr.com/webapp/wcs/stores/servlet/booklookServlet?sect-1=01F&amp;bookstore_id-1=214&amp;term_id-1=14/FA&amp;div-1=&amp;dept-1=MA&amp;course-1=LAB2"/>
    <hyperlink ref="C2078" r:id="rId2059" display="javascript:void(0);"/>
    <hyperlink ref="D2078" r:id="rId2060" display="http://www.bkstr.com/webapp/wcs/stores/servlet/booklookServlet?sect-1=02F&amp;bookstore_id-1=214&amp;term_id-1=14/FA&amp;div-1=&amp;dept-1=MA&amp;course-1=LAB2"/>
    <hyperlink ref="C2080" r:id="rId2061" display="javascript:void(0);"/>
    <hyperlink ref="D2080" r:id="rId2062" display="http://www.bkstr.com/webapp/wcs/stores/servlet/booklookServlet?sect-1=03F&amp;bookstore_id-1=214&amp;term_id-1=14/FA&amp;div-1=&amp;dept-1=MA&amp;course-1=LAB2"/>
    <hyperlink ref="C2082" r:id="rId2063" display="javascript:void(0);"/>
    <hyperlink ref="D2082" r:id="rId2064" display="http://www.bkstr.com/webapp/wcs/stores/servlet/booklookServlet?sect-1=04F&amp;bookstore_id-1=214&amp;term_id-1=14/FA&amp;div-1=&amp;dept-1=MA&amp;course-1=LAB2"/>
    <hyperlink ref="C2085" r:id="rId2065" display="javascript:void(0);"/>
    <hyperlink ref="D2085" r:id="rId2066" display="http://www.bkstr.com/webapp/wcs/stores/servlet/booklookServlet?sect-1=01&amp;bookstore_id-1=214&amp;term_id-1=14/FA&amp;div-1=&amp;dept-1=MU&amp;course-1=101"/>
    <hyperlink ref="C2087" r:id="rId2067" display="javascript:void(0);"/>
    <hyperlink ref="D2087" r:id="rId2068" display="http://www.bkstr.com/webapp/wcs/stores/servlet/booklookServlet?sect-1=01S&amp;bookstore_id-1=214&amp;term_id-1=14/FA&amp;div-1=&amp;dept-1=MU&amp;course-1=101"/>
    <hyperlink ref="C2089" r:id="rId2069" display="javascript:void(0);"/>
    <hyperlink ref="D2089" r:id="rId2070" display="http://www.bkstr.com/webapp/wcs/stores/servlet/booklookServlet?sect-1=01&amp;bookstore_id-1=214&amp;term_id-1=14/FA&amp;div-1=&amp;dept-1=MU&amp;course-1=115"/>
    <hyperlink ref="C2091" r:id="rId2071" display="javascript:void(0);"/>
    <hyperlink ref="D2091" r:id="rId2072" display="http://www.bkstr.com/webapp/wcs/stores/servlet/booklookServlet?sect-1=01S&amp;bookstore_id-1=214&amp;term_id-1=14/FA&amp;div-1=&amp;dept-1=MU&amp;course-1=115"/>
    <hyperlink ref="C2093" r:id="rId2073" display="javascript:void(0);"/>
    <hyperlink ref="D2093" r:id="rId2074" display="http://www.bkstr.com/webapp/wcs/stores/servlet/booklookServlet?sect-1=02&amp;bookstore_id-1=214&amp;term_id-1=14/FA&amp;div-1=&amp;dept-1=MU&amp;course-1=115"/>
    <hyperlink ref="C2095" r:id="rId2075" display="javascript:void(0);"/>
    <hyperlink ref="D2095" r:id="rId2076" display="http://www.bkstr.com/webapp/wcs/stores/servlet/booklookServlet?sect-1=02S&amp;bookstore_id-1=214&amp;term_id-1=14/FA&amp;div-1=&amp;dept-1=MU&amp;course-1=115"/>
    <hyperlink ref="C2098" r:id="rId2077" display="javascript:void(0);"/>
    <hyperlink ref="D2098" r:id="rId2078" display="http://www.bkstr.com/webapp/wcs/stores/servlet/booklookServlet?sect-1=36&amp;bookstore_id-1=214&amp;term_id-1=14/FA&amp;div-1=&amp;dept-1=MU&amp;course-1=193"/>
    <hyperlink ref="C2103" r:id="rId2079" display="javascript:void(0);"/>
    <hyperlink ref="D2103" r:id="rId2080" display="http://www.bkstr.com/webapp/wcs/stores/servlet/booklookServlet?sect-1=01&amp;bookstore_id-1=214&amp;term_id-1=14/FA&amp;div-1=&amp;dept-1=MU&amp;course-1=204"/>
    <hyperlink ref="C2105" r:id="rId2081" display="javascript:void(0);"/>
    <hyperlink ref="D2105" r:id="rId2082" display="http://www.bkstr.com/webapp/wcs/stores/servlet/booklookServlet?sect-1=01&amp;bookstore_id-1=214&amp;term_id-1=14/FA&amp;div-1=&amp;dept-1=MU&amp;course-1=205"/>
    <hyperlink ref="C2107" r:id="rId2083" display="javascript:void(0);"/>
    <hyperlink ref="D2107" r:id="rId2084" display="http://www.bkstr.com/webapp/wcs/stores/servlet/booklookServlet?sect-1=01S&amp;bookstore_id-1=214&amp;term_id-1=14/FA&amp;div-1=&amp;dept-1=MU&amp;course-1=205"/>
    <hyperlink ref="C2109" r:id="rId2085" display="javascript:void(0);"/>
    <hyperlink ref="D2109" r:id="rId2086" display="http://www.bkstr.com/webapp/wcs/stores/servlet/booklookServlet?sect-1=01&amp;bookstore_id-1=214&amp;term_id-1=14/FA&amp;div-1=&amp;dept-1=MU&amp;course-1=215"/>
    <hyperlink ref="C2111" r:id="rId2087" display="javascript:void(0);"/>
    <hyperlink ref="D2111" r:id="rId2088" display="http://www.bkstr.com/webapp/wcs/stores/servlet/booklookServlet?sect-1=01S&amp;bookstore_id-1=214&amp;term_id-1=14/FA&amp;div-1=&amp;dept-1=MU&amp;course-1=215"/>
    <hyperlink ref="C2113" r:id="rId2089" display="javascript:void(0);"/>
    <hyperlink ref="D2113" r:id="rId2090" display="http://www.bkstr.com/webapp/wcs/stores/servlet/booklookServlet?sect-1=03&amp;bookstore_id-1=214&amp;term_id-1=14/FA&amp;div-1=&amp;dept-1=MU&amp;course-1=225"/>
    <hyperlink ref="C2115" r:id="rId2091" display="javascript:void(0);"/>
    <hyperlink ref="D2115" r:id="rId2092" display="http://www.bkstr.com/webapp/wcs/stores/servlet/booklookServlet?sect-1=01&amp;bookstore_id-1=214&amp;term_id-1=14/FA&amp;div-1=&amp;dept-1=MU&amp;course-1=231"/>
    <hyperlink ref="C2117" r:id="rId2093" display="javascript:void(0);"/>
    <hyperlink ref="D2117" r:id="rId2094" display="http://www.bkstr.com/webapp/wcs/stores/servlet/booklookServlet?sect-1=01&amp;bookstore_id-1=214&amp;term_id-1=14/FA&amp;div-1=&amp;dept-1=MU&amp;course-1=281"/>
    <hyperlink ref="C2119" r:id="rId2095" display="javascript:void(0);"/>
    <hyperlink ref="D2119" r:id="rId2096" display="http://www.bkstr.com/webapp/wcs/stores/servlet/booklookServlet?sect-1=01S&amp;bookstore_id-1=214&amp;term_id-1=14/FA&amp;div-1=&amp;dept-1=MU&amp;course-1=281"/>
    <hyperlink ref="C2121" r:id="rId2097" display="javascript:void(0);"/>
    <hyperlink ref="D2121" r:id="rId2098" display="http://www.bkstr.com/webapp/wcs/stores/servlet/booklookServlet?sect-1=01&amp;bookstore_id-1=214&amp;term_id-1=14/FA&amp;div-1=&amp;dept-1=NS&amp;course-1=120"/>
    <hyperlink ref="C2123" r:id="rId2099" display="javascript:void(0);"/>
    <hyperlink ref="D2123" r:id="rId2100" display="http://www.bkstr.com/webapp/wcs/stores/servlet/booklookServlet?sect-1=01&amp;bookstore_id-1=214&amp;term_id-1=14/FA&amp;div-1=&amp;dept-1=NS&amp;course-1=150"/>
    <hyperlink ref="C2125" r:id="rId2101" display="javascript:void(0);"/>
    <hyperlink ref="D2125" r:id="rId2102" display="http://www.bkstr.com/webapp/wcs/stores/servlet/booklookServlet?sect-1=01S&amp;bookstore_id-1=214&amp;term_id-1=14/FA&amp;div-1=&amp;dept-1=NS&amp;course-1=150"/>
    <hyperlink ref="C2127" r:id="rId2103" display="javascript:void(0);"/>
    <hyperlink ref="D2127" r:id="rId2104" display="http://www.bkstr.com/webapp/wcs/stores/servlet/booklookServlet?sect-1=02&amp;bookstore_id-1=214&amp;term_id-1=14/FA&amp;div-1=&amp;dept-1=NS&amp;course-1=150"/>
    <hyperlink ref="C2129" r:id="rId2105" display="javascript:void(0);"/>
    <hyperlink ref="D2129" r:id="rId2106" display="http://www.bkstr.com/webapp/wcs/stores/servlet/booklookServlet?sect-1=02S&amp;bookstore_id-1=214&amp;term_id-1=14/FA&amp;div-1=&amp;dept-1=NS&amp;course-1=150"/>
    <hyperlink ref="C2131" r:id="rId2107" display="javascript:void(0);"/>
    <hyperlink ref="D2131" r:id="rId2108" display="http://www.bkstr.com/webapp/wcs/stores/servlet/booklookServlet?sect-1=01&amp;bookstore_id-1=214&amp;term_id-1=14/FA&amp;div-1=&amp;dept-1=NU&amp;course-1=200"/>
    <hyperlink ref="C2133" r:id="rId2109" display="javascript:void(0);"/>
    <hyperlink ref="D2133" r:id="rId2110" display="http://www.bkstr.com/webapp/wcs/stores/servlet/booklookServlet?sect-1=01&amp;bookstore_id-1=214&amp;term_id-1=14/FA&amp;div-1=&amp;dept-1=NU&amp;course-1=205"/>
    <hyperlink ref="C2135" r:id="rId2111" display="javascript:void(0);"/>
    <hyperlink ref="D2135" r:id="rId2112" display="http://www.bkstr.com/webapp/wcs/stores/servlet/booklookServlet?sect-1=01&amp;bookstore_id-1=214&amp;term_id-1=14/FA&amp;div-1=&amp;dept-1=NU&amp;course-1=310"/>
    <hyperlink ref="C2137" r:id="rId2113" display="javascript:void(0);"/>
    <hyperlink ref="D2137" r:id="rId2114" display="http://www.bkstr.com/webapp/wcs/stores/servlet/booklookServlet?sect-1=02&amp;bookstore_id-1=214&amp;term_id-1=14/FA&amp;div-1=&amp;dept-1=NU&amp;course-1=310"/>
    <hyperlink ref="C2139" r:id="rId2115" display="javascript:void(0);"/>
    <hyperlink ref="D2139" r:id="rId2116" display="http://www.bkstr.com/webapp/wcs/stores/servlet/booklookServlet?sect-1=L1&amp;bookstore_id-1=214&amp;term_id-1=14/FA&amp;div-1=&amp;dept-1=NU&amp;course-1=310"/>
    <hyperlink ref="C2141" r:id="rId2117" display="javascript:void(0);"/>
    <hyperlink ref="D2141" r:id="rId2118" display="http://www.bkstr.com/webapp/wcs/stores/servlet/booklookServlet?sect-1=L10&amp;bookstore_id-1=214&amp;term_id-1=14/FA&amp;div-1=&amp;dept-1=NU&amp;course-1=310"/>
    <hyperlink ref="C2143" r:id="rId2119" display="javascript:void(0);"/>
    <hyperlink ref="D2143" r:id="rId2120" display="http://www.bkstr.com/webapp/wcs/stores/servlet/booklookServlet?sect-1=L2&amp;bookstore_id-1=214&amp;term_id-1=14/FA&amp;div-1=&amp;dept-1=NU&amp;course-1=310"/>
    <hyperlink ref="C2145" r:id="rId2121" display="javascript:void(0);"/>
    <hyperlink ref="D2145" r:id="rId2122" display="http://www.bkstr.com/webapp/wcs/stores/servlet/booklookServlet?sect-1=L5&amp;bookstore_id-1=214&amp;term_id-1=14/FA&amp;div-1=&amp;dept-1=NU&amp;course-1=310"/>
    <hyperlink ref="C2147" r:id="rId2123" display="javascript:void(0);"/>
    <hyperlink ref="D2147" r:id="rId2124" display="http://www.bkstr.com/webapp/wcs/stores/servlet/booklookServlet?sect-1=L7&amp;bookstore_id-1=214&amp;term_id-1=14/FA&amp;div-1=&amp;dept-1=NU&amp;course-1=310"/>
    <hyperlink ref="C2149" r:id="rId2125" display="javascript:void(0);"/>
    <hyperlink ref="D2149" r:id="rId2126" display="http://www.bkstr.com/webapp/wcs/stores/servlet/booklookServlet?sect-1=L8&amp;bookstore_id-1=214&amp;term_id-1=14/FA&amp;div-1=&amp;dept-1=NU&amp;course-1=310"/>
    <hyperlink ref="C2151" r:id="rId2127" display="javascript:void(0);"/>
    <hyperlink ref="D2151" r:id="rId2128" display="http://www.bkstr.com/webapp/wcs/stores/servlet/booklookServlet?sect-1=L9&amp;bookstore_id-1=214&amp;term_id-1=14/FA&amp;div-1=&amp;dept-1=NU&amp;course-1=310"/>
    <hyperlink ref="C2153" r:id="rId2129" display="javascript:void(0);"/>
    <hyperlink ref="D2153" r:id="rId2130" display="http://www.bkstr.com/webapp/wcs/stores/servlet/booklookServlet?sect-1=01&amp;bookstore_id-1=214&amp;term_id-1=14/FA&amp;div-1=&amp;dept-1=NU&amp;course-1=332"/>
    <hyperlink ref="C2155" r:id="rId2131" display="javascript:void(0);"/>
    <hyperlink ref="D2155" r:id="rId2132" display="http://www.bkstr.com/webapp/wcs/stores/servlet/booklookServlet?sect-1=01&amp;bookstore_id-1=214&amp;term_id-1=14/FA&amp;div-1=&amp;dept-1=NU&amp;course-1=342"/>
    <hyperlink ref="C2157" r:id="rId2133" display="javascript:void(0);"/>
    <hyperlink ref="D2157" r:id="rId2134" display="http://www.bkstr.com/webapp/wcs/stores/servlet/booklookServlet?sect-1=01&amp;bookstore_id-1=214&amp;term_id-1=14/FA&amp;div-1=&amp;dept-1=NU&amp;course-1=430"/>
    <hyperlink ref="C2159" r:id="rId2135" display="javascript:void(0);"/>
    <hyperlink ref="D2159" r:id="rId2136" display="http://www.bkstr.com/webapp/wcs/stores/servlet/booklookServlet?sect-1=02&amp;bookstore_id-1=214&amp;term_id-1=14/FA&amp;div-1=&amp;dept-1=NU&amp;course-1=430"/>
    <hyperlink ref="C2161" r:id="rId2137" display="javascript:void(0);"/>
    <hyperlink ref="D2161" r:id="rId2138" display="http://www.bkstr.com/webapp/wcs/stores/servlet/booklookServlet?sect-1=03&amp;bookstore_id-1=214&amp;term_id-1=14/FA&amp;div-1=&amp;dept-1=NU&amp;course-1=430"/>
    <hyperlink ref="C2163" r:id="rId2139" display="javascript:void(0);"/>
    <hyperlink ref="D2163" r:id="rId2140" display="http://www.bkstr.com/webapp/wcs/stores/servlet/booklookServlet?sect-1=H1&amp;bookstore_id-1=214&amp;term_id-1=14/FA&amp;div-1=&amp;dept-1=NU&amp;course-1=430"/>
    <hyperlink ref="C2165" r:id="rId2141" display="javascript:void(0);"/>
    <hyperlink ref="D2165" r:id="rId2142" display="http://www.bkstr.com/webapp/wcs/stores/servlet/booklookServlet?sect-1=H2&amp;bookstore_id-1=214&amp;term_id-1=14/FA&amp;div-1=&amp;dept-1=NU&amp;course-1=430"/>
    <hyperlink ref="C2167" r:id="rId2143" display="javascript:void(0);"/>
    <hyperlink ref="D2167" r:id="rId2144" display="http://www.bkstr.com/webapp/wcs/stores/servlet/booklookServlet?sect-1=H3&amp;bookstore_id-1=214&amp;term_id-1=14/FA&amp;div-1=&amp;dept-1=NU&amp;course-1=430"/>
    <hyperlink ref="C2169" r:id="rId2145" display="javascript:void(0);"/>
    <hyperlink ref="D2169" r:id="rId2146" display="http://www.bkstr.com/webapp/wcs/stores/servlet/booklookServlet?sect-1=01&amp;bookstore_id-1=214&amp;term_id-1=14/FA&amp;div-1=&amp;dept-1=NU&amp;course-1=440"/>
    <hyperlink ref="C2171" r:id="rId2147" display="javascript:void(0);"/>
    <hyperlink ref="D2171" r:id="rId2148" display="http://www.bkstr.com/webapp/wcs/stores/servlet/booklookServlet?sect-1=02&amp;bookstore_id-1=214&amp;term_id-1=14/FA&amp;div-1=&amp;dept-1=NU&amp;course-1=440"/>
    <hyperlink ref="C2173" r:id="rId2149" display="javascript:void(0);"/>
    <hyperlink ref="D2173" r:id="rId2150" display="http://www.bkstr.com/webapp/wcs/stores/servlet/booklookServlet?sect-1=L1&amp;bookstore_id-1=214&amp;term_id-1=14/FA&amp;div-1=&amp;dept-1=NU&amp;course-1=440"/>
    <hyperlink ref="C2175" r:id="rId2151" display="javascript:void(0);"/>
    <hyperlink ref="D2175" r:id="rId2152" display="http://www.bkstr.com/webapp/wcs/stores/servlet/booklookServlet?sect-1=L2&amp;bookstore_id-1=214&amp;term_id-1=14/FA&amp;div-1=&amp;dept-1=NU&amp;course-1=440"/>
    <hyperlink ref="C2177" r:id="rId2153" display="javascript:void(0);"/>
    <hyperlink ref="D2177" r:id="rId2154" display="http://www.bkstr.com/webapp/wcs/stores/servlet/booklookServlet?sect-1=L3&amp;bookstore_id-1=214&amp;term_id-1=14/FA&amp;div-1=&amp;dept-1=NU&amp;course-1=440"/>
    <hyperlink ref="C2179" r:id="rId2155" display="javascript:void(0);"/>
    <hyperlink ref="D2179" r:id="rId2156" display="http://www.bkstr.com/webapp/wcs/stores/servlet/booklookServlet?sect-1=L4&amp;bookstore_id-1=214&amp;term_id-1=14/FA&amp;div-1=&amp;dept-1=NU&amp;course-1=440"/>
    <hyperlink ref="C2181" r:id="rId2157" display="javascript:void(0);"/>
    <hyperlink ref="D2181" r:id="rId2158" display="http://www.bkstr.com/webapp/wcs/stores/servlet/booklookServlet?sect-1=L7&amp;bookstore_id-1=214&amp;term_id-1=14/FA&amp;div-1=&amp;dept-1=NU&amp;course-1=440"/>
    <hyperlink ref="C2183" r:id="rId2159" display="javascript:void(0);"/>
    <hyperlink ref="D2183" r:id="rId2160" display="http://www.bkstr.com/webapp/wcs/stores/servlet/booklookServlet?sect-1=L8&amp;bookstore_id-1=214&amp;term_id-1=14/FA&amp;div-1=&amp;dept-1=NU&amp;course-1=440"/>
    <hyperlink ref="C2185" r:id="rId2161" display="javascript:void(0);"/>
    <hyperlink ref="D2185" r:id="rId2162" display="http://www.bkstr.com/webapp/wcs/stores/servlet/booklookServlet?sect-1=L1&amp;bookstore_id-1=214&amp;term_id-1=14/FA&amp;div-1=&amp;dept-1=NU&amp;course-1=472"/>
    <hyperlink ref="C2187" r:id="rId2163" display="javascript:void(0);"/>
    <hyperlink ref="D2187" r:id="rId2164" display="http://www.bkstr.com/webapp/wcs/stores/servlet/booklookServlet?sect-1=L2&amp;bookstore_id-1=214&amp;term_id-1=14/FA&amp;div-1=&amp;dept-1=NU&amp;course-1=472"/>
    <hyperlink ref="C2190" r:id="rId2165" display="javascript:void(0);"/>
    <hyperlink ref="D2190" r:id="rId2166" display="http://www.bkstr.com/webapp/wcs/stores/servlet/booklookServlet?sect-1=01&amp;bookstore_id-1=214&amp;term_id-1=14/FA&amp;div-1=&amp;dept-1=OT&amp;course-1=101"/>
    <hyperlink ref="C2192" r:id="rId2167" display="javascript:void(0);"/>
    <hyperlink ref="D2192" r:id="rId2168" display="http://www.bkstr.com/webapp/wcs/stores/servlet/booklookServlet?sect-1=02&amp;bookstore_id-1=214&amp;term_id-1=14/FA&amp;div-1=&amp;dept-1=OT&amp;course-1=101"/>
    <hyperlink ref="C2194" r:id="rId2169" display="javascript:void(0);"/>
    <hyperlink ref="D2194" r:id="rId2170" display="http://www.bkstr.com/webapp/wcs/stores/servlet/booklookServlet?sect-1=01&amp;bookstore_id-1=214&amp;term_id-1=14/FA&amp;div-1=&amp;dept-1=OT&amp;course-1=203"/>
    <hyperlink ref="C2196" r:id="rId2171" display="javascript:void(0);"/>
    <hyperlink ref="D2196" r:id="rId2172" display="http://www.bkstr.com/webapp/wcs/stores/servlet/booklookServlet?sect-1=H1&amp;bookstore_id-1=214&amp;term_id-1=14/FA&amp;div-1=&amp;dept-1=OT&amp;course-1=203"/>
    <hyperlink ref="C2198" r:id="rId2173" display="javascript:void(0);"/>
    <hyperlink ref="D2198" r:id="rId2174" display="http://www.bkstr.com/webapp/wcs/stores/servlet/booklookServlet?sect-1=01&amp;bookstore_id-1=214&amp;term_id-1=14/FA&amp;div-1=&amp;dept-1=OT&amp;course-1=317"/>
    <hyperlink ref="C2200" r:id="rId2175" display="javascript:void(0);"/>
    <hyperlink ref="D2200" r:id="rId2176" display="http://www.bkstr.com/webapp/wcs/stores/servlet/booklookServlet?sect-1=02&amp;bookstore_id-1=214&amp;term_id-1=14/FA&amp;div-1=&amp;dept-1=OT&amp;course-1=317"/>
    <hyperlink ref="C2202" r:id="rId2177" display="javascript:void(0);"/>
    <hyperlink ref="D2202" r:id="rId2178" display="http://www.bkstr.com/webapp/wcs/stores/servlet/booklookServlet?sect-1=01&amp;bookstore_id-1=214&amp;term_id-1=14/FA&amp;div-1=&amp;dept-1=OT&amp;course-1=404"/>
    <hyperlink ref="C2204" r:id="rId2179" display="javascript:void(0);"/>
    <hyperlink ref="D2204" r:id="rId2180" display="http://www.bkstr.com/webapp/wcs/stores/servlet/booklookServlet?sect-1=02&amp;bookstore_id-1=214&amp;term_id-1=14/FA&amp;div-1=&amp;dept-1=OT&amp;course-1=404"/>
    <hyperlink ref="C2206" r:id="rId2181" display="javascript:void(0);"/>
    <hyperlink ref="D2206" r:id="rId2182" display="http://www.bkstr.com/webapp/wcs/stores/servlet/booklookServlet?sect-1=01&amp;bookstore_id-1=214&amp;term_id-1=14/FA&amp;div-1=&amp;dept-1=OT&amp;course-1=407"/>
    <hyperlink ref="C2208" r:id="rId2183" display="javascript:void(0);"/>
    <hyperlink ref="D2208" r:id="rId2184" display="http://www.bkstr.com/webapp/wcs/stores/servlet/booklookServlet?sect-1=02&amp;bookstore_id-1=214&amp;term_id-1=14/FA&amp;div-1=&amp;dept-1=OT&amp;course-1=407"/>
    <hyperlink ref="C2210" r:id="rId2185" display="javascript:void(0);"/>
    <hyperlink ref="D2210" r:id="rId2186" display="http://www.bkstr.com/webapp/wcs/stores/servlet/booklookServlet?sect-1=01&amp;bookstore_id-1=214&amp;term_id-1=14/FA&amp;div-1=&amp;dept-1=PE&amp;course-1=150"/>
    <hyperlink ref="C2212" r:id="rId2187" display="javascript:void(0);"/>
    <hyperlink ref="D2212" r:id="rId2188" display="http://www.bkstr.com/webapp/wcs/stores/servlet/booklookServlet?sect-1=01S&amp;bookstore_id-1=214&amp;term_id-1=14/FA&amp;div-1=&amp;dept-1=PE&amp;course-1=150"/>
    <hyperlink ref="C2214" r:id="rId2189" display="javascript:void(0);"/>
    <hyperlink ref="D2214" r:id="rId2190" display="http://www.bkstr.com/webapp/wcs/stores/servlet/booklookServlet?sect-1=01&amp;bookstore_id-1=214&amp;term_id-1=14/FA&amp;div-1=&amp;dept-1=PE&amp;course-1=175"/>
    <hyperlink ref="C2216" r:id="rId2191" display="javascript:void(0);"/>
    <hyperlink ref="D2216" r:id="rId2192" display="http://www.bkstr.com/webapp/wcs/stores/servlet/booklookServlet?sect-1=01S&amp;bookstore_id-1=214&amp;term_id-1=14/FA&amp;div-1=&amp;dept-1=PE&amp;course-1=175"/>
    <hyperlink ref="C2218" r:id="rId2193" display="javascript:void(0);"/>
    <hyperlink ref="D2218" r:id="rId2194" display="http://www.bkstr.com/webapp/wcs/stores/servlet/booklookServlet?sect-1=01&amp;bookstore_id-1=214&amp;term_id-1=14/FA&amp;div-1=&amp;dept-1=PE&amp;course-1=210"/>
    <hyperlink ref="C2220" r:id="rId2195" display="javascript:void(0);"/>
    <hyperlink ref="D2220" r:id="rId2196" display="http://www.bkstr.com/webapp/wcs/stores/servlet/booklookServlet?sect-1=01&amp;bookstore_id-1=214&amp;term_id-1=14/FA&amp;div-1=&amp;dept-1=PE&amp;course-1=260"/>
    <hyperlink ref="C2222" r:id="rId2197" display="javascript:void(0);"/>
    <hyperlink ref="D2222" r:id="rId2198" display="http://www.bkstr.com/webapp/wcs/stores/servlet/booklookServlet?sect-1=01S&amp;bookstore_id-1=214&amp;term_id-1=14/FA&amp;div-1=&amp;dept-1=PE&amp;course-1=260"/>
    <hyperlink ref="C2224" r:id="rId2199" display="javascript:void(0);"/>
    <hyperlink ref="D2224" r:id="rId2200" display="http://www.bkstr.com/webapp/wcs/stores/servlet/booklookServlet?sect-1=01&amp;bookstore_id-1=214&amp;term_id-1=14/FA&amp;div-1=&amp;dept-1=PH&amp;course-1=100"/>
    <hyperlink ref="C2226" r:id="rId2201" display="javascript:void(0);"/>
    <hyperlink ref="D2226" r:id="rId2202" display="http://www.bkstr.com/webapp/wcs/stores/servlet/booklookServlet?sect-1=01S&amp;bookstore_id-1=214&amp;term_id-1=14/FA&amp;div-1=&amp;dept-1=PH&amp;course-1=100"/>
    <hyperlink ref="C2228" r:id="rId2203" display="javascript:void(0);"/>
    <hyperlink ref="D2228" r:id="rId2204" display="http://www.bkstr.com/webapp/wcs/stores/servlet/booklookServlet?sect-1=02&amp;bookstore_id-1=214&amp;term_id-1=14/FA&amp;div-1=&amp;dept-1=PH&amp;course-1=100"/>
    <hyperlink ref="C2230" r:id="rId2205" display="javascript:void(0);"/>
    <hyperlink ref="D2230" r:id="rId2206" display="http://www.bkstr.com/webapp/wcs/stores/servlet/booklookServlet?sect-1=02S&amp;bookstore_id-1=214&amp;term_id-1=14/FA&amp;div-1=&amp;dept-1=PH&amp;course-1=100"/>
    <hyperlink ref="C2232" r:id="rId2207" display="javascript:void(0);"/>
    <hyperlink ref="D2232" r:id="rId2208" display="http://www.bkstr.com/webapp/wcs/stores/servlet/booklookServlet?sect-1=03&amp;bookstore_id-1=214&amp;term_id-1=14/FA&amp;div-1=&amp;dept-1=PH&amp;course-1=100"/>
    <hyperlink ref="C2234" r:id="rId2209" display="javascript:void(0);"/>
    <hyperlink ref="D2234" r:id="rId2210" display="http://www.bkstr.com/webapp/wcs/stores/servlet/booklookServlet?sect-1=03S&amp;bookstore_id-1=214&amp;term_id-1=14/FA&amp;div-1=&amp;dept-1=PH&amp;course-1=100"/>
    <hyperlink ref="C2236" r:id="rId2211" display="javascript:void(0);"/>
    <hyperlink ref="D2236" r:id="rId2212" display="http://www.bkstr.com/webapp/wcs/stores/servlet/booklookServlet?sect-1=04&amp;bookstore_id-1=214&amp;term_id-1=14/FA&amp;div-1=&amp;dept-1=PH&amp;course-1=100"/>
    <hyperlink ref="C2238" r:id="rId2213" display="javascript:void(0);"/>
    <hyperlink ref="D2238" r:id="rId2214" display="http://www.bkstr.com/webapp/wcs/stores/servlet/booklookServlet?sect-1=04S&amp;bookstore_id-1=214&amp;term_id-1=14/FA&amp;div-1=&amp;dept-1=PH&amp;course-1=100"/>
    <hyperlink ref="C2240" r:id="rId2215" display="javascript:void(0);"/>
    <hyperlink ref="D2240" r:id="rId2216" display="http://www.bkstr.com/webapp/wcs/stores/servlet/booklookServlet?sect-1=05&amp;bookstore_id-1=214&amp;term_id-1=14/FA&amp;div-1=&amp;dept-1=PH&amp;course-1=100"/>
    <hyperlink ref="C2242" r:id="rId2217" display="javascript:void(0);"/>
    <hyperlink ref="D2242" r:id="rId2218" display="http://www.bkstr.com/webapp/wcs/stores/servlet/booklookServlet?sect-1=05S&amp;bookstore_id-1=214&amp;term_id-1=14/FA&amp;div-1=&amp;dept-1=PH&amp;course-1=100"/>
    <hyperlink ref="C2244" r:id="rId2219" display="javascript:void(0);"/>
    <hyperlink ref="D2244" r:id="rId2220" display="http://www.bkstr.com/webapp/wcs/stores/servlet/booklookServlet?sect-1=01&amp;bookstore_id-1=214&amp;term_id-1=14/FA&amp;div-1=&amp;dept-1=PH&amp;course-1=101"/>
    <hyperlink ref="C2246" r:id="rId2221" display="javascript:void(0);"/>
    <hyperlink ref="D2246" r:id="rId2222" display="http://www.bkstr.com/webapp/wcs/stores/servlet/booklookServlet?sect-1=01S&amp;bookstore_id-1=214&amp;term_id-1=14/FA&amp;div-1=&amp;dept-1=PH&amp;course-1=101"/>
    <hyperlink ref="C2248" r:id="rId2223" display="javascript:void(0);"/>
    <hyperlink ref="D2248" r:id="rId2224" display="http://www.bkstr.com/webapp/wcs/stores/servlet/booklookServlet?sect-1=H1&amp;bookstore_id-1=214&amp;term_id-1=14/FA&amp;div-1=&amp;dept-1=PH&amp;course-1=101"/>
    <hyperlink ref="C2250" r:id="rId2225" display="javascript:void(0);"/>
    <hyperlink ref="D2250" r:id="rId2226" display="http://www.bkstr.com/webapp/wcs/stores/servlet/booklookServlet?sect-1=01&amp;bookstore_id-1=214&amp;term_id-1=14/FA&amp;div-1=&amp;dept-1=PH&amp;course-1=110"/>
    <hyperlink ref="C2252" r:id="rId2227" display="javascript:void(0);"/>
    <hyperlink ref="D2252" r:id="rId2228" display="http://www.bkstr.com/webapp/wcs/stores/servlet/booklookServlet?sect-1=01S&amp;bookstore_id-1=214&amp;term_id-1=14/FA&amp;div-1=&amp;dept-1=PH&amp;course-1=110"/>
    <hyperlink ref="C2254" r:id="rId2229" display="javascript:void(0);"/>
    <hyperlink ref="D2254" r:id="rId2230" display="http://www.bkstr.com/webapp/wcs/stores/servlet/booklookServlet?sect-1=01&amp;bookstore_id-1=214&amp;term_id-1=14/FA&amp;div-1=&amp;dept-1=PH&amp;course-1=115"/>
    <hyperlink ref="C2256" r:id="rId2231" display="javascript:void(0);"/>
    <hyperlink ref="D2256" r:id="rId2232" display="http://www.bkstr.com/webapp/wcs/stores/servlet/booklookServlet?sect-1=02&amp;bookstore_id-1=214&amp;term_id-1=14/FA&amp;div-1=&amp;dept-1=PH&amp;course-1=115"/>
    <hyperlink ref="C2258" r:id="rId2233" display="javascript:void(0);"/>
    <hyperlink ref="D2258" r:id="rId2234" display="http://www.bkstr.com/webapp/wcs/stores/servlet/booklookServlet?sect-1=01&amp;bookstore_id-1=214&amp;term_id-1=14/FA&amp;div-1=&amp;dept-1=PH&amp;course-1=130"/>
    <hyperlink ref="C2260" r:id="rId2235" display="javascript:void(0);"/>
    <hyperlink ref="D2260" r:id="rId2236" display="http://www.bkstr.com/webapp/wcs/stores/servlet/booklookServlet?sect-1=01S&amp;bookstore_id-1=214&amp;term_id-1=14/FA&amp;div-1=&amp;dept-1=PH&amp;course-1=130"/>
    <hyperlink ref="C2263" r:id="rId2237" display="javascript:void(0);"/>
    <hyperlink ref="D2263" r:id="rId2238" display="http://www.bkstr.com/webapp/wcs/stores/servlet/booklookServlet?sect-1=OL&amp;bookstore_id-1=214&amp;term_id-1=14/FA&amp;div-1=&amp;dept-1=PH&amp;course-1=172"/>
    <hyperlink ref="C2265" r:id="rId2239" display="javascript:void(0);"/>
    <hyperlink ref="D2265" r:id="rId2240" display="http://www.bkstr.com/webapp/wcs/stores/servlet/booklookServlet?sect-1=01&amp;bookstore_id-1=214&amp;term_id-1=14/FA&amp;div-1=&amp;dept-1=PH&amp;course-1=177"/>
    <hyperlink ref="C2267" r:id="rId2241" display="javascript:void(0);"/>
    <hyperlink ref="D2267" r:id="rId2242" display="http://www.bkstr.com/webapp/wcs/stores/servlet/booklookServlet?sect-1=01&amp;bookstore_id-1=214&amp;term_id-1=14/FA&amp;div-1=&amp;dept-1=PH&amp;course-1=240"/>
    <hyperlink ref="C2269" r:id="rId2243" display="javascript:void(0);"/>
    <hyperlink ref="D2269" r:id="rId2244" display="http://www.bkstr.com/webapp/wcs/stores/servlet/booklookServlet?sect-1=01&amp;bookstore_id-1=214&amp;term_id-1=14/FA&amp;div-1=&amp;dept-1=PH&amp;course-1=260"/>
    <hyperlink ref="C2271" r:id="rId2245" display="javascript:void(0);"/>
    <hyperlink ref="D2271" r:id="rId2246" display="http://www.bkstr.com/webapp/wcs/stores/servlet/booklookServlet?sect-1=H1&amp;bookstore_id-1=214&amp;term_id-1=14/FA&amp;div-1=&amp;dept-1=PH&amp;course-1=260"/>
    <hyperlink ref="C2273" r:id="rId2247" display="javascript:void(0);"/>
    <hyperlink ref="D2273" r:id="rId2248" display="http://www.bkstr.com/webapp/wcs/stores/servlet/booklookServlet?sect-1=01&amp;bookstore_id-1=214&amp;term_id-1=14/FA&amp;div-1=&amp;dept-1=PH&amp;course-1=263"/>
    <hyperlink ref="C2275" r:id="rId2249" display="javascript:void(0);"/>
    <hyperlink ref="D2275" r:id="rId2250" display="http://www.bkstr.com/webapp/wcs/stores/servlet/booklookServlet?sect-1=02&amp;bookstore_id-1=214&amp;term_id-1=14/FA&amp;div-1=&amp;dept-1=PH&amp;course-1=263"/>
    <hyperlink ref="C2277" r:id="rId2251" display="javascript:void(0);"/>
    <hyperlink ref="D2277" r:id="rId2252" display="http://www.bkstr.com/webapp/wcs/stores/servlet/booklookServlet?sect-1=H1&amp;bookstore_id-1=214&amp;term_id-1=14/FA&amp;div-1=&amp;dept-1=PH&amp;course-1=263"/>
    <hyperlink ref="C2279" r:id="rId2253" display="javascript:void(0);"/>
    <hyperlink ref="D2279" r:id="rId2254" display="http://www.bkstr.com/webapp/wcs/stores/servlet/booklookServlet?sect-1=01&amp;bookstore_id-1=214&amp;term_id-1=14/FA&amp;div-1=&amp;dept-1=PO&amp;course-1=101"/>
    <hyperlink ref="C2281" r:id="rId2255" display="javascript:void(0);"/>
    <hyperlink ref="D2281" r:id="rId2256" display="http://www.bkstr.com/webapp/wcs/stores/servlet/booklookServlet?sect-1=01S&amp;bookstore_id-1=214&amp;term_id-1=14/FA&amp;div-1=&amp;dept-1=PO&amp;course-1=101"/>
    <hyperlink ref="C2283" r:id="rId2257" display="javascript:void(0);"/>
    <hyperlink ref="D2283" r:id="rId2258" display="http://www.bkstr.com/webapp/wcs/stores/servlet/booklookServlet?sect-1=02&amp;bookstore_id-1=214&amp;term_id-1=14/FA&amp;div-1=&amp;dept-1=PO&amp;course-1=101"/>
    <hyperlink ref="C2285" r:id="rId2259" display="javascript:void(0);"/>
    <hyperlink ref="D2285" r:id="rId2260" display="http://www.bkstr.com/webapp/wcs/stores/servlet/booklookServlet?sect-1=02S&amp;bookstore_id-1=214&amp;term_id-1=14/FA&amp;div-1=&amp;dept-1=PO&amp;course-1=101"/>
    <hyperlink ref="C2287" r:id="rId2261" display="javascript:void(0);"/>
    <hyperlink ref="D2287" r:id="rId2262" display="http://www.bkstr.com/webapp/wcs/stores/servlet/booklookServlet?sect-1=01&amp;bookstore_id-1=214&amp;term_id-1=14/FA&amp;div-1=&amp;dept-1=PO&amp;course-1=102"/>
    <hyperlink ref="C2289" r:id="rId2263" display="javascript:void(0);"/>
    <hyperlink ref="D2289" r:id="rId2264" display="http://www.bkstr.com/webapp/wcs/stores/servlet/booklookServlet?sect-1=01S&amp;bookstore_id-1=214&amp;term_id-1=14/FA&amp;div-1=&amp;dept-1=PO&amp;course-1=102"/>
    <hyperlink ref="C2291" r:id="rId2265" display="javascript:void(0);"/>
    <hyperlink ref="D2291" r:id="rId2266" display="http://www.bkstr.com/webapp/wcs/stores/servlet/booklookServlet?sect-1=02&amp;bookstore_id-1=214&amp;term_id-1=14/FA&amp;div-1=&amp;dept-1=PO&amp;course-1=102"/>
    <hyperlink ref="C2293" r:id="rId2267" display="javascript:void(0);"/>
    <hyperlink ref="D2293" r:id="rId2268" display="http://www.bkstr.com/webapp/wcs/stores/servlet/booklookServlet?sect-1=02S&amp;bookstore_id-1=214&amp;term_id-1=14/FA&amp;div-1=&amp;dept-1=PO&amp;course-1=102"/>
    <hyperlink ref="C2295" r:id="rId2269" display="javascript:void(0);"/>
    <hyperlink ref="D2295" r:id="rId2270" display="http://www.bkstr.com/webapp/wcs/stores/servlet/booklookServlet?sect-1=03&amp;bookstore_id-1=214&amp;term_id-1=14/FA&amp;div-1=&amp;dept-1=PO&amp;course-1=102"/>
    <hyperlink ref="C2297" r:id="rId2271" display="javascript:void(0);"/>
    <hyperlink ref="D2297" r:id="rId2272" display="http://www.bkstr.com/webapp/wcs/stores/servlet/booklookServlet?sect-1=03S&amp;bookstore_id-1=214&amp;term_id-1=14/FA&amp;div-1=&amp;dept-1=PO&amp;course-1=102"/>
    <hyperlink ref="C2299" r:id="rId2273" display="javascript:void(0);"/>
    <hyperlink ref="D2299" r:id="rId2274" display="http://www.bkstr.com/webapp/wcs/stores/servlet/booklookServlet?sect-1=04&amp;bookstore_id-1=214&amp;term_id-1=14/FA&amp;div-1=&amp;dept-1=PO&amp;course-1=102"/>
    <hyperlink ref="C2301" r:id="rId2275" display="javascript:void(0);"/>
    <hyperlink ref="D2301" r:id="rId2276" display="http://www.bkstr.com/webapp/wcs/stores/servlet/booklookServlet?sect-1=04S&amp;bookstore_id-1=214&amp;term_id-1=14/FA&amp;div-1=&amp;dept-1=PO&amp;course-1=102"/>
    <hyperlink ref="C2303" r:id="rId2277" display="javascript:void(0);"/>
    <hyperlink ref="D2303" r:id="rId2278" display="http://www.bkstr.com/webapp/wcs/stores/servlet/booklookServlet?sect-1=01&amp;bookstore_id-1=214&amp;term_id-1=14/FA&amp;div-1=&amp;dept-1=PO&amp;course-1=201"/>
    <hyperlink ref="C2305" r:id="rId2279" display="javascript:void(0);"/>
    <hyperlink ref="D2305" r:id="rId2280" display="http://www.bkstr.com/webapp/wcs/stores/servlet/booklookServlet?sect-1=01&amp;bookstore_id-1=214&amp;term_id-1=14/FA&amp;div-1=&amp;dept-1=PO&amp;course-1=210"/>
    <hyperlink ref="C2307" r:id="rId2281" display="javascript:void(0);"/>
    <hyperlink ref="D2307" r:id="rId2282" display="http://www.bkstr.com/webapp/wcs/stores/servlet/booklookServlet?sect-1=02&amp;bookstore_id-1=214&amp;term_id-1=14/FA&amp;div-1=&amp;dept-1=PO&amp;course-1=210"/>
    <hyperlink ref="C2309" r:id="rId2283" display="javascript:void(0);"/>
    <hyperlink ref="D2309" r:id="rId2284" display="http://www.bkstr.com/webapp/wcs/stores/servlet/booklookServlet?sect-1=01&amp;bookstore_id-1=214&amp;term_id-1=14/FA&amp;div-1=&amp;dept-1=PO&amp;course-1=211"/>
    <hyperlink ref="C2311" r:id="rId2285" display="javascript:void(0);"/>
    <hyperlink ref="D2311" r:id="rId2286" display="http://www.bkstr.com/webapp/wcs/stores/servlet/booklookServlet?sect-1=01&amp;bookstore_id-1=214&amp;term_id-1=14/FA&amp;div-1=&amp;dept-1=PO&amp;course-1=213"/>
    <hyperlink ref="C2313" r:id="rId2287" display="javascript:void(0);"/>
    <hyperlink ref="D2313" r:id="rId2288" display="http://www.bkstr.com/webapp/wcs/stores/servlet/booklookServlet?sect-1=01S&amp;bookstore_id-1=214&amp;term_id-1=14/FA&amp;div-1=&amp;dept-1=PO&amp;course-1=213"/>
    <hyperlink ref="C2315" r:id="rId2289" display="javascript:void(0);"/>
    <hyperlink ref="D2315" r:id="rId2290" display="http://www.bkstr.com/webapp/wcs/stores/servlet/booklookServlet?sect-1=01&amp;bookstore_id-1=214&amp;term_id-1=14/FA&amp;div-1=&amp;dept-1=PO&amp;course-1=215"/>
    <hyperlink ref="C2317" r:id="rId2291" display="javascript:void(0);"/>
    <hyperlink ref="D2317" r:id="rId2292" display="http://www.bkstr.com/webapp/wcs/stores/servlet/booklookServlet?sect-1=01S&amp;bookstore_id-1=214&amp;term_id-1=14/FA&amp;div-1=&amp;dept-1=PO&amp;course-1=215"/>
    <hyperlink ref="C2319" r:id="rId2293" display="javascript:void(0);"/>
    <hyperlink ref="D2319" r:id="rId2294" display="http://www.bkstr.com/webapp/wcs/stores/servlet/booklookServlet?sect-1=01&amp;bookstore_id-1=214&amp;term_id-1=14/FA&amp;div-1=&amp;dept-1=PO&amp;course-1=320"/>
    <hyperlink ref="C2321" r:id="rId2295" display="javascript:void(0);"/>
    <hyperlink ref="D2321" r:id="rId2296" display="http://www.bkstr.com/webapp/wcs/stores/servlet/booklookServlet?sect-1=H1&amp;bookstore_id-1=214&amp;term_id-1=14/FA&amp;div-1=&amp;dept-1=PO&amp;course-1=320"/>
    <hyperlink ref="C2323" r:id="rId2297" display="javascript:void(0);"/>
    <hyperlink ref="D2323" r:id="rId2298" display="http://www.bkstr.com/webapp/wcs/stores/servlet/booklookServlet?sect-1=01&amp;bookstore_id-1=214&amp;term_id-1=14/FA&amp;div-1=&amp;dept-1=PO&amp;course-1=322"/>
    <hyperlink ref="C2325" r:id="rId2299" display="javascript:void(0);"/>
    <hyperlink ref="D2325" r:id="rId2300" display="http://www.bkstr.com/webapp/wcs/stores/servlet/booklookServlet?sect-1=01&amp;bookstore_id-1=214&amp;term_id-1=14/FA&amp;div-1=&amp;dept-1=PY&amp;course-1=101"/>
    <hyperlink ref="C2327" r:id="rId2301" display="javascript:void(0);"/>
    <hyperlink ref="D2327" r:id="rId2302" display="http://www.bkstr.com/webapp/wcs/stores/servlet/booklookServlet?sect-1=01S&amp;bookstore_id-1=214&amp;term_id-1=14/FA&amp;div-1=&amp;dept-1=PY&amp;course-1=101"/>
    <hyperlink ref="C2329" r:id="rId2303" display="javascript:void(0);"/>
    <hyperlink ref="D2329" r:id="rId2304" display="http://www.bkstr.com/webapp/wcs/stores/servlet/booklookServlet?sect-1=02&amp;bookstore_id-1=214&amp;term_id-1=14/FA&amp;div-1=&amp;dept-1=PY&amp;course-1=101"/>
    <hyperlink ref="C2331" r:id="rId2305" display="javascript:void(0);"/>
    <hyperlink ref="D2331" r:id="rId2306" display="http://www.bkstr.com/webapp/wcs/stores/servlet/booklookServlet?sect-1=02S&amp;bookstore_id-1=214&amp;term_id-1=14/FA&amp;div-1=&amp;dept-1=PY&amp;course-1=101"/>
    <hyperlink ref="C2333" r:id="rId2307" display="javascript:void(0);"/>
    <hyperlink ref="D2333" r:id="rId2308" display="http://www.bkstr.com/webapp/wcs/stores/servlet/booklookServlet?sect-1=01&amp;bookstore_id-1=214&amp;term_id-1=14/FA&amp;div-1=&amp;dept-1=PY&amp;course-1=105"/>
    <hyperlink ref="C2335" r:id="rId2309" display="javascript:void(0);"/>
    <hyperlink ref="D2335" r:id="rId2310" display="http://www.bkstr.com/webapp/wcs/stores/servlet/booklookServlet?sect-1=01S&amp;bookstore_id-1=214&amp;term_id-1=14/FA&amp;div-1=&amp;dept-1=PY&amp;course-1=105"/>
    <hyperlink ref="C2337" r:id="rId2311" display="javascript:void(0);"/>
    <hyperlink ref="D2337" r:id="rId2312" display="http://www.bkstr.com/webapp/wcs/stores/servlet/booklookServlet?sect-1=02&amp;bookstore_id-1=214&amp;term_id-1=14/FA&amp;div-1=&amp;dept-1=PY&amp;course-1=105"/>
    <hyperlink ref="C2339" r:id="rId2313" display="javascript:void(0);"/>
    <hyperlink ref="D2339" r:id="rId2314" display="http://www.bkstr.com/webapp/wcs/stores/servlet/booklookServlet?sect-1=02S&amp;bookstore_id-1=214&amp;term_id-1=14/FA&amp;div-1=&amp;dept-1=PY&amp;course-1=105"/>
    <hyperlink ref="C2341" r:id="rId2315" display="javascript:void(0);"/>
    <hyperlink ref="D2341" r:id="rId2316" display="http://www.bkstr.com/webapp/wcs/stores/servlet/booklookServlet?sect-1=03&amp;bookstore_id-1=214&amp;term_id-1=14/FA&amp;div-1=&amp;dept-1=PY&amp;course-1=105"/>
    <hyperlink ref="C2343" r:id="rId2317" display="javascript:void(0);"/>
    <hyperlink ref="D2343" r:id="rId2318" display="http://www.bkstr.com/webapp/wcs/stores/servlet/booklookServlet?sect-1=03S&amp;bookstore_id-1=214&amp;term_id-1=14/FA&amp;div-1=&amp;dept-1=PY&amp;course-1=105"/>
    <hyperlink ref="C2345" r:id="rId2319" display="javascript:void(0);"/>
    <hyperlink ref="D2345" r:id="rId2320" display="http://www.bkstr.com/webapp/wcs/stores/servlet/booklookServlet?sect-1=01&amp;bookstore_id-1=214&amp;term_id-1=14/FA&amp;div-1=&amp;dept-1=PY&amp;course-1=112"/>
    <hyperlink ref="C2347" r:id="rId2321" display="javascript:void(0);"/>
    <hyperlink ref="D2347" r:id="rId2322" display="http://www.bkstr.com/webapp/wcs/stores/servlet/booklookServlet?sect-1=01S&amp;bookstore_id-1=214&amp;term_id-1=14/FA&amp;div-1=&amp;dept-1=PY&amp;course-1=112"/>
    <hyperlink ref="C2349" r:id="rId2323" display="javascript:void(0);"/>
    <hyperlink ref="D2349" r:id="rId2324" display="http://www.bkstr.com/webapp/wcs/stores/servlet/booklookServlet?sect-1=H1&amp;bookstore_id-1=214&amp;term_id-1=14/FA&amp;div-1=&amp;dept-1=PY&amp;course-1=112"/>
    <hyperlink ref="C2351" r:id="rId2325" display="javascript:void(0);"/>
    <hyperlink ref="D2351" r:id="rId2326" display="http://www.bkstr.com/webapp/wcs/stores/servlet/booklookServlet?sect-1=01&amp;bookstore_id-1=214&amp;term_id-1=14/FA&amp;div-1=&amp;dept-1=PY&amp;course-1=221"/>
    <hyperlink ref="C2353" r:id="rId2327" display="javascript:void(0);"/>
    <hyperlink ref="D2353" r:id="rId2328" display="http://www.bkstr.com/webapp/wcs/stores/servlet/booklookServlet?sect-1=01S&amp;bookstore_id-1=214&amp;term_id-1=14/FA&amp;div-1=&amp;dept-1=PY&amp;course-1=221"/>
    <hyperlink ref="C2355" r:id="rId2329" display="javascript:void(0);"/>
    <hyperlink ref="D2355" r:id="rId2330" display="http://www.bkstr.com/webapp/wcs/stores/servlet/booklookServlet?sect-1=02&amp;bookstore_id-1=214&amp;term_id-1=14/FA&amp;div-1=&amp;dept-1=PY&amp;course-1=221"/>
    <hyperlink ref="C2357" r:id="rId2331" display="javascript:void(0);"/>
    <hyperlink ref="D2357" r:id="rId2332" display="http://www.bkstr.com/webapp/wcs/stores/servlet/booklookServlet?sect-1=02S&amp;bookstore_id-1=214&amp;term_id-1=14/FA&amp;div-1=&amp;dept-1=PY&amp;course-1=221"/>
    <hyperlink ref="C2359" r:id="rId2333" display="javascript:void(0);"/>
    <hyperlink ref="D2359" r:id="rId2334" display="http://www.bkstr.com/webapp/wcs/stores/servlet/booklookServlet?sect-1=03&amp;bookstore_id-1=214&amp;term_id-1=14/FA&amp;div-1=&amp;dept-1=PY&amp;course-1=221"/>
    <hyperlink ref="C2361" r:id="rId2335" display="javascript:void(0);"/>
    <hyperlink ref="D2361" r:id="rId2336" display="http://www.bkstr.com/webapp/wcs/stores/servlet/booklookServlet?sect-1=03S&amp;bookstore_id-1=214&amp;term_id-1=14/FA&amp;div-1=&amp;dept-1=PY&amp;course-1=221"/>
    <hyperlink ref="C2363" r:id="rId2337" display="javascript:void(0);"/>
    <hyperlink ref="D2363" r:id="rId2338" display="http://www.bkstr.com/webapp/wcs/stores/servlet/booklookServlet?sect-1=01&amp;bookstore_id-1=214&amp;term_id-1=14/FA&amp;div-1=&amp;dept-1=PY&amp;course-1=241"/>
    <hyperlink ref="C2365" r:id="rId2339" display="javascript:void(0);"/>
    <hyperlink ref="D2365" r:id="rId2340" display="http://www.bkstr.com/webapp/wcs/stores/servlet/booklookServlet?sect-1=01S&amp;bookstore_id-1=214&amp;term_id-1=14/FA&amp;div-1=&amp;dept-1=PY&amp;course-1=241"/>
    <hyperlink ref="C2367" r:id="rId2341" display="javascript:void(0);"/>
    <hyperlink ref="D2367" r:id="rId2342" display="http://www.bkstr.com/webapp/wcs/stores/servlet/booklookServlet?sect-1=02&amp;bookstore_id-1=214&amp;term_id-1=14/FA&amp;div-1=&amp;dept-1=PY&amp;course-1=241"/>
    <hyperlink ref="C2369" r:id="rId2343" display="javascript:void(0);"/>
    <hyperlink ref="D2369" r:id="rId2344" display="http://www.bkstr.com/webapp/wcs/stores/servlet/booklookServlet?sect-1=02S&amp;bookstore_id-1=214&amp;term_id-1=14/FA&amp;div-1=&amp;dept-1=PY&amp;course-1=241"/>
    <hyperlink ref="C2371" r:id="rId2345" display="javascript:void(0);"/>
    <hyperlink ref="D2371" r:id="rId2346" display="http://www.bkstr.com/webapp/wcs/stores/servlet/booklookServlet?sect-1=H1&amp;bookstore_id-1=214&amp;term_id-1=14/FA&amp;div-1=&amp;dept-1=PY&amp;course-1=241"/>
    <hyperlink ref="C2373" r:id="rId2347" display="javascript:void(0);"/>
    <hyperlink ref="D2373" r:id="rId2348" display="http://www.bkstr.com/webapp/wcs/stores/servlet/booklookServlet?sect-1=H2&amp;bookstore_id-1=214&amp;term_id-1=14/FA&amp;div-1=&amp;dept-1=PY&amp;course-1=241"/>
    <hyperlink ref="C2375" r:id="rId2349" display="javascript:void(0);"/>
    <hyperlink ref="D2375" r:id="rId2350" display="http://www.bkstr.com/webapp/wcs/stores/servlet/booklookServlet?sect-1=01&amp;bookstore_id-1=214&amp;term_id-1=14/FA&amp;div-1=&amp;dept-1=PY&amp;course-1=370"/>
    <hyperlink ref="C2377" r:id="rId2351" display="javascript:void(0);"/>
    <hyperlink ref="D2377" r:id="rId2352" display="http://www.bkstr.com/webapp/wcs/stores/servlet/booklookServlet?sect-1=01&amp;bookstore_id-1=214&amp;term_id-1=14/FA&amp;div-1=&amp;dept-1=PY&amp;course-1=451"/>
    <hyperlink ref="C2380" r:id="rId2353" display="javascript:void(0);"/>
    <hyperlink ref="D2380" r:id="rId2354" display="http://www.bkstr.com/webapp/wcs/stores/servlet/booklookServlet?sect-1=01&amp;bookstore_id-1=214&amp;term_id-1=14/FA&amp;div-1=&amp;dept-1=SO&amp;course-1=100"/>
    <hyperlink ref="C2382" r:id="rId2355" display="javascript:void(0);"/>
    <hyperlink ref="D2382" r:id="rId2356" display="http://www.bkstr.com/webapp/wcs/stores/servlet/booklookServlet?sect-1=01S&amp;bookstore_id-1=214&amp;term_id-1=14/FA&amp;div-1=&amp;dept-1=SO&amp;course-1=100"/>
    <hyperlink ref="C2384" r:id="rId2357" display="javascript:void(0);"/>
    <hyperlink ref="D2384" r:id="rId2358" display="http://www.bkstr.com/webapp/wcs/stores/servlet/booklookServlet?sect-1=02&amp;bookstore_id-1=214&amp;term_id-1=14/FA&amp;div-1=&amp;dept-1=SO&amp;course-1=100"/>
    <hyperlink ref="C2386" r:id="rId2359" display="javascript:void(0);"/>
    <hyperlink ref="D2386" r:id="rId2360" display="http://www.bkstr.com/webapp/wcs/stores/servlet/booklookServlet?sect-1=02S&amp;bookstore_id-1=214&amp;term_id-1=14/FA&amp;div-1=&amp;dept-1=SO&amp;course-1=100"/>
    <hyperlink ref="C2388" r:id="rId2361" display="javascript:void(0);"/>
    <hyperlink ref="D2388" r:id="rId2362" display="http://www.bkstr.com/webapp/wcs/stores/servlet/booklookServlet?sect-1=03&amp;bookstore_id-1=214&amp;term_id-1=14/FA&amp;div-1=&amp;dept-1=SO&amp;course-1=100"/>
    <hyperlink ref="C2390" r:id="rId2363" display="javascript:void(0);"/>
    <hyperlink ref="D2390" r:id="rId2364" display="http://www.bkstr.com/webapp/wcs/stores/servlet/booklookServlet?sect-1=03S&amp;bookstore_id-1=214&amp;term_id-1=14/FA&amp;div-1=&amp;dept-1=SO&amp;course-1=100"/>
    <hyperlink ref="C2392" r:id="rId2365" display="javascript:void(0);"/>
    <hyperlink ref="D2392" r:id="rId2366" display="http://www.bkstr.com/webapp/wcs/stores/servlet/booklookServlet?sect-1=04&amp;bookstore_id-1=214&amp;term_id-1=14/FA&amp;div-1=&amp;dept-1=SO&amp;course-1=100"/>
    <hyperlink ref="C2394" r:id="rId2367" display="javascript:void(0);"/>
    <hyperlink ref="D2394" r:id="rId2368" display="http://www.bkstr.com/webapp/wcs/stores/servlet/booklookServlet?sect-1=04S&amp;bookstore_id-1=214&amp;term_id-1=14/FA&amp;div-1=&amp;dept-1=SO&amp;course-1=100"/>
    <hyperlink ref="C2396" r:id="rId2369" display="javascript:void(0);"/>
    <hyperlink ref="D2396" r:id="rId2370" display="http://www.bkstr.com/webapp/wcs/stores/servlet/booklookServlet?sect-1=06&amp;bookstore_id-1=214&amp;term_id-1=14/FA&amp;div-1=&amp;dept-1=SO&amp;course-1=100"/>
    <hyperlink ref="C2398" r:id="rId2371" display="javascript:void(0);"/>
    <hyperlink ref="D2398" r:id="rId2372" display="http://www.bkstr.com/webapp/wcs/stores/servlet/booklookServlet?sect-1=06S&amp;bookstore_id-1=214&amp;term_id-1=14/FA&amp;div-1=&amp;dept-1=SO&amp;course-1=100"/>
    <hyperlink ref="C2400" r:id="rId2373" display="javascript:void(0);"/>
    <hyperlink ref="D2400" r:id="rId2374" display="http://www.bkstr.com/webapp/wcs/stores/servlet/booklookServlet?sect-1=07&amp;bookstore_id-1=214&amp;term_id-1=14/FA&amp;div-1=&amp;dept-1=SO&amp;course-1=100"/>
    <hyperlink ref="C2402" r:id="rId2375" display="javascript:void(0);"/>
    <hyperlink ref="D2402" r:id="rId2376" display="http://www.bkstr.com/webapp/wcs/stores/servlet/booklookServlet?sect-1=07S&amp;bookstore_id-1=214&amp;term_id-1=14/FA&amp;div-1=&amp;dept-1=SO&amp;course-1=100"/>
    <hyperlink ref="C2404" r:id="rId2377" display="javascript:void(0);"/>
    <hyperlink ref="D2404" r:id="rId2378" display="http://www.bkstr.com/webapp/wcs/stores/servlet/booklookServlet?sect-1=08&amp;bookstore_id-1=214&amp;term_id-1=14/FA&amp;div-1=&amp;dept-1=SO&amp;course-1=100"/>
    <hyperlink ref="C2406" r:id="rId2379" display="javascript:void(0);"/>
    <hyperlink ref="D2406" r:id="rId2380" display="http://www.bkstr.com/webapp/wcs/stores/servlet/booklookServlet?sect-1=08S&amp;bookstore_id-1=214&amp;term_id-1=14/FA&amp;div-1=&amp;dept-1=SO&amp;course-1=100"/>
    <hyperlink ref="C2408" r:id="rId2381" display="javascript:void(0);"/>
    <hyperlink ref="D2408" r:id="rId2382" display="http://www.bkstr.com/webapp/wcs/stores/servlet/booklookServlet?sect-1=OL&amp;bookstore_id-1=214&amp;term_id-1=14/FA&amp;div-1=&amp;dept-1=SO&amp;course-1=100"/>
    <hyperlink ref="C2410" r:id="rId2383" display="javascript:void(0);"/>
    <hyperlink ref="D2410" r:id="rId2384" display="http://www.bkstr.com/webapp/wcs/stores/servlet/booklookServlet?sect-1=OL2&amp;bookstore_id-1=214&amp;term_id-1=14/FA&amp;div-1=&amp;dept-1=SO&amp;course-1=100"/>
    <hyperlink ref="C2412" r:id="rId2385" display="javascript:void(0);"/>
    <hyperlink ref="D2412" r:id="rId2386" display="http://www.bkstr.com/webapp/wcs/stores/servlet/booklookServlet?sect-1=OL2S&amp;bookstore_id-1=214&amp;term_id-1=14/FA&amp;div-1=&amp;dept-1=SO&amp;course-1=100"/>
    <hyperlink ref="C2414" r:id="rId2387" display="javascript:void(0);"/>
    <hyperlink ref="D2414" r:id="rId2388" display="http://www.bkstr.com/webapp/wcs/stores/servlet/booklookServlet?sect-1=OLS&amp;bookstore_id-1=214&amp;term_id-1=14/FA&amp;div-1=&amp;dept-1=SO&amp;course-1=100"/>
    <hyperlink ref="C2416" r:id="rId2389" display="javascript:void(0);"/>
    <hyperlink ref="D2416" r:id="rId2390" display="http://www.bkstr.com/webapp/wcs/stores/servlet/booklookServlet?sect-1=01&amp;bookstore_id-1=214&amp;term_id-1=14/FA&amp;div-1=&amp;dept-1=SO&amp;course-1=110"/>
    <hyperlink ref="C2418" r:id="rId2391" display="javascript:void(0);"/>
    <hyperlink ref="D2418" r:id="rId2392" display="http://www.bkstr.com/webapp/wcs/stores/servlet/booklookServlet?sect-1=01S&amp;bookstore_id-1=214&amp;term_id-1=14/FA&amp;div-1=&amp;dept-1=SO&amp;course-1=110"/>
    <hyperlink ref="C2420" r:id="rId2393" display="javascript:void(0);"/>
    <hyperlink ref="D2420" r:id="rId2394" display="http://www.bkstr.com/webapp/wcs/stores/servlet/booklookServlet?sect-1=37&amp;bookstore_id-1=214&amp;term_id-1=14/FA&amp;div-1=&amp;dept-1=SO&amp;course-1=193"/>
    <hyperlink ref="C2422" r:id="rId2395" display="javascript:void(0);"/>
    <hyperlink ref="D2422" r:id="rId2396" display="http://www.bkstr.com/webapp/wcs/stores/servlet/booklookServlet?sect-1=38&amp;bookstore_id-1=214&amp;term_id-1=14/FA&amp;div-1=&amp;dept-1=SO&amp;course-1=193"/>
    <hyperlink ref="C2424" r:id="rId2397" display="javascript:void(0);"/>
    <hyperlink ref="D2424" r:id="rId2398" display="http://www.bkstr.com/webapp/wcs/stores/servlet/booklookServlet?sect-1=39&amp;bookstore_id-1=214&amp;term_id-1=14/FA&amp;div-1=&amp;dept-1=SO&amp;course-1=193"/>
    <hyperlink ref="C2426" r:id="rId2399" display="javascript:void(0);"/>
    <hyperlink ref="D2426" r:id="rId2400" display="http://www.bkstr.com/webapp/wcs/stores/servlet/booklookServlet?sect-1=01&amp;bookstore_id-1=214&amp;term_id-1=14/FA&amp;div-1=&amp;dept-1=SO&amp;course-1=199"/>
    <hyperlink ref="C2428" r:id="rId2401" display="javascript:void(0);"/>
    <hyperlink ref="D2428" r:id="rId2402" display="http://www.bkstr.com/webapp/wcs/stores/servlet/booklookServlet?sect-1=01&amp;bookstore_id-1=214&amp;term_id-1=14/FA&amp;div-1=&amp;dept-1=SO&amp;course-1=200"/>
    <hyperlink ref="C2430" r:id="rId2403" display="javascript:void(0);"/>
    <hyperlink ref="D2430" r:id="rId2404" display="http://www.bkstr.com/webapp/wcs/stores/servlet/booklookServlet?sect-1=01S&amp;bookstore_id-1=214&amp;term_id-1=14/FA&amp;div-1=&amp;dept-1=SO&amp;course-1=200"/>
    <hyperlink ref="C2432" r:id="rId2405" display="javascript:void(0);"/>
    <hyperlink ref="D2432" r:id="rId2406" display="http://www.bkstr.com/webapp/wcs/stores/servlet/booklookServlet?sect-1=01&amp;bookstore_id-1=214&amp;term_id-1=14/FA&amp;div-1=&amp;dept-1=SO&amp;course-1=215"/>
    <hyperlink ref="C2434" r:id="rId2407" display="javascript:void(0);"/>
    <hyperlink ref="D2434" r:id="rId2408" display="http://www.bkstr.com/webapp/wcs/stores/servlet/booklookServlet?sect-1=01S&amp;bookstore_id-1=214&amp;term_id-1=14/FA&amp;div-1=&amp;dept-1=SO&amp;course-1=215"/>
    <hyperlink ref="C2436" r:id="rId2409" display="javascript:void(0);"/>
    <hyperlink ref="D2436" r:id="rId2410" display="http://www.bkstr.com/webapp/wcs/stores/servlet/booklookServlet?sect-1=01&amp;bookstore_id-1=214&amp;term_id-1=14/FA&amp;div-1=&amp;dept-1=SO&amp;course-1=220"/>
    <hyperlink ref="C2438" r:id="rId2411" display="javascript:void(0);"/>
    <hyperlink ref="D2438" r:id="rId2412" display="http://www.bkstr.com/webapp/wcs/stores/servlet/booklookServlet?sect-1=01S&amp;bookstore_id-1=214&amp;term_id-1=14/FA&amp;div-1=&amp;dept-1=SO&amp;course-1=220"/>
    <hyperlink ref="C2440" r:id="rId2413" display="javascript:void(0);"/>
    <hyperlink ref="D2440" r:id="rId2414" display="http://www.bkstr.com/webapp/wcs/stores/servlet/booklookServlet?sect-1=01&amp;bookstore_id-1=214&amp;term_id-1=14/FA&amp;div-1=&amp;dept-1=SO&amp;course-1=235"/>
    <hyperlink ref="C2442" r:id="rId2415" display="javascript:void(0);"/>
    <hyperlink ref="D2442" r:id="rId2416" display="http://www.bkstr.com/webapp/wcs/stores/servlet/booklookServlet?sect-1=01S&amp;bookstore_id-1=214&amp;term_id-1=14/FA&amp;div-1=&amp;dept-1=SO&amp;course-1=235"/>
    <hyperlink ref="C2444" r:id="rId2417" display="javascript:void(0);"/>
    <hyperlink ref="D2444" r:id="rId2418" display="http://www.bkstr.com/webapp/wcs/stores/servlet/booklookServlet?sect-1=01&amp;bookstore_id-1=214&amp;term_id-1=14/FA&amp;div-1=&amp;dept-1=SO&amp;course-1=250"/>
    <hyperlink ref="C2446" r:id="rId2419" display="javascript:void(0);"/>
    <hyperlink ref="D2446" r:id="rId2420" display="http://www.bkstr.com/webapp/wcs/stores/servlet/booklookServlet?sect-1=01S&amp;bookstore_id-1=214&amp;term_id-1=14/FA&amp;div-1=&amp;dept-1=SO&amp;course-1=250"/>
    <hyperlink ref="C2448" r:id="rId2421" display="javascript:void(0);"/>
    <hyperlink ref="D2448" r:id="rId2422" display="http://www.bkstr.com/webapp/wcs/stores/servlet/booklookServlet?sect-1=01&amp;bookstore_id-1=214&amp;term_id-1=14/FA&amp;div-1=&amp;dept-1=SO&amp;course-1=270"/>
    <hyperlink ref="C2450" r:id="rId2423" display="javascript:void(0);"/>
    <hyperlink ref="D2450" r:id="rId2424" display="http://www.bkstr.com/webapp/wcs/stores/servlet/booklookServlet?sect-1=01S&amp;bookstore_id-1=214&amp;term_id-1=14/FA&amp;div-1=&amp;dept-1=SO&amp;course-1=270"/>
    <hyperlink ref="C2452" r:id="rId2425" display="javascript:void(0);"/>
    <hyperlink ref="D2452" r:id="rId2426" display="http://www.bkstr.com/webapp/wcs/stores/servlet/booklookServlet?sect-1=01&amp;bookstore_id-1=214&amp;term_id-1=14/FA&amp;div-1=&amp;dept-1=SO&amp;course-1=280"/>
    <hyperlink ref="C2454" r:id="rId2427" display="javascript:void(0);"/>
    <hyperlink ref="D2454" r:id="rId2428" display="http://www.bkstr.com/webapp/wcs/stores/servlet/booklookServlet?sect-1=01S&amp;bookstore_id-1=214&amp;term_id-1=14/FA&amp;div-1=&amp;dept-1=SO&amp;course-1=280"/>
    <hyperlink ref="C2456" r:id="rId2429" display="javascript:void(0);"/>
    <hyperlink ref="D2456" r:id="rId2430" display="http://www.bkstr.com/webapp/wcs/stores/servlet/booklookServlet?sect-1=01&amp;bookstore_id-1=214&amp;term_id-1=14/FA&amp;div-1=&amp;dept-1=SO&amp;course-1=285"/>
    <hyperlink ref="C2458" r:id="rId2431" display="javascript:void(0);"/>
    <hyperlink ref="D2458" r:id="rId2432" display="http://www.bkstr.com/webapp/wcs/stores/servlet/booklookServlet?sect-1=02&amp;bookstore_id-1=214&amp;term_id-1=14/FA&amp;div-1=&amp;dept-1=SO&amp;course-1=285"/>
    <hyperlink ref="C2460" r:id="rId2433" display="javascript:void(0);"/>
    <hyperlink ref="D2460" r:id="rId2434" display="http://www.bkstr.com/webapp/wcs/stores/servlet/booklookServlet?sect-1=02&amp;bookstore_id-1=214&amp;term_id-1=14/FA&amp;div-1=&amp;dept-1=SO&amp;course-1=299"/>
    <hyperlink ref="C2462" r:id="rId2435" display="javascript:void(0);"/>
    <hyperlink ref="D2462" r:id="rId2436" display="http://www.bkstr.com/webapp/wcs/stores/servlet/booklookServlet?sect-1=01&amp;bookstore_id-1=214&amp;term_id-1=14/FA&amp;div-1=&amp;dept-1=SO&amp;course-1=315"/>
    <hyperlink ref="C2464" r:id="rId2437" display="javascript:void(0);"/>
    <hyperlink ref="D2464" r:id="rId2438" display="http://www.bkstr.com/webapp/wcs/stores/servlet/booklookServlet?sect-1=01&amp;bookstore_id-1=214&amp;term_id-1=14/FA&amp;div-1=&amp;dept-1=SO&amp;course-1=330"/>
    <hyperlink ref="C2466" r:id="rId2439" display="javascript:void(0);"/>
    <hyperlink ref="D2466" r:id="rId2440" display="http://www.bkstr.com/webapp/wcs/stores/servlet/booklookServlet?sect-1=01S&amp;bookstore_id-1=214&amp;term_id-1=14/FA&amp;div-1=&amp;dept-1=SO&amp;course-1=330"/>
    <hyperlink ref="C2468" r:id="rId2441" display="javascript:void(0);"/>
    <hyperlink ref="D2468" r:id="rId2442" display="http://www.bkstr.com/webapp/wcs/stores/servlet/booklookServlet?sect-1=01&amp;bookstore_id-1=214&amp;term_id-1=14/FA&amp;div-1=&amp;dept-1=SO&amp;course-1=335"/>
    <hyperlink ref="C2470" r:id="rId2443" display="javascript:void(0);"/>
    <hyperlink ref="D2470" r:id="rId2444" display="http://www.bkstr.com/webapp/wcs/stores/servlet/booklookServlet?sect-1=01&amp;bookstore_id-1=214&amp;term_id-1=14/FA&amp;div-1=&amp;dept-1=SO&amp;course-1=420"/>
    <hyperlink ref="C2472" r:id="rId2445" display="javascript:void(0);"/>
    <hyperlink ref="D2472" r:id="rId2446" display="http://www.bkstr.com/webapp/wcs/stores/servlet/booklookServlet?sect-1=01&amp;bookstore_id-1=214&amp;term_id-1=14/FA&amp;div-1=&amp;dept-1=SP&amp;course-1=101"/>
    <hyperlink ref="C2474" r:id="rId2447" display="javascript:void(0);"/>
    <hyperlink ref="D2474" r:id="rId2448" display="http://www.bkstr.com/webapp/wcs/stores/servlet/booklookServlet?sect-1=01S&amp;bookstore_id-1=214&amp;term_id-1=14/FA&amp;div-1=&amp;dept-1=SP&amp;course-1=101"/>
    <hyperlink ref="C2476" r:id="rId2449" display="javascript:void(0);"/>
    <hyperlink ref="D2476" r:id="rId2450" display="http://www.bkstr.com/webapp/wcs/stores/servlet/booklookServlet?sect-1=02&amp;bookstore_id-1=214&amp;term_id-1=14/FA&amp;div-1=&amp;dept-1=SP&amp;course-1=101"/>
    <hyperlink ref="C2478" r:id="rId2451" display="javascript:void(0);"/>
    <hyperlink ref="D2478" r:id="rId2452" display="http://www.bkstr.com/webapp/wcs/stores/servlet/booklookServlet?sect-1=02S&amp;bookstore_id-1=214&amp;term_id-1=14/FA&amp;div-1=&amp;dept-1=SP&amp;course-1=101"/>
    <hyperlink ref="C2480" r:id="rId2453" display="javascript:void(0);"/>
    <hyperlink ref="D2480" r:id="rId2454" display="http://www.bkstr.com/webapp/wcs/stores/servlet/booklookServlet?sect-1=03&amp;bookstore_id-1=214&amp;term_id-1=14/FA&amp;div-1=&amp;dept-1=SP&amp;course-1=101"/>
    <hyperlink ref="C2482" r:id="rId2455" display="javascript:void(0);"/>
    <hyperlink ref="D2482" r:id="rId2456" display="http://www.bkstr.com/webapp/wcs/stores/servlet/booklookServlet?sect-1=03S&amp;bookstore_id-1=214&amp;term_id-1=14/FA&amp;div-1=&amp;dept-1=SP&amp;course-1=101"/>
    <hyperlink ref="C2484" r:id="rId2457" display="javascript:void(0);"/>
    <hyperlink ref="D2484" r:id="rId2458" display="http://www.bkstr.com/webapp/wcs/stores/servlet/booklookServlet?sect-1=H2&amp;bookstore_id-1=214&amp;term_id-1=14/FA&amp;div-1=&amp;dept-1=SP&amp;course-1=101"/>
    <hyperlink ref="C2486" r:id="rId2459" display="javascript:void(0);"/>
    <hyperlink ref="D2486" r:id="rId2460" display="http://www.bkstr.com/webapp/wcs/stores/servlet/booklookServlet?sect-1=H3&amp;bookstore_id-1=214&amp;term_id-1=14/FA&amp;div-1=&amp;dept-1=SP&amp;course-1=101"/>
    <hyperlink ref="C2488" r:id="rId2461" display="javascript:void(0);"/>
    <hyperlink ref="D2488" r:id="rId2462" display="http://www.bkstr.com/webapp/wcs/stores/servlet/booklookServlet?sect-1=01&amp;bookstore_id-1=214&amp;term_id-1=14/FA&amp;div-1=&amp;dept-1=SP&amp;course-1=102"/>
    <hyperlink ref="C2490" r:id="rId2463" display="javascript:void(0);"/>
    <hyperlink ref="D2490" r:id="rId2464" display="http://www.bkstr.com/webapp/wcs/stores/servlet/booklookServlet?sect-1=01S&amp;bookstore_id-1=214&amp;term_id-1=14/FA&amp;div-1=&amp;dept-1=SP&amp;course-1=102"/>
    <hyperlink ref="C2492" r:id="rId2465" display="javascript:void(0);"/>
    <hyperlink ref="D2492" r:id="rId2466" display="http://www.bkstr.com/webapp/wcs/stores/servlet/booklookServlet?sect-1=02&amp;bookstore_id-1=214&amp;term_id-1=14/FA&amp;div-1=&amp;dept-1=SP&amp;course-1=102"/>
    <hyperlink ref="C2494" r:id="rId2467" display="javascript:void(0);"/>
    <hyperlink ref="D2494" r:id="rId2468" display="http://www.bkstr.com/webapp/wcs/stores/servlet/booklookServlet?sect-1=02S&amp;bookstore_id-1=214&amp;term_id-1=14/FA&amp;div-1=&amp;dept-1=SP&amp;course-1=102"/>
    <hyperlink ref="C2496" r:id="rId2469" display="javascript:void(0);"/>
    <hyperlink ref="D2496" r:id="rId2470" display="http://www.bkstr.com/webapp/wcs/stores/servlet/booklookServlet?sect-1=H2&amp;bookstore_id-1=214&amp;term_id-1=14/FA&amp;div-1=&amp;dept-1=SP&amp;course-1=102"/>
    <hyperlink ref="C2498" r:id="rId2471" display="javascript:void(0);"/>
    <hyperlink ref="D2498" r:id="rId2472" display="http://www.bkstr.com/webapp/wcs/stores/servlet/booklookServlet?sect-1=01&amp;bookstore_id-1=214&amp;term_id-1=14/FA&amp;div-1=&amp;dept-1=SP&amp;course-1=210"/>
    <hyperlink ref="C2500" r:id="rId2473" display="javascript:void(0);"/>
    <hyperlink ref="D2500" r:id="rId2474" display="http://www.bkstr.com/webapp/wcs/stores/servlet/booklookServlet?sect-1=01S&amp;bookstore_id-1=214&amp;term_id-1=14/FA&amp;div-1=&amp;dept-1=SP&amp;course-1=210"/>
    <hyperlink ref="C2502" r:id="rId2475" display="javascript:void(0);"/>
    <hyperlink ref="D2502" r:id="rId2476" display="http://www.bkstr.com/webapp/wcs/stores/servlet/booklookServlet?sect-1=02&amp;bookstore_id-1=214&amp;term_id-1=14/FA&amp;div-1=&amp;dept-1=SP&amp;course-1=210"/>
    <hyperlink ref="C2504" r:id="rId2477" display="javascript:void(0);"/>
    <hyperlink ref="D2504" r:id="rId2478" display="http://www.bkstr.com/webapp/wcs/stores/servlet/booklookServlet?sect-1=02S&amp;bookstore_id-1=214&amp;term_id-1=14/FA&amp;div-1=&amp;dept-1=SP&amp;course-1=210"/>
    <hyperlink ref="C2506" r:id="rId2479" display="javascript:void(0);"/>
    <hyperlink ref="D2506" r:id="rId2480" display="http://www.bkstr.com/webapp/wcs/stores/servlet/booklookServlet?sect-1=H2&amp;bookstore_id-1=214&amp;term_id-1=14/FA&amp;div-1=&amp;dept-1=SP&amp;course-1=210"/>
    <hyperlink ref="C2508" r:id="rId2481" display="javascript:void(0);"/>
    <hyperlink ref="D2508" r:id="rId2482" display="http://www.bkstr.com/webapp/wcs/stores/servlet/booklookServlet?sect-1=01&amp;bookstore_id-1=214&amp;term_id-1=14/FA&amp;div-1=&amp;dept-1=SP&amp;course-1=211"/>
    <hyperlink ref="C2510" r:id="rId2483" display="javascript:void(0);"/>
    <hyperlink ref="D2510" r:id="rId2484" display="http://www.bkstr.com/webapp/wcs/stores/servlet/booklookServlet?sect-1=01S&amp;bookstore_id-1=214&amp;term_id-1=14/FA&amp;div-1=&amp;dept-1=SP&amp;course-1=211"/>
    <hyperlink ref="C2512" r:id="rId2485" display="javascript:void(0);"/>
    <hyperlink ref="D2512" r:id="rId2486" display="http://www.bkstr.com/webapp/wcs/stores/servlet/booklookServlet?sect-1=01&amp;bookstore_id-1=214&amp;term_id-1=14/FA&amp;div-1=&amp;dept-1=SP&amp;course-1=321"/>
    <hyperlink ref="C2514" r:id="rId2487" display="javascript:void(0);"/>
    <hyperlink ref="D2514" r:id="rId2488" display="http://www.bkstr.com/webapp/wcs/stores/servlet/booklookServlet?sect-1=01S&amp;bookstore_id-1=214&amp;term_id-1=14/FA&amp;div-1=&amp;dept-1=SP&amp;course-1=321"/>
    <hyperlink ref="C2516" r:id="rId2489" display="javascript:void(0);"/>
    <hyperlink ref="D2516" r:id="rId2490" display="http://www.bkstr.com/webapp/wcs/stores/servlet/booklookServlet?sect-1=H1&amp;bookstore_id-1=214&amp;term_id-1=14/FA&amp;div-1=&amp;dept-1=SP&amp;course-1=321"/>
    <hyperlink ref="C2518" r:id="rId2491" display="javascript:void(0);"/>
    <hyperlink ref="D2518" r:id="rId2492" display="http://www.bkstr.com/webapp/wcs/stores/servlet/booklookServlet?sect-1=01&amp;bookstore_id-1=214&amp;term_id-1=14/FA&amp;div-1=&amp;dept-1=SP&amp;course-1=322"/>
    <hyperlink ref="C2520" r:id="rId2493" display="javascript:void(0);"/>
    <hyperlink ref="D2520" r:id="rId2494" display="http://www.bkstr.com/webapp/wcs/stores/servlet/booklookServlet?sect-1=01S&amp;bookstore_id-1=214&amp;term_id-1=14/FA&amp;div-1=&amp;dept-1=SP&amp;course-1=322"/>
    <hyperlink ref="C2522" r:id="rId2495" display="javascript:void(0);"/>
    <hyperlink ref="D2522" r:id="rId2496" display="http://www.bkstr.com/webapp/wcs/stores/servlet/booklookServlet?sect-1=01&amp;bookstore_id-1=214&amp;term_id-1=14/FA&amp;div-1=&amp;dept-1=SP&amp;course-1=323"/>
    <hyperlink ref="C2524" r:id="rId2497" display="javascript:void(0);"/>
    <hyperlink ref="D2524" r:id="rId2498" display="http://www.bkstr.com/webapp/wcs/stores/servlet/booklookServlet?sect-1=01S&amp;bookstore_id-1=214&amp;term_id-1=14/FA&amp;div-1=&amp;dept-1=SP&amp;course-1=323"/>
    <hyperlink ref="C2526" r:id="rId2499" display="javascript:void(0);"/>
    <hyperlink ref="D2526" r:id="rId2500" display="http://www.bkstr.com/webapp/wcs/stores/servlet/booklookServlet?sect-1=01&amp;bookstore_id-1=214&amp;term_id-1=14/FA&amp;div-1=&amp;dept-1=SP&amp;course-1=324"/>
    <hyperlink ref="C2528" r:id="rId2501" display="javascript:void(0);"/>
    <hyperlink ref="D2528" r:id="rId2502" display="http://www.bkstr.com/webapp/wcs/stores/servlet/booklookServlet?sect-1=01S&amp;bookstore_id-1=214&amp;term_id-1=14/FA&amp;div-1=&amp;dept-1=SP&amp;course-1=324"/>
    <hyperlink ref="C2530" r:id="rId2503" display="javascript:void(0);"/>
    <hyperlink ref="D2530" r:id="rId2504" display="http://www.bkstr.com/webapp/wcs/stores/servlet/booklookServlet?sect-1=01&amp;bookstore_id-1=214&amp;term_id-1=14/FA&amp;div-1=&amp;dept-1=SP&amp;course-1=326"/>
    <hyperlink ref="C2532" r:id="rId2505" display="javascript:void(0);"/>
    <hyperlink ref="D2532" r:id="rId2506" display="http://www.bkstr.com/webapp/wcs/stores/servlet/booklookServlet?sect-1=01&amp;bookstore_id-1=214&amp;term_id-1=14/FA&amp;div-1=&amp;dept-1=SP&amp;course-1=332"/>
    <hyperlink ref="C2534" r:id="rId2507" display="javascript:void(0);"/>
    <hyperlink ref="D2534" r:id="rId2508" display="http://www.bkstr.com/webapp/wcs/stores/servlet/booklookServlet?sect-1=01&amp;bookstore_id-1=214&amp;term_id-1=14/FA&amp;div-1=&amp;dept-1=SP&amp;course-1=349"/>
    <hyperlink ref="C2536" r:id="rId2509" display="javascript:void(0);"/>
    <hyperlink ref="D2536" r:id="rId2510" display="http://www.bkstr.com/webapp/wcs/stores/servlet/booklookServlet?sect-1=01&amp;bookstore_id-1=214&amp;term_id-1=14/FA&amp;div-1=&amp;dept-1=TH&amp;course-1=135"/>
    <hyperlink ref="C2538" r:id="rId2511" display="javascript:void(0);"/>
    <hyperlink ref="D2538" r:id="rId2512" display="http://www.bkstr.com/webapp/wcs/stores/servlet/booklookServlet?sect-1=01S&amp;bookstore_id-1=214&amp;term_id-1=14/FA&amp;div-1=&amp;dept-1=TH&amp;course-1=135"/>
    <hyperlink ref="C2540" r:id="rId2513" display="javascript:void(0);"/>
    <hyperlink ref="D2540" r:id="rId2514" display="http://www.bkstr.com/webapp/wcs/stores/servlet/booklookServlet?sect-1=01&amp;bookstore_id-1=214&amp;term_id-1=14/FA&amp;div-1=&amp;dept-1=TH&amp;course-1=191"/>
    <hyperlink ref="C2542" r:id="rId2515" display="javascript:void(0);"/>
    <hyperlink ref="D2542" r:id="rId2516" display="http://www.bkstr.com/webapp/wcs/stores/servlet/booklookServlet?sect-1=01S&amp;bookstore_id-1=214&amp;term_id-1=14/FA&amp;div-1=&amp;dept-1=TH&amp;course-1=191"/>
    <hyperlink ref="C2544" r:id="rId2517" display="javascript:void(0);"/>
    <hyperlink ref="D2544" r:id="rId2518" display="http://www.bkstr.com/webapp/wcs/stores/servlet/booklookServlet?sect-1=02&amp;bookstore_id-1=214&amp;term_id-1=14/FA&amp;div-1=&amp;dept-1=TH&amp;course-1=191"/>
    <hyperlink ref="C2546" r:id="rId2519" display="javascript:void(0);"/>
    <hyperlink ref="D2546" r:id="rId2520" display="http://www.bkstr.com/webapp/wcs/stores/servlet/booklookServlet?sect-1=02S&amp;bookstore_id-1=214&amp;term_id-1=14/FA&amp;div-1=&amp;dept-1=TH&amp;course-1=191"/>
    <hyperlink ref="C2548" r:id="rId2521" display="javascript:void(0);"/>
    <hyperlink ref="D2548" r:id="rId2522" display="http://www.bkstr.com/webapp/wcs/stores/servlet/booklookServlet?sect-1=H1&amp;bookstore_id-1=214&amp;term_id-1=14/FA&amp;div-1=&amp;dept-1=TH&amp;course-1=191"/>
    <hyperlink ref="C2550" r:id="rId2523" display="javascript:void(0);"/>
    <hyperlink ref="D2550" r:id="rId2524" display="http://www.bkstr.com/webapp/wcs/stores/servlet/booklookServlet?sect-1=40&amp;bookstore_id-1=214&amp;term_id-1=14/FA&amp;div-1=&amp;dept-1=TH&amp;course-1=193"/>
    <hyperlink ref="C2552" r:id="rId2525" display="javascript:void(0);"/>
    <hyperlink ref="D2552" r:id="rId2526" display="http://www.bkstr.com/webapp/wcs/stores/servlet/booklookServlet?sect-1=01&amp;bookstore_id-1=214&amp;term_id-1=14/FA&amp;div-1=&amp;dept-1=TH&amp;course-1=226"/>
    <hyperlink ref="C2554" r:id="rId2527" display="javascript:void(0);"/>
    <hyperlink ref="D2554" r:id="rId2528" display="http://www.bkstr.com/webapp/wcs/stores/servlet/booklookServlet?sect-1=01S&amp;bookstore_id-1=214&amp;term_id-1=14/FA&amp;div-1=&amp;dept-1=TH&amp;course-1=226"/>
    <hyperlink ref="C2556" r:id="rId2529" display="javascript:void(0);"/>
    <hyperlink ref="D2556" r:id="rId2530" display="http://www.bkstr.com/webapp/wcs/stores/servlet/booklookServlet?sect-1=H1&amp;bookstore_id-1=214&amp;term_id-1=14/FA&amp;div-1=&amp;dept-1=TH&amp;course-1=226"/>
    <hyperlink ref="C2558" r:id="rId2531" display="javascript:void(0);"/>
    <hyperlink ref="D2558" r:id="rId2532" display="http://www.bkstr.com/webapp/wcs/stores/servlet/booklookServlet?sect-1=01&amp;bookstore_id-1=214&amp;term_id-1=14/FA&amp;div-1=&amp;dept-1=TH&amp;course-1=236"/>
    <hyperlink ref="C2560" r:id="rId2533" display="javascript:void(0);"/>
    <hyperlink ref="D2560" r:id="rId2534" display="http://www.bkstr.com/webapp/wcs/stores/servlet/booklookServlet?sect-1=01S&amp;bookstore_id-1=214&amp;term_id-1=14/FA&amp;div-1=&amp;dept-1=TH&amp;course-1=236"/>
    <hyperlink ref="C2562" r:id="rId2535" display="javascript:void(0);"/>
    <hyperlink ref="D2562" r:id="rId2536" display="http://www.bkstr.com/webapp/wcs/stores/servlet/booklookServlet?sect-1=01&amp;bookstore_id-1=214&amp;term_id-1=14/FA&amp;div-1=&amp;dept-1=TH&amp;course-1=245"/>
    <hyperlink ref="C2564" r:id="rId2537" display="javascript:void(0);"/>
    <hyperlink ref="D2564" r:id="rId2538" display="http://www.bkstr.com/webapp/wcs/stores/servlet/booklookServlet?sect-1=01S&amp;bookstore_id-1=214&amp;term_id-1=14/FA&amp;div-1=&amp;dept-1=TH&amp;course-1=245"/>
    <hyperlink ref="C2566" r:id="rId2539" display="javascript:void(0);"/>
    <hyperlink ref="D2566" r:id="rId2540" display="http://www.bkstr.com/webapp/wcs/stores/servlet/booklookServlet?sect-1=02&amp;bookstore_id-1=214&amp;term_id-1=14/FA&amp;div-1=&amp;dept-1=TH&amp;course-1=245"/>
    <hyperlink ref="C2568" r:id="rId2541" display="javascript:void(0);"/>
    <hyperlink ref="D2568" r:id="rId2542" display="http://www.bkstr.com/webapp/wcs/stores/servlet/booklookServlet?sect-1=02S&amp;bookstore_id-1=214&amp;term_id-1=14/FA&amp;div-1=&amp;dept-1=TH&amp;course-1=245"/>
    <hyperlink ref="C2570" r:id="rId2543" display="javascript:void(0);"/>
    <hyperlink ref="D2570" r:id="rId2544" display="http://www.bkstr.com/webapp/wcs/stores/servlet/booklookServlet?sect-1=01&amp;bookstore_id-1=214&amp;term_id-1=14/FA&amp;div-1=&amp;dept-1=TH&amp;course-1=275"/>
    <hyperlink ref="C2572" r:id="rId2545" display="javascript:void(0);"/>
    <hyperlink ref="D2572" r:id="rId2546" display="http://www.bkstr.com/webapp/wcs/stores/servlet/booklookServlet?sect-1=01S&amp;bookstore_id-1=214&amp;term_id-1=14/FA&amp;div-1=&amp;dept-1=TH&amp;course-1=275"/>
    <hyperlink ref="C2574" r:id="rId2547" display="javascript:void(0);"/>
    <hyperlink ref="D2574" r:id="rId2548" display="http://www.bkstr.com/webapp/wcs/stores/servlet/booklookServlet?sect-1=01&amp;bookstore_id-1=214&amp;term_id-1=14/FA&amp;div-1=&amp;dept-1=TH&amp;course-1=355"/>
    <hyperlink ref="C2576" r:id="rId2549" display="javascript:void(0);"/>
    <hyperlink ref="D2576" r:id="rId2550" display="http://www.bkstr.com/webapp/wcs/stores/servlet/booklookServlet?sect-1=02&amp;bookstore_id-1=214&amp;term_id-1=14/FA&amp;div-1=&amp;dept-1=TH&amp;course-1=355"/>
    <hyperlink ref="C2578" r:id="rId2551" display="javascript:void(0);"/>
    <hyperlink ref="D2578" r:id="rId2552" display="http://www.bkstr.com/webapp/wcs/stores/servlet/booklookServlet?sect-1=03&amp;bookstore_id-1=214&amp;term_id-1=14/FA&amp;div-1=&amp;dept-1=TH&amp;course-1=355"/>
    <hyperlink ref="C2580" r:id="rId2553" display="javascript:void(0);"/>
    <hyperlink ref="D2580" r:id="rId2554" display="http://www.bkstr.com/webapp/wcs/stores/servlet/booklookServlet?sect-1=01&amp;bookstore_id-1=214&amp;term_id-1=14/FA&amp;div-1=&amp;dept-1=TH&amp;course-1=370"/>
    <hyperlink ref="C2582" r:id="rId2555" display="javascript:void(0);"/>
    <hyperlink ref="D2582" r:id="rId2556" display="http://www.bkstr.com/webapp/wcs/stores/servlet/booklookServlet?sect-1=01S&amp;bookstore_id-1=214&amp;term_id-1=14/FA&amp;div-1=&amp;dept-1=TH&amp;course-1=370"/>
    <hyperlink ref="C2584" r:id="rId2557" display="javascript:void(0);"/>
    <hyperlink ref="D2584" r:id="rId2558" display="http://www.bkstr.com/webapp/wcs/stores/servlet/booklookServlet?sect-1=H1&amp;bookstore_id-1=214&amp;term_id-1=14/FA&amp;div-1=&amp;dept-1=TH&amp;course-1=370"/>
    <hyperlink ref="C2586" r:id="rId2559" display="javascript:void(0);"/>
    <hyperlink ref="D2586" r:id="rId2560" display="http://www.bkstr.com/webapp/wcs/stores/servlet/booklookServlet?sect-1=01&amp;bookstore_id-1=214&amp;term_id-1=14/FA&amp;div-1=&amp;dept-1=UR&amp;course-1=101"/>
    <hyperlink ref="C2588" r:id="rId2561" display="javascript:void(0);"/>
    <hyperlink ref="D2588" r:id="rId2562" display="http://www.bkstr.com/webapp/wcs/stores/servlet/booklookServlet?sect-1=01S&amp;bookstore_id-1=214&amp;term_id-1=14/FA&amp;div-1=&amp;dept-1=UR&amp;course-1=101"/>
    <hyperlink ref="C2590" r:id="rId2563" display="javascript:void(0);"/>
    <hyperlink ref="D2590" r:id="rId2564" display="http://www.bkstr.com/webapp/wcs/stores/servlet/booklookServlet?sect-1=02&amp;bookstore_id-1=214&amp;term_id-1=14/FA&amp;div-1=&amp;dept-1=UR&amp;course-1=101"/>
    <hyperlink ref="C2592" r:id="rId2565" display="javascript:void(0);"/>
    <hyperlink ref="D2592" r:id="rId2566" display="http://www.bkstr.com/webapp/wcs/stores/servlet/booklookServlet?sect-1=02S&amp;bookstore_id-1=214&amp;term_id-1=14/FA&amp;div-1=&amp;dept-1=UR&amp;course-1=101"/>
    <hyperlink ref="C2594" r:id="rId2567" display="javascript:void(0);"/>
    <hyperlink ref="D2594" r:id="rId2568" display="http://www.bkstr.com/webapp/wcs/stores/servlet/booklookServlet?sect-1=03&amp;bookstore_id-1=214&amp;term_id-1=14/FA&amp;div-1=&amp;dept-1=UR&amp;course-1=101"/>
    <hyperlink ref="C2596" r:id="rId2569" display="javascript:void(0);"/>
    <hyperlink ref="D2596" r:id="rId2570" display="http://www.bkstr.com/webapp/wcs/stores/servlet/booklookServlet?sect-1=03S&amp;bookstore_id-1=214&amp;term_id-1=14/FA&amp;div-1=&amp;dept-1=UR&amp;course-1=101"/>
    <hyperlink ref="C2598" r:id="rId2571" display="javascript:void(0);"/>
    <hyperlink ref="D2598" r:id="rId2572" display="http://www.bkstr.com/webapp/wcs/stores/servlet/booklookServlet?sect-1=04&amp;bookstore_id-1=214&amp;term_id-1=14/FA&amp;div-1=&amp;dept-1=UR&amp;course-1=101"/>
    <hyperlink ref="C2600" r:id="rId2573" display="javascript:void(0);"/>
    <hyperlink ref="D2600" r:id="rId2574" display="http://www.bkstr.com/webapp/wcs/stores/servlet/booklookServlet?sect-1=04S&amp;bookstore_id-1=214&amp;term_id-1=14/FA&amp;div-1=&amp;dept-1=UR&amp;course-1=101"/>
    <hyperlink ref="C2602" r:id="rId2575" display="javascript:void(0);"/>
    <hyperlink ref="D2602" r:id="rId2576" display="http://www.bkstr.com/webapp/wcs/stores/servlet/booklookServlet?sect-1=05&amp;bookstore_id-1=214&amp;term_id-1=14/FA&amp;div-1=&amp;dept-1=UR&amp;course-1=101"/>
    <hyperlink ref="C2604" r:id="rId2577" display="javascript:void(0);"/>
    <hyperlink ref="D2604" r:id="rId2578" display="http://www.bkstr.com/webapp/wcs/stores/servlet/booklookServlet?sect-1=05S&amp;bookstore_id-1=214&amp;term_id-1=14/FA&amp;div-1=&amp;dept-1=UR&amp;course-1=101"/>
    <hyperlink ref="C2606" r:id="rId2579" display="javascript:void(0);"/>
    <hyperlink ref="D2606" r:id="rId2580" display="http://www.bkstr.com/webapp/wcs/stores/servlet/booklookServlet?sect-1=06&amp;bookstore_id-1=214&amp;term_id-1=14/FA&amp;div-1=&amp;dept-1=UR&amp;course-1=101"/>
    <hyperlink ref="C2608" r:id="rId2581" display="javascript:void(0);"/>
    <hyperlink ref="D2608" r:id="rId2582" display="http://www.bkstr.com/webapp/wcs/stores/servlet/booklookServlet?sect-1=06S&amp;bookstore_id-1=214&amp;term_id-1=14/FA&amp;div-1=&amp;dept-1=UR&amp;course-1=101"/>
    <hyperlink ref="C2610" r:id="rId2583" display="javascript:void(0);"/>
    <hyperlink ref="D2610" r:id="rId2584" display="http://www.bkstr.com/webapp/wcs/stores/servlet/booklookServlet?sect-1=H3&amp;bookstore_id-1=214&amp;term_id-1=14/FA&amp;div-1=&amp;dept-1=UR&amp;course-1=101"/>
    <hyperlink ref="C2612" r:id="rId2585" display="javascript:void(0);"/>
    <hyperlink ref="D2612" r:id="rId2586" display="http://www.bkstr.com/webapp/wcs/stores/servlet/booklookServlet?sect-1=OL&amp;bookstore_id-1=214&amp;term_id-1=14/FA&amp;div-1=&amp;dept-1=UR&amp;course-1=101"/>
    <hyperlink ref="C2614" r:id="rId2587" display="javascript:void(0);"/>
    <hyperlink ref="D2614" r:id="rId2588" display="http://www.bkstr.com/webapp/wcs/stores/servlet/booklookServlet?sect-1=02&amp;bookstore_id-1=214&amp;term_id-1=14/FA&amp;div-1=&amp;dept-1=UR&amp;course-1=191"/>
    <hyperlink ref="C2616" r:id="rId2589" display="javascript:void(0);"/>
    <hyperlink ref="D2616" r:id="rId2590" display="http://www.bkstr.com/webapp/wcs/stores/servlet/booklookServlet?sect-1=41&amp;bookstore_id-1=214&amp;term_id-1=14/FA&amp;div-1=&amp;dept-1=UR&amp;course-1=193"/>
    <hyperlink ref="C2618" r:id="rId2591" display="javascript:void(0);"/>
    <hyperlink ref="D2618" r:id="rId2592" display="http://www.bkstr.com/webapp/wcs/stores/servlet/booklookServlet?sect-1=OL&amp;bookstore_id-1=214&amp;term_id-1=14/FA&amp;div-1=&amp;dept-1=UR&amp;course-1=230"/>
    <hyperlink ref="C2620" r:id="rId2593" display="javascript:void(0);"/>
    <hyperlink ref="D2620" r:id="rId2594" display="http://www.bkstr.com/webapp/wcs/stores/servlet/booklookServlet?sect-1=01&amp;bookstore_id-1=214&amp;term_id-1=14/FA&amp;div-1=&amp;dept-1=UR&amp;course-1=250"/>
    <hyperlink ref="C2622" r:id="rId2595" display="javascript:void(0);"/>
    <hyperlink ref="D2622" r:id="rId2596" display="http://www.bkstr.com/webapp/wcs/stores/servlet/booklookServlet?sect-1=01&amp;bookstore_id-1=214&amp;term_id-1=14/FA&amp;div-1=&amp;dept-1=UR&amp;course-1=290"/>
    <hyperlink ref="C2624" r:id="rId2597" display="javascript:void(0);"/>
    <hyperlink ref="D2624" r:id="rId2598" display="http://www.bkstr.com/webapp/wcs/stores/servlet/booklookServlet?sect-1=01&amp;bookstore_id-1=214&amp;term_id-1=14/FA&amp;div-1=&amp;dept-1=UR&amp;course-1=306"/>
    <hyperlink ref="C2626" r:id="rId2599" display="javascript:void(0);"/>
    <hyperlink ref="D2626" r:id="rId2600" display="http://www.bkstr.com/webapp/wcs/stores/servlet/booklookServlet?sect-1=01S&amp;bookstore_id-1=214&amp;term_id-1=14/FA&amp;div-1=&amp;dept-1=UR&amp;course-1=306"/>
    <hyperlink ref="C2628" r:id="rId2601" display="javascript:void(0);"/>
    <hyperlink ref="D2628" r:id="rId2602" display="http://www.bkstr.com/webapp/wcs/stores/servlet/booklookServlet?sect-1=01&amp;bookstore_id-1=214&amp;term_id-1=14/FA&amp;div-1=&amp;dept-1=UR&amp;course-1=331"/>
    <hyperlink ref="C2631" r:id="rId2603" display="javascript:void(0);"/>
    <hyperlink ref="D2631" r:id="rId2604" display="http://www.bkstr.com/webapp/wcs/stores/servlet/booklookServlet?sect-1=42&amp;bookstore_id-1=214&amp;term_id-1=14/FA&amp;div-1=&amp;dept-1=VP&amp;course-1=193"/>
    <hyperlink ref="C2633" r:id="rId2605" display="javascript:void(0);"/>
    <hyperlink ref="D2633" r:id="rId2606" display="http://www.bkstr.com/webapp/wcs/stores/servlet/booklookServlet?sect-1=01&amp;bookstore_id-1=214&amp;term_id-1=14/FA&amp;div-1=&amp;dept-1=VP&amp;course-1=200"/>
    <hyperlink ref="C2635" r:id="rId2607" display="javascript:void(0);"/>
    <hyperlink ref="D2635" r:id="rId2608" display="http://www.bkstr.com/webapp/wcs/stores/servlet/booklookServlet?sect-1=01S&amp;bookstore_id-1=214&amp;term_id-1=14/FA&amp;div-1=&amp;dept-1=VP&amp;course-1=200"/>
    <hyperlink ref="C2637" r:id="rId2609" display="javascript:void(0);"/>
    <hyperlink ref="D2637" r:id="rId2610" display="http://www.bkstr.com/webapp/wcs/stores/servlet/booklookServlet?sect-1=H1&amp;bookstore_id-1=214&amp;term_id-1=14/FA&amp;div-1=&amp;dept-1=VP&amp;course-1=200"/>
    <hyperlink ref="C2639" r:id="rId2611" display="javascript:void(0);"/>
    <hyperlink ref="D2639" r:id="rId2612" display="http://www.bkstr.com/webapp/wcs/stores/servlet/booklookServlet?sect-1=01&amp;bookstore_id-1=214&amp;term_id-1=14/FA&amp;div-1=&amp;dept-1=VP&amp;course-1=210"/>
    <hyperlink ref="C2641" r:id="rId2613" display="javascript:void(0);"/>
    <hyperlink ref="D2641" r:id="rId2614" display="http://www.bkstr.com/webapp/wcs/stores/servlet/booklookServlet?sect-1=01S&amp;bookstore_id-1=214&amp;term_id-1=14/FA&amp;div-1=&amp;dept-1=VP&amp;course-1=210"/>
    <hyperlink ref="C2643" r:id="rId2615" display="javascript:void(0);"/>
    <hyperlink ref="D2643" r:id="rId2616" display="http://www.bkstr.com/webapp/wcs/stores/servlet/booklookServlet?sect-1=02&amp;bookstore_id-1=214&amp;term_id-1=14/FA&amp;div-1=&amp;dept-1=VP&amp;course-1=210"/>
    <hyperlink ref="C2645" r:id="rId2617" display="javascript:void(0);"/>
    <hyperlink ref="D2645" r:id="rId2618" display="http://www.bkstr.com/webapp/wcs/stores/servlet/booklookServlet?sect-1=02S&amp;bookstore_id-1=214&amp;term_id-1=14/FA&amp;div-1=&amp;dept-1=VP&amp;course-1=210"/>
    <hyperlink ref="C2647" r:id="rId2619" display="javascript:void(0);"/>
    <hyperlink ref="D2647" r:id="rId2620" display="http://www.bkstr.com/webapp/wcs/stores/servlet/booklookServlet?sect-1=01&amp;bookstore_id-1=214&amp;term_id-1=14/FA&amp;div-1=&amp;dept-1=VP&amp;course-1=400"/>
    <hyperlink ref="C2649" r:id="rId2621" display="javascript:void(0);"/>
    <hyperlink ref="D2649" r:id="rId2622" display="http://www.bkstr.com/webapp/wcs/stores/servlet/booklookServlet?sect-1=02&amp;bookstore_id-1=214&amp;term_id-1=14/FA&amp;div-1=&amp;dept-1=VP&amp;course-1=400"/>
    <hyperlink ref="C2651" r:id="rId2623" display="javascript:void(0);"/>
    <hyperlink ref="D2651" r:id="rId2624" display="http://www.bkstr.com/webapp/wcs/stores/servlet/booklookServlet?sect-1=03&amp;bookstore_id-1=214&amp;term_id-1=14/FA&amp;div-1=&amp;dept-1=VP&amp;course-1=400"/>
    <hyperlink ref="C2653" r:id="rId2625" display="javascript:void(0);"/>
    <hyperlink ref="D2653" r:id="rId2626" display="http://www.bkstr.com/webapp/wcs/stores/servlet/booklookServlet?sect-1=04&amp;bookstore_id-1=214&amp;term_id-1=14/FA&amp;div-1=&amp;dept-1=VP&amp;course-1=400"/>
    <hyperlink ref="C2655" r:id="rId2627" display="javascript:void(0);"/>
    <hyperlink ref="D2655" r:id="rId2628" display="http://www.bkstr.com/webapp/wcs/stores/servlet/booklookServlet?sect-1=05&amp;bookstore_id-1=214&amp;term_id-1=14/FA&amp;div-1=&amp;dept-1=VP&amp;course-1=400"/>
    <hyperlink ref="C2657" r:id="rId2629" display="javascript:void(0);"/>
    <hyperlink ref="D2657" r:id="rId2630" display="http://www.bkstr.com/webapp/wcs/stores/servlet/booklookServlet?sect-1=06&amp;bookstore_id-1=214&amp;term_id-1=14/FA&amp;div-1=&amp;dept-1=VP&amp;course-1=400"/>
    <hyperlink ref="C2659" r:id="rId2631" display="javascript:void(0);"/>
    <hyperlink ref="D2659" r:id="rId2632" display="http://www.bkstr.com/webapp/wcs/stores/servlet/booklookServlet?sect-1=07&amp;bookstore_id-1=214&amp;term_id-1=14/FA&amp;div-1=&amp;dept-1=VP&amp;course-1=400"/>
    <hyperlink ref="C2661" r:id="rId2633" display="javascript:void(0);"/>
    <hyperlink ref="D2661" r:id="rId2634" display="http://www.bkstr.com/webapp/wcs/stores/servlet/booklookServlet?sect-1=08&amp;bookstore_id-1=214&amp;term_id-1=14/FA&amp;div-1=&amp;dept-1=VP&amp;course-1=400"/>
    <hyperlink ref="C2663" r:id="rId2635" display="javascript:void(0);"/>
    <hyperlink ref="D2663" r:id="rId2636" display="http://www.bkstr.com/webapp/wcs/stores/servlet/booklookServlet?sect-1=09&amp;bookstore_id-1=214&amp;term_id-1=14/FA&amp;div-1=&amp;dept-1=VP&amp;course-1=400"/>
    <hyperlink ref="C2665" r:id="rId2637" display="javascript:void(0);"/>
    <hyperlink ref="D2665" r:id="rId2638" display="http://www.bkstr.com/webapp/wcs/stores/servlet/booklookServlet?sect-1=10&amp;bookstore_id-1=214&amp;term_id-1=14/FA&amp;div-1=&amp;dept-1=VP&amp;course-1=400"/>
    <hyperlink ref="C2668" r:id="rId2639" display="javascript:void(0);"/>
    <hyperlink ref="D2668" r:id="rId2640" display="http://www.bkstr.com/webapp/wcs/stores/servlet/booklookServlet?sect-1=01&amp;bookstore_id-1=214&amp;term_id-1=14/FA&amp;div-1=&amp;dept-1=WL&amp;course-1=101"/>
    <hyperlink ref="C2670" r:id="rId2641" display="javascript:void(0);"/>
    <hyperlink ref="D2670" r:id="rId2642" display="http://www.bkstr.com/webapp/wcs/stores/servlet/booklookServlet?sect-1=01S&amp;bookstore_id-1=214&amp;term_id-1=14/FA&amp;div-1=&amp;dept-1=WL&amp;course-1=101"/>
    <hyperlink ref="C2672" r:id="rId2643" display="javascript:void(0);"/>
    <hyperlink ref="D2672" r:id="rId2644" display="http://www.bkstr.com/webapp/wcs/stores/servlet/booklookServlet?sect-1=02&amp;bookstore_id-1=214&amp;term_id-1=14/FA&amp;div-1=&amp;dept-1=WL&amp;course-1=101"/>
    <hyperlink ref="C2674" r:id="rId2645" display="javascript:void(0);"/>
    <hyperlink ref="D2674" r:id="rId2646" display="http://www.bkstr.com/webapp/wcs/stores/servlet/booklookServlet?sect-1=02S&amp;bookstore_id-1=214&amp;term_id-1=14/FA&amp;div-1=&amp;dept-1=WL&amp;course-1=101"/>
    <hyperlink ref="C2676" r:id="rId2647" display="javascript:void(0);"/>
    <hyperlink ref="D2676" r:id="rId2648" display="http://www.bkstr.com/webapp/wcs/stores/servlet/booklookServlet?sect-1=03&amp;bookstore_id-1=214&amp;term_id-1=14/FA&amp;div-1=&amp;dept-1=WL&amp;course-1=101"/>
    <hyperlink ref="C2678" r:id="rId2649" display="javascript:void(0);"/>
    <hyperlink ref="D2678" r:id="rId2650" display="http://www.bkstr.com/webapp/wcs/stores/servlet/booklookServlet?sect-1=03S&amp;bookstore_id-1=214&amp;term_id-1=14/FA&amp;div-1=&amp;dept-1=WL&amp;course-1=101"/>
    <hyperlink ref="C2680" r:id="rId2651" display="javascript:void(0);"/>
    <hyperlink ref="D2680" r:id="rId2652" display="http://www.bkstr.com/webapp/wcs/stores/servlet/booklookServlet?sect-1=H2&amp;bookstore_id-1=214&amp;term_id-1=14/FA&amp;div-1=&amp;dept-1=WL&amp;course-1=101"/>
    <hyperlink ref="C2682" r:id="rId2653" display="javascript:void(0);"/>
    <hyperlink ref="D2682" r:id="rId2654" display="http://www.bkstr.com/webapp/wcs/stores/servlet/booklookServlet?sect-1=01&amp;bookstore_id-1=214&amp;term_id-1=14/FA&amp;div-1=&amp;dept-1=WL&amp;course-1=102"/>
    <hyperlink ref="C2684" r:id="rId2655" display="javascript:void(0);"/>
    <hyperlink ref="D2684" r:id="rId2656" display="http://www.bkstr.com/webapp/wcs/stores/servlet/booklookServlet?sect-1=01S&amp;bookstore_id-1=214&amp;term_id-1=14/FA&amp;div-1=&amp;dept-1=WL&amp;course-1=102"/>
    <hyperlink ref="C2686" r:id="rId2657" display="javascript:void(0);"/>
    <hyperlink ref="D2686" r:id="rId2658" display="http://www.bkstr.com/webapp/wcs/stores/servlet/booklookServlet?sect-1=01&amp;bookstore_id-1=214&amp;term_id-1=14/FA&amp;div-1=&amp;dept-1=WO/CJ&amp;course-1=340"/>
    <hyperlink ref="C2689" r:id="rId2659" display="javascript:void(0);"/>
    <hyperlink ref="D2689" r:id="rId2660" display="http://www.bkstr.com/webapp/wcs/stores/servlet/booklookServlet?sect-1=01&amp;bookstore_id-1=214&amp;term_id-1=14/FA&amp;div-1=&amp;dept-1=WO/CM&amp;course-1=350"/>
    <hyperlink ref="C2691" r:id="rId2661" display="javascript:void(0);"/>
    <hyperlink ref="D2691" r:id="rId2662" display="http://www.bkstr.com/webapp/wcs/stores/servlet/booklookServlet?sect-1=02&amp;bookstore_id-1=214&amp;term_id-1=14/FA&amp;div-1=&amp;dept-1=WO/CM&amp;course-1=350"/>
    <hyperlink ref="C2693" r:id="rId2663" display="javascript:void(0);"/>
    <hyperlink ref="D2693" r:id="rId2664" display="http://www.bkstr.com/webapp/wcs/stores/servlet/booklookServlet?sect-1=01&amp;bookstore_id-1=214&amp;term_id-1=14/FA&amp;div-1=&amp;dept-1=WO/EN&amp;course-1=132"/>
    <hyperlink ref="C2696" r:id="rId2665" display="javascript:void(0);"/>
    <hyperlink ref="D2696" r:id="rId2666" display="http://www.bkstr.com/webapp/wcs/stores/servlet/booklookServlet?sect-1=03&amp;bookstore_id-1=214&amp;term_id-1=14/FA&amp;div-1=&amp;dept-1=WO/PH&amp;course-1=100"/>
    <hyperlink ref="C2698" r:id="rId2667" display="javascript:void(0);"/>
    <hyperlink ref="D2698" r:id="rId2668" display="http://www.bkstr.com/webapp/wcs/stores/servlet/booklookServlet?sect-1=01&amp;bookstore_id-1=214&amp;term_id-1=14/FA&amp;div-1=&amp;dept-1=WO/PH&amp;course-1=130"/>
    <hyperlink ref="C2700" r:id="rId2669" display="javascript:void(0);"/>
    <hyperlink ref="D2700" r:id="rId2670" display="http://www.bkstr.com/webapp/wcs/stores/servlet/booklookServlet?sect-1=01&amp;bookstore_id-1=214&amp;term_id-1=14/FA&amp;div-1=&amp;dept-1=WO/PH&amp;course-1=240"/>
    <hyperlink ref="C2702" r:id="rId2671" display="javascript:void(0);"/>
    <hyperlink ref="D2702" r:id="rId2672" display="http://www.bkstr.com/webapp/wcs/stores/servlet/booklookServlet?sect-1=01&amp;bookstore_id-1=214&amp;term_id-1=14/FA&amp;div-1=&amp;dept-1=WO/PH&amp;course-1=263"/>
    <hyperlink ref="C2705" r:id="rId2673" display="javascript:void(0);"/>
    <hyperlink ref="D2705" r:id="rId2674" display="http://www.bkstr.com/webapp/wcs/stores/servlet/booklookServlet?sect-1=01&amp;bookstore_id-1=214&amp;term_id-1=14/FA&amp;div-1=&amp;dept-1=WO/PS&amp;course-1=263"/>
    <hyperlink ref="C2707" r:id="rId2675" display="javascript:void(0);"/>
    <hyperlink ref="D2707" r:id="rId2676" display="http://www.bkstr.com/webapp/wcs/stores/servlet/booklookServlet?sect-1=02&amp;bookstore_id-1=214&amp;term_id-1=14/FA&amp;div-1=&amp;dept-1=WO/PS&amp;course-1=263"/>
    <hyperlink ref="C2709" r:id="rId2677" display="javascript:void(0);"/>
    <hyperlink ref="D2709" r:id="rId2678" display="http://www.bkstr.com/webapp/wcs/stores/servlet/booklookServlet?sect-1=01&amp;bookstore_id-1=214&amp;term_id-1=14/FA&amp;div-1=&amp;dept-1=WO/PS&amp;course-1=312"/>
    <hyperlink ref="C2711" r:id="rId2679" display="javascript:void(0);"/>
    <hyperlink ref="D2711" r:id="rId2680" display="http://www.bkstr.com/webapp/wcs/stores/servlet/booklookServlet?sect-1=01&amp;bookstore_id-1=214&amp;term_id-1=14/FA&amp;div-1=&amp;dept-1=WO/PS&amp;course-1=335"/>
    <hyperlink ref="C2713" r:id="rId2681" display="javascript:void(0);"/>
    <hyperlink ref="D2713" r:id="rId2682" display="http://www.bkstr.com/webapp/wcs/stores/servlet/booklookServlet?sect-1=02&amp;bookstore_id-1=214&amp;term_id-1=14/FA&amp;div-1=&amp;dept-1=WO/PS&amp;course-1=335"/>
    <hyperlink ref="C2715" r:id="rId2683" display="javascript:void(0);"/>
    <hyperlink ref="D2715" r:id="rId2684" display="http://www.bkstr.com/webapp/wcs/stores/servlet/booklookServlet?sect-1=03&amp;bookstore_id-1=214&amp;term_id-1=14/FA&amp;div-1=&amp;dept-1=WO/PS&amp;course-1=335"/>
    <hyperlink ref="C2717" r:id="rId2685" display="javascript:void(0);"/>
    <hyperlink ref="D2717" r:id="rId2686" display="http://www.bkstr.com/webapp/wcs/stores/servlet/booklookServlet?sect-1=01&amp;bookstore_id-1=214&amp;term_id-1=14/FA&amp;div-1=&amp;dept-1=WO/SO&amp;course-1=220"/>
    <hyperlink ref="C2719" r:id="rId2687" display="javascript:void(0);"/>
    <hyperlink ref="D2719" r:id="rId2688" display="http://www.bkstr.com/webapp/wcs/stores/servlet/booklookServlet?sect-1=01&amp;bookstore_id-1=214&amp;term_id-1=14/FA&amp;div-1=&amp;dept-1=WO/SO&amp;course-1=285"/>
    <hyperlink ref="C2721" r:id="rId2689" display="javascript:void(0);"/>
    <hyperlink ref="D2721" r:id="rId2690" display="http://www.bkstr.com/webapp/wcs/stores/servlet/booklookServlet?sect-1=02&amp;bookstore_id-1=214&amp;term_id-1=14/FA&amp;div-1=&amp;dept-1=WO/SO&amp;course-1=285"/>
    <hyperlink ref="C2723" r:id="rId2691" display="javascript:void(0);"/>
    <hyperlink ref="D2723" r:id="rId2692" display="http://www.bkstr.com/webapp/wcs/stores/servlet/booklookServlet?sect-1=02&amp;bookstore_id-1=214&amp;term_id-1=14/FA&amp;div-1=&amp;dept-1=WO/SO&amp;course-1=299"/>
    <hyperlink ref="C2725" r:id="rId2693" display="javascript:void(0);"/>
    <hyperlink ref="D2725" r:id="rId2694" display="http://www.bkstr.com/webapp/wcs/stores/servlet/booklookServlet?sect-1=02&amp;bookstore_id-1=214&amp;term_id-1=14/FA&amp;div-1=&amp;dept-1=WO/UR&amp;course-1=191"/>
    <hyperlink ref="C2727" r:id="rId2695" display="javascript:void(0);"/>
    <hyperlink ref="D2727" r:id="rId2696" display="http://www.bkstr.com/webapp/wcs/stores/servlet/booklookServlet?sect-1=01&amp;bookstore_id-1=214&amp;term_id-1=14/FA&amp;div-1=&amp;dept-1=WO/UR&amp;course-1=290"/>
    <hyperlink ref="C2729" r:id="rId2697" display="javascript:void(0);"/>
    <hyperlink ref="D2729" r:id="rId2698" display="http://www.bkstr.com/webapp/wcs/stores/servlet/booklookServlet?sect-1=01&amp;bookstore_id-1=214&amp;term_id-1=14/FA&amp;div-1=&amp;dept-1=WO/UR&amp;course-1=353"/>
  </hyperlinks>
  <pageMargins left="0.7" right="0.7" top="0.75" bottom="0.75" header="0.3" footer="0.3"/>
  <pageSetup orientation="portrait" r:id="rId26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KarenDick</cp:lastModifiedBy>
  <dcterms:created xsi:type="dcterms:W3CDTF">2014-12-08T13:03:31Z</dcterms:created>
  <dcterms:modified xsi:type="dcterms:W3CDTF">2014-12-09T13:34:16Z</dcterms:modified>
</cp:coreProperties>
</file>