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0940" windowHeight="98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843" i="1" l="1"/>
  <c r="I841" i="1"/>
  <c r="J839" i="1"/>
  <c r="I839" i="1"/>
  <c r="J832" i="1"/>
  <c r="K832" i="1"/>
  <c r="L832" i="1"/>
  <c r="I832" i="1"/>
  <c r="M836" i="1"/>
  <c r="J836" i="1"/>
  <c r="G816" i="1" l="1"/>
  <c r="G818" i="1"/>
  <c r="G820" i="1"/>
  <c r="G832" i="1"/>
  <c r="G748" i="1"/>
  <c r="G790" i="1"/>
  <c r="G798" i="1"/>
  <c r="G810" i="1"/>
  <c r="G656" i="1"/>
  <c r="G684" i="1"/>
  <c r="G692" i="1"/>
  <c r="G694" i="1"/>
  <c r="G702" i="1"/>
  <c r="G706" i="1"/>
  <c r="G708" i="1"/>
  <c r="G712" i="1"/>
  <c r="G714" i="1"/>
  <c r="G726" i="1"/>
  <c r="G730" i="1"/>
  <c r="G623" i="1"/>
  <c r="G523" i="1"/>
  <c r="G547" i="1"/>
  <c r="G549" i="1"/>
  <c r="G557" i="1"/>
  <c r="G559" i="1"/>
  <c r="G563" i="1"/>
  <c r="G565" i="1"/>
  <c r="G567" i="1"/>
  <c r="G569" i="1"/>
  <c r="G579" i="1"/>
  <c r="G585" i="1"/>
  <c r="G589" i="1"/>
  <c r="G597" i="1"/>
  <c r="G599" i="1"/>
  <c r="G436" i="1"/>
  <c r="G444" i="1"/>
  <c r="G448" i="1"/>
  <c r="G466" i="1"/>
  <c r="G474" i="1"/>
  <c r="G303" i="1"/>
  <c r="G314" i="1"/>
  <c r="G316" i="1"/>
  <c r="G320" i="1"/>
  <c r="G355" i="1"/>
  <c r="G282" i="1"/>
  <c r="G290" i="1"/>
  <c r="G54" i="1"/>
  <c r="G56" i="1"/>
  <c r="G93" i="1"/>
  <c r="G95" i="1"/>
  <c r="G105" i="1"/>
  <c r="G177" i="1"/>
  <c r="G183" i="1"/>
  <c r="G189" i="1"/>
  <c r="G221" i="1"/>
  <c r="G12" i="1"/>
  <c r="G14" i="1"/>
  <c r="G18" i="1"/>
  <c r="G20" i="1"/>
  <c r="G49" i="1"/>
</calcChain>
</file>

<file path=xl/sharedStrings.xml><?xml version="1.0" encoding="utf-8"?>
<sst xmlns="http://schemas.openxmlformats.org/spreadsheetml/2006/main" count="2628" uniqueCount="1015">
  <si>
    <t>https://websu.susqu.edu/WebAdvisor/WebAdvisor?TOKENIDX=2440274827&amp;SS=1&amp;APP=ST&amp;CONSTITUENCY=WBAP</t>
  </si>
  <si>
    <t>Term</t>
  </si>
  <si>
    <t>Status</t>
  </si>
  <si>
    <t>Section Name and Title</t>
  </si>
  <si>
    <t>Location</t>
  </si>
  <si>
    <t>Meeting Information</t>
  </si>
  <si>
    <t>Faculty</t>
  </si>
  <si>
    <t>Available/ Capacity</t>
  </si>
  <si>
    <t>Credits</t>
  </si>
  <si>
    <t>Fall 2015</t>
  </si>
  <si>
    <t>Waitlist Closed</t>
  </si>
  <si>
    <t>ACCT-200-01 (22740) Financial Accounting</t>
  </si>
  <si>
    <t>Campus</t>
  </si>
  <si>
    <t>08/31/2015-12/11/2015 Standard Monday, Wednesday, Friday 12:30PM - 01:35PM, Steele Hall, Room 008</t>
  </si>
  <si>
    <t>J. Pendley</t>
  </si>
  <si>
    <t>0 / 25</t>
  </si>
  <si>
    <t>ACCT-200-02 (22741) Financial Accounting</t>
  </si>
  <si>
    <t>08/31/2015-12/11/2015 Standard Monday, Wednesday, Friday 01:45PM - 02:50PM, Steele Hall, Room 008</t>
  </si>
  <si>
    <t>Closed</t>
  </si>
  <si>
    <t>ACCT-200-03 (23775) Financial Accounting</t>
  </si>
  <si>
    <t>08/31/2015-12/11/2015 Standard Monday, Wednesday, Friday 03:00PM - 04:05PM, Apfelbaum Hall, Room 318</t>
  </si>
  <si>
    <t>M. Ozlanski</t>
  </si>
  <si>
    <t>Open</t>
  </si>
  <si>
    <t>ACCT-200-04 (23776) Financial Accounting</t>
  </si>
  <si>
    <t>08/31/2015-12/11/2015 Standard Monday, Wednesday, Friday 03:00PM - 04:05PM, Apfelbaum Hall, Room 319</t>
  </si>
  <si>
    <t>S. Sadowski</t>
  </si>
  <si>
    <t>ACCT-210-01 (22749) Legal Environment</t>
  </si>
  <si>
    <t>08/31/2015-12/11/2015 Standard Monday, Wednesday, Friday 08:45AM - 09:50AM, Apfelbaum Hall, Room 319</t>
  </si>
  <si>
    <t>J. Robinson</t>
  </si>
  <si>
    <t>ACCT-210-02 (22750) Legal Environment</t>
  </si>
  <si>
    <t>08/31/2015-12/11/2015 Standard Monday, Wednesday, Friday 10:00AM - 11:05AM, Apfelbaum Hall, Room 319</t>
  </si>
  <si>
    <t>ACCT-210-03 (22752) Legal Environment</t>
  </si>
  <si>
    <t>09/01/2015-12/10/2015 Standard Tuesday, Thursday 08:15AM - 09:50AM, Bogar Hall, Room 107</t>
  </si>
  <si>
    <t>P. Macky</t>
  </si>
  <si>
    <t>B. Martin</t>
  </si>
  <si>
    <t>ACCT-300-01 (22762) Financial Statement Analysis</t>
  </si>
  <si>
    <t>08/31/2015-12/11/2015 Standard Monday, Wednesday, Friday 11:15AM - 12:20PM, Fisher Hall, Room 337</t>
  </si>
  <si>
    <t>J. Habegger</t>
  </si>
  <si>
    <t>ACCT-301-01 (22759) Intermediate Accounting I</t>
  </si>
  <si>
    <t>08/31/2015-12/11/2015 Standard Monday, Wednesday, Friday 01:45PM - 02:50PM, Steele Hall, Room 009</t>
  </si>
  <si>
    <t>ACCT-301-02 (23774) Intermediate Accounting I</t>
  </si>
  <si>
    <t>08/31/2015-12/11/2015 Standard Monday, Wednesday, Friday 03:00PM - 04:05PM, Steele Hall, Room 009</t>
  </si>
  <si>
    <t>ACCT-309-01 (22742) Accounting Information Systems</t>
  </si>
  <si>
    <t>09/01/2015-12/10/2015 Standard Tuesday, Thursday 12:35PM - 02:15PM, Apfelbaum Hall, Room 319</t>
  </si>
  <si>
    <t>ACCT-330-01 (22758) Cost Management</t>
  </si>
  <si>
    <t>08/31/2015-12/11/2015 Standard Monday, Wednesday, Friday 10:00AM - 11:05AM, Linden Hall, Room 012</t>
  </si>
  <si>
    <t>ACCT-330-02 (22757) Cost Management</t>
  </si>
  <si>
    <t>08/31/2015-12/11/2015 Standard Monday, Wednesday, Friday 08:45AM - 09:50AM, Linden Hall, Room 012</t>
  </si>
  <si>
    <t>ANTH-162-01 (23328) Introduction to Anthropology</t>
  </si>
  <si>
    <t>08/31/2015-12/11/2015 Standard Monday, Wednesday, Friday 10:00AM - 11:05AM, Fisher Hall, Room 223</t>
  </si>
  <si>
    <t>J. Bodinger</t>
  </si>
  <si>
    <t>0 / 35</t>
  </si>
  <si>
    <t>ANTH-245-01 (23358) Quantitative Research Methods</t>
  </si>
  <si>
    <t>09/01/2015-12/10/2015 Standard Tuesday, Thursday 02:25PM - 04:05PM, Steele Hall, Room 108</t>
  </si>
  <si>
    <t>D. Ramsaran</t>
  </si>
  <si>
    <t>15 / 15</t>
  </si>
  <si>
    <t>ANTH-341-01 (23330) Family and Kinship</t>
  </si>
  <si>
    <t>09/01/2015-12/10/2015 Standard Tuesday, Thursday 12:35PM - 02:15PM, Fisher Hall, Room 338</t>
  </si>
  <si>
    <t>20 / 25</t>
  </si>
  <si>
    <t>ANTH-500-01 (23725) Seminar</t>
  </si>
  <si>
    <t>09/01/2015-12/10/2015 Standard Tuesday, Thursday 10:00AM - 11:35AM, Fisher Hall, Room 248</t>
  </si>
  <si>
    <t>A. Luna</t>
  </si>
  <si>
    <t>13 / 15</t>
  </si>
  <si>
    <t>ARTG-252-01 (22306) Visual Communications</t>
  </si>
  <si>
    <t>09/01/2015-12/10/2015 Standard Tuesday, Thursday 11:45AM - 01:45PM, Cunningham Center, Room 202</t>
  </si>
  <si>
    <t>M. Fertig</t>
  </si>
  <si>
    <t>ARTG-352-01 (22307) Package Design</t>
  </si>
  <si>
    <t>08/31/2015-12/09/2015 Standard Monday, Wednesday 01:45PM - 03:45PM, Cunningham Center, Room 202</t>
  </si>
  <si>
    <t>ARTG-353-01 (22308) Advanced Typography</t>
  </si>
  <si>
    <t>08/31/2015-12/09/2015 Standard Monday, Wednesday 11:35AM - 01:35PM, Cunningham Center, Room 202</t>
  </si>
  <si>
    <t>ARTH-101-01 (22291) Art History I</t>
  </si>
  <si>
    <t>08/31/2015-12/11/2015 Standard Monday, Wednesday, Friday 11:15AM - 12:20PM, Cunningham Center, Room 206</t>
  </si>
  <si>
    <t>C. Swisher</t>
  </si>
  <si>
    <t>ARTH-309-01 (22292) 19th Century Art History</t>
  </si>
  <si>
    <t>08/31/2015-12/11/2015 Standard Monday, Wednesday, Friday 10:00AM - 11:05AM, Cunningham Center, Room 206</t>
  </si>
  <si>
    <t>A. Busby</t>
  </si>
  <si>
    <t>ARTH-412-01 (22295) Contemporary Art</t>
  </si>
  <si>
    <t>09/01/2015-12/10/2015 Standard Tuesday, Thursday 10:00AM - 11:35AM, Cunningham Center, Room 206</t>
  </si>
  <si>
    <t>ARTS-111-01 (22296) Foundations of Art I</t>
  </si>
  <si>
    <t>08/31/2015-12/09/2015 Standard Monday, Wednesday 10:00AM - 12:00PM, Art Studio, Room 107</t>
  </si>
  <si>
    <t>A. Piper</t>
  </si>
  <si>
    <t>ARTS-111-02 (22297) Foundations of Art I</t>
  </si>
  <si>
    <t>08/31/2015-12/09/2015 Standard Monday, Wednesday 01:00PM - 03:00PM, Art Studio, Room 107</t>
  </si>
  <si>
    <t>ARTS-113-01 (22302) Drawing</t>
  </si>
  <si>
    <t>09/01/2015-12/10/2015 Standard Tuesday, Thursday 09:00AM - 11:00AM, Art Studio, Room 107</t>
  </si>
  <si>
    <t>S. Leason</t>
  </si>
  <si>
    <t>0 / 18</t>
  </si>
  <si>
    <t>ARTS-231-01 (22301) Printmaking</t>
  </si>
  <si>
    <t>09/01/2015-12/10/2015 Standard Tuesday, Thursday 01:00PM - 03:00PM, Art Studio, Room 107</t>
  </si>
  <si>
    <t>ARTS-243-01 (22304) Digital Photography</t>
  </si>
  <si>
    <t>08/31/2015-12/09/2015 Standard Monday, Wednesday 09:00AM - 11:00AM, Cunningham Center, Room 102</t>
  </si>
  <si>
    <t>G. Wenzel</t>
  </si>
  <si>
    <t>ARTS-244-01 (22303) Advanced Photography</t>
  </si>
  <si>
    <t>08/31/2015-12/09/2015 Standard Monday, Wednesday 11:35AM - 01:35PM, Cunningham Center, Room 102</t>
  </si>
  <si>
    <t>ARTS-400-01 (22309) Independent Study</t>
  </si>
  <si>
    <t>08/31/2015-12/11/2015 Standard Days to be Announced, Times to be Announced, Room to be Announced</t>
  </si>
  <si>
    <t>24 / 25</t>
  </si>
  <si>
    <t>ARTS-400-02 (22298) Independent Study</t>
  </si>
  <si>
    <t>ARTS-400-03 (23892) Independent Study</t>
  </si>
  <si>
    <t>08/31/2015-12/17/2015 Standard Days to be Announced, Times to be Announced, Room to be Announced</t>
  </si>
  <si>
    <t>ARTS-400-04 (23900) Hisory of Modern Fashion</t>
  </si>
  <si>
    <t>ARTS-402-01 (22290) Senior Portfolio Exhibition</t>
  </si>
  <si>
    <t>BIOL-010-01 (22754) Issues in Biology</t>
  </si>
  <si>
    <t>08/31/2015-12/11/2015 Standard Monday, Wednesday, Friday 11:15AM - 12:20PM, Fisher Hall, Room 338 (more)...</t>
  </si>
  <si>
    <t>S. Cassella</t>
  </si>
  <si>
    <t>BIOL-101-01 (22886) Ecology and Evolution</t>
  </si>
  <si>
    <t>08/31/2015-12/11/2015 Standard Monday, Wednesday, Friday 10:00AM - 11:05AM, Natural Sciences Center, Room 321</t>
  </si>
  <si>
    <t>A. Packer</t>
  </si>
  <si>
    <t>0 / 32</t>
  </si>
  <si>
    <t>BIOL-101-02 (23488) Ecology and Evolution</t>
  </si>
  <si>
    <t>08/31/2015-12/11/2015 Standard Monday, Wednesday, Friday 11:15AM - 12:20PM, Natural Sciences Center, Room 321</t>
  </si>
  <si>
    <t>M. Persons</t>
  </si>
  <si>
    <t>BIOL-101-03 (22673) Ecology and Evolution</t>
  </si>
  <si>
    <t>08/31/2015-12/11/2015 Standard Monday, Wednesday, Friday 11:15AM - 12:20PM, Natural Sciences Center, Room 324</t>
  </si>
  <si>
    <t>D. Matlaga</t>
  </si>
  <si>
    <t>BIOL-101L-01 (22766) Ecology and Evolution Lab</t>
  </si>
  <si>
    <t>09/01/2015-12/08/2015 Standard Tuesday 09:30AM - 12:30PM, Natural Sciences Center, Room 130</t>
  </si>
  <si>
    <t>BIOL-101L-02 (22887) Ecology and Evolution Lab</t>
  </si>
  <si>
    <t>09/01/2015-12/08/2015 Standard Tuesday 01:00PM - 04:00PM, Natural Sciences Center, Room 130</t>
  </si>
  <si>
    <t>BIOL-101L-03 (23487) Ecology and Evolution Lab</t>
  </si>
  <si>
    <t>08/31/2015-12/07/2015 Standard Monday 01:00PM - 04:00PM, Natural Sciences Center, Room 130</t>
  </si>
  <si>
    <t>BIOL-101L-04 (22672) Ecology and Evolution Lab</t>
  </si>
  <si>
    <t>09/03/2015-12/10/2015 Standard Thursday 01:00PM - 04:00PM, Natural Sciences Center, Room 130</t>
  </si>
  <si>
    <t>BIOL-201-01 (22744) Genetics</t>
  </si>
  <si>
    <t>09/01/2015-12/10/2015 Standard Tuesday, Thursday 08:30AM - 11:30AM, Natural Sciences Center, Room 131</t>
  </si>
  <si>
    <t>P. Vivekanand</t>
  </si>
  <si>
    <t>BIOL-201-02 (22855) Genetics</t>
  </si>
  <si>
    <t>08/31/2015-12/11/2015 Standard Monday, Wednesday, Friday 10:00AM - 12:00PM, Natural Sciences Center, Room 131</t>
  </si>
  <si>
    <t>T. Tobin</t>
  </si>
  <si>
    <t>BIOL-201-03 (22898) Genetics</t>
  </si>
  <si>
    <t>09/01/2015-12/10/2015 Standard Tuesday, Thursday 01:00PM - 04:00PM, Natural Sciences Center, Room 131</t>
  </si>
  <si>
    <t>T. Peeler</t>
  </si>
  <si>
    <t>0 / 24</t>
  </si>
  <si>
    <t>BIOL-300-01 (22734) Developmental Biology</t>
  </si>
  <si>
    <t>08/31/2015-12/11/2015 Standard Monday, Wednesday, Friday 10:00AM - 11:05AM, Natural Sciences Center, Room 232</t>
  </si>
  <si>
    <t>M. Peeler</t>
  </si>
  <si>
    <t>0 / 16</t>
  </si>
  <si>
    <t>BIOL-301-01 (22812) Developmental Biology Lab</t>
  </si>
  <si>
    <t>09/01/2015-12/08/2015 Standard Tuesday 01:00PM - 04:00PM, Natural Sciences Center, Room 232</t>
  </si>
  <si>
    <t>BIOL-301-02 (22813) Developmental Biology Lab</t>
  </si>
  <si>
    <t>09/03/2015-12/10/2015 Standard Thursday 01:00PM - 04:00PM, Natural Sciences Center, Room 232</t>
  </si>
  <si>
    <t>BIOL-320-01 (22747) Exercise &amp; Extreme Physiology</t>
  </si>
  <si>
    <t>08/31/2015-12/11/2015 Standard Monday, Wednesday, Friday 09:00AM - 09:50AM, Fisher Hall, Room 223</t>
  </si>
  <si>
    <t>D. Richard</t>
  </si>
  <si>
    <t>BIOL-321-01 (22745) Exercise &amp; Extreme Physio Lab</t>
  </si>
  <si>
    <t>08/31/2015-12/07/2015 Standard Monday 01:00PM - 04:00PM, Natural Sciences Center, Room 208</t>
  </si>
  <si>
    <t>BIOL-328-01 (22897) Natural Hist Early Vertebrates</t>
  </si>
  <si>
    <t>09/01/2015-12/10/2015 Standard Tuesday, Thursday 10:00AM - 11:35AM, Natural Sciences Center, Room 223</t>
  </si>
  <si>
    <t>J. Niles, T. Matlaga</t>
  </si>
  <si>
    <t>BIOL-329-01 (22895) Hist of Early Vertebrates Lab</t>
  </si>
  <si>
    <t>09/01/2015-12/08/2015 Standard Tuesday 01:00PM - 04:00PM, Natural Sciences Center, Room 223</t>
  </si>
  <si>
    <t>C. Iudica</t>
  </si>
  <si>
    <t>BIOL-350-01 (23486) Investigative Problems in Bio</t>
  </si>
  <si>
    <t>09/02/2015-12/11/2015 Standard Wednesday, Friday 01:00PM - 04:00PM, Natural Sciences Center, Room 208</t>
  </si>
  <si>
    <t>BIOL-408-01 (22818) Aquatic Ecology</t>
  </si>
  <si>
    <t>09/01/2015-12/10/2015 Standard Tuesday, Thursday 08:00AM - 09:35AM, Natural Sciences Center, Room 223</t>
  </si>
  <si>
    <t>J. Holt</t>
  </si>
  <si>
    <t>BIOL-409-01 (22737) Aquatic Ecology Lab</t>
  </si>
  <si>
    <t>09/03/2015-12/10/2015 Standard Thursday 01:00PM - 04:00PM, Natural Sciences Center, Room 223</t>
  </si>
  <si>
    <t>BIOL-426-01 (22994) Biochem of Proteins/Enzymes</t>
  </si>
  <si>
    <t>08/31/2015-12/11/2015 Standard Monday, Wednesday, Friday 10:00AM - 11:05AM, Natural Sciences Center, Room 311</t>
  </si>
  <si>
    <t>C. Thomas</t>
  </si>
  <si>
    <t>BIOL-427-01 (22991) Biochem Proteins/Enzymes Lab</t>
  </si>
  <si>
    <t>09/03/2015-12/10/2015 Standard Thursday 01:00PM - 04:00PM, Natural Sciences Center, Room 310</t>
  </si>
  <si>
    <t>15 / 16</t>
  </si>
  <si>
    <t>09/04/2015-12/11/2015 Standard Friday 03:00PM - 04:05PM, Natural Sciences Center, Room 128A</t>
  </si>
  <si>
    <t>0 / 15</t>
  </si>
  <si>
    <t>BIOL-560-04 (23634) Nanoscience</t>
  </si>
  <si>
    <t>08/31/2015-12/11/2015 Standard Monday, Wednesday, Friday 11:15AM - 12:20PM, Natural Sciences Center, Room 311</t>
  </si>
  <si>
    <t>S. Basu</t>
  </si>
  <si>
    <t>16 / 20</t>
  </si>
  <si>
    <t>CHEM-103-01 (22970) General Chemistry I: Teams</t>
  </si>
  <si>
    <t>09/01/2015-12/10/2015 Standard Tuesday, Thursday 10:00AM - 11:35AM, Natural Sciences Center, Room 321</t>
  </si>
  <si>
    <t>CHEM-103-02 (22960) General Chemistry I: Teams</t>
  </si>
  <si>
    <t>08/31/2015-12/11/2015 Standard Monday, Wednesday, Friday 09:00AM - 09:50AM, Fisher Hall, Room 118 FH</t>
  </si>
  <si>
    <t>W. Dougherty</t>
  </si>
  <si>
    <t>CHEM-103-03 (22996) General Chemistry I: Teams</t>
  </si>
  <si>
    <t>08/31/2015-12/11/2015 Standard Monday, Wednesday, Friday 09:00AM - 09:50AM, Natural Sciences Center, Room 321</t>
  </si>
  <si>
    <t>CHEM-105-01 (22959) General Chemistry I Lab</t>
  </si>
  <si>
    <t>09/01/2015-12/08/2015 Standard Tuesday 01:00PM - 04:00PM, Natural Sciences Center, Room 311</t>
  </si>
  <si>
    <t>A. Shanahan</t>
  </si>
  <si>
    <t>CHEM-105-02 (23001) General Chemistry I Lab</t>
  </si>
  <si>
    <t>09/02/2015-12/09/2015 Standard Wednesday 01:00PM - 04:00PM, Natural Sciences Center, Room 311</t>
  </si>
  <si>
    <t>T. Johnson</t>
  </si>
  <si>
    <t>CHEM-105-03 (22997) General Chemistry I Lab</t>
  </si>
  <si>
    <t>09/03/2015-12/10/2015 Standard Thursday 01:00PM - 04:00PM, Natural Sciences Center, Room 311</t>
  </si>
  <si>
    <t>L. Tom</t>
  </si>
  <si>
    <t>CHEM-105-04 (22995) General Chemistry I Lab</t>
  </si>
  <si>
    <t>09/04/2015-12/11/2015 Standard Friday 01:00PM - 04:00PM, Natural Sciences Center, Room 311</t>
  </si>
  <si>
    <t>CHEM-105-05 (23810) General Chemistry I Lab</t>
  </si>
  <si>
    <t>08/31/2015-12/07/2015 Standard Monday 01:00PM - 04:00PM, Natural Sciences Center, Room 311</t>
  </si>
  <si>
    <t>CHEM-111-01 (23003) General Chemistry I: Teams WS</t>
  </si>
  <si>
    <t>09/01/2015-12/10/2015 Standard Tuesday, Thursday 08:30AM - 11:30AM, Natural Sciences Center, Room 311</t>
  </si>
  <si>
    <t>CHEM-221-01 (22943) Organic Chemistry I</t>
  </si>
  <si>
    <t>08/31/2015-12/11/2015 Standard Monday, Wednesday, Friday 08:00AM - 08:50AM, Natural Sciences Center, Room 321</t>
  </si>
  <si>
    <t>G. Henry</t>
  </si>
  <si>
    <t>0 / 42</t>
  </si>
  <si>
    <t>CHEM-221-02 (23018) Organic Chemistry I</t>
  </si>
  <si>
    <t>08/31/2015-12/11/2015 Standard Monday, Wednesday, Friday 08:00AM - 08:50AM, Fisher Hall, Room 118 FH</t>
  </si>
  <si>
    <t>J. Worlinsky McCue</t>
  </si>
  <si>
    <t>CHEM-221L-01 (23014) Organic Chemistry I Lab</t>
  </si>
  <si>
    <t>08/31/2015-12/07/2015 Standard Monday 01:00PM - 04:00PM, Natural Sciences Center, Room 327</t>
  </si>
  <si>
    <t>0 / 14</t>
  </si>
  <si>
    <t>CHEM-221L-02 (22944) Organic Chemistry I Lab</t>
  </si>
  <si>
    <t>09/01/2015-12/08/2015 Standard Tuesday 01:00PM - 04:00PM, Natural Sciences Center, Room 327</t>
  </si>
  <si>
    <t>CHEM-221L-03 (22945) Organic Chemistry I Lab</t>
  </si>
  <si>
    <t>09/02/2015-12/09/2015 Standard Wednesday 01:00PM - 04:00PM, Natural Sciences Center, Room 327</t>
  </si>
  <si>
    <t>CHEM-221L-04 (23015) Organic Chemistry I Lab</t>
  </si>
  <si>
    <t>09/03/2015-12/10/2015 Standard Thursday 01:00PM - 04:00PM, Natural Sciences Center, Room 327</t>
  </si>
  <si>
    <t>CHEM-221L-05 (23017) Organic Chemistry I Lab</t>
  </si>
  <si>
    <t>09/04/2015-12/11/2015 Standard Friday 01:00PM - 04:00PM, Natural Sciences Center, Room 327</t>
  </si>
  <si>
    <t>CHEM-221L-06 (22946) Organic Chemistry I Lab</t>
  </si>
  <si>
    <t>09/01/2015-12/08/2015 Standard Tuesday 08:30AM - 11:30AM, Natural Sciences Center, Room 327</t>
  </si>
  <si>
    <t>CHEM-306-01 (22969) Nanoscience</t>
  </si>
  <si>
    <t>CHEM-311-01 (23002) Analytical Chemistry</t>
  </si>
  <si>
    <t>08/31/2015-12/11/2015 Standard Monday, Wednesday, Friday 09:00AM - 09:50AM, Natural Sciences Center, Room 314 (more)...</t>
  </si>
  <si>
    <t>CHEM-341-01 (22971) Physical Chemistry I</t>
  </si>
  <si>
    <t>08/31/2015-12/11/2015 Standard Monday, Wednesday, Friday 09:00AM - 09:50AM, Natural Sciences Center, Room 324 (more)...</t>
  </si>
  <si>
    <t>08/31/2015-12/07/2015 Standard Monday 03:00PM - 04:05PM, Natural Sciences Center, Room 321</t>
  </si>
  <si>
    <t>13 / 20</t>
  </si>
  <si>
    <t>19 / 20</t>
  </si>
  <si>
    <t>20 / 20</t>
  </si>
  <si>
    <t>CHEM-426-01 (22992) Biochem of Proteins/Enzymes</t>
  </si>
  <si>
    <t>CHEM-427-01 (22990) Biochem Proteins/Enzymes Lab</t>
  </si>
  <si>
    <t>CHEM-450-01 (22961) Advanced Inorganic Chemistry</t>
  </si>
  <si>
    <t>08/31/2015-12/11/2015 Standard Monday, Wednesday, Friday 10:00AM - 11:05AM, Natural Sciences Center, Room 310 (more)...</t>
  </si>
  <si>
    <t>CHEM-500-01 (22947) Problems in Chemistry</t>
  </si>
  <si>
    <t>CHNS-101-01 (23135) Beginning Chinese I</t>
  </si>
  <si>
    <t>09/01/2015-12/10/2015 Standard Tuesday, Thursday 12:35PM - 02:15PM, Bogar Hall, Room 108</t>
  </si>
  <si>
    <t>C. Bearer</t>
  </si>
  <si>
    <t>14 / 25</t>
  </si>
  <si>
    <t>CHNS-201-01 (23639) Intermediate Chinese I</t>
  </si>
  <si>
    <t>09/01/2015-12/10/2015 Standard Tuesday, Thursday 10:00AM - 11:35AM, Bogar Hall, Room 204</t>
  </si>
  <si>
    <t>15 / 20</t>
  </si>
  <si>
    <t>M. Rash</t>
  </si>
  <si>
    <t>0 / 20</t>
  </si>
  <si>
    <t>L. Burkley</t>
  </si>
  <si>
    <t>COMM-101-01 (23475) Essentials of Digital Media</t>
  </si>
  <si>
    <t>08/31/2015-12/11/2015 Standard Monday, Wednesday, Friday 10:00AM - 11:05AM, Apfelbaum Hall, Room 132</t>
  </si>
  <si>
    <t>J. Foltz</t>
  </si>
  <si>
    <t>COMM-101-02 (23476) Essentials of Digital Media</t>
  </si>
  <si>
    <t>08/31/2015-12/11/2015 Standard Monday, Wednesday, Friday 03:00PM - 04:05PM, Apfelbaum Hall, Room 132</t>
  </si>
  <si>
    <t>COMM-131-01 (22836) Introduction to Journalism</t>
  </si>
  <si>
    <t>09/01/2015-12/10/2015 Standard Tuesday, Thursday 08:15AM - 09:50AM, Apfelbaum Hall, Room 322</t>
  </si>
  <si>
    <t>R. Willoughby</t>
  </si>
  <si>
    <t>COMM-131-02 (22872) Introduction to Journalism</t>
  </si>
  <si>
    <t>08/31/2015-12/11/2015 Standard Monday, Wednesday, Friday 11:15AM - 12:20PM, Apfelbaum Hall, Room 322</t>
  </si>
  <si>
    <t>G. Heller</t>
  </si>
  <si>
    <t>COMM-131-03 (22874) Introduction to Journalism</t>
  </si>
  <si>
    <t>08/31/2015-12/11/2015 Standard Monday, Wednesday, Friday 12:30PM - 01:35PM, Apfelbaum Hall, Room 322</t>
  </si>
  <si>
    <t>D. Kaszuba</t>
  </si>
  <si>
    <t>COMM-171-01 (22877) Introduction to Media</t>
  </si>
  <si>
    <t>09/01/2015-12/10/2015 Standard Tuesday, Thursday 10:00AM - 11:35AM, Steele Hall, Room 011</t>
  </si>
  <si>
    <t>S. Sauls</t>
  </si>
  <si>
    <t>C. Stark</t>
  </si>
  <si>
    <t>COMM-190-01 (23048) Communication/Media Theory</t>
  </si>
  <si>
    <t>09/01/2015-12/10/2015 Standard Tuesday, Thursday 12:35PM - 02:15PM, Bogar Hall, Room 107</t>
  </si>
  <si>
    <t>K. DeFrancesco</t>
  </si>
  <si>
    <t>COMM-190-02 (23047) Communication/Media Theory</t>
  </si>
  <si>
    <t>09/01/2015-12/10/2015 Standard Tuesday, Thursday 02:25PM - 04:05PM, Bogar Hall, Room 107</t>
  </si>
  <si>
    <t>COMM-191-01 (23043) Interpersonal Communication</t>
  </si>
  <si>
    <t>09/01/2015-12/10/2015 Standard Tuesday, Thursday 10:00AM - 11:35AM, Bogar Hall, Room 205</t>
  </si>
  <si>
    <t>COMM-192-01 (22837) Public Speaking</t>
  </si>
  <si>
    <t>09/01/2015-12/10/2015 Standard Tuesday, Thursday 12:35PM - 02:15PM, Bogar Hall, Room 205</t>
  </si>
  <si>
    <t>COMM-192-02 (23036) Public Speaking</t>
  </si>
  <si>
    <t>08/31/2015-12/11/2015 Standard Monday, Wednesday, Friday 08:45AM - 09:50AM, Bogar Hall, Room 102</t>
  </si>
  <si>
    <t>H. Strine</t>
  </si>
  <si>
    <t>COMM-192-03 (23035) Public Speaking</t>
  </si>
  <si>
    <t>08/31/2015-12/11/2015 Standard Monday, Wednesday, Friday 10:00AM - 11:05AM, Bogar Hall, Room 102</t>
  </si>
  <si>
    <t>COMM-194-01 (23738) Intercultural Communication</t>
  </si>
  <si>
    <t>08/31/2015-12/11/2015 Standard Monday, Wednesday, Friday 01:45PM - 02:50PM, Bogar Hall, Room 103</t>
  </si>
  <si>
    <t>B. Romberger</t>
  </si>
  <si>
    <t>COMM-201-01 (22851) Ethics and Leadership</t>
  </si>
  <si>
    <t>08/31/2015-12/11/2015 Standard Monday, Wednesday, Friday 11:15AM - 12:20PM, Apfelbaum Hall, Room 319</t>
  </si>
  <si>
    <t>COMM-201-02 (22865) Ethics and Leadership</t>
  </si>
  <si>
    <t>08/31/2015-12/11/2015 Standard Monday, Wednesday, Friday 10:00AM - 11:05AM, Bogar Hall, Room 205</t>
  </si>
  <si>
    <t>COMM-201-03 (22866) Ethics and Leadership</t>
  </si>
  <si>
    <t>08/31/2015-12/11/2015 Standard Monday, Wednesday, Friday 11:15AM - 12:20PM, Bogar Hall, Room 205</t>
  </si>
  <si>
    <t>COMM-201-04 (22838) Ethics and Leadership</t>
  </si>
  <si>
    <t>09/01/2015-12/10/2015 Standard Tuesday, Thursday 10:00AM - 11:35AM, Bogar Hall, Room G07</t>
  </si>
  <si>
    <t>COMM-211-01 (22829) Public Relations</t>
  </si>
  <si>
    <t>08/31/2015-12/11/2015 Standard Monday, Wednesday, Friday 10:00AM - 11:05AM, Steele Hall, Room 011</t>
  </si>
  <si>
    <t>M. Brooks</t>
  </si>
  <si>
    <t>18 / 30</t>
  </si>
  <si>
    <t>COMM-211-02 (22833) Public Relations</t>
  </si>
  <si>
    <t>09/01/2015-12/10/2015 Standard Tuesday, Thursday 10:00AM - 11:35AM, Bogar Hall, Room 103</t>
  </si>
  <si>
    <t>14 / 30</t>
  </si>
  <si>
    <t>COMM-217-01 (22830) Principles of Advertising</t>
  </si>
  <si>
    <t>08/31/2015-12/11/2015 Standard Monday, Wednesday, Friday 11:15AM - 12:20PM, Apfelbaum Hall, Room 318</t>
  </si>
  <si>
    <t>COMM-277-01 (23032) Audio Prod &amp; Media Performance</t>
  </si>
  <si>
    <t>09/01/2015-12/10/2015 Standard Tuesday, Thursday 12:35PM - 02:15PM, Apfelbaum Hall, Room 141</t>
  </si>
  <si>
    <t>COMM-282-01 (22847) Fund Digital Video Production</t>
  </si>
  <si>
    <t>09/01/2015-12/10/2015 Standard Tuesday, Thursday 10:00AM - 11:35AM, Apfelbaum Hall, Room 141</t>
  </si>
  <si>
    <t>COMM-314-01 (22834) P R Writing &amp; Campaigns</t>
  </si>
  <si>
    <t>09/01/2015-12/10/2015 Standard Tuesday, Thursday 12:35PM - 02:15PM, Apfelbaum Hall, Room 322</t>
  </si>
  <si>
    <t>COMM-331-01 (22839) Editing</t>
  </si>
  <si>
    <t>08/31/2015-12/11/2015 Standard Monday, Wednesday, Friday 03:00PM - 04:05PM, Apfelbaum Hall, Room 216</t>
  </si>
  <si>
    <t>C. Hastings</t>
  </si>
  <si>
    <t>COMM-382-01 (22848) Int Digital Multimedia Prod</t>
  </si>
  <si>
    <t>09/01/2015-12/10/2015 Standard Tuesday, Thursday 02:25PM - 04:05PM, Apfelbaum Hall, Room 141</t>
  </si>
  <si>
    <t>COMM-411-01 (22853) Public Relations Management</t>
  </si>
  <si>
    <t>08/31/2015-12/11/2015 Standard Monday, Wednesday, Friday 01:45PM - 02:50PM, Apfelbaum Hall, Room 318</t>
  </si>
  <si>
    <t>COMM-418-01 (22831) Integrated Marketing Comm</t>
  </si>
  <si>
    <t>09/01/2015-12/10/2015 Standard Tuesday, Thursday 12:35PM - 02:15PM, Apfelbaum Hall, Room 217</t>
  </si>
  <si>
    <t>COMM-435-01 (22840) Feature Writing</t>
  </si>
  <si>
    <t>08/31/2015-12/11/2015 Standard Monday, Wednesday, Friday 01:45PM - 02:50PM, Apfelbaum Hall, Room 216</t>
  </si>
  <si>
    <t>COMM-481-01 (22842) Media Law</t>
  </si>
  <si>
    <t>08/31/2015-12/11/2015 Standard Monday, Wednesday, Friday 10:00AM - 11:05AM, Steele Hall, Room 009</t>
  </si>
  <si>
    <t>COMM-481-02 (22870) Media Law</t>
  </si>
  <si>
    <t>09/01/2015-12/10/2015 Standard Tuesday, Thursday 10:00AM - 11:35AM, Steele Hall, Room 007</t>
  </si>
  <si>
    <t>0 / 30</t>
  </si>
  <si>
    <t>COMM-481-03 (22871) Media Law</t>
  </si>
  <si>
    <t>09/01/2015-12/10/2015 Standard Tuesday, Thursday 12:35PM - 02:15PM, Steele Hall, Room 105</t>
  </si>
  <si>
    <t>CSCI-151-01 (22594) Introduction to Programming</t>
  </si>
  <si>
    <t>09/01/2015-12/10/2015 Standard Tuesday, Thursday 08:15AM - 09:50AM, Fisher Hall, Room 339</t>
  </si>
  <si>
    <t>T. Kubota</t>
  </si>
  <si>
    <t>CSCI-181-01 (22593) Principles of Computer Science</t>
  </si>
  <si>
    <t>09/01/2015-12/10/2015 Standard Tuesday, Thursday 10:00AM - 11:35AM, Fisher Hall, Room 339</t>
  </si>
  <si>
    <t>CSCI-181-02 (23770) Principles of Computer Science</t>
  </si>
  <si>
    <t>08/31/2015-12/11/2015 Standard Monday, Wednesday, Friday 01:45PM - 02:50PM, Fisher Hall, Room 339</t>
  </si>
  <si>
    <t>CSCI-200-01 (22626) Multi-Agent Modeling</t>
  </si>
  <si>
    <t>09/01/2015-12/10/2015 Standard Tuesday, Thursday 02:25PM - 04:05PM, Fisher Hall, Room 305</t>
  </si>
  <si>
    <t>J. Graham</t>
  </si>
  <si>
    <t>CSCI-471-01 (22590) Software Engineer:Methodology</t>
  </si>
  <si>
    <t>09/01/2015-12/10/2015 Standard Tuesday, Thursday 12:35PM - 02:15PM, Fisher Hall, Room 305</t>
  </si>
  <si>
    <t>A. Miller</t>
  </si>
  <si>
    <t>DIVS-100-01 (23822) Intro to Diversity Studies</t>
  </si>
  <si>
    <t>09/01/2015-12/10/2015 Standard Tuesday, Thursday 10:00AM - 11:35AM, Fisher Hall, Room 318</t>
  </si>
  <si>
    <t>A. Mitiguy</t>
  </si>
  <si>
    <t>DIVS-100-02 (23844) Intro to Diversity Studies</t>
  </si>
  <si>
    <t>09/01/2015-12/10/2015 Standard Tuesday, Thursday 08:00AM - 09:35AM, Fisher Hall, Room 318</t>
  </si>
  <si>
    <t>ECOL-100-01 (22739) Introduction to Ecology</t>
  </si>
  <si>
    <t>08/31/2015-12/11/2015 Standard Tuesday, Thursday 08:00AM - 09:35AM, Natural Sciences Center, Room 221 (more)...</t>
  </si>
  <si>
    <t>T. Matlaga</t>
  </si>
  <si>
    <t>ECOL-201-01 (22670) Ecosystems</t>
  </si>
  <si>
    <t>08/31/2015-12/11/2015 Standard Tuesday, Thursday 10:00AM - 11:35AM, Natural Sciences Center, Room 232 (more)...</t>
  </si>
  <si>
    <t>ECOL-408-01 (22819) Aquatic Ecology</t>
  </si>
  <si>
    <t>ECOL-409-01 (22817) Aquatic Ecology Lab</t>
  </si>
  <si>
    <t>ECOL-510-01 (22900) Student Research I</t>
  </si>
  <si>
    <t>ECON-201-01 (22473) Principles of Macroeconomics</t>
  </si>
  <si>
    <t>08/31/2015-12/11/2015 Standard Monday, Wednesday, Friday 11:15AM - 12:20PM, Steele Hall, Room 007</t>
  </si>
  <si>
    <t>K. Keller</t>
  </si>
  <si>
    <t>ECON-201-02 (22474) Principles of Macroeconomics</t>
  </si>
  <si>
    <t>08/31/2015-12/11/2015 Standard Monday, Wednesday, Friday 12:30PM - 01:35PM, Steele Hall, Room 007</t>
  </si>
  <si>
    <t>ECON-201-03 (22485) Principles of Macroeconomics</t>
  </si>
  <si>
    <t>09/01/2015-12/10/2015 Standard Tuesday, Thursday 02:25PM - 04:05PM, Steele Hall, Room 007</t>
  </si>
  <si>
    <t>A. Rusek</t>
  </si>
  <si>
    <t>ECON-201-04 (23739) Principles of Macroeconomics</t>
  </si>
  <si>
    <t>08/31/2015-12/11/2015 Standard Monday, Wednesday, Friday 10:00AM - 11:05AM, Bogar Hall, Room 204</t>
  </si>
  <si>
    <t>ECON-201-05 (23843) Principles of Macroeconomics</t>
  </si>
  <si>
    <t>09/01/2015-12/10/2015 Standard Tuesday, Thursday 08:15AM - 09:50AM, Steele Hall, Room 106</t>
  </si>
  <si>
    <t>J. Anderson</t>
  </si>
  <si>
    <t>ECON-202-01 (22482) Principles of Microeconomics</t>
  </si>
  <si>
    <t>09/01/2015-12/10/2015 Standard Tuesday, Thursday 08:15AM - 09:50AM, Apfelbaum Hall, Room 319</t>
  </si>
  <si>
    <t>M. Rousu</t>
  </si>
  <si>
    <t>ECON-202-02 (22481) Principles of Microeconomics</t>
  </si>
  <si>
    <t>08/31/2015-12/11/2015 Standard Monday, Wednesday, Friday 08:45AM - 09:50AM, Steele Hall, Room 009</t>
  </si>
  <si>
    <t>ECON-202-03 (23819) Principles of Microeconomics</t>
  </si>
  <si>
    <t>09/01/2015-12/10/2015 Standard Tuesday, Thursday 08:15AM - 09:50AM, Fisher Hall, Room G13</t>
  </si>
  <si>
    <t>K. Shadle</t>
  </si>
  <si>
    <t>ECON-311-01 (22479) Intermediate Macroeconomics</t>
  </si>
  <si>
    <t>08/31/2015-12/11/2015 Standard Monday, Wednesday, Friday 12:30PM - 01:35PM, Bogar Hall, Room 213</t>
  </si>
  <si>
    <t>ECON-330-01 (22484) International Trade &amp; Finance</t>
  </si>
  <si>
    <t>08/31/2015-12/11/2015 Standard Monday, Wednesday, Friday 01:45PM - 02:50PM, Bogar Hall, Room 213</t>
  </si>
  <si>
    <t>ECON-331-01 (22483) Money and Banking</t>
  </si>
  <si>
    <t>09/01/2015-12/10/2015 Standard Tuesday, Thursday 12:35PM - 02:15PM, Steele Hall, Room 011</t>
  </si>
  <si>
    <t>A. Zadeh</t>
  </si>
  <si>
    <t>17 / 30</t>
  </si>
  <si>
    <t>ECON-373-01 (23903) Political Economic Thought</t>
  </si>
  <si>
    <t>09/01/2015-12/10/2015 Standard Tuesday, Thursday 10:00AM - 11:35AM, Apfelbaum Hall, Room 217</t>
  </si>
  <si>
    <t>ECON-499-01 (22475) Applied Research Methods</t>
  </si>
  <si>
    <t>08/31/2015-12/11/2015 Standard Monday, Wednesday, Friday 10:00AM - 11:05AM, Steele Hall, Room 007</t>
  </si>
  <si>
    <t>EDUC-240-01 (23436) Cognition &amp; Classroom Learning</t>
  </si>
  <si>
    <t>08/31/2015-12/11/2015 Standard Monday, Wednesday, Friday 12:30PM - 01:35PM, Seibert Hall, Room 018</t>
  </si>
  <si>
    <t>S. Gardner</t>
  </si>
  <si>
    <t>EDUC-260-01 (23435) Intro to Special Education</t>
  </si>
  <si>
    <t>08/31/2015-12/11/2015 Standard Monday, Wednesday, Friday 10:00AM - 11:05AM, Seibert Hall, Room 017</t>
  </si>
  <si>
    <t>EDUC-270-01 (23434) Exceptional Students</t>
  </si>
  <si>
    <t>08/31/2015-12/11/2015 Standard Monday, Wednesday, Friday 08:15AM - 09:50AM, Seibert Hall, Room 018</t>
  </si>
  <si>
    <t>EDUC-310-01 (23392) Math Methods Pre-School</t>
  </si>
  <si>
    <t>08/31/2015-12/11/2015 Standard Monday, Wednesday, Friday 10:00AM - 11:05AM, Seibert Hall, Room 018</t>
  </si>
  <si>
    <t>D. McLaughlin</t>
  </si>
  <si>
    <t>EDUC-365-01 (23417) Preschool Language &amp; Literacy</t>
  </si>
  <si>
    <t>09/01/2015-12/10/2015 Standard Tuesday, Thursday 02:25PM - 04:05PM, Seibert Hall, Room 017</t>
  </si>
  <si>
    <t>S. Welteroth</t>
  </si>
  <si>
    <t>EDUC-366-01 (23411) Primary Literacy Development</t>
  </si>
  <si>
    <t>09/01/2015-12/10/2015 Standard Tuesday, Thursday 08:25AM - 09:50AM, Seibert Hall, Room 017</t>
  </si>
  <si>
    <t>EDUC-367-01 (23384) Literacy Assessment</t>
  </si>
  <si>
    <t>08/31/2015-12/09/2015 Standard Monday, Wednesday 11:15AM - 12:50PM, Seibert Hall, Room 017</t>
  </si>
  <si>
    <t>V. Allison</t>
  </si>
  <si>
    <t>22 / 25</t>
  </si>
  <si>
    <t>EDUC-400-01 (23429) Early Childhood Social Studies</t>
  </si>
  <si>
    <t>09/01/2015-12/10/2015 Standard Tuesday, Thursday 08:15AM - 09:50AM, Seibert Hall, Room 018</t>
  </si>
  <si>
    <t>S. Moore</t>
  </si>
  <si>
    <t>EDUC-430-01 (23391) Early Childhood Science Method</t>
  </si>
  <si>
    <t>09/01/2015-12/10/2015 Standard Tuesday, Thursday 02:25PM - 04:05PM, Seibert Hall, Room 018</t>
  </si>
  <si>
    <t>EDUC-490-01 (23428) Pedagogy &amp; Classroom Envrnmnt</t>
  </si>
  <si>
    <t>09/01/2015-12/10/2015 Standard Tuesday, Thursday 10:00AM - 11:35AM, Seibert Hall, Room 018</t>
  </si>
  <si>
    <t>EENV-101-01 (22774) Environmental Science</t>
  </si>
  <si>
    <t>08/31/2015-12/11/2015 Standard Monday, Wednesday, Friday 08:45AM - 09:50AM, Steele Hall, Room 007 (more)...</t>
  </si>
  <si>
    <t>D. Ressler</t>
  </si>
  <si>
    <t>EENV-103-01 (22784) Earth System History</t>
  </si>
  <si>
    <t>08/31/2015-12/11/2015 Standard Monday, Wednesday, Friday 10:00AM - 11:05AM, Natural Sciences Center, Room 117 (more)...</t>
  </si>
  <si>
    <t>J. Elick</t>
  </si>
  <si>
    <t>EENV-104-01 (22778) Weather and Climate</t>
  </si>
  <si>
    <t>08/31/2015-12/11/2015 Standard Tuesday, Thursday 08:30AM - 09:50AM, Natural Sciences Center, Room 324 (more)...</t>
  </si>
  <si>
    <t>C. Moses</t>
  </si>
  <si>
    <t>EENV-220-01 (22782) Water Resources</t>
  </si>
  <si>
    <t>08/31/2015-12/11/2015 Standard Monday, Wednesday, Friday 11:15AM - 12:20PM, Natural Sciences Center, Room 120 (more)...</t>
  </si>
  <si>
    <t>A. Lachhab</t>
  </si>
  <si>
    <t>EENV-283-01 (22785) Sedimentology/Stratigraphy</t>
  </si>
  <si>
    <t>08/31/2015-12/11/2015 Standard Tuesday, Thursday 10:00AM - 11:35AM, Natural Sciences Center, Room 117 (more)...</t>
  </si>
  <si>
    <t>EENV-360-01 (22776) Geographic Info Systems</t>
  </si>
  <si>
    <t>08/31/2015-12/09/2015 Standard Monday, Wednesday 01:00PM - 04:00PM, Natural Sciences Center, Room 133</t>
  </si>
  <si>
    <t>EENV-420-01 (22783) Groundwater Hydrology</t>
  </si>
  <si>
    <t>08/31/2015-12/11/2015 Standard Monday, Wednesday, Friday 09:00AM - 09:50AM, Natural Sciences Center, Room 120 (more)...</t>
  </si>
  <si>
    <t>ENGL-100-01 (22581) Writing and Thinking</t>
  </si>
  <si>
    <t>08/31/2015-12/11/2015 Standard Monday, Wednesday, Friday 01:45PM - 02:50PM, Fisher Hall, Room 317</t>
  </si>
  <si>
    <t>L. Roth</t>
  </si>
  <si>
    <t>ENGL-100-02 (22583) Writing and Thinking</t>
  </si>
  <si>
    <t>08/31/2015-12/11/2015 Standard Monday, Wednesday, Friday 01:45PM - 02:50PM, Steele Hall, Room 219</t>
  </si>
  <si>
    <t>G. Retief</t>
  </si>
  <si>
    <t>ENGL-100-04 (22619) Writing and Thinking</t>
  </si>
  <si>
    <t>08/31/2015-12/11/2015 Standard Monday, Wednesday, Friday 03:00PM - 04:05PM, Seibert Hall, Room 018</t>
  </si>
  <si>
    <t>M. Bannon</t>
  </si>
  <si>
    <t>ENGL-100-05 (22628) Writing and Thinking</t>
  </si>
  <si>
    <t>09/01/2015-12/10/2015 Standard Tuesday, Thursday 02:25PM - 04:05PM, Bogar Hall, Room 212</t>
  </si>
  <si>
    <t>M. Bogdan</t>
  </si>
  <si>
    <t>ENGL-100-06 (22629) Writing and Thinking</t>
  </si>
  <si>
    <t>08/31/2015-12/11/2015 Standard Monday, Wednesday, Friday 08:45AM - 09:50AM, Fisher Hall, Room 318</t>
  </si>
  <si>
    <t>H. Partica</t>
  </si>
  <si>
    <t>ENGL-100-07 (22637) Writing and Thinking</t>
  </si>
  <si>
    <t>08/31/2015-12/11/2015 Standard Monday, Wednesday, Friday 12:30PM - 01:35PM, Steele Hall, Room 219</t>
  </si>
  <si>
    <t>R. Warner</t>
  </si>
  <si>
    <t>ENGL-100-08 (22649) Writing and Thinking</t>
  </si>
  <si>
    <t>08/31/2015-12/11/2015 Standard Monday, Wednesday, Friday 01:45PM - 02:50PM, Fisher Hall, Room 223</t>
  </si>
  <si>
    <t>ENGL-100-09 (23854) Writing and Thinking</t>
  </si>
  <si>
    <t>09/01/2015-12/10/2015 Standard Tuesday, Thursday 12:35PM - 02:15PM, Steele Hall, Room 219</t>
  </si>
  <si>
    <t>B. Verhoeven</t>
  </si>
  <si>
    <t>ENGL-100-10 (22568) Writing and Thinking</t>
  </si>
  <si>
    <t>08/31/2015-12/11/2015 Standard Monday, Wednesday, Friday 11:15AM - 12:20PM, Fisher Hall, Room 318</t>
  </si>
  <si>
    <t>ENGL-100-12 (22647) Writing and Thinking</t>
  </si>
  <si>
    <t>08/31/2015-12/11/2015 Standard Monday, Wednesday, Friday 10:00AM - 11:05AM, Natural Sciences Center, Room 324</t>
  </si>
  <si>
    <t>ENGL-100-13 (22646) Writing and Thinking</t>
  </si>
  <si>
    <t>08/31/2015-12/11/2015 Standard Monday, Wednesday, Friday 12:30PM - 01:35PM, Fisher Hall, Room 248</t>
  </si>
  <si>
    <t>R. Rickrode</t>
  </si>
  <si>
    <t>ENGL-100-14 (22645) Writing and Thinking</t>
  </si>
  <si>
    <t>09/01/2015-12/10/2015 Standard Tuesday, Thursday 10:00AM - 11:35AM, Bogar Hall, Room 115</t>
  </si>
  <si>
    <t>ENGL-100-15 (22644) Writing and Thinking</t>
  </si>
  <si>
    <t>09/01/2015-12/10/2015 Standard Tuesday, Thursday 12:35PM - 02:15PM, Bogar Hall, Room 115</t>
  </si>
  <si>
    <t>J. Lyons</t>
  </si>
  <si>
    <t>ENGL-100-16 (22643) Writing and Thinking</t>
  </si>
  <si>
    <t>09/01/2015-12/10/2015 Standard Tuesday, Thursday 08:15AM - 09:50AM, Fisher Hall, Room 248</t>
  </si>
  <si>
    <t>R. Nunan</t>
  </si>
  <si>
    <t>ENGL-100-17 (22638) Writing and Thinking</t>
  </si>
  <si>
    <t>09/01/2015-12/10/2015 Standard Tuesday, Thursday 10:00AM - 11:35AM, Steele Hall, Room 211</t>
  </si>
  <si>
    <t>C. Williams-Christopher</t>
  </si>
  <si>
    <t>ENGL-100-18 (22611) Writing and Thinking</t>
  </si>
  <si>
    <t>09/01/2015-12/10/2015 Standard Tuesday, Thursday 12:35PM - 02:15PM, Bogar Hall, Room 212</t>
  </si>
  <si>
    <t>ENGL-100-19 (23856) Writing and Thinking</t>
  </si>
  <si>
    <t>08/31/2015-12/11/2015 Standard Monday, Wednesday, Friday 08:45AM - 09:50AM, Steele Hall, Room 211</t>
  </si>
  <si>
    <t>ENGL-100-20 (23855) Writing and Thinking</t>
  </si>
  <si>
    <t>09/01/2015-12/10/2015 Standard Tuesday, Thursday 02:25PM - 04:05PM, Steele Hall, Room 211</t>
  </si>
  <si>
    <t>ENGL-100-21 (23867) Writing and Thinking</t>
  </si>
  <si>
    <t>09/01/2015-12/10/2015 Standard Tuesday, Thursday 02:25PM - 04:05PM, Bogar Hall, Room 205</t>
  </si>
  <si>
    <t>L. Land</t>
  </si>
  <si>
    <t>ENGL-190-01 (22580) Intro to Modern Publishing</t>
  </si>
  <si>
    <t>08/31/2015-12/11/2015 Standard Monday, Wednesday, Friday 12:30PM - 01:35PM, Fisher Hall, Room 337</t>
  </si>
  <si>
    <t>R. Robertson</t>
  </si>
  <si>
    <t>ENGL-205-01 (22600) Literature Studies</t>
  </si>
  <si>
    <t>09/01/2015-12/10/2015 Standard Tuesday, Thursday 12:35PM - 02:15PM, Steele Hall, Room 009</t>
  </si>
  <si>
    <t>ENGL-205-02 (22601) Literature Studies</t>
  </si>
  <si>
    <t>08/31/2015-12/11/2015 Standard Monday, Wednesday, Friday 10:00AM - 11:05AM, Seibert Hall, Room 108</t>
  </si>
  <si>
    <t>ENGL-240-01 (22633) Literary Themes</t>
  </si>
  <si>
    <t>09/01/2015-12/10/2015 Standard Tuesday, Thursday 12:35PM - 02:15PM, Fisher Hall, Room 223</t>
  </si>
  <si>
    <t>S. Bowers</t>
  </si>
  <si>
    <t>ENGL-265-01 (22610) Forms of Writing: Poetry</t>
  </si>
  <si>
    <t>08/31/2015-12/11/2015 Standard Monday, Wednesday, Friday 03:00PM - 04:05PM, Fisher Hall, Room 317</t>
  </si>
  <si>
    <t>K. Kelsey</t>
  </si>
  <si>
    <t>ENGL-265-02 (22632) Forms of Literary Journalism</t>
  </si>
  <si>
    <t>08/31/2015-12/11/2015 Standard Monday, Wednesday, Friday 11:15AM - 12:20PM, Fisher Hall, Room 223</t>
  </si>
  <si>
    <t>R. Sachdev</t>
  </si>
  <si>
    <t>ENGL-290-01 (22630) Aesthetics and Interpretation</t>
  </si>
  <si>
    <t>09/01/2015-12/10/2015 Standard Tuesday, Thursday 10:00AM - 11:35AM, Fisher Hall, Room 223</t>
  </si>
  <si>
    <t>ENGL-350-01 (22625) Shakespeare</t>
  </si>
  <si>
    <t>09/01/2015-12/10/2015 Standard Tuesday, Thursday 12:35PM - 02:15PM, Fisher Hall, Room 318</t>
  </si>
  <si>
    <t>ENGL-375-01 (23632) History of the Book</t>
  </si>
  <si>
    <t>08/31/2015-12/11/2015 Standard Monday, Wednesday, Friday 03:00PM - 04:05PM, Steele Hall, Room 106</t>
  </si>
  <si>
    <t>FILM-300-01 (23038) Film Theory</t>
  </si>
  <si>
    <t>08/31/2015-12/11/2015 Standard Monday, Wednesday, Friday 03:00PM - 04:05PM, Bogar Hall, Room 102 (more)...</t>
  </si>
  <si>
    <t>S. Simeon</t>
  </si>
  <si>
    <t>FRNC-101-01 (23091) Beginning French I</t>
  </si>
  <si>
    <t>08/31/2015-12/11/2015 Standard Monday, Wednesday, Friday 10:00AM - 11:05AM, Bogar Hall, Room 115</t>
  </si>
  <si>
    <t>L. Palermo</t>
  </si>
  <si>
    <t>FRNC-101-02 (23090) Beginning French I</t>
  </si>
  <si>
    <t>08/31/2015-12/11/2015 Standard Monday, Wednesday, Friday 12:30PM - 01:35PM, Bogar Hall, Room 115</t>
  </si>
  <si>
    <t>FRNC-201-01 (23098) Intermediate French I</t>
  </si>
  <si>
    <t>08/31/2015-12/11/2015 Standard Monday, Wednesday, Friday 08:45AM - 09:50AM, Bogar Hall, Room 115</t>
  </si>
  <si>
    <t>FRNC-301-01 (23089) Adv Conversation &amp; Phonetics</t>
  </si>
  <si>
    <t>08/31/2015-12/11/2015 Standard Monday, Wednesday, Friday 03:00PM - 04:05PM, Bogar Hall, Room 115</t>
  </si>
  <si>
    <t>FRNC-310-01 (23096) La Civilite: Comment Vivre</t>
  </si>
  <si>
    <t>08/31/2015-12/11/2015 Standard Monday, Wednesday, Friday 01:45PM - 02:50PM, Bogar Hall, Room 115</t>
  </si>
  <si>
    <t>FRNC-460-01 (23097) La Civilite: Comment Vivre</t>
  </si>
  <si>
    <t>GERM-101-01 (23067) Beginning German I</t>
  </si>
  <si>
    <t>08/31/2015-12/11/2015 Standard Monday, Wednesday, Friday 10:00AM - 11:05AM, Bogar Hall, Room G18</t>
  </si>
  <si>
    <t>M. Kolb</t>
  </si>
  <si>
    <t>GERM-101-02 (23068) Beginning German I</t>
  </si>
  <si>
    <t>08/31/2015-12/11/2015 Standard Monday, Wednesday, Friday 11:15AM - 12:20PM, Bogar Hall, Room G18</t>
  </si>
  <si>
    <t>GERM-201-01 (23069) Intermediate German I</t>
  </si>
  <si>
    <t>08/31/2015-12/11/2015 Standard Monday, Wednesday, Friday 01:45PM - 02:50PM, Bogar Hall, Room G18</t>
  </si>
  <si>
    <t>GERM-460-01 (23743) Seminar in German Studies</t>
  </si>
  <si>
    <t>08/31/2015-12/11/2015 Standard Monday, Wednesday, Friday 12:30PM - 01:35PM, Bogar Hall, Room 102</t>
  </si>
  <si>
    <t>HIST-111-01 (22801) U.S. History to 1877</t>
  </si>
  <si>
    <t>08/31/2015-12/11/2015 Standard Monday, Wednesday, Friday 08:45AM - 09:50AM, Steele Hall, Room 106</t>
  </si>
  <si>
    <t>K. Weaver</t>
  </si>
  <si>
    <t>HIST-111-02 (22802) U.S. History to 1877</t>
  </si>
  <si>
    <t>08/31/2015-12/11/2015 Standard Monday, Wednesday, Friday 10:00AM - 11:05AM, Steele Hall, Room 106</t>
  </si>
  <si>
    <t>HIST-112-01 (22798) U. S. History Since 1877</t>
  </si>
  <si>
    <t>08/31/2015-12/11/2015 Standard Monday, Wednesday, Friday 12:30PM - 01:35PM, Steele Hall, Room 011 (more)...</t>
  </si>
  <si>
    <t>E. Slavishak</t>
  </si>
  <si>
    <t>HIST-131-01 (23834) Europe, 800 - 1648</t>
  </si>
  <si>
    <t>09/01/2015-12/10/2015 Standard Tuesday, Thursday 10:00AM - 11:35AM, Elm Hall, Room 012</t>
  </si>
  <si>
    <t>D. Heayn</t>
  </si>
  <si>
    <t>HIST-131-02 (23837) Europe, 800 - 1648</t>
  </si>
  <si>
    <t>09/01/2015-12/10/2015 Standard Tuesday, Thursday 08:15AM - 09:50AM, Elm Hall, Room 012</t>
  </si>
  <si>
    <t>HIST-132-01 (22807) Europe, 1648 - Present</t>
  </si>
  <si>
    <t>08/31/2015-12/11/2015 Standard Monday, Wednesday, Friday 12:30PM - 01:35PM, Steele Hall, Room 106</t>
  </si>
  <si>
    <t>D. Imhoof</t>
  </si>
  <si>
    <t>0 / 36</t>
  </si>
  <si>
    <t>HIST-152-01 (22815) Modern East Asia</t>
  </si>
  <si>
    <t>08/31/2015-12/11/2015 Standard Monday, Wednesday, Friday 10:00AM - 11:05AM, Steele Hall, Room 105</t>
  </si>
  <si>
    <t>L. Liu</t>
  </si>
  <si>
    <t>HIST-152-02 (22816) Modern East Asia</t>
  </si>
  <si>
    <t>08/31/2015-12/11/2015 Standard Monday, Wednesday, Friday 11:15AM - 12:20PM, Steele Hall, Room 105</t>
  </si>
  <si>
    <t>HIST-180-02 (22793) Latin America, 1492 - 1825</t>
  </si>
  <si>
    <t>09/01/2015-12/10/2015 Standard Tuesday, Thursday 10:00AM - 11:35AM, Steele Hall, Room 106</t>
  </si>
  <si>
    <t>M. Munoz</t>
  </si>
  <si>
    <t>HIST-321-01 (23169) European Union</t>
  </si>
  <si>
    <t>08/31/2015-12/11/2015 Standard Monday, Wednesday, Friday 12:30PM - 01:35PM, Steele Hall, Room 211</t>
  </si>
  <si>
    <t>N. Clark</t>
  </si>
  <si>
    <t>HIST-324-01 (22797) Pennsylvania's Pasts &amp; Publics</t>
  </si>
  <si>
    <t>08/31/2015-12/11/2015 Standard Tuesday, Thursday 02:25PM - 04:05PM, Steele Hall, Room 106 (more)...</t>
  </si>
  <si>
    <t>HIST-338-01 (22808) The Holocaust</t>
  </si>
  <si>
    <t>08/31/2015-12/11/2015 Standard Monday, Wednesday, Friday 01:45PM - 02:50PM, Steele Hall, Room 106</t>
  </si>
  <si>
    <t>HIST-410-01 (22800) Seminar in History</t>
  </si>
  <si>
    <t>08/31/2015-12/11/2015 Standard Monday, Wednesday, Friday 11:15AM - 12:20PM, Steele Hall, Room 106</t>
  </si>
  <si>
    <t>HLCR-301-01 (22764) Human Anatomy</t>
  </si>
  <si>
    <t>09/01/2015-12/10/2015 Standard Tuesday, Thursday 08:00AM - 11:00AM, Natural Sciences Center, Room 219</t>
  </si>
  <si>
    <t>M. Allar, J. Reichard-Brown</t>
  </si>
  <si>
    <t>HLCR-301-02 (23750) Human Anatomy</t>
  </si>
  <si>
    <t>08/31/2015-12/11/2015 Standard Monday, Wednesday, Friday 08:00AM - 08:50AM, Natural Sciences Center, Room 219 (more)...</t>
  </si>
  <si>
    <t>J. Ness-Myers, J. Reichard-Brown</t>
  </si>
  <si>
    <t>HONS-100-01 (22582) Thought</t>
  </si>
  <si>
    <t>09/01/2015-12/10/2015 Standard Tuesday, Thursday 10:00AM - 11:35AM, Fisher Hall, Room 317</t>
  </si>
  <si>
    <t>HONS-100-02 (22579) Thought</t>
  </si>
  <si>
    <t>09/01/2015-12/10/2015 Standard Tuesday, Thursday 02:25PM - 04:05PM, Fisher Hall, Room 248</t>
  </si>
  <si>
    <t>HONS-100-04 (22563) Thought</t>
  </si>
  <si>
    <t>08/31/2015-12/11/2015 Standard Monday, Wednesday, Friday 11:15AM - 12:20PM, Fisher Hall, Room 248</t>
  </si>
  <si>
    <t>K. Mura</t>
  </si>
  <si>
    <t>HONS-100-06 (22577) Thought</t>
  </si>
  <si>
    <t>08/31/2015-12/11/2015 Standard Monday, Wednesday, Friday 01:45PM - 02:50PM, Bogar Hall, Room 204</t>
  </si>
  <si>
    <t>J. Whitman</t>
  </si>
  <si>
    <t>HONS-250-01 (22820) Thought &amp; the Natural Sciences</t>
  </si>
  <si>
    <t>08/31/2015-12/11/2015 Standard Monday, Wednesday, Friday 10:00AM - 12:00PM, Natural Sciences Center, Room 130</t>
  </si>
  <si>
    <t>HONS-301-01 (23130) Shakespeare</t>
  </si>
  <si>
    <t>HONS-301-02 (23141) The Holocaust</t>
  </si>
  <si>
    <t>HONS-301-04 (23167) Issues in Democracy</t>
  </si>
  <si>
    <t>08/31/2015-12/11/2015 Standard Monday, Wednesday, Friday 08:45AM - 09:50AM, Steele Hall, Room 219</t>
  </si>
  <si>
    <t>HONS-301-06 (23311) Being Awesome At Life</t>
  </si>
  <si>
    <t>09/01/2015-12/10/2015 Standard Tuesday, Thursday 08:00AM - 09:50AM, Fisher Hall, Room G18</t>
  </si>
  <si>
    <t>M. Duperon</t>
  </si>
  <si>
    <t>18 / 25</t>
  </si>
  <si>
    <t>HONS-301-07 (23729) Political Economic Thought</t>
  </si>
  <si>
    <t>HONS-301-08 (23733) History of the Book</t>
  </si>
  <si>
    <t>17 / 20</t>
  </si>
  <si>
    <t>INFS-174-01 (21989) Database Systems Analysis</t>
  </si>
  <si>
    <t>08/31/2015-12/11/2015 Standard Monday, Wednesday, Friday 08:45AM - 09:50AM, Apfelbaum Hall, Room 322</t>
  </si>
  <si>
    <t>R. Orwig</t>
  </si>
  <si>
    <t>INFS-174-02 (21990) Database Systems Analysis</t>
  </si>
  <si>
    <t>08/31/2015-12/11/2015 Standard Monday, Wednesday, Friday 10:00AM - 11:05AM, Apfelbaum Hall, Room 322</t>
  </si>
  <si>
    <t>INFS-174-03 (21992) Database Systems Analysis</t>
  </si>
  <si>
    <t>08/31/2015-12/11/2015 Standard Monday, Wednesday, Friday 03:00PM - 04:05PM, Apfelbaum Hall, Room 322</t>
  </si>
  <si>
    <t>J. Pomykalski</t>
  </si>
  <si>
    <t>INFS-271-01 (21993) E-Business Applications</t>
  </si>
  <si>
    <t>08/31/2015-12/11/2015 Standard Monday, Wednesday, Friday 12:30PM - 01:35PM, Apfelbaum Hall, Room 216</t>
  </si>
  <si>
    <t>INFS-472-01 (22000) Management Support Systems</t>
  </si>
  <si>
    <t>08/31/2015-12/11/2015 Standard Monday, Wednesday, Friday 11:15AM - 12:20PM, Steele Hall, Room 009</t>
  </si>
  <si>
    <t>INFS-472-02 (22001) Management Support Systems</t>
  </si>
  <si>
    <t>08/31/2015-12/11/2015 Standard Monday, Wednesday, Friday 12:30PM - 01:35PM, Steele Hall, Room 009</t>
  </si>
  <si>
    <t>INTD-320-01 (23346) The Sciences</t>
  </si>
  <si>
    <t>08/31/2015-12/11/2015 Standard Monday, Wednesday, Friday 02:00PM - 04:05PM, Natural Sciences Center, Room 131</t>
  </si>
  <si>
    <t>ITAL-101-01 (23082) Beginning Italian I</t>
  </si>
  <si>
    <t>08/31/2015-12/11/2015 Standard Monday, Wednesday, Friday 03:00PM - 04:05PM, Bogar Hall, Room 205</t>
  </si>
  <si>
    <t>D. Rodgers</t>
  </si>
  <si>
    <t>ITAL-101-02 (23140) Beginning Italian I</t>
  </si>
  <si>
    <t>08/31/2015-12/11/2015 Standard Monday, Wednesday, Friday 08:45AM - 09:50AM, Bogar Hall, Room 213</t>
  </si>
  <si>
    <t>M. Caprasecca</t>
  </si>
  <si>
    <t>16 / 25</t>
  </si>
  <si>
    <t>ITAL-101-03 (23134) Beginning Italian I</t>
  </si>
  <si>
    <t>08/31/2015-12/11/2015 Standard Monday, Wednesday, Friday 12:30PM - 01:35PM, Bogar Hall, Room 205</t>
  </si>
  <si>
    <t>ITAL-201-01 (23081) Intermediate Italian I</t>
  </si>
  <si>
    <t>08/31/2015-12/11/2015 Standard Monday, Wednesday, Friday 01:45PM - 02:50PM, Bogar Hall, Room 205</t>
  </si>
  <si>
    <t>ITAL-302-01 (23080) Adv Grammar/Written Expression</t>
  </si>
  <si>
    <t>08/31/2015-12/11/2015 Standard Monday, Wednesday, Friday 11:15AM - 12:20PM, Bogar Hall, Room 115</t>
  </si>
  <si>
    <t>JWST-228-01 (23044) Middle East Politics &amp; Society</t>
  </si>
  <si>
    <t>09/01/2015-12/10/2015 Standard Tuesday, Thursday 02:25PM - 04:05PM, Steele Hall, Room 219</t>
  </si>
  <si>
    <t>B. Kesgin</t>
  </si>
  <si>
    <t>JWST-338-01 (22809) The Holocaust</t>
  </si>
  <si>
    <t>LANG-500-01 (23126) Language Teaching Methods</t>
  </si>
  <si>
    <t>08/31/2015-12/11/2015 Standard Monday, Wednesday, Friday 03:00PM - 04:05PM, Bogar Hall, Room G08</t>
  </si>
  <si>
    <t>W. Cordero-Ponce</t>
  </si>
  <si>
    <t>MATH-101-01 (22538) Precalculus Mathematics</t>
  </si>
  <si>
    <t>08/31/2015-12/11/2015 Standard Monday, Wednesday, Friday 10:00AM - 11:05AM, Fisher Hall, Room 318</t>
  </si>
  <si>
    <t>R. Hart</t>
  </si>
  <si>
    <t>MATH-108-01 (22541) Introduction to Statistics</t>
  </si>
  <si>
    <t>08/31/2015-12/11/2015 Standard Monday, Wednesday, Friday 12:30PM - 01:35PM, Fisher Hall, Room 338</t>
  </si>
  <si>
    <t>M. Loyer</t>
  </si>
  <si>
    <t>MATH-108-02 (22502) Introduction to Statistics</t>
  </si>
  <si>
    <t>08/31/2015-12/11/2015 Standard Monday, Wednesday, Friday 03:00PM - 04:05PM, Fisher Hall, Room 338</t>
  </si>
  <si>
    <t>L. Schneider</t>
  </si>
  <si>
    <t>MATH-108-03 (22604) Introduction to Statistics</t>
  </si>
  <si>
    <t>08/31/2015-12/11/2015 Standard Monday, Wednesday, Friday 11:15AM - 12:20PM, Fisher Hall, Room 339</t>
  </si>
  <si>
    <t>K. Brakke</t>
  </si>
  <si>
    <t>MATH-108-04 (22503) Introduction to Statistics</t>
  </si>
  <si>
    <t>08/31/2015-12/11/2015 Standard Monday, Wednesday, Friday 01:45PM - 02:50PM, Fisher Hall, Room 338</t>
  </si>
  <si>
    <t>MATH-108-05 (22542) Introduction to Statistics</t>
  </si>
  <si>
    <t>08/31/2015-12/11/2015 Standard Monday, Wednesday, Friday 08:45AM - 09:50AM, Fisher Hall, Room 338</t>
  </si>
  <si>
    <t>MATH-111-01 (22504) Calculus I</t>
  </si>
  <si>
    <t>08/31/2015-12/11/2015 Standard Monday, Wednesday, Friday 10:00AM - 11:05AM, Fisher Hall, Room 338</t>
  </si>
  <si>
    <t>MATH-111-02 (22539) Calculus I</t>
  </si>
  <si>
    <t>08/31/2015-12/11/2015 Standard Monday, Wednesday, Friday 01:45PM - 02:50PM, Fisher Hall, Room 337</t>
  </si>
  <si>
    <t>MATH-112-01 (22635) Calculus II</t>
  </si>
  <si>
    <t>08/31/2015-12/11/2015 Standard Monday, Wednesday, Friday 10:00AM - 11:05AM, Fisher Hall, Room 317</t>
  </si>
  <si>
    <t>MATH-180-01 (22576) Statistical Methods</t>
  </si>
  <si>
    <t>08/31/2015-12/11/2015 Standard Monday, Wednesday, Friday 08:45AM - 09:50AM, Fisher Hall, Room 339</t>
  </si>
  <si>
    <t>E. Lo</t>
  </si>
  <si>
    <t>15 / 30</t>
  </si>
  <si>
    <t>MATH-201-01 (22575) Linear Algebra</t>
  </si>
  <si>
    <t>08/31/2015-12/11/2015 Standard Monday, Wednesday, Friday 10:00AM - 11:05AM, Fisher Hall, Room 339</t>
  </si>
  <si>
    <t>MATH-221-01 (22592) Discrete Structures</t>
  </si>
  <si>
    <t>08/31/2015-12/11/2015 Standard Monday, Wednesday, Friday 10:00AM - 11:05AM, Fisher Hall, Room 305</t>
  </si>
  <si>
    <t>MATH-331-01 (22605) Geometry</t>
  </si>
  <si>
    <t>09/01/2015-12/10/2015 Standard Tuesday, Thursday 10:00AM - 11:35AM, Fisher Hall, Room 305</t>
  </si>
  <si>
    <t>MATH-353-01 (22634) Differential Equations</t>
  </si>
  <si>
    <t>08/31/2015-12/11/2015 Standard Monday, Wednesday, Friday 08:45AM - 09:50AM, Fisher Hall, Room 305</t>
  </si>
  <si>
    <t>MATH-415-01 (22606) Complex Analysis</t>
  </si>
  <si>
    <t>08/31/2015-12/11/2015 Standard Monday, Wednesday, Friday 03:00PM - 04:05PM, Fisher Hall, Room 305</t>
  </si>
  <si>
    <t>MGMT-102-01 (22073) Global Business Perspectives</t>
  </si>
  <si>
    <t>08/31/2015-12/11/2015 Standard Wednesday, Friday 08:00AM - 08:50AM, Apfelbaum Hall, Room 318 (more)...</t>
  </si>
  <si>
    <t>B. Holobetz, J. Habegger</t>
  </si>
  <si>
    <t>MGMT-102-02 (22072) Global Business Perspectives</t>
  </si>
  <si>
    <t>08/31/2015-12/11/2015 Standard Wednesday, Friday 08:00AM - 08:50AM, Apfelbaum Hall, Room 217 (more)...</t>
  </si>
  <si>
    <t>MGMT-102-03 (22071) Global Business Perspectives</t>
  </si>
  <si>
    <t>08/31/2015-12/11/2015 Standard Wednesday, Friday 08:00AM - 08:50AM, Laurel Hall, Room 012 (more)...</t>
  </si>
  <si>
    <t>R. Davis, J. Habegger</t>
  </si>
  <si>
    <t>0 / 17</t>
  </si>
  <si>
    <t>MGMT-102-04 (22070) Global Business Perspectives</t>
  </si>
  <si>
    <t>08/31/2015-12/11/2015 Standard Wednesday, Friday 08:00AM - 08:50AM, Seibert Hall, Room 017 (more)...</t>
  </si>
  <si>
    <t>M. Pettus, J. Habegger</t>
  </si>
  <si>
    <t>MGMT-102-05 (22069) Global Business Perspectives</t>
  </si>
  <si>
    <t>08/31/2015-12/11/2015 Standard Wednesday, Friday 09:00AM - 09:50AM, Laurel Hall, Room 012 (more)...</t>
  </si>
  <si>
    <t>MGMT-102-06 (22068) Global Business Perspectives</t>
  </si>
  <si>
    <t>08/31/2015-12/11/2015 Standard Wednesday, Friday 09:00AM - 09:50AM, Apfelbaum Hall, Room 217 (more)...</t>
  </si>
  <si>
    <t>MGMT-102-07 (22067) Global Business Perspectives</t>
  </si>
  <si>
    <t>08/31/2015-12/11/2015 Standard Wednesday, Friday 09:00AM - 09:50AM, Bogar Hall, Room 212 (more)...</t>
  </si>
  <si>
    <t>M. Ozlanski, J. Habegger</t>
  </si>
  <si>
    <t>MGMT-102-08 (22064) Global Business Perspectives</t>
  </si>
  <si>
    <t>08/31/2015-12/11/2015 Standard Wednesday, Friday 10:00AM - 10:50AM, Bogar Hall, Room 212 (more)...</t>
  </si>
  <si>
    <t>MGMT-102-09 (22063) Global Business Perspectives</t>
  </si>
  <si>
    <t>08/31/2015-12/11/2015 Standard Wednesday, Friday 10:00AM - 10:50AM, Apfelbaum Hall, Room 217 (more)...</t>
  </si>
  <si>
    <t>MGMT-102-10 (22062) Global Business Perspectives</t>
  </si>
  <si>
    <t>08/31/2015-12/11/2015 Standard Wednesday, Friday 09:00AM - 09:50AM, Apfelbaum Hall, Room 318 (more)...</t>
  </si>
  <si>
    <t>MGMT-202-01 (22006) Business Statistics</t>
  </si>
  <si>
    <t>08/31/2015-12/11/2015 Standard Monday, Wednesday, Friday 12:30PM - 01:35PM, Apfelbaum Hall, Room 319</t>
  </si>
  <si>
    <t>W. Quade</t>
  </si>
  <si>
    <t>MGMT-202-02 (22007) Business Statistics</t>
  </si>
  <si>
    <t>08/31/2015-12/11/2015 Standard Monday, Wednesday, Friday 01:45PM - 02:50PM, Apfelbaum Hall, Room 319</t>
  </si>
  <si>
    <t>MGMT-203-01 (22008) Quant Methods for Business</t>
  </si>
  <si>
    <t>08/31/2015-12/11/2015 Standard Monday, Wednesday, Friday 11:15AM - 12:20PM, Apfelbaum Hall, Room 132</t>
  </si>
  <si>
    <t>P. Dion</t>
  </si>
  <si>
    <t>MGMT-203-02 (22009) Quant Methods for Business</t>
  </si>
  <si>
    <t>08/31/2015-12/11/2015 Standard Monday, Wednesday, Friday 12:30PM - 01:35PM, Apfelbaum Hall, Room 132</t>
  </si>
  <si>
    <t>MGMT-216-01 (22010) Luxury Brand Marketing &amp; Mgmt</t>
  </si>
  <si>
    <t>09/01/2015-12/10/2015 Standard Tuesday, Thursday 10:00AM - 11:35AM, Bogar Hall, Room 107</t>
  </si>
  <si>
    <t>R. Williams</t>
  </si>
  <si>
    <t>MGMT-280-01 (22039) Marketing</t>
  </si>
  <si>
    <t>09/01/2015-12/10/2015 Standard Tuesday, Thursday 08:15AM - 09:50AM, Apfelbaum Hall, Room 318</t>
  </si>
  <si>
    <t>MGMT-280-02 (22042) Marketing</t>
  </si>
  <si>
    <t>08/31/2015-12/11/2015 Standard Monday, Wednesday, Friday 01:45PM - 02:50PM, Apfelbaum Hall, Room 132</t>
  </si>
  <si>
    <t>Z. Lee</t>
  </si>
  <si>
    <t>MGMT-280-03 (22051) Marketing</t>
  </si>
  <si>
    <t>08/31/2015-12/11/2015 Standard Monday, Wednesday, Friday 10:00AM - 11:05AM, Elm Hall, Room 012</t>
  </si>
  <si>
    <t>MGMT-280-04 (22052) Marketing</t>
  </si>
  <si>
    <t>08/31/2015-12/11/2015 Standard Monday, Wednesday, Friday 11:15AM - 12:20PM, Elm Hall, Room 012</t>
  </si>
  <si>
    <t>MGMT-318-01 (22832) Integrated Marketing Comm</t>
  </si>
  <si>
    <t>21 / 25</t>
  </si>
  <si>
    <t>MGMT-340-01 (22054) Corporate Financial Mgmt</t>
  </si>
  <si>
    <t>09/01/2015-12/10/2015 Standard Tuesday, Thursday 08:15AM - 09:50AM, Linden Hall, Room 012</t>
  </si>
  <si>
    <t>S. Yan</t>
  </si>
  <si>
    <t>MGMT-340-02 (22055) Corporate Financial Mgmt</t>
  </si>
  <si>
    <t>09/01/2015-12/10/2015 Standard Tuesday, Thursday 10:00AM - 11:35AM, Linden Hall, Room 012</t>
  </si>
  <si>
    <t>MGMT-340-03 (22056) Corporate Financial Mgmt</t>
  </si>
  <si>
    <t>09/01/2015-12/10/2015 Standard Tuesday, Thursday 12:35PM - 02:15PM, Apfelbaum Hall, Room 216</t>
  </si>
  <si>
    <t>S. Polwitoon</t>
  </si>
  <si>
    <t>MGMT-340-04 (22057) Corporate Financial Mgmt</t>
  </si>
  <si>
    <t>09/01/2015-12/10/2015 Standard Tuesday, Thursday 02:25PM - 04:05PM, Apfelbaum Hall, Room 319</t>
  </si>
  <si>
    <t>MGMT-342-01 (22059) Investment Analysis</t>
  </si>
  <si>
    <t>09/01/2015-12/10/2015 Standard Tuesday, Thursday 02:25PM - 04:05PM, Apfelbaum Hall, Room 216</t>
  </si>
  <si>
    <t>MGMT-345-01 (22066) International Financial Mgmt</t>
  </si>
  <si>
    <t>09/01/2015-12/10/2015 Standard Tuesday, Thursday 12:35PM - 02:15PM, Laurel Hall, Room 012</t>
  </si>
  <si>
    <t>MGMT-360-01 (22075) Mgmt/Organizational Behavior</t>
  </si>
  <si>
    <t>09/01/2015-12/10/2015 Standard Tuesday, Thursday 10:00AM - 11:35AM, Apfelbaum Hall, Room 318</t>
  </si>
  <si>
    <t>C. Grace</t>
  </si>
  <si>
    <t>MGMT-360-02 (22076) Mgmt/Organizational Behavior</t>
  </si>
  <si>
    <t>09/01/2015-12/10/2015 Standard Tuesday, Thursday 12:35PM - 02:15PM, Apfelbaum Hall, Room 318</t>
  </si>
  <si>
    <t>MGMT-381-01 (22041) Marketing Research</t>
  </si>
  <si>
    <t>08/31/2015-12/11/2015 Standard Monday, Wednesday, Friday 10:00AM - 11:05AM, Apfelbaum Hall, Room 216</t>
  </si>
  <si>
    <t>MGMT-382-01 (22038) Consumer Behavior</t>
  </si>
  <si>
    <t>09/01/2015-12/10/2015 Standard Tuesday, Thursday 12:35PM - 02:15PM, Natural Sciences Center, Room 324</t>
  </si>
  <si>
    <t>MGMT-390-01 (22037) Operations Management</t>
  </si>
  <si>
    <t>09/01/2015-12/10/2015 Standard Tuesday, Thursday 08:15AM - 09:50AM, Steele Hall, Room 105</t>
  </si>
  <si>
    <t>M. Tesfayohannes-Beraki</t>
  </si>
  <si>
    <t>MGMT-390-02 (22032) Operations Management</t>
  </si>
  <si>
    <t>09/01/2015-12/10/2015 Standard Tuesday, Thursday 10:00AM - 11:35AM, Steele Hall, Room 105</t>
  </si>
  <si>
    <t>MGMT-400-01 (22031) Business Policy and Strategy</t>
  </si>
  <si>
    <t>08/31/2015-12/11/2015 Standard Monday, Wednesday, Friday 10:00AM - 11:05AM, Apfelbaum Hall, Room 318 (more)...</t>
  </si>
  <si>
    <t>M. Pettus</t>
  </si>
  <si>
    <t>MGMT-400-02 (22030) Business Policy and Strategy</t>
  </si>
  <si>
    <t>08/31/2015-12/11/2015 Standard Monday, Wednesday, Friday 12:30PM - 01:35PM, Apfelbaum Hall, Room 318 (more)...</t>
  </si>
  <si>
    <t>B. Holobetz</t>
  </si>
  <si>
    <t>MGMT-435-01 (22016) Entrepreneurial Venture Strtgy</t>
  </si>
  <si>
    <t>09/01/2015-12/10/2015 Standard Tuesday, Thursday 02:25PM - 04:05PM, Steele Hall, Room 105</t>
  </si>
  <si>
    <t>MGMT-443-01 (22035) Equity Asset Analysis &amp; Valuat</t>
  </si>
  <si>
    <t>09/01/2015-12/10/2015 Standard Tuesday, Thursday 10:00AM - 11:35AM, Apfelbaum Hall, Room 206</t>
  </si>
  <si>
    <t>M. Krieger</t>
  </si>
  <si>
    <t>I. Blinov</t>
  </si>
  <si>
    <t>17 / 25</t>
  </si>
  <si>
    <t>J. Wiley</t>
  </si>
  <si>
    <t>J. Davis</t>
  </si>
  <si>
    <t>15 / 25</t>
  </si>
  <si>
    <t>MUSC-101-01 (22220) Introduction to Music</t>
  </si>
  <si>
    <t>08/31/2015-12/11/2015 Standard Monday, Wednesday, Friday 12:30PM - 01:35PM, Cunningham Center, Room 240</t>
  </si>
  <si>
    <t>MUSC-101-02 (22206) Introduction to Music</t>
  </si>
  <si>
    <t>09/01/2015-12/10/2015 Standard Tuesday, Thursday 12:35PM - 02:15PM, Cunningham Center, Room 237</t>
  </si>
  <si>
    <t>MUSC-102-01 (22165) A Study of Jazz</t>
  </si>
  <si>
    <t>08/31/2015-12/11/2015 Standard Monday, Wednesday, Friday 12:30PM - 01:35PM, Cunningham Center, Room 237</t>
  </si>
  <si>
    <t>16 / 31</t>
  </si>
  <si>
    <t>MUSC-130-01 (22195) Rock Music and Society</t>
  </si>
  <si>
    <t>08/31/2015-12/11/2015 Standard Monday, Wednesday, Friday 03:00PM - 04:05PM, Cunningham Center, Room 240</t>
  </si>
  <si>
    <t>V. Boris</t>
  </si>
  <si>
    <t>MUSC-130-02 (23849) Rock Music and Society</t>
  </si>
  <si>
    <t>08/31/2015-12/11/2015 Standard Monday, Wednesday, Friday 01:45PM - 02:50PM, Cunningham Center, Room 240</t>
  </si>
  <si>
    <t>MUSC-245-01 (22223) Medieval/Renaissance/Baroque</t>
  </si>
  <si>
    <t>09/01/2015-12/10/2015 Standard Tuesday, Thursday 12:35PM - 02:15PM, Cunningham Center, Room 240</t>
  </si>
  <si>
    <t>NEUR-101-01 (23212) Introduction to Neuroscience</t>
  </si>
  <si>
    <t>08/31/2015-12/11/2015 Standard Monday, Wednesday, Friday 09:00AM - 11:05AM, Natural Sciences Center, Room 221</t>
  </si>
  <si>
    <t>K. Bailey</t>
  </si>
  <si>
    <t>NEUR-101-02 (23740) Introduction to Neuroscience</t>
  </si>
  <si>
    <t>08/31/2015-12/11/2015 Standard Tuesday, Thursday 10:00AM - 11:35AM, Natural Sciences Center, Room 221 (more)...</t>
  </si>
  <si>
    <t>NEUR-510-01 (23210) Neuroscience Research I</t>
  </si>
  <si>
    <t>09/04/2015-12/11/2015 Standard Friday 03:00PM - 04:05PM, Fisher Hall, Room G18</t>
  </si>
  <si>
    <t>J. Asmuth</t>
  </si>
  <si>
    <t>PHIL-101-01 (23868) Problems in Philosophy</t>
  </si>
  <si>
    <t>09/01/2015-12/10/2015 Standard Tuesday, Thursday 12:35PM - 02:15PM, Bogar Hall, Room 213</t>
  </si>
  <si>
    <t>T. McGee</t>
  </si>
  <si>
    <t>PHIL-122-01 (23270) Resolving Moral Conflicts</t>
  </si>
  <si>
    <t>08/31/2015-12/11/2015 Standard Monday, Wednesday, Friday 11:15AM - 12:20PM, Bogar Hall, Room 204</t>
  </si>
  <si>
    <t>PHIL-122-02 (23851) Resolving Moral Conflicts</t>
  </si>
  <si>
    <t>09/01/2015-12/10/2015 Standard Tuesday, Thursday 02:25PM - 04:05PM, Linden Hall, Room 012</t>
  </si>
  <si>
    <t>G. Adams</t>
  </si>
  <si>
    <t>PHIL-125-01 (23262) Justice</t>
  </si>
  <si>
    <t>08/31/2015-12/11/2015 Standard Monday, Wednesday, Friday 12:30PM - 01:35PM, Bogar Hall, Room 212</t>
  </si>
  <si>
    <t>T. Chappen</t>
  </si>
  <si>
    <t>PHIL-150-01 (23276) Everyday Ethics</t>
  </si>
  <si>
    <t>08/31/2015-12/11/2015 Standard Monday, Wednesday, Friday 08:45AM - 09:50AM, Bogar Hall, Room 204</t>
  </si>
  <si>
    <t>C. Zoller</t>
  </si>
  <si>
    <t>PHIL-213-01 (23261) Symbolic Logic</t>
  </si>
  <si>
    <t>08/31/2015-12/11/2015 Standard Monday, Wednesday, Friday 10:00AM - 11:05AM, Bogar Hall, Room 213</t>
  </si>
  <si>
    <t>21 / 35</t>
  </si>
  <si>
    <t>PHIL-224-01 (23260) Bioethics</t>
  </si>
  <si>
    <t>09/01/2015-12/10/2015 Standard Tuesday, Thursday 02:25PM - 04:05PM, Bogar Hall, Room 213</t>
  </si>
  <si>
    <t>PHIL-241-01 (23277) Ancient Philosophy</t>
  </si>
  <si>
    <t>09/01/2015-12/10/2015 Standard Tuesday, Thursday 10:00AM - 11:35AM, Bogar Hall, Room G18</t>
  </si>
  <si>
    <t>PHYS-100-01 (23231) Introductory Astronomy</t>
  </si>
  <si>
    <t>08/31/2015-12/11/2015 Standard Monday, Wednesday, Friday 10:00AM - 11:05AM, Fisher Hall, Room 118 FH (more)...</t>
  </si>
  <si>
    <t>M. Pirbhai</t>
  </si>
  <si>
    <t>PHYS-100-02 (23256) Introductory Astronomy</t>
  </si>
  <si>
    <t>N. Stepanik, M. Pirbhai</t>
  </si>
  <si>
    <t>PHYS-101-01 (23238) Digital &amp; Analog Electronics</t>
  </si>
  <si>
    <t>09/01/2015-12/10/2015 Standard Tuesday, Thursday 01:00PM - 04:00PM, Fisher Hall, Room 133</t>
  </si>
  <si>
    <t>C. Faust</t>
  </si>
  <si>
    <t>PHYS-108-01 (23226) Physics of Music</t>
  </si>
  <si>
    <t>08/31/2015-12/11/2015 Standard Tuesday, Thursday 10:00AM - 11:35AM, Fisher Hall, Room 118 FH (more)...</t>
  </si>
  <si>
    <t>S. Zain</t>
  </si>
  <si>
    <t>PHYS-108-02 (23255) Physics of Music</t>
  </si>
  <si>
    <t>N. Stepanik, S. Zain</t>
  </si>
  <si>
    <t>PHYS-204-A1 (23244) Introductory Physics I</t>
  </si>
  <si>
    <t>08/31/2015-12/11/2015 Standard Monday, Wednesday, Friday 08:45AM - 09:50AM, Steele Hall, Room 105</t>
  </si>
  <si>
    <t>PHYS-204-A2 (23245) Introductory Physics I</t>
  </si>
  <si>
    <t>08/31/2015-12/11/2015 Standard Monday, Wednesday, Friday 11:15AM - 12:20PM, Steele Hall, Room 011</t>
  </si>
  <si>
    <t>PHYS-204-C1 (23227) Introductory Physics I</t>
  </si>
  <si>
    <t>08/31/2015-12/11/2015 Standard Monday, Wednesday, Friday 11:15AM - 12:20PM, Fisher Hall, Room 118 FH</t>
  </si>
  <si>
    <t>PHYS-204L-03 (23251) Introductory Physics I Lab</t>
  </si>
  <si>
    <t>09/02/2015-12/09/2015 Standard Wednesday 01:00PM - 04:00PM, Fisher Hall, Room 129</t>
  </si>
  <si>
    <t>PHYS-204L-05 (23253) Introductory Physics I Lab</t>
  </si>
  <si>
    <t>09/03/2015-12/10/2015 Standard Thursday 01:00PM - 04:00PM, Fisher Hall, Room 129</t>
  </si>
  <si>
    <t>R. Everly</t>
  </si>
  <si>
    <t>PHYS-301-01 (23233) Newtonian Mechanics</t>
  </si>
  <si>
    <t>08/31/2015-12/11/2015 Standard Days to be Announced, Times to be AnnouncedFisher Hall, Room 156</t>
  </si>
  <si>
    <t>POLI-111-01 (23151) American Government &amp; Politics</t>
  </si>
  <si>
    <t>09/01/2015-12/10/2015 Standard Tuesday, Thursday 08:15AM - 09:50AM, Steele Hall, Room 008</t>
  </si>
  <si>
    <t>J. Clark</t>
  </si>
  <si>
    <t>POLI-121-01 (23163) Comparative Govt and Politics</t>
  </si>
  <si>
    <t>08/31/2015-12/11/2015 Standard Monday, Wednesday, Friday 10:00AM - 11:05AM, Steele Hall, Room 008</t>
  </si>
  <si>
    <t>A. Lopez</t>
  </si>
  <si>
    <t>POLI-133-01 (23157) World Affairs: Statecraft</t>
  </si>
  <si>
    <t>09/01/2015-12/10/2015 Standard Tuesday, Thursday 10:00AM - 11:35AM, Steele Hall, Room 008</t>
  </si>
  <si>
    <t>POLI-205-01 (23150) Research Methods</t>
  </si>
  <si>
    <t>08/31/2015-12/11/2015 Standard Monday, Wednesday, Friday 01:45PM - 02:50PM, Apfelbaum Hall, Room 322</t>
  </si>
  <si>
    <t>POLI-228-01 (23156) Middle East Politics &amp; Society</t>
  </si>
  <si>
    <t>POLI-300-01 (23631) Influence of Non-Profits</t>
  </si>
  <si>
    <t>09/01/2015-12/10/2015 Standard Tuesday, Thursday 12:35PM - 02:15PM, Steele Hall, Room 008</t>
  </si>
  <si>
    <t>POLI-321-01 (23168) European Union</t>
  </si>
  <si>
    <t>POLI-348-01 (23166) Issues in Democracy</t>
  </si>
  <si>
    <t>POLI-501-01 (23162) Senior Seminar</t>
  </si>
  <si>
    <t>08/31/2015-12/11/2015 Standard Monday, Wednesday, Friday 03:00PM - 04:05PM, Steele Hall, Room 219</t>
  </si>
  <si>
    <t>A. Lopez, N. Clark</t>
  </si>
  <si>
    <t>A. Andes</t>
  </si>
  <si>
    <t>K. Kaler</t>
  </si>
  <si>
    <t>PSYC-101-01 (23211) Principles of Psychology</t>
  </si>
  <si>
    <t>08/31/2015-12/11/2015 Standard Monday, Wednesday, Friday 12:30PM - 01:35PM, Fisher Hall, Room 318</t>
  </si>
  <si>
    <t>PSYC-101-02 (23182) Principles of Psychology</t>
  </si>
  <si>
    <t>08/31/2015-12/11/2015 Standard Monday, Wednesday, Friday 08:45AM - 09:50AM, Fisher Hall, Room 317</t>
  </si>
  <si>
    <t>E. Goedegebuure</t>
  </si>
  <si>
    <t>PSYC-101-03 (23207) Principles of Psychology</t>
  </si>
  <si>
    <t>08/31/2015-12/11/2015 Standard Monday, Wednesday, Friday 03:00PM - 04:05PM, Fisher Hall, Room 318</t>
  </si>
  <si>
    <t>H. Kiso</t>
  </si>
  <si>
    <t>PSYC-101-04 (23201) Principles of Psychology</t>
  </si>
  <si>
    <t>08/31/2015-12/11/2015 Standard Monday, Wednesday, Friday 01:45PM - 02:50PM, Fisher Hall, Room G18</t>
  </si>
  <si>
    <t>M. Klotz</t>
  </si>
  <si>
    <t>PSYC-101-05 (23821) Principles of Psychology</t>
  </si>
  <si>
    <t>09/01/2015-12/10/2015 Standard Tuesday, Thursday 10:00AM - 11:35AM, Fisher Hall, Room G18</t>
  </si>
  <si>
    <t>J. Briggs</t>
  </si>
  <si>
    <t>PSYC-123-01 (23215) Statistics Behavioral Sciences</t>
  </si>
  <si>
    <t>08/31/2015-12/11/2015 Standard Monday, Wednesday, Friday 11:15AM - 12:20PM, Fisher Hall, Room 317</t>
  </si>
  <si>
    <t>PSYC-201-01 (23820) Psychology of Emotions</t>
  </si>
  <si>
    <t>09/01/2015-12/10/2015 Standard Tuesday, Thursday 02:25PM - 04:05PM, Fisher Hall, Room 337</t>
  </si>
  <si>
    <t>G. Lovas</t>
  </si>
  <si>
    <t>PSYC-223-01 (23206) Research Methods in Psych</t>
  </si>
  <si>
    <t>09/01/2015-12/10/2015 Standard Tuesday, Thursday 10:00AM - 11:35AM, Fisher Hall, Room 337</t>
  </si>
  <si>
    <t>PSYC-230-01 (23200) Social Psychology</t>
  </si>
  <si>
    <t>08/31/2015-12/11/2015 Standard Monday, Wednesday, Friday 11:15AM - 12:20PM, Fisher Hall, Room G18</t>
  </si>
  <si>
    <t>PSYC-238-01 (23195) Developmental Psych: Childhood</t>
  </si>
  <si>
    <t>08/31/2015-12/11/2015 Standard Monday, Wednesday, Friday 03:00PM - 04:05PM, Fisher Hall, Room 337</t>
  </si>
  <si>
    <t>PSYC-240-01 (23205) Developmental Psyc: Adulthood</t>
  </si>
  <si>
    <t>09/01/2015-12/10/2015 Standard Tuesday, Thursday 02:25PM - 04:05PM, Fisher Hall, Room 338</t>
  </si>
  <si>
    <t>PSYC-242-01 (23181) Health Psychology</t>
  </si>
  <si>
    <t>08/31/2015-12/11/2015 Standard Monday, Wednesday, Friday 01:45PM - 02:50PM, Fisher Hall, Room 318</t>
  </si>
  <si>
    <t>PSYC-320-01 (23186) Abnormal Psychology</t>
  </si>
  <si>
    <t>08/31/2015-12/11/2015 Standard Monday, Wednesday, Friday 08:45AM - 09:50AM, Fisher Hall, Room G18</t>
  </si>
  <si>
    <t>T. Martin</t>
  </si>
  <si>
    <t>PSYC-334-01 (23194) Psychology of Gender</t>
  </si>
  <si>
    <t>08/31/2015-12/11/2015 Standard Monday, Wednesday, Friday 10:00AM - 11:05AM, Fisher Hall, Room 248</t>
  </si>
  <si>
    <t>PSYC-340-01 (23221) Cognitive Psychology</t>
  </si>
  <si>
    <t>09/01/2015-12/10/2015 Standard Tuesday, Thursday 12:35PM - 02:15PM, Fisher Hall, Room G18</t>
  </si>
  <si>
    <t>S. Day</t>
  </si>
  <si>
    <t>PSYC-342-01 (23213) Behavioral Neuroscience</t>
  </si>
  <si>
    <t>08/31/2015-12/11/2015 Standard Monday, Wednesday, Friday 12:30PM - 01:35PM, Fisher Hall, Room 223</t>
  </si>
  <si>
    <t>PSYC-350-01 (23193) Psych, Culture, and Ethnicity</t>
  </si>
  <si>
    <t>08/31/2015-12/11/2015 Standard Monday, Wednesday, Friday 12:30PM - 01:35PM, Fisher Hall, Room 317</t>
  </si>
  <si>
    <t>PSYC-360-01 (23214) Behavioral Neuroscience Lab</t>
  </si>
  <si>
    <t>09/01/2015-12/08/2015 Standard Tuesday 01:00PM - 04:00PM, Natural Sciences Center, Room 219</t>
  </si>
  <si>
    <t>PSYC-361-01 (23224) Cognitive Psych Laboratory</t>
  </si>
  <si>
    <t>09/03/2015-12/10/2015 Standard Thursday 09:00AM - 12:00PM, Fisher Hall, Room 338</t>
  </si>
  <si>
    <t>PSYC-450-01 (23180) Introduction to Counseling</t>
  </si>
  <si>
    <t>09/01/2015-12/10/2015 Standard Tuesday, Thursday 12:35PM - 02:15PM, Fisher Hall, Room 337</t>
  </si>
  <si>
    <t>RELI-101-01 (23303) Intro to Religious Studies</t>
  </si>
  <si>
    <t>08/31/2015-12/11/2015 Standard Monday, Wednesday, Friday 10:00AM - 11:05AM, Bogar Hall, Room 103</t>
  </si>
  <si>
    <t>RELI-101-02 (23633) Intro to Religious Studies</t>
  </si>
  <si>
    <t>09/01/2015-12/10/2015 Standard Tuesday, Thursday 10:00AM - 11:35AM, Seibert Hall, Room 108</t>
  </si>
  <si>
    <t>L. Schade</t>
  </si>
  <si>
    <t>RELI-102-01 (23317) Applied Biblical Ethics</t>
  </si>
  <si>
    <t>09/01/2015-12/10/2015 Standard Tuesday, Thursday 10:00AM - 11:35AM, Bogar Hall, Room 212</t>
  </si>
  <si>
    <t>K. Bohmbach</t>
  </si>
  <si>
    <t>RELI-103-01 (23302) The New Testament</t>
  </si>
  <si>
    <t>08/31/2015-12/11/2015 Standard Monday, Wednesday, Friday 11:15AM - 12:20PM, Bogar Hall, Room 103</t>
  </si>
  <si>
    <t>RELI-113-01 (23046) Introduction to Judaism</t>
  </si>
  <si>
    <t>09/01/2015-12/08/2015 Standard Tuesday 06:30PM - 09:30PM, Fisher Hall, Room 318</t>
  </si>
  <si>
    <t>N. Mandel</t>
  </si>
  <si>
    <t>32 / 35</t>
  </si>
  <si>
    <t>RELI-117-01 (23312) Intro to Asian Religions</t>
  </si>
  <si>
    <t>08/31/2015-12/11/2015 Standard Monday, Wednesday, Friday 01:45PM - 02:50PM, Steele Hall, Room 007</t>
  </si>
  <si>
    <t>RELI-235-01 (23296) Environmental Ethics</t>
  </si>
  <si>
    <t>09/01/2015-12/10/2015 Standard Tuesday, Thursday 02:25PM - 04:05PM, Bogar Hall, Room 103</t>
  </si>
  <si>
    <t>RELI-315-01 (23310) Being Awesome At Life</t>
  </si>
  <si>
    <t>RELI-400-01 (23804) The New Testament</t>
  </si>
  <si>
    <t>J. Cherry</t>
  </si>
  <si>
    <t>14 / 20</t>
  </si>
  <si>
    <t>ROTC-201-01 (23500) Self/Team Development</t>
  </si>
  <si>
    <t>08/31/2015-12/07/2015 Standard Monday 08:00AM - 10:00AM, Laurel Hall, Room 012</t>
  </si>
  <si>
    <t>SOCI-101-01 (23349) Principles of Sociology</t>
  </si>
  <si>
    <t>09/01/2015-12/10/2015 Standard Tuesday, Thursday 12:35PM - 02:15PM, Fisher Hall, Room 317</t>
  </si>
  <si>
    <t>SOCI-101-02 (23350) Principles of Sociology</t>
  </si>
  <si>
    <t>09/01/2015-12/10/2015 Standard Tuesday, Thursday 02:25PM - 04:05PM, Fisher Hall, Room 317</t>
  </si>
  <si>
    <t>SOCI-101-03 (23356) Principles of Sociology</t>
  </si>
  <si>
    <t>09/01/2015-12/10/2015 Standard Tuesday, Thursday 12:35PM - 02:15PM, Steele Hall, Room 106</t>
  </si>
  <si>
    <t>SOCI-245-01 (23357) Quantitative Research Methods</t>
  </si>
  <si>
    <t>SOCI-311-01 (23364) Sociological Theory</t>
  </si>
  <si>
    <t>09/01/2015-12/10/2015 Standard Tuesday, Thursday 08:00AM - 09:50AM, Steele Hall, Room 011</t>
  </si>
  <si>
    <t>M. Smyth</t>
  </si>
  <si>
    <t>SOCI-341-01 (23329) Family and Kinship</t>
  </si>
  <si>
    <t>SOCI-500-01 (23351) Seminar</t>
  </si>
  <si>
    <t>SPAN-103-01 (23101) Intro to College Spanish I</t>
  </si>
  <si>
    <t>08/31/2015-12/11/2015 Standard Monday, Wednesday, Friday 08:45AM - 09:50AM, Bogar Hall, Room G07</t>
  </si>
  <si>
    <t>SPAN-103-02 (23139) Intro to College Spanish I</t>
  </si>
  <si>
    <t>08/31/2015-12/11/2015 Standard Monday, Wednesday, Friday 08:45AM - 09:50AM, Bogar Hall, Room 205</t>
  </si>
  <si>
    <t>P. Arribas-Bulnes</t>
  </si>
  <si>
    <t>SPAN-103-03 (23102) Intro to College Spanish I</t>
  </si>
  <si>
    <t>08/31/2015-12/11/2015 Standard Monday, Wednesday, Friday 10:00AM - 11:05AM, Bogar Hall, Room 107</t>
  </si>
  <si>
    <t>N. Hernandez-Bello</t>
  </si>
  <si>
    <t>SPAN-103-04 (23138) Intro to College Spanish I</t>
  </si>
  <si>
    <t>08/31/2015-12/11/2015 Standard Monday, Wednesday, Friday 11:15AM - 12:20PM, Bogar Hall, Room G07</t>
  </si>
  <si>
    <t>SPAN-103-05 (23137) Intro to College Spanish I</t>
  </si>
  <si>
    <t>08/31/2015-12/11/2015 Standard Monday, Wednesday, Friday 11:15AM - 12:20PM, Bogar Hall, Room 212</t>
  </si>
  <si>
    <t>J. Ibanez Ibanez</t>
  </si>
  <si>
    <t>SPAN-103-06 (23103) Intro to College Spanish I</t>
  </si>
  <si>
    <t>08/31/2015-12/11/2015 Standard Monday, Wednesday, Friday 12:30PM - 01:35PM, Bogar Hall, Room G07</t>
  </si>
  <si>
    <t>SPAN-103-07 (23129) Intro to College Spanish I</t>
  </si>
  <si>
    <t>08/31/2015-12/11/2015 Standard Monday, Wednesday, Friday 01:45PM - 02:50PM, Bogar Hall, Room 107</t>
  </si>
  <si>
    <t>SPAN-103-08 (23128) Intro to College Spanish I</t>
  </si>
  <si>
    <t>08/31/2015-12/11/2015 Standard Monday, Wednesday, Friday 03:00PM - 04:05PM, Bogar Hall, Room G07</t>
  </si>
  <si>
    <t>SPAN-201-01 (23120) Intermediate Spanish I</t>
  </si>
  <si>
    <t>08/31/2015-12/11/2015 Standard Monday, Wednesday, Friday 08:45AM - 09:50AM, Bogar Hall, Room 107</t>
  </si>
  <si>
    <t>M. Kelly</t>
  </si>
  <si>
    <t>SPAN-201-02 (23119) Intermediate Spanish I</t>
  </si>
  <si>
    <t>08/31/2015-12/11/2015 Standard Monday, Wednesday, Friday 10:00AM - 11:05AM, Bogar Hall, Room G07</t>
  </si>
  <si>
    <t>SPAN-201-03 (23817) Intermediate Spanish I</t>
  </si>
  <si>
    <t>08/31/2015-12/04/2015 Standard Monday, Wednesday, Friday 01:45PM - 02:50PM, Bogar Hall, Room 212</t>
  </si>
  <si>
    <t>SPAN-202-01 (23133) Intermediate Spanish II</t>
  </si>
  <si>
    <t>08/31/2015-12/11/2015 Standard Monday, Wednesday, Friday 12:30PM - 01:35PM, Bogar Hall, Room 107</t>
  </si>
  <si>
    <t>SPAN-301-01 (23113) Advanced Conversation</t>
  </si>
  <si>
    <t>08/31/2015-12/11/2015 Standard Monday, Wednesday, Friday 10:00AM - 11:05AM, Bogar Hall, Room 108</t>
  </si>
  <si>
    <t>A. Meixell</t>
  </si>
  <si>
    <t>SPAN-301-02 (23112) Advanced Conversation</t>
  </si>
  <si>
    <t>08/31/2015-12/11/2015 Standard Monday, Wednesday, Friday 11:15AM - 12:20PM, Bogar Hall, Room 108</t>
  </si>
  <si>
    <t>SPAN-310-01 (23132) Hispanic Culture Latin America</t>
  </si>
  <si>
    <t>08/31/2015-12/11/2015 Standard Monday, Wednesday, Friday 11:15AM - 12:20PM, Bogar Hall, Room 107</t>
  </si>
  <si>
    <t>SPAN-445-01 (23118) Peninsular Spanish Studies</t>
  </si>
  <si>
    <t>08/31/2015-12/11/2015 Standard Monday, Wednesday, Friday 12:30PM - 01:35PM, Bogar Hall, Room 108</t>
  </si>
  <si>
    <t>THEA-142-01 (22926) Stagecraft</t>
  </si>
  <si>
    <t>08/31/2015-12/07/2015 Standard Monday 03:00PM - 04:05PM, Degenstein Campus Center, Room D127</t>
  </si>
  <si>
    <t>E. Viker</t>
  </si>
  <si>
    <t>THEA-143-01 (22923) Scenic Production</t>
  </si>
  <si>
    <t>09/01/2015-12/10/2015 Standard Tuesday, Thursday 11:45AM - 02:15PM, Degenstein Campus Center, Room D230</t>
  </si>
  <si>
    <t>S. Saari</t>
  </si>
  <si>
    <t>THEA-151-01 (22920) Acting I: Stanislavski System</t>
  </si>
  <si>
    <t>09/01/2015-12/10/2015 Standard Tuesday, Thursday 02:25PM - 04:05PM, Degenstein Campus Center, Room D127</t>
  </si>
  <si>
    <t>W. Powers</t>
  </si>
  <si>
    <t>THEA-152-01 (22921) Understanding Theatre</t>
  </si>
  <si>
    <t>08/31/2015-12/11/2015 Standard Monday, Wednesday, Friday 01:45PM - 02:50PM, Bogar Hall, Room 102</t>
  </si>
  <si>
    <t>17 / 35</t>
  </si>
  <si>
    <t>THEA-200-01 (23741) Dramatic Literature</t>
  </si>
  <si>
    <t>09/01/2015-12/10/2015 Standard Tuesday, Thursday 02:25PM - 04:05PM, Fisher Hall, Room 223</t>
  </si>
  <si>
    <t>THEA-340-01 (22929) Stage Mgmt &amp; Theatre Operation</t>
  </si>
  <si>
    <t>08/31/2015-12/11/2015 Standard Monday, Wednesday, Friday 10:00AM - 11:05AM, Fisher Hall, Room G18</t>
  </si>
  <si>
    <t>THEA-451-01 (22932) Directing</t>
  </si>
  <si>
    <t>08/31/2015-12/11/2015 Standard Monday, Wednesday, Friday 03:00PM - 04:05PM, Degenstein Campus Center, Room D127</t>
  </si>
  <si>
    <t>THEA-452-01 (22922) Seminar: Scenic Painting</t>
  </si>
  <si>
    <t>08/31/2015-12/11/2015 Standard Monday, Wednesday, Friday 11:15AM - 12:20PM, Degenstein Campus Center, Room D230</t>
  </si>
  <si>
    <t>WMST-100-01 (22639) Intro to Women's Studies</t>
  </si>
  <si>
    <t>08/31/2015-12/11/2015 Standard Monday, Wednesday, Friday 08:45AM - 09:50AM, Steele Hall, Room 011</t>
  </si>
  <si>
    <t>C. Paradis</t>
  </si>
  <si>
    <t>WMST-334-01 (22642) Psychology of Gender</t>
  </si>
  <si>
    <t>WRIT-250-01 (22609) Introduction to Poetry</t>
  </si>
  <si>
    <t>08/31/2015-12/11/2015 Standard Monday, Wednesday, Friday 12:30PM - 01:35PM, 610 Univ Ave - Writers Inst, Room 004</t>
  </si>
  <si>
    <t>WRIT-250-02 (22608) Introduction to Poetry</t>
  </si>
  <si>
    <t>08/31/2015-12/11/2015 Standard Monday, Wednesday, Friday 10:00AM - 11:05AM, 610 Univ Ave - Writers Inst, Room 004</t>
  </si>
  <si>
    <t>WRIT-250-03 (22614) Introduction to Fiction</t>
  </si>
  <si>
    <t>09/01/2015-12/10/2015 Standard Tuesday, Thursday 12:35PM - 02:15PM, 610 Univ Ave - Writers Inst, Room 004</t>
  </si>
  <si>
    <t>C. Dent</t>
  </si>
  <si>
    <t>WRIT-250-04 (22613) Introduction to Fiction</t>
  </si>
  <si>
    <t>09/01/2015-12/10/2015 Standard Tuesday, Thursday 02:25PM - 04:05PM, 610 Univ Ave - Writers Inst, Room 004</t>
  </si>
  <si>
    <t>G. Fincke</t>
  </si>
  <si>
    <t>WRIT-250-05 (22597) Introduction to Fiction</t>
  </si>
  <si>
    <t>08/31/2015-12/11/2015 Standard Monday, Wednesday, Friday 10:00AM - 11:05AM, 610 Univ Ave - Writers Inst, Room 005</t>
  </si>
  <si>
    <t>S. Zobal</t>
  </si>
  <si>
    <t>WRIT-350-01 (22618) Int NF: Literary Journalism</t>
  </si>
  <si>
    <t>09/01/2015-12/10/2015 Standard Tuesday, Thursday 12:35PM - 02:15PM, 610 Univ Ave - Writers Inst, Room 005</t>
  </si>
  <si>
    <t>WRIT-350-02 (22596) Intermediate Fiction</t>
  </si>
  <si>
    <t>08/31/2015-12/11/2015 Standard Monday, Wednesday, Friday 11:15AM - 12:20PM, 610 Univ Ave - Writers Inst, Room 004</t>
  </si>
  <si>
    <t>WRIT-450-01 (22588) Adv NF: Memoir/Personal Essay</t>
  </si>
  <si>
    <t>08/31/2015-12/11/2015 Standard Monday, Wednesday, Friday 03:00PM - 04:05PM, 610 Univ Ave - Writers Inst, Room 004</t>
  </si>
  <si>
    <t>WRIT-450-02 (22617) Advanced Fiction: Short Story</t>
  </si>
  <si>
    <t>09/01/2015-12/10/2015 Standard Tuesday, Thursday 10:00AM - 11:35AM, 610 Univ Ave - Writers Inst, Room 004</t>
  </si>
  <si>
    <t>PHYS-204L-01 (23249) Introductory Physics I Lab</t>
  </si>
  <si>
    <t>08/31/2015-12/07/2015 Standard Monday 06:30PM - 09:30PM, Fisher Hall, Room 129</t>
  </si>
  <si>
    <t>PHYS-204L-02 (23250) Introductory Physics I Lab</t>
  </si>
  <si>
    <t>09/01/2015-12/08/2015 Standard Tuesday 06:30PM - 09:30PM, Fisher Hall, Room 129</t>
  </si>
  <si>
    <t>N. Stepanik</t>
  </si>
  <si>
    <t>PHYS-204L-04 (23252) Introductory Physics I Lab</t>
  </si>
  <si>
    <t>09/02/2015-12/09/2015 Standard Wednesday 06:30PM - 09:30PM, Fisher Hall, Room 129</t>
  </si>
  <si>
    <t>PHYS-204L-06 (23793) Introductory Physics I Lab</t>
  </si>
  <si>
    <t>09/03/2015-12/10/2015 Standard Thursday 06:30PM - 09:30PM, Fisher Hall, Room 129</t>
  </si>
  <si>
    <t>ends by 6, num &lt; 600, &gt;= 3 cr</t>
  </si>
  <si>
    <t>Tuesday, Thursday</t>
  </si>
  <si>
    <t>Monday, Wednesday, Friday</t>
  </si>
  <si>
    <t>Monday, Wednesday</t>
  </si>
  <si>
    <t>Wednesday,Friday</t>
  </si>
  <si>
    <t>F</t>
  </si>
  <si>
    <t>NF</t>
  </si>
  <si>
    <t>sum F</t>
  </si>
  <si>
    <t>sum NF</t>
  </si>
  <si>
    <t>sum</t>
  </si>
  <si>
    <t>percent F</t>
  </si>
  <si>
    <t>highly traditional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</si>
</sst>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16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16" fontId="0" fillId="0" borderId="0" xfId="0" applyNumberFormat="1" applyAlignment="1">
      <alignment vertical="center" wrapText="1"/>
    </xf>
    <xf numFmtId="17" fontId="0" fillId="0" borderId="0" xfId="0" applyNumberFormat="1" applyAlignment="1">
      <alignment vertical="center" wrapText="1"/>
    </xf>
    <xf numFmtId="0" fontId="2" fillId="0" borderId="0" xfId="1"/>
    <xf numFmtId="0" fontId="1" fillId="0" borderId="0" xfId="0" quotePrefix="1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void(0);" TargetMode="External"/><Relationship Id="rId29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159" Type="http://schemas.openxmlformats.org/officeDocument/2006/relationships/hyperlink" Target="javascript:void(0);" TargetMode="External"/><Relationship Id="rId324" Type="http://schemas.openxmlformats.org/officeDocument/2006/relationships/hyperlink" Target="javascript:void(0);" TargetMode="External"/><Relationship Id="rId366" Type="http://schemas.openxmlformats.org/officeDocument/2006/relationships/hyperlink" Target="javascript:void(0);" TargetMode="External"/><Relationship Id="rId170" Type="http://schemas.openxmlformats.org/officeDocument/2006/relationships/hyperlink" Target="javascript:void(0);" TargetMode="External"/><Relationship Id="rId226" Type="http://schemas.openxmlformats.org/officeDocument/2006/relationships/hyperlink" Target="javascript:void(0);" TargetMode="External"/><Relationship Id="rId268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128" Type="http://schemas.openxmlformats.org/officeDocument/2006/relationships/hyperlink" Target="javascript:void(0);" TargetMode="External"/><Relationship Id="rId149" Type="http://schemas.openxmlformats.org/officeDocument/2006/relationships/hyperlink" Target="javascript:void(0);" TargetMode="External"/><Relationship Id="rId314" Type="http://schemas.openxmlformats.org/officeDocument/2006/relationships/hyperlink" Target="javascript:void(0);" TargetMode="External"/><Relationship Id="rId335" Type="http://schemas.openxmlformats.org/officeDocument/2006/relationships/hyperlink" Target="javascript:void(0);" TargetMode="External"/><Relationship Id="rId356" Type="http://schemas.openxmlformats.org/officeDocument/2006/relationships/hyperlink" Target="javascript:void(0);" TargetMode="External"/><Relationship Id="rId377" Type="http://schemas.openxmlformats.org/officeDocument/2006/relationships/hyperlink" Target="javascript:void(0);" TargetMode="External"/><Relationship Id="rId398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60" Type="http://schemas.openxmlformats.org/officeDocument/2006/relationships/hyperlink" Target="javascript:void(0);" TargetMode="External"/><Relationship Id="rId181" Type="http://schemas.openxmlformats.org/officeDocument/2006/relationships/hyperlink" Target="javascript:void(0);" TargetMode="External"/><Relationship Id="rId216" Type="http://schemas.openxmlformats.org/officeDocument/2006/relationships/hyperlink" Target="javascript:void(0);" TargetMode="External"/><Relationship Id="rId237" Type="http://schemas.openxmlformats.org/officeDocument/2006/relationships/hyperlink" Target="javascript:void(0);" TargetMode="External"/><Relationship Id="rId402" Type="http://schemas.openxmlformats.org/officeDocument/2006/relationships/hyperlink" Target="javascript:void(0);" TargetMode="External"/><Relationship Id="rId258" Type="http://schemas.openxmlformats.org/officeDocument/2006/relationships/hyperlink" Target="javascript:void(0);" TargetMode="External"/><Relationship Id="rId279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118" Type="http://schemas.openxmlformats.org/officeDocument/2006/relationships/hyperlink" Target="javascript:void(0);" TargetMode="External"/><Relationship Id="rId139" Type="http://schemas.openxmlformats.org/officeDocument/2006/relationships/hyperlink" Target="javascript:void(0);" TargetMode="External"/><Relationship Id="rId290" Type="http://schemas.openxmlformats.org/officeDocument/2006/relationships/hyperlink" Target="javascript:void(0);" TargetMode="External"/><Relationship Id="rId304" Type="http://schemas.openxmlformats.org/officeDocument/2006/relationships/hyperlink" Target="javascript:void(0);" TargetMode="External"/><Relationship Id="rId325" Type="http://schemas.openxmlformats.org/officeDocument/2006/relationships/hyperlink" Target="javascript:void(0);" TargetMode="External"/><Relationship Id="rId346" Type="http://schemas.openxmlformats.org/officeDocument/2006/relationships/hyperlink" Target="javascript:void(0);" TargetMode="External"/><Relationship Id="rId367" Type="http://schemas.openxmlformats.org/officeDocument/2006/relationships/hyperlink" Target="javascript:void(0);" TargetMode="External"/><Relationship Id="rId388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150" Type="http://schemas.openxmlformats.org/officeDocument/2006/relationships/hyperlink" Target="javascript:void(0);" TargetMode="External"/><Relationship Id="rId171" Type="http://schemas.openxmlformats.org/officeDocument/2006/relationships/hyperlink" Target="javascript:void(0);" TargetMode="External"/><Relationship Id="rId192" Type="http://schemas.openxmlformats.org/officeDocument/2006/relationships/hyperlink" Target="javascript:void(0);" TargetMode="External"/><Relationship Id="rId206" Type="http://schemas.openxmlformats.org/officeDocument/2006/relationships/hyperlink" Target="javascript:void(0);" TargetMode="External"/><Relationship Id="rId227" Type="http://schemas.openxmlformats.org/officeDocument/2006/relationships/hyperlink" Target="javascript:void(0);" TargetMode="External"/><Relationship Id="rId248" Type="http://schemas.openxmlformats.org/officeDocument/2006/relationships/hyperlink" Target="javascript:void(0);" TargetMode="External"/><Relationship Id="rId269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108" Type="http://schemas.openxmlformats.org/officeDocument/2006/relationships/hyperlink" Target="javascript:void(0);" TargetMode="External"/><Relationship Id="rId129" Type="http://schemas.openxmlformats.org/officeDocument/2006/relationships/hyperlink" Target="javascript:void(0);" TargetMode="External"/><Relationship Id="rId280" Type="http://schemas.openxmlformats.org/officeDocument/2006/relationships/hyperlink" Target="javascript:void(0);" TargetMode="External"/><Relationship Id="rId315" Type="http://schemas.openxmlformats.org/officeDocument/2006/relationships/hyperlink" Target="javascript:void(0);" TargetMode="External"/><Relationship Id="rId336" Type="http://schemas.openxmlformats.org/officeDocument/2006/relationships/hyperlink" Target="javascript:void(0);" TargetMode="External"/><Relationship Id="rId357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40" Type="http://schemas.openxmlformats.org/officeDocument/2006/relationships/hyperlink" Target="javascript:void(0);" TargetMode="External"/><Relationship Id="rId161" Type="http://schemas.openxmlformats.org/officeDocument/2006/relationships/hyperlink" Target="javascript:void(0);" TargetMode="External"/><Relationship Id="rId182" Type="http://schemas.openxmlformats.org/officeDocument/2006/relationships/hyperlink" Target="javascript:void(0);" TargetMode="External"/><Relationship Id="rId217" Type="http://schemas.openxmlformats.org/officeDocument/2006/relationships/hyperlink" Target="javascript:void(0);" TargetMode="External"/><Relationship Id="rId378" Type="http://schemas.openxmlformats.org/officeDocument/2006/relationships/hyperlink" Target="javascript:void(0);" TargetMode="External"/><Relationship Id="rId399" Type="http://schemas.openxmlformats.org/officeDocument/2006/relationships/hyperlink" Target="javascript:void(0);" TargetMode="External"/><Relationship Id="rId403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238" Type="http://schemas.openxmlformats.org/officeDocument/2006/relationships/hyperlink" Target="javascript:void(0);" TargetMode="External"/><Relationship Id="rId259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119" Type="http://schemas.openxmlformats.org/officeDocument/2006/relationships/hyperlink" Target="javascript:void(0);" TargetMode="External"/><Relationship Id="rId270" Type="http://schemas.openxmlformats.org/officeDocument/2006/relationships/hyperlink" Target="javascript:void(0);" TargetMode="External"/><Relationship Id="rId291" Type="http://schemas.openxmlformats.org/officeDocument/2006/relationships/hyperlink" Target="javascript:void(0);" TargetMode="External"/><Relationship Id="rId305" Type="http://schemas.openxmlformats.org/officeDocument/2006/relationships/hyperlink" Target="javascript:void(0);" TargetMode="External"/><Relationship Id="rId326" Type="http://schemas.openxmlformats.org/officeDocument/2006/relationships/hyperlink" Target="javascript:void(0);" TargetMode="External"/><Relationship Id="rId347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130" Type="http://schemas.openxmlformats.org/officeDocument/2006/relationships/hyperlink" Target="javascript:void(0);" TargetMode="External"/><Relationship Id="rId151" Type="http://schemas.openxmlformats.org/officeDocument/2006/relationships/hyperlink" Target="javascript:void(0);" TargetMode="External"/><Relationship Id="rId368" Type="http://schemas.openxmlformats.org/officeDocument/2006/relationships/hyperlink" Target="javascript:void(0);" TargetMode="External"/><Relationship Id="rId389" Type="http://schemas.openxmlformats.org/officeDocument/2006/relationships/hyperlink" Target="javascript:void(0);" TargetMode="External"/><Relationship Id="rId172" Type="http://schemas.openxmlformats.org/officeDocument/2006/relationships/hyperlink" Target="javascript:void(0);" TargetMode="External"/><Relationship Id="rId193" Type="http://schemas.openxmlformats.org/officeDocument/2006/relationships/hyperlink" Target="javascript:void(0);" TargetMode="External"/><Relationship Id="rId207" Type="http://schemas.openxmlformats.org/officeDocument/2006/relationships/hyperlink" Target="javascript:void(0);" TargetMode="External"/><Relationship Id="rId228" Type="http://schemas.openxmlformats.org/officeDocument/2006/relationships/hyperlink" Target="javascript:void(0);" TargetMode="External"/><Relationship Id="rId249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260" Type="http://schemas.openxmlformats.org/officeDocument/2006/relationships/hyperlink" Target="javascript:void(0);" TargetMode="External"/><Relationship Id="rId281" Type="http://schemas.openxmlformats.org/officeDocument/2006/relationships/hyperlink" Target="javascript:void(0);" TargetMode="External"/><Relationship Id="rId316" Type="http://schemas.openxmlformats.org/officeDocument/2006/relationships/hyperlink" Target="javascript:void(0);" TargetMode="External"/><Relationship Id="rId337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20" Type="http://schemas.openxmlformats.org/officeDocument/2006/relationships/hyperlink" Target="javascript:void(0);" TargetMode="External"/><Relationship Id="rId141" Type="http://schemas.openxmlformats.org/officeDocument/2006/relationships/hyperlink" Target="javascript:void(0);" TargetMode="External"/><Relationship Id="rId358" Type="http://schemas.openxmlformats.org/officeDocument/2006/relationships/hyperlink" Target="javascript:void(0);" TargetMode="External"/><Relationship Id="rId379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62" Type="http://schemas.openxmlformats.org/officeDocument/2006/relationships/hyperlink" Target="javascript:void(0);" TargetMode="External"/><Relationship Id="rId183" Type="http://schemas.openxmlformats.org/officeDocument/2006/relationships/hyperlink" Target="javascript:void(0);" TargetMode="External"/><Relationship Id="rId218" Type="http://schemas.openxmlformats.org/officeDocument/2006/relationships/hyperlink" Target="javascript:void(0);" TargetMode="External"/><Relationship Id="rId239" Type="http://schemas.openxmlformats.org/officeDocument/2006/relationships/hyperlink" Target="javascript:void(0);" TargetMode="External"/><Relationship Id="rId390" Type="http://schemas.openxmlformats.org/officeDocument/2006/relationships/hyperlink" Target="javascript:void(0);" TargetMode="External"/><Relationship Id="rId404" Type="http://schemas.openxmlformats.org/officeDocument/2006/relationships/hyperlink" Target="https://websu.susqu.edu/WebAdvisor/WebAdvisor?TOKENIDX=2440274827&amp;SS=1&amp;APP=ST&amp;CONSTITUENCY=WBAP" TargetMode="External"/><Relationship Id="rId250" Type="http://schemas.openxmlformats.org/officeDocument/2006/relationships/hyperlink" Target="javascript:void(0);" TargetMode="External"/><Relationship Id="rId271" Type="http://schemas.openxmlformats.org/officeDocument/2006/relationships/hyperlink" Target="javascript:void(0);" TargetMode="External"/><Relationship Id="rId292" Type="http://schemas.openxmlformats.org/officeDocument/2006/relationships/hyperlink" Target="javascript:void(0);" TargetMode="External"/><Relationship Id="rId306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10" Type="http://schemas.openxmlformats.org/officeDocument/2006/relationships/hyperlink" Target="javascript:void(0);" TargetMode="External"/><Relationship Id="rId131" Type="http://schemas.openxmlformats.org/officeDocument/2006/relationships/hyperlink" Target="javascript:void(0);" TargetMode="External"/><Relationship Id="rId327" Type="http://schemas.openxmlformats.org/officeDocument/2006/relationships/hyperlink" Target="javascript:void(0);" TargetMode="External"/><Relationship Id="rId348" Type="http://schemas.openxmlformats.org/officeDocument/2006/relationships/hyperlink" Target="javascript:void(0);" TargetMode="External"/><Relationship Id="rId369" Type="http://schemas.openxmlformats.org/officeDocument/2006/relationships/hyperlink" Target="javascript:void(0);" TargetMode="External"/><Relationship Id="rId152" Type="http://schemas.openxmlformats.org/officeDocument/2006/relationships/hyperlink" Target="javascript:void(0);" TargetMode="External"/><Relationship Id="rId173" Type="http://schemas.openxmlformats.org/officeDocument/2006/relationships/hyperlink" Target="javascript:void(0);" TargetMode="External"/><Relationship Id="rId194" Type="http://schemas.openxmlformats.org/officeDocument/2006/relationships/hyperlink" Target="javascript:void(0);" TargetMode="External"/><Relationship Id="rId208" Type="http://schemas.openxmlformats.org/officeDocument/2006/relationships/hyperlink" Target="javascript:void(0);" TargetMode="External"/><Relationship Id="rId229" Type="http://schemas.openxmlformats.org/officeDocument/2006/relationships/hyperlink" Target="javascript:void(0);" TargetMode="External"/><Relationship Id="rId380" Type="http://schemas.openxmlformats.org/officeDocument/2006/relationships/hyperlink" Target="javascript:void(0);" TargetMode="External"/><Relationship Id="rId240" Type="http://schemas.openxmlformats.org/officeDocument/2006/relationships/hyperlink" Target="javascript:void(0);" TargetMode="External"/><Relationship Id="rId261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282" Type="http://schemas.openxmlformats.org/officeDocument/2006/relationships/hyperlink" Target="javascript:void(0);" TargetMode="External"/><Relationship Id="rId317" Type="http://schemas.openxmlformats.org/officeDocument/2006/relationships/hyperlink" Target="javascript:void(0);" TargetMode="External"/><Relationship Id="rId338" Type="http://schemas.openxmlformats.org/officeDocument/2006/relationships/hyperlink" Target="javascript:void(0);" TargetMode="External"/><Relationship Id="rId359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hyperlink" Target="javascript:void(0);" TargetMode="External"/><Relationship Id="rId142" Type="http://schemas.openxmlformats.org/officeDocument/2006/relationships/hyperlink" Target="javascript:void(0);" TargetMode="External"/><Relationship Id="rId163" Type="http://schemas.openxmlformats.org/officeDocument/2006/relationships/hyperlink" Target="javascript:void(0);" TargetMode="External"/><Relationship Id="rId184" Type="http://schemas.openxmlformats.org/officeDocument/2006/relationships/hyperlink" Target="javascript:void(0);" TargetMode="External"/><Relationship Id="rId219" Type="http://schemas.openxmlformats.org/officeDocument/2006/relationships/hyperlink" Target="javascript:void(0);" TargetMode="External"/><Relationship Id="rId370" Type="http://schemas.openxmlformats.org/officeDocument/2006/relationships/hyperlink" Target="javascript:void(0);" TargetMode="External"/><Relationship Id="rId391" Type="http://schemas.openxmlformats.org/officeDocument/2006/relationships/hyperlink" Target="javascript:void(0);" TargetMode="External"/><Relationship Id="rId230" Type="http://schemas.openxmlformats.org/officeDocument/2006/relationships/hyperlink" Target="javascript:void(0);" TargetMode="External"/><Relationship Id="rId251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272" Type="http://schemas.openxmlformats.org/officeDocument/2006/relationships/hyperlink" Target="javascript:void(0);" TargetMode="External"/><Relationship Id="rId293" Type="http://schemas.openxmlformats.org/officeDocument/2006/relationships/hyperlink" Target="javascript:void(0);" TargetMode="External"/><Relationship Id="rId307" Type="http://schemas.openxmlformats.org/officeDocument/2006/relationships/hyperlink" Target="javascript:void(0);" TargetMode="External"/><Relationship Id="rId328" Type="http://schemas.openxmlformats.org/officeDocument/2006/relationships/hyperlink" Target="javascript:void(0);" TargetMode="External"/><Relationship Id="rId349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111" Type="http://schemas.openxmlformats.org/officeDocument/2006/relationships/hyperlink" Target="javascript:void(0);" TargetMode="External"/><Relationship Id="rId132" Type="http://schemas.openxmlformats.org/officeDocument/2006/relationships/hyperlink" Target="javascript:void(0);" TargetMode="External"/><Relationship Id="rId153" Type="http://schemas.openxmlformats.org/officeDocument/2006/relationships/hyperlink" Target="javascript:void(0);" TargetMode="External"/><Relationship Id="rId174" Type="http://schemas.openxmlformats.org/officeDocument/2006/relationships/hyperlink" Target="javascript:void(0);" TargetMode="External"/><Relationship Id="rId195" Type="http://schemas.openxmlformats.org/officeDocument/2006/relationships/hyperlink" Target="javascript:void(0);" TargetMode="External"/><Relationship Id="rId209" Type="http://schemas.openxmlformats.org/officeDocument/2006/relationships/hyperlink" Target="javascript:void(0);" TargetMode="External"/><Relationship Id="rId360" Type="http://schemas.openxmlformats.org/officeDocument/2006/relationships/hyperlink" Target="javascript:void(0);" TargetMode="External"/><Relationship Id="rId381" Type="http://schemas.openxmlformats.org/officeDocument/2006/relationships/hyperlink" Target="javascript:void(0);" TargetMode="External"/><Relationship Id="rId220" Type="http://schemas.openxmlformats.org/officeDocument/2006/relationships/hyperlink" Target="javascript:void(0);" TargetMode="External"/><Relationship Id="rId241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262" Type="http://schemas.openxmlformats.org/officeDocument/2006/relationships/hyperlink" Target="javascript:void(0);" TargetMode="External"/><Relationship Id="rId283" Type="http://schemas.openxmlformats.org/officeDocument/2006/relationships/hyperlink" Target="javascript:void(0);" TargetMode="External"/><Relationship Id="rId318" Type="http://schemas.openxmlformats.org/officeDocument/2006/relationships/hyperlink" Target="javascript:void(0);" TargetMode="External"/><Relationship Id="rId339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22" Type="http://schemas.openxmlformats.org/officeDocument/2006/relationships/hyperlink" Target="javascript:void(0);" TargetMode="External"/><Relationship Id="rId143" Type="http://schemas.openxmlformats.org/officeDocument/2006/relationships/hyperlink" Target="javascript:void(0);" TargetMode="External"/><Relationship Id="rId164" Type="http://schemas.openxmlformats.org/officeDocument/2006/relationships/hyperlink" Target="javascript:void(0);" TargetMode="External"/><Relationship Id="rId185" Type="http://schemas.openxmlformats.org/officeDocument/2006/relationships/hyperlink" Target="javascript:void(0);" TargetMode="External"/><Relationship Id="rId350" Type="http://schemas.openxmlformats.org/officeDocument/2006/relationships/hyperlink" Target="javascript:void(0);" TargetMode="External"/><Relationship Id="rId371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210" Type="http://schemas.openxmlformats.org/officeDocument/2006/relationships/hyperlink" Target="javascript:void(0);" TargetMode="External"/><Relationship Id="rId392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231" Type="http://schemas.openxmlformats.org/officeDocument/2006/relationships/hyperlink" Target="javascript:void(0);" TargetMode="External"/><Relationship Id="rId252" Type="http://schemas.openxmlformats.org/officeDocument/2006/relationships/hyperlink" Target="javascript:void(0);" TargetMode="External"/><Relationship Id="rId273" Type="http://schemas.openxmlformats.org/officeDocument/2006/relationships/hyperlink" Target="javascript:void(0);" TargetMode="External"/><Relationship Id="rId294" Type="http://schemas.openxmlformats.org/officeDocument/2006/relationships/hyperlink" Target="javascript:void(0);" TargetMode="External"/><Relationship Id="rId308" Type="http://schemas.openxmlformats.org/officeDocument/2006/relationships/hyperlink" Target="javascript:void(0);" TargetMode="External"/><Relationship Id="rId329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hyperlink" Target="javascript:void(0);" TargetMode="External"/><Relationship Id="rId133" Type="http://schemas.openxmlformats.org/officeDocument/2006/relationships/hyperlink" Target="javascript:void(0);" TargetMode="External"/><Relationship Id="rId154" Type="http://schemas.openxmlformats.org/officeDocument/2006/relationships/hyperlink" Target="javascript:void(0);" TargetMode="External"/><Relationship Id="rId175" Type="http://schemas.openxmlformats.org/officeDocument/2006/relationships/hyperlink" Target="javascript:void(0);" TargetMode="External"/><Relationship Id="rId340" Type="http://schemas.openxmlformats.org/officeDocument/2006/relationships/hyperlink" Target="javascript:void(0);" TargetMode="External"/><Relationship Id="rId361" Type="http://schemas.openxmlformats.org/officeDocument/2006/relationships/hyperlink" Target="javascript:void(0);" TargetMode="External"/><Relationship Id="rId196" Type="http://schemas.openxmlformats.org/officeDocument/2006/relationships/hyperlink" Target="javascript:void(0);" TargetMode="External"/><Relationship Id="rId200" Type="http://schemas.openxmlformats.org/officeDocument/2006/relationships/hyperlink" Target="javascript:void(0);" TargetMode="External"/><Relationship Id="rId38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21" Type="http://schemas.openxmlformats.org/officeDocument/2006/relationships/hyperlink" Target="javascript:void(0);" TargetMode="External"/><Relationship Id="rId242" Type="http://schemas.openxmlformats.org/officeDocument/2006/relationships/hyperlink" Target="javascript:void(0);" TargetMode="External"/><Relationship Id="rId263" Type="http://schemas.openxmlformats.org/officeDocument/2006/relationships/hyperlink" Target="javascript:void(0);" TargetMode="External"/><Relationship Id="rId284" Type="http://schemas.openxmlformats.org/officeDocument/2006/relationships/hyperlink" Target="javascript:void(0);" TargetMode="External"/><Relationship Id="rId319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123" Type="http://schemas.openxmlformats.org/officeDocument/2006/relationships/hyperlink" Target="javascript:void(0);" TargetMode="External"/><Relationship Id="rId144" Type="http://schemas.openxmlformats.org/officeDocument/2006/relationships/hyperlink" Target="javascript:void(0);" TargetMode="External"/><Relationship Id="rId330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165" Type="http://schemas.openxmlformats.org/officeDocument/2006/relationships/hyperlink" Target="javascript:void(0);" TargetMode="External"/><Relationship Id="rId186" Type="http://schemas.openxmlformats.org/officeDocument/2006/relationships/hyperlink" Target="javascript:void(0);" TargetMode="External"/><Relationship Id="rId351" Type="http://schemas.openxmlformats.org/officeDocument/2006/relationships/hyperlink" Target="javascript:void(0);" TargetMode="External"/><Relationship Id="rId372" Type="http://schemas.openxmlformats.org/officeDocument/2006/relationships/hyperlink" Target="javascript:void(0);" TargetMode="External"/><Relationship Id="rId393" Type="http://schemas.openxmlformats.org/officeDocument/2006/relationships/hyperlink" Target="javascript:void(0);" TargetMode="External"/><Relationship Id="rId211" Type="http://schemas.openxmlformats.org/officeDocument/2006/relationships/hyperlink" Target="javascript:void(0);" TargetMode="External"/><Relationship Id="rId232" Type="http://schemas.openxmlformats.org/officeDocument/2006/relationships/hyperlink" Target="javascript:void(0);" TargetMode="External"/><Relationship Id="rId253" Type="http://schemas.openxmlformats.org/officeDocument/2006/relationships/hyperlink" Target="javascript:void(0);" TargetMode="External"/><Relationship Id="rId274" Type="http://schemas.openxmlformats.org/officeDocument/2006/relationships/hyperlink" Target="javascript:void(0);" TargetMode="External"/><Relationship Id="rId295" Type="http://schemas.openxmlformats.org/officeDocument/2006/relationships/hyperlink" Target="javascript:void(0);" TargetMode="External"/><Relationship Id="rId309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113" Type="http://schemas.openxmlformats.org/officeDocument/2006/relationships/hyperlink" Target="javascript:void(0);" TargetMode="External"/><Relationship Id="rId134" Type="http://schemas.openxmlformats.org/officeDocument/2006/relationships/hyperlink" Target="javascript:void(0);" TargetMode="External"/><Relationship Id="rId320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155" Type="http://schemas.openxmlformats.org/officeDocument/2006/relationships/hyperlink" Target="javascript:void(0);" TargetMode="External"/><Relationship Id="rId176" Type="http://schemas.openxmlformats.org/officeDocument/2006/relationships/hyperlink" Target="javascript:void(0);" TargetMode="External"/><Relationship Id="rId197" Type="http://schemas.openxmlformats.org/officeDocument/2006/relationships/hyperlink" Target="javascript:void(0);" TargetMode="External"/><Relationship Id="rId341" Type="http://schemas.openxmlformats.org/officeDocument/2006/relationships/hyperlink" Target="javascript:void(0);" TargetMode="External"/><Relationship Id="rId362" Type="http://schemas.openxmlformats.org/officeDocument/2006/relationships/hyperlink" Target="javascript:void(0);" TargetMode="External"/><Relationship Id="rId383" Type="http://schemas.openxmlformats.org/officeDocument/2006/relationships/hyperlink" Target="javascript:void(0);" TargetMode="External"/><Relationship Id="rId201" Type="http://schemas.openxmlformats.org/officeDocument/2006/relationships/hyperlink" Target="javascript:void(0);" TargetMode="External"/><Relationship Id="rId222" Type="http://schemas.openxmlformats.org/officeDocument/2006/relationships/hyperlink" Target="javascript:void(0);" TargetMode="External"/><Relationship Id="rId243" Type="http://schemas.openxmlformats.org/officeDocument/2006/relationships/hyperlink" Target="javascript:void(0);" TargetMode="External"/><Relationship Id="rId264" Type="http://schemas.openxmlformats.org/officeDocument/2006/relationships/hyperlink" Target="javascript:void(0);" TargetMode="External"/><Relationship Id="rId285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24" Type="http://schemas.openxmlformats.org/officeDocument/2006/relationships/hyperlink" Target="javascript:void(0);" TargetMode="External"/><Relationship Id="rId310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145" Type="http://schemas.openxmlformats.org/officeDocument/2006/relationships/hyperlink" Target="javascript:void(0);" TargetMode="External"/><Relationship Id="rId166" Type="http://schemas.openxmlformats.org/officeDocument/2006/relationships/hyperlink" Target="javascript:void(0);" TargetMode="External"/><Relationship Id="rId187" Type="http://schemas.openxmlformats.org/officeDocument/2006/relationships/hyperlink" Target="javascript:void(0);" TargetMode="External"/><Relationship Id="rId331" Type="http://schemas.openxmlformats.org/officeDocument/2006/relationships/hyperlink" Target="javascript:void(0);" TargetMode="External"/><Relationship Id="rId352" Type="http://schemas.openxmlformats.org/officeDocument/2006/relationships/hyperlink" Target="javascript:void(0);" TargetMode="External"/><Relationship Id="rId373" Type="http://schemas.openxmlformats.org/officeDocument/2006/relationships/hyperlink" Target="javascript:void(0);" TargetMode="External"/><Relationship Id="rId394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212" Type="http://schemas.openxmlformats.org/officeDocument/2006/relationships/hyperlink" Target="javascript:void(0);" TargetMode="External"/><Relationship Id="rId233" Type="http://schemas.openxmlformats.org/officeDocument/2006/relationships/hyperlink" Target="javascript:void(0);" TargetMode="External"/><Relationship Id="rId254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114" Type="http://schemas.openxmlformats.org/officeDocument/2006/relationships/hyperlink" Target="javascript:void(0);" TargetMode="External"/><Relationship Id="rId275" Type="http://schemas.openxmlformats.org/officeDocument/2006/relationships/hyperlink" Target="javascript:void(0);" TargetMode="External"/><Relationship Id="rId296" Type="http://schemas.openxmlformats.org/officeDocument/2006/relationships/hyperlink" Target="javascript:void(0);" TargetMode="External"/><Relationship Id="rId300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135" Type="http://schemas.openxmlformats.org/officeDocument/2006/relationships/hyperlink" Target="javascript:void(0);" TargetMode="External"/><Relationship Id="rId156" Type="http://schemas.openxmlformats.org/officeDocument/2006/relationships/hyperlink" Target="javascript:void(0);" TargetMode="External"/><Relationship Id="rId177" Type="http://schemas.openxmlformats.org/officeDocument/2006/relationships/hyperlink" Target="javascript:void(0);" TargetMode="External"/><Relationship Id="rId198" Type="http://schemas.openxmlformats.org/officeDocument/2006/relationships/hyperlink" Target="javascript:void(0);" TargetMode="External"/><Relationship Id="rId321" Type="http://schemas.openxmlformats.org/officeDocument/2006/relationships/hyperlink" Target="javascript:void(0);" TargetMode="External"/><Relationship Id="rId342" Type="http://schemas.openxmlformats.org/officeDocument/2006/relationships/hyperlink" Target="javascript:void(0);" TargetMode="External"/><Relationship Id="rId363" Type="http://schemas.openxmlformats.org/officeDocument/2006/relationships/hyperlink" Target="javascript:void(0);" TargetMode="External"/><Relationship Id="rId384" Type="http://schemas.openxmlformats.org/officeDocument/2006/relationships/hyperlink" Target="javascript:void(0);" TargetMode="External"/><Relationship Id="rId202" Type="http://schemas.openxmlformats.org/officeDocument/2006/relationships/hyperlink" Target="javascript:void(0);" TargetMode="External"/><Relationship Id="rId223" Type="http://schemas.openxmlformats.org/officeDocument/2006/relationships/hyperlink" Target="javascript:void(0);" TargetMode="External"/><Relationship Id="rId244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65" Type="http://schemas.openxmlformats.org/officeDocument/2006/relationships/hyperlink" Target="javascript:void(0);" TargetMode="External"/><Relationship Id="rId286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125" Type="http://schemas.openxmlformats.org/officeDocument/2006/relationships/hyperlink" Target="javascript:void(0);" TargetMode="External"/><Relationship Id="rId146" Type="http://schemas.openxmlformats.org/officeDocument/2006/relationships/hyperlink" Target="javascript:void(0);" TargetMode="External"/><Relationship Id="rId167" Type="http://schemas.openxmlformats.org/officeDocument/2006/relationships/hyperlink" Target="javascript:void(0);" TargetMode="External"/><Relationship Id="rId188" Type="http://schemas.openxmlformats.org/officeDocument/2006/relationships/hyperlink" Target="javascript:void(0);" TargetMode="External"/><Relationship Id="rId311" Type="http://schemas.openxmlformats.org/officeDocument/2006/relationships/hyperlink" Target="javascript:void(0);" TargetMode="External"/><Relationship Id="rId332" Type="http://schemas.openxmlformats.org/officeDocument/2006/relationships/hyperlink" Target="javascript:void(0);" TargetMode="External"/><Relationship Id="rId353" Type="http://schemas.openxmlformats.org/officeDocument/2006/relationships/hyperlink" Target="javascript:void(0);" TargetMode="External"/><Relationship Id="rId374" Type="http://schemas.openxmlformats.org/officeDocument/2006/relationships/hyperlink" Target="javascript:void(0);" TargetMode="External"/><Relationship Id="rId395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Relationship Id="rId213" Type="http://schemas.openxmlformats.org/officeDocument/2006/relationships/hyperlink" Target="javascript:void(0);" TargetMode="External"/><Relationship Id="rId234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255" Type="http://schemas.openxmlformats.org/officeDocument/2006/relationships/hyperlink" Target="javascript:void(0);" TargetMode="External"/><Relationship Id="rId276" Type="http://schemas.openxmlformats.org/officeDocument/2006/relationships/hyperlink" Target="javascript:void(0);" TargetMode="External"/><Relationship Id="rId29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Relationship Id="rId136" Type="http://schemas.openxmlformats.org/officeDocument/2006/relationships/hyperlink" Target="javascript:void(0);" TargetMode="External"/><Relationship Id="rId157" Type="http://schemas.openxmlformats.org/officeDocument/2006/relationships/hyperlink" Target="javascript:void(0);" TargetMode="External"/><Relationship Id="rId178" Type="http://schemas.openxmlformats.org/officeDocument/2006/relationships/hyperlink" Target="javascript:void(0);" TargetMode="External"/><Relationship Id="rId301" Type="http://schemas.openxmlformats.org/officeDocument/2006/relationships/hyperlink" Target="javascript:void(0);" TargetMode="External"/><Relationship Id="rId322" Type="http://schemas.openxmlformats.org/officeDocument/2006/relationships/hyperlink" Target="javascript:void(0);" TargetMode="External"/><Relationship Id="rId343" Type="http://schemas.openxmlformats.org/officeDocument/2006/relationships/hyperlink" Target="javascript:void(0);" TargetMode="External"/><Relationship Id="rId364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199" Type="http://schemas.openxmlformats.org/officeDocument/2006/relationships/hyperlink" Target="javascript:void(0);" TargetMode="External"/><Relationship Id="rId203" Type="http://schemas.openxmlformats.org/officeDocument/2006/relationships/hyperlink" Target="javascript:void(0);" TargetMode="External"/><Relationship Id="rId385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224" Type="http://schemas.openxmlformats.org/officeDocument/2006/relationships/hyperlink" Target="javascript:void(0);" TargetMode="External"/><Relationship Id="rId245" Type="http://schemas.openxmlformats.org/officeDocument/2006/relationships/hyperlink" Target="javascript:void(0);" TargetMode="External"/><Relationship Id="rId266" Type="http://schemas.openxmlformats.org/officeDocument/2006/relationships/hyperlink" Target="javascript:void(0);" TargetMode="External"/><Relationship Id="rId28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26" Type="http://schemas.openxmlformats.org/officeDocument/2006/relationships/hyperlink" Target="javascript:void(0);" TargetMode="External"/><Relationship Id="rId147" Type="http://schemas.openxmlformats.org/officeDocument/2006/relationships/hyperlink" Target="javascript:void(0);" TargetMode="External"/><Relationship Id="rId168" Type="http://schemas.openxmlformats.org/officeDocument/2006/relationships/hyperlink" Target="javascript:void(0);" TargetMode="External"/><Relationship Id="rId312" Type="http://schemas.openxmlformats.org/officeDocument/2006/relationships/hyperlink" Target="javascript:void(0);" TargetMode="External"/><Relationship Id="rId333" Type="http://schemas.openxmlformats.org/officeDocument/2006/relationships/hyperlink" Target="javascript:void(0);" TargetMode="External"/><Relationship Id="rId354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189" Type="http://schemas.openxmlformats.org/officeDocument/2006/relationships/hyperlink" Target="javascript:void(0);" TargetMode="External"/><Relationship Id="rId375" Type="http://schemas.openxmlformats.org/officeDocument/2006/relationships/hyperlink" Target="javascript:void(0);" TargetMode="External"/><Relationship Id="rId396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4" Type="http://schemas.openxmlformats.org/officeDocument/2006/relationships/hyperlink" Target="javascript:void(0);" TargetMode="External"/><Relationship Id="rId235" Type="http://schemas.openxmlformats.org/officeDocument/2006/relationships/hyperlink" Target="javascript:void(0);" TargetMode="External"/><Relationship Id="rId256" Type="http://schemas.openxmlformats.org/officeDocument/2006/relationships/hyperlink" Target="javascript:void(0);" TargetMode="External"/><Relationship Id="rId277" Type="http://schemas.openxmlformats.org/officeDocument/2006/relationships/hyperlink" Target="javascript:void(0);" TargetMode="External"/><Relationship Id="rId298" Type="http://schemas.openxmlformats.org/officeDocument/2006/relationships/hyperlink" Target="javascript:void(0);" TargetMode="External"/><Relationship Id="rId400" Type="http://schemas.openxmlformats.org/officeDocument/2006/relationships/hyperlink" Target="javascript:void(0);" TargetMode="External"/><Relationship Id="rId116" Type="http://schemas.openxmlformats.org/officeDocument/2006/relationships/hyperlink" Target="javascript:void(0);" TargetMode="External"/><Relationship Id="rId137" Type="http://schemas.openxmlformats.org/officeDocument/2006/relationships/hyperlink" Target="javascript:void(0);" TargetMode="External"/><Relationship Id="rId158" Type="http://schemas.openxmlformats.org/officeDocument/2006/relationships/hyperlink" Target="javascript:void(0);" TargetMode="External"/><Relationship Id="rId302" Type="http://schemas.openxmlformats.org/officeDocument/2006/relationships/hyperlink" Target="javascript:void(0);" TargetMode="External"/><Relationship Id="rId323" Type="http://schemas.openxmlformats.org/officeDocument/2006/relationships/hyperlink" Target="javascript:void(0);" TargetMode="External"/><Relationship Id="rId344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179" Type="http://schemas.openxmlformats.org/officeDocument/2006/relationships/hyperlink" Target="javascript:void(0);" TargetMode="External"/><Relationship Id="rId365" Type="http://schemas.openxmlformats.org/officeDocument/2006/relationships/hyperlink" Target="javascript:void(0);" TargetMode="External"/><Relationship Id="rId386" Type="http://schemas.openxmlformats.org/officeDocument/2006/relationships/hyperlink" Target="javascript:void(0);" TargetMode="External"/><Relationship Id="rId190" Type="http://schemas.openxmlformats.org/officeDocument/2006/relationships/hyperlink" Target="javascript:void(0);" TargetMode="External"/><Relationship Id="rId204" Type="http://schemas.openxmlformats.org/officeDocument/2006/relationships/hyperlink" Target="javascript:void(0);" TargetMode="External"/><Relationship Id="rId225" Type="http://schemas.openxmlformats.org/officeDocument/2006/relationships/hyperlink" Target="javascript:void(0);" TargetMode="External"/><Relationship Id="rId246" Type="http://schemas.openxmlformats.org/officeDocument/2006/relationships/hyperlink" Target="javascript:void(0);" TargetMode="External"/><Relationship Id="rId267" Type="http://schemas.openxmlformats.org/officeDocument/2006/relationships/hyperlink" Target="javascript:void(0);" TargetMode="External"/><Relationship Id="rId288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27" Type="http://schemas.openxmlformats.org/officeDocument/2006/relationships/hyperlink" Target="javascript:void(0);" TargetMode="External"/><Relationship Id="rId313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148" Type="http://schemas.openxmlformats.org/officeDocument/2006/relationships/hyperlink" Target="javascript:void(0);" TargetMode="External"/><Relationship Id="rId169" Type="http://schemas.openxmlformats.org/officeDocument/2006/relationships/hyperlink" Target="javascript:void(0);" TargetMode="External"/><Relationship Id="rId334" Type="http://schemas.openxmlformats.org/officeDocument/2006/relationships/hyperlink" Target="javascript:void(0);" TargetMode="External"/><Relationship Id="rId355" Type="http://schemas.openxmlformats.org/officeDocument/2006/relationships/hyperlink" Target="javascript:void(0);" TargetMode="External"/><Relationship Id="rId376" Type="http://schemas.openxmlformats.org/officeDocument/2006/relationships/hyperlink" Target="javascript:void(0);" TargetMode="External"/><Relationship Id="rId397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180" Type="http://schemas.openxmlformats.org/officeDocument/2006/relationships/hyperlink" Target="javascript:void(0);" TargetMode="External"/><Relationship Id="rId215" Type="http://schemas.openxmlformats.org/officeDocument/2006/relationships/hyperlink" Target="javascript:void(0);" TargetMode="External"/><Relationship Id="rId236" Type="http://schemas.openxmlformats.org/officeDocument/2006/relationships/hyperlink" Target="javascript:void(0);" TargetMode="External"/><Relationship Id="rId257" Type="http://schemas.openxmlformats.org/officeDocument/2006/relationships/hyperlink" Target="javascript:void(0);" TargetMode="External"/><Relationship Id="rId278" Type="http://schemas.openxmlformats.org/officeDocument/2006/relationships/hyperlink" Target="javascript:void(0);" TargetMode="External"/><Relationship Id="rId401" Type="http://schemas.openxmlformats.org/officeDocument/2006/relationships/hyperlink" Target="javascript:void(0);" TargetMode="External"/><Relationship Id="rId303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138" Type="http://schemas.openxmlformats.org/officeDocument/2006/relationships/hyperlink" Target="javascript:void(0);" TargetMode="External"/><Relationship Id="rId345" Type="http://schemas.openxmlformats.org/officeDocument/2006/relationships/hyperlink" Target="javascript:void(0);" TargetMode="External"/><Relationship Id="rId387" Type="http://schemas.openxmlformats.org/officeDocument/2006/relationships/hyperlink" Target="javascript:void(0);" TargetMode="External"/><Relationship Id="rId191" Type="http://schemas.openxmlformats.org/officeDocument/2006/relationships/hyperlink" Target="javascript:void(0);" TargetMode="External"/><Relationship Id="rId205" Type="http://schemas.openxmlformats.org/officeDocument/2006/relationships/hyperlink" Target="javascript:void(0);" TargetMode="External"/><Relationship Id="rId247" Type="http://schemas.openxmlformats.org/officeDocument/2006/relationships/hyperlink" Target="javascript:void(0);" TargetMode="External"/><Relationship Id="rId107" Type="http://schemas.openxmlformats.org/officeDocument/2006/relationships/hyperlink" Target="javascript:void(0);" TargetMode="External"/><Relationship Id="rId289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4"/>
  <sheetViews>
    <sheetView tabSelected="1" topLeftCell="A833" workbookViewId="0">
      <selection activeCell="I845" sqref="I845"/>
    </sheetView>
  </sheetViews>
  <sheetFormatPr defaultRowHeight="15" x14ac:dyDescent="0.25"/>
  <cols>
    <col min="10" max="10" width="9.28515625" customWidth="1"/>
  </cols>
  <sheetData>
    <row r="1" spans="1:11" x14ac:dyDescent="0.25">
      <c r="A1" s="9" t="s">
        <v>0</v>
      </c>
    </row>
    <row r="3" spans="1:11" ht="4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J3" s="1" t="s">
        <v>1008</v>
      </c>
      <c r="K3" s="10" t="s">
        <v>1009</v>
      </c>
    </row>
    <row r="4" spans="1:11" ht="195" customHeight="1" x14ac:dyDescent="0.25">
      <c r="A4" s="5" t="s">
        <v>9</v>
      </c>
      <c r="B4" s="5" t="s">
        <v>10</v>
      </c>
      <c r="C4" s="6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>
        <v>4</v>
      </c>
    </row>
    <row r="5" spans="1:11" x14ac:dyDescent="0.25">
      <c r="A5" s="5"/>
      <c r="B5" s="5"/>
      <c r="C5" s="6"/>
      <c r="D5" s="5"/>
      <c r="E5" s="5"/>
      <c r="F5" s="5"/>
      <c r="G5" s="5"/>
      <c r="H5" s="5"/>
    </row>
    <row r="6" spans="1:11" ht="195" customHeight="1" x14ac:dyDescent="0.25">
      <c r="A6" s="5" t="s">
        <v>9</v>
      </c>
      <c r="B6" s="5" t="s">
        <v>10</v>
      </c>
      <c r="C6" s="6" t="s">
        <v>16</v>
      </c>
      <c r="D6" s="5" t="s">
        <v>12</v>
      </c>
      <c r="E6" s="5" t="s">
        <v>17</v>
      </c>
      <c r="F6" s="5" t="s">
        <v>14</v>
      </c>
      <c r="G6" s="5" t="s">
        <v>15</v>
      </c>
      <c r="H6" s="5">
        <v>4</v>
      </c>
    </row>
    <row r="7" spans="1:11" x14ac:dyDescent="0.25">
      <c r="A7" s="5"/>
      <c r="B7" s="5"/>
      <c r="C7" s="6"/>
      <c r="D7" s="5"/>
      <c r="E7" s="5"/>
      <c r="F7" s="5"/>
      <c r="G7" s="5"/>
      <c r="H7" s="5"/>
    </row>
    <row r="8" spans="1:11" ht="195" customHeight="1" x14ac:dyDescent="0.25">
      <c r="A8" s="5" t="s">
        <v>9</v>
      </c>
      <c r="B8" s="5" t="s">
        <v>18</v>
      </c>
      <c r="C8" s="6" t="s">
        <v>19</v>
      </c>
      <c r="D8" s="5" t="s">
        <v>12</v>
      </c>
      <c r="E8" s="5" t="s">
        <v>20</v>
      </c>
      <c r="F8" s="5" t="s">
        <v>21</v>
      </c>
      <c r="G8" s="5" t="s">
        <v>15</v>
      </c>
      <c r="H8" s="5">
        <v>4</v>
      </c>
    </row>
    <row r="9" spans="1:11" x14ac:dyDescent="0.25">
      <c r="A9" s="5"/>
      <c r="B9" s="5"/>
      <c r="C9" s="6"/>
      <c r="D9" s="5"/>
      <c r="E9" s="5"/>
      <c r="F9" s="5"/>
      <c r="G9" s="5"/>
      <c r="H9" s="5"/>
    </row>
    <row r="10" spans="1:11" ht="195" customHeight="1" x14ac:dyDescent="0.25">
      <c r="A10" s="5" t="s">
        <v>9</v>
      </c>
      <c r="B10" s="5" t="s">
        <v>22</v>
      </c>
      <c r="C10" s="6" t="s">
        <v>23</v>
      </c>
      <c r="D10" s="5" t="s">
        <v>12</v>
      </c>
      <c r="E10" s="5" t="s">
        <v>24</v>
      </c>
      <c r="F10" s="5" t="s">
        <v>25</v>
      </c>
      <c r="G10" s="7">
        <v>42302</v>
      </c>
      <c r="H10" s="5">
        <v>4</v>
      </c>
    </row>
    <row r="11" spans="1:11" x14ac:dyDescent="0.25">
      <c r="A11" s="5"/>
      <c r="B11" s="5"/>
      <c r="C11" s="6"/>
      <c r="D11" s="5"/>
      <c r="E11" s="5"/>
      <c r="F11" s="5"/>
      <c r="G11" s="7"/>
      <c r="H11" s="5"/>
    </row>
    <row r="12" spans="1:11" ht="195" customHeight="1" x14ac:dyDescent="0.25">
      <c r="A12" s="5" t="s">
        <v>9</v>
      </c>
      <c r="B12" s="5" t="s">
        <v>10</v>
      </c>
      <c r="C12" s="6" t="s">
        <v>26</v>
      </c>
      <c r="D12" s="5" t="s">
        <v>12</v>
      </c>
      <c r="E12" s="5" t="s">
        <v>27</v>
      </c>
      <c r="F12" s="5" t="s">
        <v>28</v>
      </c>
      <c r="G12" s="5">
        <f>-2 / 25</f>
        <v>-0.08</v>
      </c>
      <c r="H12" s="5">
        <v>4</v>
      </c>
    </row>
    <row r="13" spans="1:11" x14ac:dyDescent="0.25">
      <c r="A13" s="5"/>
      <c r="B13" s="5"/>
      <c r="C13" s="6"/>
      <c r="D13" s="5"/>
      <c r="E13" s="5"/>
      <c r="F13" s="5"/>
      <c r="G13" s="5"/>
      <c r="H13" s="5"/>
    </row>
    <row r="14" spans="1:11" ht="195" customHeight="1" x14ac:dyDescent="0.25">
      <c r="A14" s="5" t="s">
        <v>9</v>
      </c>
      <c r="B14" s="5" t="s">
        <v>10</v>
      </c>
      <c r="C14" s="6" t="s">
        <v>29</v>
      </c>
      <c r="D14" s="5" t="s">
        <v>12</v>
      </c>
      <c r="E14" s="5" t="s">
        <v>30</v>
      </c>
      <c r="F14" s="5" t="s">
        <v>28</v>
      </c>
      <c r="G14" s="5">
        <f>-1 / 25</f>
        <v>-0.04</v>
      </c>
      <c r="H14" s="5">
        <v>4</v>
      </c>
    </row>
    <row r="15" spans="1:11" x14ac:dyDescent="0.25">
      <c r="A15" s="5"/>
      <c r="B15" s="5"/>
      <c r="C15" s="6"/>
      <c r="D15" s="5"/>
      <c r="E15" s="5"/>
      <c r="F15" s="5"/>
      <c r="G15" s="5"/>
      <c r="H15" s="5"/>
    </row>
    <row r="16" spans="1:11" ht="180" customHeight="1" x14ac:dyDescent="0.25">
      <c r="A16" s="5" t="s">
        <v>9</v>
      </c>
      <c r="B16" s="5" t="s">
        <v>22</v>
      </c>
      <c r="C16" s="6" t="s">
        <v>31</v>
      </c>
      <c r="D16" s="5" t="s">
        <v>12</v>
      </c>
      <c r="E16" s="5" t="s">
        <v>32</v>
      </c>
      <c r="F16" s="5" t="s">
        <v>33</v>
      </c>
      <c r="G16" s="7">
        <v>42060</v>
      </c>
      <c r="H16" s="5">
        <v>4</v>
      </c>
    </row>
    <row r="17" spans="1:8" x14ac:dyDescent="0.25">
      <c r="A17" s="5"/>
      <c r="B17" s="5"/>
      <c r="C17" s="6"/>
      <c r="D17" s="5"/>
      <c r="E17" s="5"/>
      <c r="F17" s="5"/>
      <c r="G17" s="7"/>
      <c r="H17" s="5"/>
    </row>
    <row r="18" spans="1:8" ht="195" customHeight="1" x14ac:dyDescent="0.25">
      <c r="A18" s="5" t="s">
        <v>9</v>
      </c>
      <c r="B18" s="5" t="s">
        <v>10</v>
      </c>
      <c r="C18" s="6" t="s">
        <v>35</v>
      </c>
      <c r="D18" s="5" t="s">
        <v>12</v>
      </c>
      <c r="E18" s="5" t="s">
        <v>36</v>
      </c>
      <c r="F18" s="5" t="s">
        <v>37</v>
      </c>
      <c r="G18" s="5">
        <f>-6 / 30</f>
        <v>-0.2</v>
      </c>
      <c r="H18" s="5">
        <v>4</v>
      </c>
    </row>
    <row r="19" spans="1:8" x14ac:dyDescent="0.25">
      <c r="A19" s="5"/>
      <c r="B19" s="5"/>
      <c r="C19" s="6"/>
      <c r="D19" s="5"/>
      <c r="E19" s="5"/>
      <c r="F19" s="5"/>
      <c r="G19" s="5"/>
      <c r="H19" s="5"/>
    </row>
    <row r="20" spans="1:8" ht="195" customHeight="1" x14ac:dyDescent="0.25">
      <c r="A20" s="5" t="s">
        <v>9</v>
      </c>
      <c r="B20" s="5" t="s">
        <v>10</v>
      </c>
      <c r="C20" s="6" t="s">
        <v>38</v>
      </c>
      <c r="D20" s="5" t="s">
        <v>12</v>
      </c>
      <c r="E20" s="5" t="s">
        <v>39</v>
      </c>
      <c r="F20" s="5" t="s">
        <v>34</v>
      </c>
      <c r="G20" s="5">
        <f>-2 / 25</f>
        <v>-0.08</v>
      </c>
      <c r="H20" s="5">
        <v>4</v>
      </c>
    </row>
    <row r="21" spans="1:8" x14ac:dyDescent="0.25">
      <c r="A21" s="5"/>
      <c r="B21" s="5"/>
      <c r="C21" s="6"/>
      <c r="D21" s="5"/>
      <c r="E21" s="5"/>
      <c r="F21" s="5"/>
      <c r="G21" s="5"/>
      <c r="H21" s="5"/>
    </row>
    <row r="22" spans="1:8" ht="195" customHeight="1" x14ac:dyDescent="0.25">
      <c r="A22" s="5" t="s">
        <v>9</v>
      </c>
      <c r="B22" s="5" t="s">
        <v>22</v>
      </c>
      <c r="C22" s="6" t="s">
        <v>40</v>
      </c>
      <c r="D22" s="5" t="s">
        <v>12</v>
      </c>
      <c r="E22" s="5" t="s">
        <v>41</v>
      </c>
      <c r="F22" s="5" t="s">
        <v>34</v>
      </c>
      <c r="G22" s="7">
        <v>42272</v>
      </c>
      <c r="H22" s="5">
        <v>4</v>
      </c>
    </row>
    <row r="23" spans="1:8" x14ac:dyDescent="0.25">
      <c r="A23" s="5"/>
      <c r="B23" s="5"/>
      <c r="C23" s="6"/>
      <c r="D23" s="5"/>
      <c r="E23" s="5"/>
      <c r="F23" s="5"/>
      <c r="G23" s="7"/>
      <c r="H23" s="5"/>
    </row>
    <row r="24" spans="1:8" x14ac:dyDescent="0.25">
      <c r="A24" s="2"/>
      <c r="B24" s="2"/>
      <c r="C24" s="3"/>
      <c r="D24" s="2"/>
      <c r="E24" s="2"/>
      <c r="F24" s="2"/>
      <c r="G24" s="2"/>
      <c r="H24" s="2"/>
    </row>
    <row r="25" spans="1:8" ht="180" customHeight="1" x14ac:dyDescent="0.25">
      <c r="A25" s="5" t="s">
        <v>9</v>
      </c>
      <c r="B25" s="5" t="s">
        <v>22</v>
      </c>
      <c r="C25" s="6" t="s">
        <v>42</v>
      </c>
      <c r="D25" s="5" t="s">
        <v>12</v>
      </c>
      <c r="E25" s="5" t="s">
        <v>43</v>
      </c>
      <c r="F25" s="5" t="s">
        <v>14</v>
      </c>
      <c r="G25" s="8">
        <v>16619</v>
      </c>
      <c r="H25" s="5">
        <v>4</v>
      </c>
    </row>
    <row r="26" spans="1:8" x14ac:dyDescent="0.25">
      <c r="A26" s="5"/>
      <c r="B26" s="5"/>
      <c r="C26" s="6"/>
      <c r="D26" s="5"/>
      <c r="E26" s="5"/>
      <c r="F26" s="5"/>
      <c r="G26" s="8"/>
      <c r="H26" s="5"/>
    </row>
    <row r="27" spans="1:8" ht="195" customHeight="1" x14ac:dyDescent="0.25">
      <c r="A27" s="5" t="s">
        <v>9</v>
      </c>
      <c r="B27" s="5" t="s">
        <v>10</v>
      </c>
      <c r="C27" s="6" t="s">
        <v>44</v>
      </c>
      <c r="D27" s="5" t="s">
        <v>12</v>
      </c>
      <c r="E27" s="5" t="s">
        <v>45</v>
      </c>
      <c r="F27" s="5" t="s">
        <v>25</v>
      </c>
      <c r="G27" s="5" t="s">
        <v>15</v>
      </c>
      <c r="H27" s="5">
        <v>4</v>
      </c>
    </row>
    <row r="28" spans="1:8" x14ac:dyDescent="0.25">
      <c r="A28" s="5"/>
      <c r="B28" s="5"/>
      <c r="C28" s="6"/>
      <c r="D28" s="5"/>
      <c r="E28" s="5"/>
      <c r="F28" s="5"/>
      <c r="G28" s="5"/>
      <c r="H28" s="5"/>
    </row>
    <row r="29" spans="1:8" ht="195" customHeight="1" x14ac:dyDescent="0.25">
      <c r="A29" s="5" t="s">
        <v>9</v>
      </c>
      <c r="B29" s="5" t="s">
        <v>10</v>
      </c>
      <c r="C29" s="6" t="s">
        <v>46</v>
      </c>
      <c r="D29" s="5" t="s">
        <v>12</v>
      </c>
      <c r="E29" s="5" t="s">
        <v>47</v>
      </c>
      <c r="F29" s="5" t="s">
        <v>25</v>
      </c>
      <c r="G29" s="5" t="s">
        <v>15</v>
      </c>
      <c r="H29" s="5">
        <v>4</v>
      </c>
    </row>
    <row r="30" spans="1:8" x14ac:dyDescent="0.25">
      <c r="A30" s="5"/>
      <c r="B30" s="5"/>
      <c r="C30" s="6"/>
      <c r="D30" s="5"/>
      <c r="E30" s="5"/>
      <c r="F30" s="5"/>
      <c r="G30" s="5"/>
      <c r="H30" s="5"/>
    </row>
    <row r="31" spans="1:8" ht="195" customHeight="1" x14ac:dyDescent="0.25">
      <c r="A31" s="5" t="s">
        <v>9</v>
      </c>
      <c r="B31" s="5" t="s">
        <v>10</v>
      </c>
      <c r="C31" s="6" t="s">
        <v>48</v>
      </c>
      <c r="D31" s="5" t="s">
        <v>12</v>
      </c>
      <c r="E31" s="5" t="s">
        <v>49</v>
      </c>
      <c r="F31" s="5" t="s">
        <v>50</v>
      </c>
      <c r="G31" s="5" t="s">
        <v>51</v>
      </c>
      <c r="H31" s="5">
        <v>4</v>
      </c>
    </row>
    <row r="32" spans="1:8" x14ac:dyDescent="0.25">
      <c r="A32" s="5"/>
      <c r="B32" s="5"/>
      <c r="C32" s="6"/>
      <c r="D32" s="5"/>
      <c r="E32" s="5"/>
      <c r="F32" s="5"/>
      <c r="G32" s="5"/>
      <c r="H32" s="5"/>
    </row>
    <row r="33" spans="1:8" ht="180" customHeight="1" x14ac:dyDescent="0.25">
      <c r="A33" s="5" t="s">
        <v>9</v>
      </c>
      <c r="B33" s="5" t="s">
        <v>22</v>
      </c>
      <c r="C33" s="6" t="s">
        <v>52</v>
      </c>
      <c r="D33" s="5" t="s">
        <v>12</v>
      </c>
      <c r="E33" s="5" t="s">
        <v>53</v>
      </c>
      <c r="F33" s="5" t="s">
        <v>54</v>
      </c>
      <c r="G33" s="5" t="s">
        <v>55</v>
      </c>
      <c r="H33" s="5">
        <v>4</v>
      </c>
    </row>
    <row r="34" spans="1:8" x14ac:dyDescent="0.25">
      <c r="A34" s="5"/>
      <c r="B34" s="5"/>
      <c r="C34" s="6"/>
      <c r="D34" s="5"/>
      <c r="E34" s="5"/>
      <c r="F34" s="5"/>
      <c r="G34" s="5"/>
      <c r="H34" s="5"/>
    </row>
    <row r="35" spans="1:8" ht="180" customHeight="1" x14ac:dyDescent="0.25">
      <c r="A35" s="5" t="s">
        <v>9</v>
      </c>
      <c r="B35" s="5" t="s">
        <v>22</v>
      </c>
      <c r="C35" s="6" t="s">
        <v>56</v>
      </c>
      <c r="D35" s="5" t="s">
        <v>12</v>
      </c>
      <c r="E35" s="5" t="s">
        <v>57</v>
      </c>
      <c r="F35" s="5" t="s">
        <v>50</v>
      </c>
      <c r="G35" s="5" t="s">
        <v>58</v>
      </c>
      <c r="H35" s="5">
        <v>4</v>
      </c>
    </row>
    <row r="36" spans="1:8" x14ac:dyDescent="0.25">
      <c r="A36" s="5"/>
      <c r="B36" s="5"/>
      <c r="C36" s="6"/>
      <c r="D36" s="5"/>
      <c r="E36" s="5"/>
      <c r="F36" s="5"/>
      <c r="G36" s="5"/>
      <c r="H36" s="5"/>
    </row>
    <row r="37" spans="1:8" ht="180" customHeight="1" x14ac:dyDescent="0.25">
      <c r="A37" s="5" t="s">
        <v>9</v>
      </c>
      <c r="B37" s="5" t="s">
        <v>22</v>
      </c>
      <c r="C37" s="6" t="s">
        <v>59</v>
      </c>
      <c r="D37" s="5" t="s">
        <v>12</v>
      </c>
      <c r="E37" s="5" t="s">
        <v>60</v>
      </c>
      <c r="F37" s="5" t="s">
        <v>61</v>
      </c>
      <c r="G37" s="5" t="s">
        <v>62</v>
      </c>
      <c r="H37" s="5">
        <v>4</v>
      </c>
    </row>
    <row r="38" spans="1:8" x14ac:dyDescent="0.25">
      <c r="A38" s="5"/>
      <c r="B38" s="5"/>
      <c r="C38" s="6"/>
      <c r="D38" s="5"/>
      <c r="E38" s="5"/>
      <c r="F38" s="5"/>
      <c r="G38" s="5"/>
      <c r="H38" s="5"/>
    </row>
    <row r="39" spans="1:8" ht="195" customHeight="1" x14ac:dyDescent="0.25">
      <c r="A39" s="5" t="s">
        <v>9</v>
      </c>
      <c r="B39" s="5" t="s">
        <v>22</v>
      </c>
      <c r="C39" s="6" t="s">
        <v>63</v>
      </c>
      <c r="D39" s="5" t="s">
        <v>12</v>
      </c>
      <c r="E39" s="5" t="s">
        <v>64</v>
      </c>
      <c r="F39" s="5" t="s">
        <v>65</v>
      </c>
      <c r="G39" s="7">
        <v>42142</v>
      </c>
      <c r="H39" s="5">
        <v>4</v>
      </c>
    </row>
    <row r="40" spans="1:8" x14ac:dyDescent="0.25">
      <c r="A40" s="5"/>
      <c r="B40" s="5"/>
      <c r="C40" s="6"/>
      <c r="D40" s="5"/>
      <c r="E40" s="5"/>
      <c r="F40" s="5"/>
      <c r="G40" s="7"/>
      <c r="H40" s="5"/>
    </row>
    <row r="41" spans="1:8" ht="210" customHeight="1" x14ac:dyDescent="0.25">
      <c r="A41" s="5" t="s">
        <v>9</v>
      </c>
      <c r="B41" s="5" t="s">
        <v>22</v>
      </c>
      <c r="C41" s="6" t="s">
        <v>66</v>
      </c>
      <c r="D41" s="5" t="s">
        <v>12</v>
      </c>
      <c r="E41" s="5" t="s">
        <v>67</v>
      </c>
      <c r="F41" s="5" t="s">
        <v>65</v>
      </c>
      <c r="G41" s="7">
        <v>42081</v>
      </c>
      <c r="H41" s="5">
        <v>4</v>
      </c>
    </row>
    <row r="42" spans="1:8" x14ac:dyDescent="0.25">
      <c r="A42" s="5"/>
      <c r="B42" s="5"/>
      <c r="C42" s="6"/>
      <c r="D42" s="5"/>
      <c r="E42" s="5"/>
      <c r="F42" s="5"/>
      <c r="G42" s="7"/>
      <c r="H42" s="5"/>
    </row>
    <row r="43" spans="1:8" ht="210" customHeight="1" x14ac:dyDescent="0.25">
      <c r="A43" s="5" t="s">
        <v>9</v>
      </c>
      <c r="B43" s="5" t="s">
        <v>22</v>
      </c>
      <c r="C43" s="6" t="s">
        <v>68</v>
      </c>
      <c r="D43" s="5" t="s">
        <v>12</v>
      </c>
      <c r="E43" s="5" t="s">
        <v>69</v>
      </c>
      <c r="F43" s="5" t="s">
        <v>65</v>
      </c>
      <c r="G43" s="7">
        <v>42081</v>
      </c>
      <c r="H43" s="5">
        <v>4</v>
      </c>
    </row>
    <row r="44" spans="1:8" x14ac:dyDescent="0.25">
      <c r="A44" s="5"/>
      <c r="B44" s="5"/>
      <c r="C44" s="6"/>
      <c r="D44" s="5"/>
      <c r="E44" s="5"/>
      <c r="F44" s="5"/>
      <c r="G44" s="7"/>
      <c r="H44" s="5"/>
    </row>
    <row r="45" spans="1:8" ht="210" customHeight="1" x14ac:dyDescent="0.25">
      <c r="A45" s="5" t="s">
        <v>9</v>
      </c>
      <c r="B45" s="5" t="s">
        <v>10</v>
      </c>
      <c r="C45" s="6" t="s">
        <v>70</v>
      </c>
      <c r="D45" s="5" t="s">
        <v>12</v>
      </c>
      <c r="E45" s="5" t="s">
        <v>71</v>
      </c>
      <c r="F45" s="5" t="s">
        <v>72</v>
      </c>
      <c r="G45" s="5" t="s">
        <v>51</v>
      </c>
      <c r="H45" s="5">
        <v>4</v>
      </c>
    </row>
    <row r="46" spans="1:8" x14ac:dyDescent="0.25">
      <c r="A46" s="5"/>
      <c r="B46" s="5"/>
      <c r="C46" s="6"/>
      <c r="D46" s="5"/>
      <c r="E46" s="5"/>
      <c r="F46" s="5"/>
      <c r="G46" s="5"/>
      <c r="H46" s="5"/>
    </row>
    <row r="47" spans="1:8" ht="210" customHeight="1" x14ac:dyDescent="0.25">
      <c r="A47" s="5" t="s">
        <v>9</v>
      </c>
      <c r="B47" s="5" t="s">
        <v>22</v>
      </c>
      <c r="C47" s="6" t="s">
        <v>73</v>
      </c>
      <c r="D47" s="5" t="s">
        <v>12</v>
      </c>
      <c r="E47" s="5" t="s">
        <v>74</v>
      </c>
      <c r="F47" s="5" t="s">
        <v>75</v>
      </c>
      <c r="G47" s="7">
        <v>42060</v>
      </c>
      <c r="H47" s="5">
        <v>4</v>
      </c>
    </row>
    <row r="48" spans="1:8" x14ac:dyDescent="0.25">
      <c r="A48" s="5"/>
      <c r="B48" s="5"/>
      <c r="C48" s="6"/>
      <c r="D48" s="5"/>
      <c r="E48" s="5"/>
      <c r="F48" s="5"/>
      <c r="G48" s="7"/>
      <c r="H48" s="5"/>
    </row>
    <row r="49" spans="1:8" ht="195" customHeight="1" x14ac:dyDescent="0.25">
      <c r="A49" s="5" t="s">
        <v>9</v>
      </c>
      <c r="B49" s="5" t="s">
        <v>10</v>
      </c>
      <c r="C49" s="6" t="s">
        <v>76</v>
      </c>
      <c r="D49" s="5" t="s">
        <v>12</v>
      </c>
      <c r="E49" s="5" t="s">
        <v>77</v>
      </c>
      <c r="F49" s="5" t="s">
        <v>75</v>
      </c>
      <c r="G49" s="5">
        <f>-2 / 30</f>
        <v>-6.6666666666666666E-2</v>
      </c>
      <c r="H49" s="5">
        <v>4</v>
      </c>
    </row>
    <row r="50" spans="1:8" x14ac:dyDescent="0.25">
      <c r="A50" s="5"/>
      <c r="B50" s="5"/>
      <c r="C50" s="6"/>
      <c r="D50" s="5"/>
      <c r="E50" s="5"/>
      <c r="F50" s="5"/>
      <c r="G50" s="5"/>
      <c r="H50" s="5"/>
    </row>
    <row r="53" spans="1:8" ht="45" x14ac:dyDescent="0.25">
      <c r="A53" s="1" t="s">
        <v>1</v>
      </c>
      <c r="B53" s="1" t="s">
        <v>2</v>
      </c>
      <c r="C53" s="1" t="s">
        <v>3</v>
      </c>
      <c r="D53" s="1" t="s">
        <v>4</v>
      </c>
      <c r="E53" s="1" t="s">
        <v>5</v>
      </c>
      <c r="F53" s="1" t="s">
        <v>6</v>
      </c>
      <c r="G53" s="1" t="s">
        <v>7</v>
      </c>
      <c r="H53" s="1" t="s">
        <v>8</v>
      </c>
    </row>
    <row r="54" spans="1:8" ht="195" customHeight="1" x14ac:dyDescent="0.25">
      <c r="A54" s="5" t="s">
        <v>9</v>
      </c>
      <c r="B54" s="5" t="s">
        <v>10</v>
      </c>
      <c r="C54" s="6" t="s">
        <v>78</v>
      </c>
      <c r="D54" s="5" t="s">
        <v>12</v>
      </c>
      <c r="E54" s="5" t="s">
        <v>79</v>
      </c>
      <c r="F54" s="5" t="s">
        <v>80</v>
      </c>
      <c r="G54" s="5">
        <f>-1 / 19</f>
        <v>-5.2631578947368418E-2</v>
      </c>
      <c r="H54" s="5">
        <v>4</v>
      </c>
    </row>
    <row r="55" spans="1:8" x14ac:dyDescent="0.25">
      <c r="A55" s="5"/>
      <c r="B55" s="5"/>
      <c r="C55" s="6"/>
      <c r="D55" s="5"/>
      <c r="E55" s="5"/>
      <c r="F55" s="5"/>
      <c r="G55" s="5"/>
      <c r="H55" s="5"/>
    </row>
    <row r="56" spans="1:8" ht="195" customHeight="1" x14ac:dyDescent="0.25">
      <c r="A56" s="5" t="s">
        <v>9</v>
      </c>
      <c r="B56" s="5" t="s">
        <v>10</v>
      </c>
      <c r="C56" s="6" t="s">
        <v>81</v>
      </c>
      <c r="D56" s="5" t="s">
        <v>12</v>
      </c>
      <c r="E56" s="5" t="s">
        <v>82</v>
      </c>
      <c r="F56" s="5" t="s">
        <v>80</v>
      </c>
      <c r="G56" s="5">
        <f>-1 / 19</f>
        <v>-5.2631578947368418E-2</v>
      </c>
      <c r="H56" s="5">
        <v>4</v>
      </c>
    </row>
    <row r="57" spans="1:8" x14ac:dyDescent="0.25">
      <c r="A57" s="5"/>
      <c r="B57" s="5"/>
      <c r="C57" s="6"/>
      <c r="D57" s="5"/>
      <c r="E57" s="5"/>
      <c r="F57" s="5"/>
      <c r="G57" s="5"/>
      <c r="H57" s="5"/>
    </row>
    <row r="58" spans="1:8" ht="180" customHeight="1" x14ac:dyDescent="0.25">
      <c r="A58" s="5" t="s">
        <v>9</v>
      </c>
      <c r="B58" s="5" t="s">
        <v>10</v>
      </c>
      <c r="C58" s="6" t="s">
        <v>83</v>
      </c>
      <c r="D58" s="5" t="s">
        <v>12</v>
      </c>
      <c r="E58" s="5" t="s">
        <v>84</v>
      </c>
      <c r="F58" s="5" t="s">
        <v>85</v>
      </c>
      <c r="G58" s="5" t="s">
        <v>86</v>
      </c>
      <c r="H58" s="5">
        <v>4</v>
      </c>
    </row>
    <row r="59" spans="1:8" x14ac:dyDescent="0.25">
      <c r="A59" s="5"/>
      <c r="B59" s="5"/>
      <c r="C59" s="6"/>
      <c r="D59" s="5"/>
      <c r="E59" s="5"/>
      <c r="F59" s="5"/>
      <c r="G59" s="5"/>
      <c r="H59" s="5"/>
    </row>
    <row r="60" spans="1:8" ht="180" customHeight="1" x14ac:dyDescent="0.25">
      <c r="A60" s="5" t="s">
        <v>9</v>
      </c>
      <c r="B60" s="5" t="s">
        <v>22</v>
      </c>
      <c r="C60" s="6" t="s">
        <v>87</v>
      </c>
      <c r="D60" s="5" t="s">
        <v>12</v>
      </c>
      <c r="E60" s="5" t="s">
        <v>88</v>
      </c>
      <c r="F60" s="5" t="s">
        <v>80</v>
      </c>
      <c r="G60" s="7">
        <v>42142</v>
      </c>
      <c r="H60" s="5">
        <v>4</v>
      </c>
    </row>
    <row r="61" spans="1:8" x14ac:dyDescent="0.25">
      <c r="A61" s="5"/>
      <c r="B61" s="5"/>
      <c r="C61" s="6"/>
      <c r="D61" s="5"/>
      <c r="E61" s="5"/>
      <c r="F61" s="5"/>
      <c r="G61" s="7"/>
      <c r="H61" s="5"/>
    </row>
    <row r="62" spans="1:8" ht="210" customHeight="1" x14ac:dyDescent="0.25">
      <c r="A62" s="5" t="s">
        <v>9</v>
      </c>
      <c r="B62" s="5" t="s">
        <v>22</v>
      </c>
      <c r="C62" s="6" t="s">
        <v>89</v>
      </c>
      <c r="D62" s="5" t="s">
        <v>12</v>
      </c>
      <c r="E62" s="5" t="s">
        <v>90</v>
      </c>
      <c r="F62" s="5" t="s">
        <v>91</v>
      </c>
      <c r="G62" s="7">
        <v>42022</v>
      </c>
      <c r="H62" s="5">
        <v>4</v>
      </c>
    </row>
    <row r="63" spans="1:8" x14ac:dyDescent="0.25">
      <c r="A63" s="5"/>
      <c r="B63" s="5"/>
      <c r="C63" s="6"/>
      <c r="D63" s="5"/>
      <c r="E63" s="5"/>
      <c r="F63" s="5"/>
      <c r="G63" s="7"/>
      <c r="H63" s="5"/>
    </row>
    <row r="64" spans="1:8" ht="210" customHeight="1" x14ac:dyDescent="0.25">
      <c r="A64" s="5" t="s">
        <v>9</v>
      </c>
      <c r="B64" s="5" t="s">
        <v>22</v>
      </c>
      <c r="C64" s="6" t="s">
        <v>92</v>
      </c>
      <c r="D64" s="5" t="s">
        <v>12</v>
      </c>
      <c r="E64" s="5" t="s">
        <v>93</v>
      </c>
      <c r="F64" s="5" t="s">
        <v>91</v>
      </c>
      <c r="G64" s="7">
        <v>42203</v>
      </c>
      <c r="H64" s="5">
        <v>4</v>
      </c>
    </row>
    <row r="65" spans="1:8" x14ac:dyDescent="0.25">
      <c r="A65" s="5"/>
      <c r="B65" s="5"/>
      <c r="C65" s="6"/>
      <c r="D65" s="5"/>
      <c r="E65" s="5"/>
      <c r="F65" s="5"/>
      <c r="G65" s="7"/>
      <c r="H65" s="5"/>
    </row>
    <row r="66" spans="1:8" ht="225" customHeight="1" x14ac:dyDescent="0.25">
      <c r="A66" s="5" t="s">
        <v>9</v>
      </c>
      <c r="B66" s="5" t="s">
        <v>22</v>
      </c>
      <c r="C66" s="6" t="s">
        <v>94</v>
      </c>
      <c r="D66" s="5" t="s">
        <v>12</v>
      </c>
      <c r="E66" s="5" t="s">
        <v>95</v>
      </c>
      <c r="F66" s="5" t="s">
        <v>65</v>
      </c>
      <c r="G66" s="5" t="s">
        <v>96</v>
      </c>
      <c r="H66" s="5">
        <v>1</v>
      </c>
    </row>
    <row r="67" spans="1:8" x14ac:dyDescent="0.25">
      <c r="A67" s="5"/>
      <c r="B67" s="5"/>
      <c r="C67" s="6"/>
      <c r="D67" s="5"/>
      <c r="E67" s="5"/>
      <c r="F67" s="5"/>
      <c r="G67" s="5"/>
      <c r="H67" s="5"/>
    </row>
    <row r="68" spans="1:8" ht="225" customHeight="1" x14ac:dyDescent="0.25">
      <c r="A68" s="5" t="s">
        <v>9</v>
      </c>
      <c r="B68" s="5" t="s">
        <v>22</v>
      </c>
      <c r="C68" s="6" t="s">
        <v>97</v>
      </c>
      <c r="D68" s="5" t="s">
        <v>12</v>
      </c>
      <c r="E68" s="5" t="s">
        <v>95</v>
      </c>
      <c r="F68" s="5" t="s">
        <v>80</v>
      </c>
      <c r="G68" s="5" t="s">
        <v>58</v>
      </c>
      <c r="H68" s="5">
        <v>4</v>
      </c>
    </row>
    <row r="69" spans="1:8" x14ac:dyDescent="0.25">
      <c r="A69" s="5"/>
      <c r="B69" s="5"/>
      <c r="C69" s="6"/>
      <c r="D69" s="5"/>
      <c r="E69" s="5"/>
      <c r="F69" s="5"/>
      <c r="G69" s="5"/>
      <c r="H69" s="5"/>
    </row>
    <row r="70" spans="1:8" ht="225" customHeight="1" x14ac:dyDescent="0.25">
      <c r="A70" s="5" t="s">
        <v>9</v>
      </c>
      <c r="B70" s="5" t="s">
        <v>22</v>
      </c>
      <c r="C70" s="6" t="s">
        <v>98</v>
      </c>
      <c r="D70" s="5" t="s">
        <v>12</v>
      </c>
      <c r="E70" s="5" t="s">
        <v>99</v>
      </c>
      <c r="F70" s="5" t="s">
        <v>65</v>
      </c>
      <c r="G70" s="5" t="s">
        <v>96</v>
      </c>
      <c r="H70" s="5">
        <v>4</v>
      </c>
    </row>
    <row r="71" spans="1:8" x14ac:dyDescent="0.25">
      <c r="A71" s="5"/>
      <c r="B71" s="5"/>
      <c r="C71" s="6"/>
      <c r="D71" s="5"/>
      <c r="E71" s="5"/>
      <c r="F71" s="5"/>
      <c r="G71" s="5"/>
      <c r="H71" s="5"/>
    </row>
    <row r="72" spans="1:8" ht="225" customHeight="1" x14ac:dyDescent="0.25">
      <c r="A72" s="5" t="s">
        <v>9</v>
      </c>
      <c r="B72" s="5" t="s">
        <v>22</v>
      </c>
      <c r="C72" s="6" t="s">
        <v>100</v>
      </c>
      <c r="D72" s="5" t="s">
        <v>12</v>
      </c>
      <c r="E72" s="5" t="s">
        <v>99</v>
      </c>
      <c r="F72" s="5" t="s">
        <v>75</v>
      </c>
      <c r="G72" s="5" t="s">
        <v>96</v>
      </c>
      <c r="H72" s="5">
        <v>4</v>
      </c>
    </row>
    <row r="73" spans="1:8" x14ac:dyDescent="0.25">
      <c r="A73" s="5"/>
      <c r="B73" s="5"/>
      <c r="C73" s="6"/>
      <c r="D73" s="5"/>
      <c r="E73" s="5"/>
      <c r="F73" s="5"/>
      <c r="G73" s="5"/>
      <c r="H73" s="5"/>
    </row>
    <row r="74" spans="1:8" x14ac:dyDescent="0.25">
      <c r="A74" s="2"/>
      <c r="B74" s="2"/>
      <c r="C74" s="3"/>
      <c r="D74" s="2"/>
      <c r="E74" s="2"/>
      <c r="F74" s="2"/>
      <c r="G74" s="2"/>
      <c r="H74" s="2"/>
    </row>
    <row r="75" spans="1:8" ht="225" customHeight="1" x14ac:dyDescent="0.25">
      <c r="A75" s="5" t="s">
        <v>9</v>
      </c>
      <c r="B75" s="5" t="s">
        <v>22</v>
      </c>
      <c r="C75" s="6" t="s">
        <v>101</v>
      </c>
      <c r="D75" s="5" t="s">
        <v>12</v>
      </c>
      <c r="E75" s="5" t="s">
        <v>95</v>
      </c>
      <c r="F75" s="5" t="s">
        <v>80</v>
      </c>
      <c r="G75" s="5" t="s">
        <v>96</v>
      </c>
      <c r="H75" s="5">
        <v>4</v>
      </c>
    </row>
    <row r="76" spans="1:8" x14ac:dyDescent="0.25">
      <c r="A76" s="5"/>
      <c r="B76" s="5"/>
      <c r="C76" s="6"/>
      <c r="D76" s="5"/>
      <c r="E76" s="5"/>
      <c r="F76" s="5"/>
      <c r="G76" s="5"/>
      <c r="H76" s="5"/>
    </row>
    <row r="77" spans="1:8" ht="210" customHeight="1" x14ac:dyDescent="0.25">
      <c r="A77" s="5" t="s">
        <v>9</v>
      </c>
      <c r="B77" s="5" t="s">
        <v>22</v>
      </c>
      <c r="C77" s="6" t="s">
        <v>102</v>
      </c>
      <c r="D77" s="5" t="s">
        <v>12</v>
      </c>
      <c r="E77" s="5" t="s">
        <v>103</v>
      </c>
      <c r="F77" s="5" t="s">
        <v>104</v>
      </c>
      <c r="G77" s="7">
        <v>42028</v>
      </c>
      <c r="H77" s="5">
        <v>4</v>
      </c>
    </row>
    <row r="78" spans="1:8" x14ac:dyDescent="0.25">
      <c r="A78" s="5"/>
      <c r="B78" s="5"/>
      <c r="C78" s="6"/>
      <c r="D78" s="5"/>
      <c r="E78" s="5"/>
      <c r="F78" s="5"/>
      <c r="G78" s="7"/>
      <c r="H78" s="5"/>
    </row>
    <row r="79" spans="1:8" ht="210" customHeight="1" x14ac:dyDescent="0.25">
      <c r="A79" s="5" t="s">
        <v>9</v>
      </c>
      <c r="B79" s="5" t="s">
        <v>10</v>
      </c>
      <c r="C79" s="6" t="s">
        <v>105</v>
      </c>
      <c r="D79" s="5" t="s">
        <v>12</v>
      </c>
      <c r="E79" s="5" t="s">
        <v>106</v>
      </c>
      <c r="F79" s="5" t="s">
        <v>107</v>
      </c>
      <c r="G79" s="5" t="s">
        <v>108</v>
      </c>
      <c r="H79" s="5">
        <v>4</v>
      </c>
    </row>
    <row r="80" spans="1:8" x14ac:dyDescent="0.25">
      <c r="A80" s="5"/>
      <c r="B80" s="5"/>
      <c r="C80" s="6"/>
      <c r="D80" s="5"/>
      <c r="E80" s="5"/>
      <c r="F80" s="5"/>
      <c r="G80" s="5"/>
      <c r="H80" s="5"/>
    </row>
    <row r="81" spans="1:10" ht="210" customHeight="1" x14ac:dyDescent="0.25">
      <c r="A81" s="5" t="s">
        <v>9</v>
      </c>
      <c r="B81" s="5" t="s">
        <v>22</v>
      </c>
      <c r="C81" s="6" t="s">
        <v>109</v>
      </c>
      <c r="D81" s="5" t="s">
        <v>12</v>
      </c>
      <c r="E81" s="5" t="s">
        <v>110</v>
      </c>
      <c r="F81" s="5" t="s">
        <v>111</v>
      </c>
      <c r="G81" s="8">
        <v>11902</v>
      </c>
      <c r="H81" s="5">
        <v>4</v>
      </c>
    </row>
    <row r="82" spans="1:10" x14ac:dyDescent="0.25">
      <c r="A82" s="5"/>
      <c r="B82" s="5"/>
      <c r="C82" s="6"/>
      <c r="D82" s="5"/>
      <c r="E82" s="5"/>
      <c r="F82" s="5"/>
      <c r="G82" s="8"/>
      <c r="H82" s="5"/>
    </row>
    <row r="83" spans="1:10" ht="210" customHeight="1" x14ac:dyDescent="0.25">
      <c r="A83" s="5" t="s">
        <v>9</v>
      </c>
      <c r="B83" s="5" t="s">
        <v>22</v>
      </c>
      <c r="C83" s="6" t="s">
        <v>112</v>
      </c>
      <c r="D83" s="5" t="s">
        <v>12</v>
      </c>
      <c r="E83" s="5" t="s">
        <v>113</v>
      </c>
      <c r="F83" s="5" t="s">
        <v>114</v>
      </c>
      <c r="G83" s="8">
        <v>11902</v>
      </c>
      <c r="H83" s="5">
        <v>4</v>
      </c>
    </row>
    <row r="84" spans="1:10" x14ac:dyDescent="0.25">
      <c r="A84" s="5"/>
      <c r="B84" s="5"/>
      <c r="C84" s="6"/>
      <c r="D84" s="5"/>
      <c r="E84" s="5"/>
      <c r="F84" s="5"/>
      <c r="G84" s="8"/>
      <c r="H84" s="5"/>
    </row>
    <row r="85" spans="1:10" ht="180" customHeight="1" x14ac:dyDescent="0.25">
      <c r="A85" s="5" t="s">
        <v>9</v>
      </c>
      <c r="B85" s="5" t="s">
        <v>22</v>
      </c>
      <c r="C85" s="6" t="s">
        <v>115</v>
      </c>
      <c r="D85" s="5" t="s">
        <v>12</v>
      </c>
      <c r="E85" s="5" t="s">
        <v>116</v>
      </c>
      <c r="F85" s="5" t="s">
        <v>107</v>
      </c>
      <c r="G85" s="7">
        <v>42271</v>
      </c>
      <c r="H85" s="5">
        <v>0</v>
      </c>
    </row>
    <row r="86" spans="1:10" x14ac:dyDescent="0.25">
      <c r="A86" s="5"/>
      <c r="B86" s="5"/>
      <c r="C86" s="6"/>
      <c r="D86" s="5"/>
      <c r="E86" s="5"/>
      <c r="F86" s="5"/>
      <c r="G86" s="7"/>
      <c r="H86" s="5"/>
    </row>
    <row r="87" spans="1:10" ht="180" customHeight="1" x14ac:dyDescent="0.25">
      <c r="A87" s="5" t="s">
        <v>9</v>
      </c>
      <c r="B87" s="5" t="s">
        <v>22</v>
      </c>
      <c r="C87" s="6" t="s">
        <v>117</v>
      </c>
      <c r="D87" s="5" t="s">
        <v>12</v>
      </c>
      <c r="E87" s="5" t="s">
        <v>118</v>
      </c>
      <c r="F87" s="5" t="s">
        <v>107</v>
      </c>
      <c r="G87" s="7">
        <v>42118</v>
      </c>
      <c r="H87" s="5">
        <v>0</v>
      </c>
    </row>
    <row r="88" spans="1:10" x14ac:dyDescent="0.25">
      <c r="A88" s="5"/>
      <c r="B88" s="5"/>
      <c r="C88" s="6"/>
      <c r="D88" s="5"/>
      <c r="E88" s="5"/>
      <c r="F88" s="5"/>
      <c r="G88" s="7"/>
      <c r="H88" s="5"/>
    </row>
    <row r="89" spans="1:10" ht="180" customHeight="1" x14ac:dyDescent="0.25">
      <c r="A89" s="5" t="s">
        <v>9</v>
      </c>
      <c r="B89" s="5" t="s">
        <v>22</v>
      </c>
      <c r="C89" s="6" t="s">
        <v>119</v>
      </c>
      <c r="D89" s="5" t="s">
        <v>12</v>
      </c>
      <c r="E89" s="5" t="s">
        <v>120</v>
      </c>
      <c r="F89" s="5" t="s">
        <v>111</v>
      </c>
      <c r="G89" s="7">
        <v>42059</v>
      </c>
      <c r="H89" s="5">
        <v>0</v>
      </c>
    </row>
    <row r="90" spans="1:10" x14ac:dyDescent="0.25">
      <c r="A90" s="5"/>
      <c r="B90" s="5"/>
      <c r="C90" s="6"/>
      <c r="D90" s="5"/>
      <c r="E90" s="5"/>
      <c r="F90" s="5"/>
      <c r="G90" s="7"/>
      <c r="H90" s="5"/>
    </row>
    <row r="91" spans="1:10" ht="180" customHeight="1" x14ac:dyDescent="0.25">
      <c r="A91" s="5" t="s">
        <v>9</v>
      </c>
      <c r="B91" s="5" t="s">
        <v>22</v>
      </c>
      <c r="C91" s="6" t="s">
        <v>121</v>
      </c>
      <c r="D91" s="5" t="s">
        <v>12</v>
      </c>
      <c r="E91" s="5" t="s">
        <v>122</v>
      </c>
      <c r="F91" s="5" t="s">
        <v>114</v>
      </c>
      <c r="G91" s="7">
        <v>42028</v>
      </c>
      <c r="H91" s="5">
        <v>0</v>
      </c>
      <c r="J91">
        <v>1</v>
      </c>
    </row>
    <row r="92" spans="1:10" x14ac:dyDescent="0.25">
      <c r="A92" s="5"/>
      <c r="B92" s="5"/>
      <c r="C92" s="6"/>
      <c r="D92" s="5"/>
      <c r="E92" s="5"/>
      <c r="F92" s="5"/>
      <c r="G92" s="7"/>
      <c r="H92" s="5"/>
    </row>
    <row r="93" spans="1:10" ht="195" customHeight="1" x14ac:dyDescent="0.25">
      <c r="A93" s="5" t="s">
        <v>9</v>
      </c>
      <c r="B93" s="5" t="s">
        <v>10</v>
      </c>
      <c r="C93" s="6" t="s">
        <v>123</v>
      </c>
      <c r="D93" s="5" t="s">
        <v>12</v>
      </c>
      <c r="E93" s="5" t="s">
        <v>124</v>
      </c>
      <c r="F93" s="5" t="s">
        <v>125</v>
      </c>
      <c r="G93" s="5">
        <f>-4 / 24</f>
        <v>-0.16666666666666666</v>
      </c>
      <c r="H93" s="5">
        <v>4</v>
      </c>
    </row>
    <row r="94" spans="1:10" x14ac:dyDescent="0.25">
      <c r="A94" s="5"/>
      <c r="B94" s="5"/>
      <c r="C94" s="6"/>
      <c r="D94" s="5"/>
      <c r="E94" s="5"/>
      <c r="F94" s="5"/>
      <c r="G94" s="5"/>
      <c r="H94" s="5"/>
    </row>
    <row r="95" spans="1:10" ht="210" customHeight="1" x14ac:dyDescent="0.25">
      <c r="A95" s="5" t="s">
        <v>9</v>
      </c>
      <c r="B95" s="5" t="s">
        <v>10</v>
      </c>
      <c r="C95" s="6" t="s">
        <v>126</v>
      </c>
      <c r="D95" s="5" t="s">
        <v>12</v>
      </c>
      <c r="E95" s="5" t="s">
        <v>127</v>
      </c>
      <c r="F95" s="5" t="s">
        <v>128</v>
      </c>
      <c r="G95" s="5">
        <f>-7 / 24</f>
        <v>-0.29166666666666669</v>
      </c>
      <c r="H95" s="5">
        <v>4</v>
      </c>
    </row>
    <row r="96" spans="1:10" x14ac:dyDescent="0.25">
      <c r="A96" s="5"/>
      <c r="B96" s="5"/>
      <c r="C96" s="6"/>
      <c r="D96" s="5"/>
      <c r="E96" s="5"/>
      <c r="F96" s="5"/>
      <c r="G96" s="5"/>
      <c r="H96" s="5"/>
    </row>
    <row r="97" spans="1:10" ht="195" customHeight="1" x14ac:dyDescent="0.25">
      <c r="A97" s="5" t="s">
        <v>9</v>
      </c>
      <c r="B97" s="5" t="s">
        <v>10</v>
      </c>
      <c r="C97" s="6" t="s">
        <v>129</v>
      </c>
      <c r="D97" s="5" t="s">
        <v>12</v>
      </c>
      <c r="E97" s="5" t="s">
        <v>130</v>
      </c>
      <c r="F97" s="5" t="s">
        <v>131</v>
      </c>
      <c r="G97" s="5" t="s">
        <v>132</v>
      </c>
      <c r="H97" s="5">
        <v>4</v>
      </c>
    </row>
    <row r="98" spans="1:10" x14ac:dyDescent="0.25">
      <c r="A98" s="5"/>
      <c r="B98" s="5"/>
      <c r="C98" s="6"/>
      <c r="D98" s="5"/>
      <c r="E98" s="5"/>
      <c r="F98" s="5"/>
      <c r="G98" s="5"/>
      <c r="H98" s="5"/>
    </row>
    <row r="99" spans="1:10" ht="210" customHeight="1" x14ac:dyDescent="0.25">
      <c r="A99" s="5" t="s">
        <v>9</v>
      </c>
      <c r="B99" s="5" t="s">
        <v>10</v>
      </c>
      <c r="C99" s="6" t="s">
        <v>133</v>
      </c>
      <c r="D99" s="5" t="s">
        <v>12</v>
      </c>
      <c r="E99" s="5" t="s">
        <v>134</v>
      </c>
      <c r="F99" s="5" t="s">
        <v>135</v>
      </c>
      <c r="G99" s="5" t="s">
        <v>136</v>
      </c>
      <c r="H99" s="5">
        <v>3</v>
      </c>
    </row>
    <row r="100" spans="1:10" x14ac:dyDescent="0.25">
      <c r="A100" s="5"/>
      <c r="B100" s="5"/>
      <c r="C100" s="6"/>
      <c r="D100" s="5"/>
      <c r="E100" s="5"/>
      <c r="F100" s="5"/>
      <c r="G100" s="5"/>
      <c r="H100" s="5"/>
    </row>
    <row r="101" spans="1:10" ht="180" customHeight="1" x14ac:dyDescent="0.25">
      <c r="A101" s="5" t="s">
        <v>9</v>
      </c>
      <c r="B101" s="5" t="s">
        <v>22</v>
      </c>
      <c r="C101" s="6" t="s">
        <v>137</v>
      </c>
      <c r="D101" s="5" t="s">
        <v>12</v>
      </c>
      <c r="E101" s="5" t="s">
        <v>138</v>
      </c>
      <c r="F101" s="5" t="s">
        <v>135</v>
      </c>
      <c r="G101" s="7">
        <v>42051</v>
      </c>
      <c r="H101" s="5">
        <v>1</v>
      </c>
    </row>
    <row r="102" spans="1:10" x14ac:dyDescent="0.25">
      <c r="A102" s="5"/>
      <c r="B102" s="5"/>
      <c r="C102" s="6"/>
      <c r="D102" s="5"/>
      <c r="E102" s="5"/>
      <c r="F102" s="5"/>
      <c r="G102" s="7"/>
      <c r="H102" s="5"/>
    </row>
    <row r="103" spans="1:10" ht="180" customHeight="1" x14ac:dyDescent="0.25">
      <c r="A103" s="5" t="s">
        <v>9</v>
      </c>
      <c r="B103" s="5" t="s">
        <v>10</v>
      </c>
      <c r="C103" s="6" t="s">
        <v>139</v>
      </c>
      <c r="D103" s="5" t="s">
        <v>12</v>
      </c>
      <c r="E103" s="5" t="s">
        <v>140</v>
      </c>
      <c r="F103" s="5" t="s">
        <v>135</v>
      </c>
      <c r="G103" s="5" t="s">
        <v>136</v>
      </c>
      <c r="H103" s="5">
        <v>1</v>
      </c>
      <c r="J103">
        <v>1</v>
      </c>
    </row>
    <row r="104" spans="1:10" x14ac:dyDescent="0.25">
      <c r="A104" s="5"/>
      <c r="B104" s="5"/>
      <c r="C104" s="6"/>
      <c r="D104" s="5"/>
      <c r="E104" s="5"/>
      <c r="F104" s="5"/>
      <c r="G104" s="5"/>
      <c r="H104" s="5"/>
    </row>
    <row r="105" spans="1:10" ht="195" customHeight="1" x14ac:dyDescent="0.25">
      <c r="A105" s="5" t="s">
        <v>9</v>
      </c>
      <c r="B105" s="5" t="s">
        <v>10</v>
      </c>
      <c r="C105" s="6" t="s">
        <v>141</v>
      </c>
      <c r="D105" s="5" t="s">
        <v>12</v>
      </c>
      <c r="E105" s="5" t="s">
        <v>142</v>
      </c>
      <c r="F105" s="5" t="s">
        <v>143</v>
      </c>
      <c r="G105" s="5">
        <f>-4 / 16</f>
        <v>-0.25</v>
      </c>
      <c r="H105" s="5">
        <v>3</v>
      </c>
    </row>
    <row r="106" spans="1:10" x14ac:dyDescent="0.25">
      <c r="A106" s="5"/>
      <c r="B106" s="5"/>
      <c r="C106" s="6"/>
      <c r="D106" s="5"/>
      <c r="E106" s="5"/>
      <c r="F106" s="5"/>
      <c r="G106" s="5"/>
      <c r="H106" s="5"/>
    </row>
    <row r="107" spans="1:10" ht="180" customHeight="1" x14ac:dyDescent="0.25">
      <c r="A107" s="5" t="s">
        <v>9</v>
      </c>
      <c r="B107" s="5" t="s">
        <v>22</v>
      </c>
      <c r="C107" s="6" t="s">
        <v>144</v>
      </c>
      <c r="D107" s="5" t="s">
        <v>12</v>
      </c>
      <c r="E107" s="5" t="s">
        <v>145</v>
      </c>
      <c r="F107" s="5" t="s">
        <v>125</v>
      </c>
      <c r="G107" s="7">
        <v>42051</v>
      </c>
      <c r="H107" s="5">
        <v>1</v>
      </c>
    </row>
    <row r="108" spans="1:10" x14ac:dyDescent="0.25">
      <c r="A108" s="5"/>
      <c r="B108" s="5"/>
      <c r="C108" s="6"/>
      <c r="D108" s="5"/>
      <c r="E108" s="5"/>
      <c r="F108" s="5"/>
      <c r="G108" s="7"/>
      <c r="H108" s="5"/>
    </row>
    <row r="109" spans="1:10" ht="195" customHeight="1" x14ac:dyDescent="0.25">
      <c r="A109" s="5" t="s">
        <v>9</v>
      </c>
      <c r="B109" s="5" t="s">
        <v>22</v>
      </c>
      <c r="C109" s="6" t="s">
        <v>146</v>
      </c>
      <c r="D109" s="5" t="s">
        <v>12</v>
      </c>
      <c r="E109" s="5" t="s">
        <v>147</v>
      </c>
      <c r="F109" s="5" t="s">
        <v>148</v>
      </c>
      <c r="G109" s="7">
        <v>42201</v>
      </c>
      <c r="H109" s="5">
        <v>3</v>
      </c>
    </row>
    <row r="110" spans="1:10" x14ac:dyDescent="0.25">
      <c r="A110" s="5"/>
      <c r="B110" s="5"/>
      <c r="C110" s="6"/>
      <c r="D110" s="5"/>
      <c r="E110" s="5"/>
      <c r="F110" s="5"/>
      <c r="G110" s="7"/>
      <c r="H110" s="5"/>
    </row>
    <row r="111" spans="1:10" ht="180" customHeight="1" x14ac:dyDescent="0.25">
      <c r="A111" s="5" t="s">
        <v>9</v>
      </c>
      <c r="B111" s="5" t="s">
        <v>22</v>
      </c>
      <c r="C111" s="6" t="s">
        <v>149</v>
      </c>
      <c r="D111" s="5" t="s">
        <v>12</v>
      </c>
      <c r="E111" s="5" t="s">
        <v>150</v>
      </c>
      <c r="F111" s="5" t="s">
        <v>151</v>
      </c>
      <c r="G111" s="7">
        <v>42232</v>
      </c>
      <c r="H111" s="5">
        <v>1</v>
      </c>
    </row>
    <row r="112" spans="1:10" x14ac:dyDescent="0.25">
      <c r="A112" s="5"/>
      <c r="B112" s="5"/>
      <c r="C112" s="6"/>
      <c r="D112" s="5"/>
      <c r="E112" s="5"/>
      <c r="F112" s="5"/>
      <c r="G112" s="7"/>
      <c r="H112" s="5"/>
    </row>
    <row r="113" spans="1:8" ht="195" customHeight="1" x14ac:dyDescent="0.25">
      <c r="A113" s="5" t="s">
        <v>9</v>
      </c>
      <c r="B113" s="5" t="s">
        <v>22</v>
      </c>
      <c r="C113" s="6" t="s">
        <v>152</v>
      </c>
      <c r="D113" s="5" t="s">
        <v>12</v>
      </c>
      <c r="E113" s="5" t="s">
        <v>153</v>
      </c>
      <c r="F113" s="5" t="s">
        <v>111</v>
      </c>
      <c r="G113" s="7">
        <v>42197</v>
      </c>
      <c r="H113" s="5">
        <v>4</v>
      </c>
    </row>
    <row r="114" spans="1:8" x14ac:dyDescent="0.25">
      <c r="A114" s="5"/>
      <c r="B114" s="5"/>
      <c r="C114" s="6"/>
      <c r="D114" s="5"/>
      <c r="E114" s="5"/>
      <c r="F114" s="5"/>
      <c r="G114" s="7"/>
      <c r="H114" s="5"/>
    </row>
    <row r="115" spans="1:8" ht="195" customHeight="1" x14ac:dyDescent="0.25">
      <c r="A115" s="5" t="s">
        <v>9</v>
      </c>
      <c r="B115" s="5" t="s">
        <v>10</v>
      </c>
      <c r="C115" s="6" t="s">
        <v>154</v>
      </c>
      <c r="D115" s="5" t="s">
        <v>12</v>
      </c>
      <c r="E115" s="5" t="s">
        <v>155</v>
      </c>
      <c r="F115" s="5" t="s">
        <v>156</v>
      </c>
      <c r="G115" s="7">
        <v>42110</v>
      </c>
      <c r="H115" s="5">
        <v>3</v>
      </c>
    </row>
    <row r="116" spans="1:8" x14ac:dyDescent="0.25">
      <c r="A116" s="5"/>
      <c r="B116" s="5"/>
      <c r="C116" s="6"/>
      <c r="D116" s="5"/>
      <c r="E116" s="5"/>
      <c r="F116" s="5"/>
      <c r="G116" s="7"/>
      <c r="H116" s="5"/>
    </row>
    <row r="117" spans="1:8" ht="180" customHeight="1" x14ac:dyDescent="0.25">
      <c r="A117" s="5" t="s">
        <v>9</v>
      </c>
      <c r="B117" s="5" t="s">
        <v>10</v>
      </c>
      <c r="C117" s="6" t="s">
        <v>157</v>
      </c>
      <c r="D117" s="5" t="s">
        <v>12</v>
      </c>
      <c r="E117" s="5" t="s">
        <v>158</v>
      </c>
      <c r="F117" s="5" t="s">
        <v>156</v>
      </c>
      <c r="G117" s="7">
        <v>42140</v>
      </c>
      <c r="H117" s="5">
        <v>1</v>
      </c>
    </row>
    <row r="118" spans="1:8" x14ac:dyDescent="0.25">
      <c r="A118" s="5"/>
      <c r="B118" s="5"/>
      <c r="C118" s="6"/>
      <c r="D118" s="5"/>
      <c r="E118" s="5"/>
      <c r="F118" s="5"/>
      <c r="G118" s="7"/>
      <c r="H118" s="5"/>
    </row>
    <row r="119" spans="1:8" ht="210" customHeight="1" x14ac:dyDescent="0.25">
      <c r="A119" s="5" t="s">
        <v>9</v>
      </c>
      <c r="B119" s="5" t="s">
        <v>10</v>
      </c>
      <c r="C119" s="6" t="s">
        <v>159</v>
      </c>
      <c r="D119" s="5" t="s">
        <v>12</v>
      </c>
      <c r="E119" s="5" t="s">
        <v>160</v>
      </c>
      <c r="F119" s="5" t="s">
        <v>161</v>
      </c>
      <c r="G119" s="7">
        <v>42171</v>
      </c>
      <c r="H119" s="5">
        <v>3</v>
      </c>
    </row>
    <row r="120" spans="1:8" x14ac:dyDescent="0.25">
      <c r="A120" s="5"/>
      <c r="B120" s="5"/>
      <c r="C120" s="6"/>
      <c r="D120" s="5"/>
      <c r="E120" s="5"/>
      <c r="F120" s="5"/>
      <c r="G120" s="7"/>
      <c r="H120" s="5"/>
    </row>
    <row r="121" spans="1:8" ht="180" customHeight="1" x14ac:dyDescent="0.25">
      <c r="A121" s="5" t="s">
        <v>9</v>
      </c>
      <c r="B121" s="5" t="s">
        <v>22</v>
      </c>
      <c r="C121" s="6" t="s">
        <v>162</v>
      </c>
      <c r="D121" s="5" t="s">
        <v>12</v>
      </c>
      <c r="E121" s="5" t="s">
        <v>163</v>
      </c>
      <c r="F121" s="5" t="s">
        <v>161</v>
      </c>
      <c r="G121" s="5" t="s">
        <v>164</v>
      </c>
      <c r="H121" s="5">
        <v>1</v>
      </c>
    </row>
    <row r="122" spans="1:8" x14ac:dyDescent="0.25">
      <c r="A122" s="5"/>
      <c r="B122" s="5"/>
      <c r="C122" s="6"/>
      <c r="D122" s="5"/>
      <c r="E122" s="5"/>
      <c r="F122" s="5"/>
      <c r="G122" s="5"/>
      <c r="H122" s="5"/>
    </row>
    <row r="123" spans="1:8" ht="210" customHeight="1" x14ac:dyDescent="0.25">
      <c r="A123" s="5" t="s">
        <v>9</v>
      </c>
      <c r="B123" s="5" t="s">
        <v>22</v>
      </c>
      <c r="C123" s="6" t="s">
        <v>167</v>
      </c>
      <c r="D123" s="5" t="s">
        <v>12</v>
      </c>
      <c r="E123" s="5" t="s">
        <v>168</v>
      </c>
      <c r="F123" s="5" t="s">
        <v>169</v>
      </c>
      <c r="G123" s="5" t="s">
        <v>170</v>
      </c>
      <c r="H123" s="5">
        <v>4</v>
      </c>
    </row>
    <row r="124" spans="1:8" x14ac:dyDescent="0.25">
      <c r="A124" s="5"/>
      <c r="B124" s="5"/>
      <c r="C124" s="6"/>
      <c r="D124" s="5"/>
      <c r="E124" s="5"/>
      <c r="F124" s="5"/>
      <c r="G124" s="5"/>
      <c r="H124" s="5"/>
    </row>
    <row r="125" spans="1:8" ht="195" customHeight="1" x14ac:dyDescent="0.25">
      <c r="A125" s="5" t="s">
        <v>9</v>
      </c>
      <c r="B125" s="5" t="s">
        <v>22</v>
      </c>
      <c r="C125" s="6" t="s">
        <v>171</v>
      </c>
      <c r="D125" s="5" t="s">
        <v>12</v>
      </c>
      <c r="E125" s="5" t="s">
        <v>172</v>
      </c>
      <c r="F125" s="5" t="s">
        <v>169</v>
      </c>
      <c r="G125" s="8">
        <v>13332</v>
      </c>
      <c r="H125" s="5">
        <v>4</v>
      </c>
    </row>
    <row r="126" spans="1:8" x14ac:dyDescent="0.25">
      <c r="A126" s="5"/>
      <c r="B126" s="5"/>
      <c r="C126" s="6"/>
      <c r="D126" s="5"/>
      <c r="E126" s="5"/>
      <c r="F126" s="5"/>
      <c r="G126" s="8"/>
      <c r="H126" s="5"/>
    </row>
    <row r="127" spans="1:8" ht="195" customHeight="1" x14ac:dyDescent="0.25">
      <c r="A127" s="5" t="s">
        <v>9</v>
      </c>
      <c r="B127" s="5" t="s">
        <v>22</v>
      </c>
      <c r="C127" s="6" t="s">
        <v>173</v>
      </c>
      <c r="D127" s="5" t="s">
        <v>12</v>
      </c>
      <c r="E127" s="5" t="s">
        <v>174</v>
      </c>
      <c r="F127" s="5" t="s">
        <v>175</v>
      </c>
      <c r="G127" s="8">
        <v>17685</v>
      </c>
      <c r="H127" s="5">
        <v>4</v>
      </c>
    </row>
    <row r="128" spans="1:8" x14ac:dyDescent="0.25">
      <c r="A128" s="5"/>
      <c r="B128" s="5"/>
      <c r="C128" s="6"/>
      <c r="D128" s="5"/>
      <c r="E128" s="5"/>
      <c r="F128" s="5"/>
      <c r="G128" s="8"/>
      <c r="H128" s="5"/>
    </row>
    <row r="129" spans="1:11" ht="210" customHeight="1" x14ac:dyDescent="0.25">
      <c r="A129" s="5" t="s">
        <v>9</v>
      </c>
      <c r="B129" s="5" t="s">
        <v>22</v>
      </c>
      <c r="C129" s="6" t="s">
        <v>176</v>
      </c>
      <c r="D129" s="5" t="s">
        <v>12</v>
      </c>
      <c r="E129" s="5" t="s">
        <v>177</v>
      </c>
      <c r="F129" s="5" t="s">
        <v>161</v>
      </c>
      <c r="G129" s="8">
        <v>13424</v>
      </c>
      <c r="H129" s="5">
        <v>4</v>
      </c>
    </row>
    <row r="130" spans="1:11" x14ac:dyDescent="0.25">
      <c r="A130" s="5"/>
      <c r="B130" s="5"/>
      <c r="C130" s="6"/>
      <c r="D130" s="5"/>
      <c r="E130" s="5"/>
      <c r="F130" s="5"/>
      <c r="G130" s="8"/>
      <c r="H130" s="5"/>
    </row>
    <row r="131" spans="1:11" ht="180" customHeight="1" x14ac:dyDescent="0.25">
      <c r="A131" s="5" t="s">
        <v>9</v>
      </c>
      <c r="B131" s="5" t="s">
        <v>22</v>
      </c>
      <c r="C131" s="6" t="s">
        <v>178</v>
      </c>
      <c r="D131" s="5" t="s">
        <v>12</v>
      </c>
      <c r="E131" s="5" t="s">
        <v>179</v>
      </c>
      <c r="F131" s="5" t="s">
        <v>180</v>
      </c>
      <c r="G131" s="7">
        <v>42028</v>
      </c>
      <c r="H131" s="5">
        <v>0</v>
      </c>
    </row>
    <row r="132" spans="1:11" x14ac:dyDescent="0.25">
      <c r="A132" s="5"/>
      <c r="B132" s="5"/>
      <c r="C132" s="6"/>
      <c r="D132" s="5"/>
      <c r="E132" s="5"/>
      <c r="F132" s="5"/>
      <c r="G132" s="7"/>
      <c r="H132" s="5"/>
    </row>
    <row r="133" spans="1:11" ht="195" customHeight="1" x14ac:dyDescent="0.25">
      <c r="A133" s="5" t="s">
        <v>9</v>
      </c>
      <c r="B133" s="5" t="s">
        <v>22</v>
      </c>
      <c r="C133" s="6" t="s">
        <v>181</v>
      </c>
      <c r="D133" s="5" t="s">
        <v>12</v>
      </c>
      <c r="E133" s="5" t="s">
        <v>182</v>
      </c>
      <c r="F133" s="5" t="s">
        <v>183</v>
      </c>
      <c r="G133" s="7">
        <v>42179</v>
      </c>
      <c r="H133" s="5">
        <v>0</v>
      </c>
    </row>
    <row r="134" spans="1:11" x14ac:dyDescent="0.25">
      <c r="A134" s="5"/>
      <c r="B134" s="5"/>
      <c r="C134" s="6"/>
      <c r="D134" s="5"/>
      <c r="E134" s="5"/>
      <c r="F134" s="5"/>
      <c r="G134" s="7"/>
      <c r="H134" s="5"/>
    </row>
    <row r="135" spans="1:11" ht="180" customHeight="1" x14ac:dyDescent="0.25">
      <c r="A135" s="5" t="s">
        <v>9</v>
      </c>
      <c r="B135" s="5" t="s">
        <v>22</v>
      </c>
      <c r="C135" s="6" t="s">
        <v>184</v>
      </c>
      <c r="D135" s="5" t="s">
        <v>12</v>
      </c>
      <c r="E135" s="5" t="s">
        <v>185</v>
      </c>
      <c r="F135" s="5" t="s">
        <v>186</v>
      </c>
      <c r="G135" s="7">
        <v>42118</v>
      </c>
      <c r="H135" s="5">
        <v>0</v>
      </c>
    </row>
    <row r="136" spans="1:11" x14ac:dyDescent="0.25">
      <c r="A136" s="5"/>
      <c r="B136" s="5"/>
      <c r="C136" s="6"/>
      <c r="D136" s="5"/>
      <c r="E136" s="5"/>
      <c r="F136" s="5"/>
      <c r="G136" s="7"/>
      <c r="H136" s="5"/>
    </row>
    <row r="137" spans="1:11" ht="180" customHeight="1" x14ac:dyDescent="0.25">
      <c r="A137" s="5" t="s">
        <v>9</v>
      </c>
      <c r="B137" s="5" t="s">
        <v>22</v>
      </c>
      <c r="C137" s="6" t="s">
        <v>187</v>
      </c>
      <c r="D137" s="5" t="s">
        <v>12</v>
      </c>
      <c r="E137" s="5" t="s">
        <v>188</v>
      </c>
      <c r="F137" s="5" t="s">
        <v>161</v>
      </c>
      <c r="G137" s="7">
        <v>42087</v>
      </c>
      <c r="H137" s="5">
        <v>0</v>
      </c>
    </row>
    <row r="138" spans="1:11" x14ac:dyDescent="0.25">
      <c r="A138" s="5"/>
      <c r="B138" s="5"/>
      <c r="C138" s="6"/>
      <c r="D138" s="5"/>
      <c r="E138" s="5"/>
      <c r="F138" s="5"/>
      <c r="G138" s="7"/>
      <c r="H138" s="5"/>
    </row>
    <row r="139" spans="1:11" ht="180" customHeight="1" x14ac:dyDescent="0.25">
      <c r="A139" s="5" t="s">
        <v>9</v>
      </c>
      <c r="B139" s="5" t="s">
        <v>22</v>
      </c>
      <c r="C139" s="6" t="s">
        <v>189</v>
      </c>
      <c r="D139" s="5" t="s">
        <v>12</v>
      </c>
      <c r="E139" s="5" t="s">
        <v>190</v>
      </c>
      <c r="F139" s="5" t="s">
        <v>175</v>
      </c>
      <c r="G139" s="7">
        <v>42271</v>
      </c>
      <c r="H139" s="5">
        <v>0</v>
      </c>
      <c r="J139">
        <v>1</v>
      </c>
      <c r="K139">
        <v>1</v>
      </c>
    </row>
    <row r="140" spans="1:11" x14ac:dyDescent="0.25">
      <c r="A140" s="5"/>
      <c r="B140" s="5"/>
      <c r="C140" s="6"/>
      <c r="D140" s="5"/>
      <c r="E140" s="5"/>
      <c r="F140" s="5"/>
      <c r="G140" s="7"/>
      <c r="H140" s="5"/>
    </row>
    <row r="141" spans="1:11" ht="195" customHeight="1" x14ac:dyDescent="0.25">
      <c r="A141" s="5" t="s">
        <v>9</v>
      </c>
      <c r="B141" s="5" t="s">
        <v>10</v>
      </c>
      <c r="C141" s="6" t="s">
        <v>191</v>
      </c>
      <c r="D141" s="5" t="s">
        <v>12</v>
      </c>
      <c r="E141" s="5" t="s">
        <v>192</v>
      </c>
      <c r="F141" s="5" t="s">
        <v>186</v>
      </c>
      <c r="G141" s="5" t="s">
        <v>132</v>
      </c>
      <c r="H141" s="5">
        <v>4</v>
      </c>
    </row>
    <row r="142" spans="1:11" x14ac:dyDescent="0.25">
      <c r="A142" s="5"/>
      <c r="B142" s="5"/>
      <c r="C142" s="6"/>
      <c r="D142" s="5"/>
      <c r="E142" s="5"/>
      <c r="F142" s="5"/>
      <c r="G142" s="5"/>
      <c r="H142" s="5"/>
    </row>
    <row r="143" spans="1:11" ht="210" customHeight="1" x14ac:dyDescent="0.25">
      <c r="A143" s="5" t="s">
        <v>9</v>
      </c>
      <c r="B143" s="5" t="s">
        <v>10</v>
      </c>
      <c r="C143" s="6" t="s">
        <v>193</v>
      </c>
      <c r="D143" s="5" t="s">
        <v>12</v>
      </c>
      <c r="E143" s="5" t="s">
        <v>194</v>
      </c>
      <c r="F143" s="5" t="s">
        <v>195</v>
      </c>
      <c r="G143" s="5" t="s">
        <v>196</v>
      </c>
      <c r="H143" s="5">
        <v>4</v>
      </c>
    </row>
    <row r="144" spans="1:11" x14ac:dyDescent="0.25">
      <c r="A144" s="5"/>
      <c r="B144" s="5"/>
      <c r="C144" s="6"/>
      <c r="D144" s="5"/>
      <c r="E144" s="5"/>
      <c r="F144" s="5"/>
      <c r="G144" s="5"/>
      <c r="H144" s="5"/>
    </row>
    <row r="145" spans="1:10" ht="195" customHeight="1" x14ac:dyDescent="0.25">
      <c r="A145" s="5" t="s">
        <v>9</v>
      </c>
      <c r="B145" s="5" t="s">
        <v>22</v>
      </c>
      <c r="C145" s="6" t="s">
        <v>197</v>
      </c>
      <c r="D145" s="5" t="s">
        <v>12</v>
      </c>
      <c r="E145" s="5" t="s">
        <v>198</v>
      </c>
      <c r="F145" s="5" t="s">
        <v>199</v>
      </c>
      <c r="G145" s="8">
        <v>15554</v>
      </c>
      <c r="H145" s="5">
        <v>4</v>
      </c>
    </row>
    <row r="146" spans="1:10" x14ac:dyDescent="0.25">
      <c r="A146" s="5"/>
      <c r="B146" s="5"/>
      <c r="C146" s="6"/>
      <c r="D146" s="5"/>
      <c r="E146" s="5"/>
      <c r="F146" s="5"/>
      <c r="G146" s="8"/>
      <c r="H146" s="5"/>
    </row>
    <row r="147" spans="1:10" ht="180" customHeight="1" x14ac:dyDescent="0.25">
      <c r="A147" s="5" t="s">
        <v>9</v>
      </c>
      <c r="B147" s="5" t="s">
        <v>10</v>
      </c>
      <c r="C147" s="6" t="s">
        <v>200</v>
      </c>
      <c r="D147" s="5" t="s">
        <v>12</v>
      </c>
      <c r="E147" s="5" t="s">
        <v>201</v>
      </c>
      <c r="F147" s="5" t="s">
        <v>199</v>
      </c>
      <c r="G147" s="5" t="s">
        <v>202</v>
      </c>
      <c r="H147" s="5">
        <v>0</v>
      </c>
    </row>
    <row r="148" spans="1:10" x14ac:dyDescent="0.25">
      <c r="A148" s="5"/>
      <c r="B148" s="5"/>
      <c r="C148" s="6"/>
      <c r="D148" s="5"/>
      <c r="E148" s="5"/>
      <c r="F148" s="5"/>
      <c r="G148" s="5"/>
      <c r="H148" s="5"/>
    </row>
    <row r="149" spans="1:10" ht="180" customHeight="1" x14ac:dyDescent="0.25">
      <c r="A149" s="5" t="s">
        <v>9</v>
      </c>
      <c r="B149" s="5" t="s">
        <v>10</v>
      </c>
      <c r="C149" s="6" t="s">
        <v>203</v>
      </c>
      <c r="D149" s="5" t="s">
        <v>12</v>
      </c>
      <c r="E149" s="5" t="s">
        <v>204</v>
      </c>
      <c r="F149" s="5" t="s">
        <v>195</v>
      </c>
      <c r="G149" s="5" t="s">
        <v>202</v>
      </c>
      <c r="H149" s="5">
        <v>0</v>
      </c>
    </row>
    <row r="150" spans="1:10" x14ac:dyDescent="0.25">
      <c r="A150" s="5"/>
      <c r="B150" s="5"/>
      <c r="C150" s="6"/>
      <c r="D150" s="5"/>
      <c r="E150" s="5"/>
      <c r="F150" s="5"/>
      <c r="G150" s="5"/>
      <c r="H150" s="5"/>
    </row>
    <row r="151" spans="1:10" ht="195" customHeight="1" x14ac:dyDescent="0.25">
      <c r="A151" s="5" t="s">
        <v>9</v>
      </c>
      <c r="B151" s="5" t="s">
        <v>10</v>
      </c>
      <c r="C151" s="6" t="s">
        <v>205</v>
      </c>
      <c r="D151" s="5" t="s">
        <v>12</v>
      </c>
      <c r="E151" s="5" t="s">
        <v>206</v>
      </c>
      <c r="F151" s="5" t="s">
        <v>199</v>
      </c>
      <c r="G151" s="5" t="s">
        <v>202</v>
      </c>
      <c r="H151" s="5">
        <v>0</v>
      </c>
    </row>
    <row r="152" spans="1:10" x14ac:dyDescent="0.25">
      <c r="A152" s="5"/>
      <c r="B152" s="5"/>
      <c r="C152" s="6"/>
      <c r="D152" s="5"/>
      <c r="E152" s="5"/>
      <c r="F152" s="5"/>
      <c r="G152" s="5"/>
      <c r="H152" s="5"/>
    </row>
    <row r="153" spans="1:10" ht="180" customHeight="1" x14ac:dyDescent="0.25">
      <c r="A153" s="5" t="s">
        <v>9</v>
      </c>
      <c r="B153" s="5" t="s">
        <v>22</v>
      </c>
      <c r="C153" s="6" t="s">
        <v>207</v>
      </c>
      <c r="D153" s="5" t="s">
        <v>12</v>
      </c>
      <c r="E153" s="5" t="s">
        <v>208</v>
      </c>
      <c r="F153" s="5" t="s">
        <v>195</v>
      </c>
      <c r="G153" s="7">
        <v>42018</v>
      </c>
      <c r="H153" s="5">
        <v>0</v>
      </c>
    </row>
    <row r="154" spans="1:10" x14ac:dyDescent="0.25">
      <c r="A154" s="5"/>
      <c r="B154" s="5"/>
      <c r="C154" s="6"/>
      <c r="D154" s="5"/>
      <c r="E154" s="5"/>
      <c r="F154" s="5"/>
      <c r="G154" s="7"/>
      <c r="H154" s="5"/>
    </row>
    <row r="155" spans="1:10" ht="180" customHeight="1" x14ac:dyDescent="0.25">
      <c r="A155" s="5" t="s">
        <v>9</v>
      </c>
      <c r="B155" s="5" t="s">
        <v>22</v>
      </c>
      <c r="C155" s="6" t="s">
        <v>209</v>
      </c>
      <c r="D155" s="5" t="s">
        <v>12</v>
      </c>
      <c r="E155" s="5" t="s">
        <v>210</v>
      </c>
      <c r="F155" s="5" t="s">
        <v>199</v>
      </c>
      <c r="G155" s="7">
        <v>42199</v>
      </c>
      <c r="H155" s="5">
        <v>0</v>
      </c>
    </row>
    <row r="156" spans="1:10" x14ac:dyDescent="0.25">
      <c r="A156" s="5"/>
      <c r="B156" s="5"/>
      <c r="C156" s="6"/>
      <c r="D156" s="5"/>
      <c r="E156" s="5"/>
      <c r="F156" s="5"/>
      <c r="G156" s="7"/>
      <c r="H156" s="5"/>
    </row>
    <row r="157" spans="1:10" ht="180" customHeight="1" x14ac:dyDescent="0.25">
      <c r="A157" s="5" t="s">
        <v>9</v>
      </c>
      <c r="B157" s="5" t="s">
        <v>10</v>
      </c>
      <c r="C157" s="6" t="s">
        <v>211</v>
      </c>
      <c r="D157" s="5" t="s">
        <v>12</v>
      </c>
      <c r="E157" s="5" t="s">
        <v>212</v>
      </c>
      <c r="F157" s="5" t="s">
        <v>195</v>
      </c>
      <c r="G157" s="5" t="s">
        <v>202</v>
      </c>
      <c r="H157" s="5">
        <v>0</v>
      </c>
    </row>
    <row r="158" spans="1:10" x14ac:dyDescent="0.25">
      <c r="A158" s="5"/>
      <c r="B158" s="5"/>
      <c r="C158" s="6"/>
      <c r="D158" s="5"/>
      <c r="E158" s="5"/>
      <c r="F158" s="5"/>
      <c r="G158" s="5"/>
      <c r="H158" s="5"/>
      <c r="J158">
        <v>4</v>
      </c>
    </row>
    <row r="159" spans="1:10" ht="210" customHeight="1" x14ac:dyDescent="0.25">
      <c r="A159" s="5" t="s">
        <v>9</v>
      </c>
      <c r="B159" s="5" t="s">
        <v>22</v>
      </c>
      <c r="C159" s="6" t="s">
        <v>213</v>
      </c>
      <c r="D159" s="5" t="s">
        <v>12</v>
      </c>
      <c r="E159" s="5" t="s">
        <v>168</v>
      </c>
      <c r="F159" s="5" t="s">
        <v>169</v>
      </c>
      <c r="G159" s="7">
        <v>42358</v>
      </c>
      <c r="H159" s="5">
        <v>4</v>
      </c>
    </row>
    <row r="160" spans="1:10" x14ac:dyDescent="0.25">
      <c r="A160" s="5"/>
      <c r="B160" s="5"/>
      <c r="C160" s="6"/>
      <c r="D160" s="5"/>
      <c r="E160" s="5"/>
      <c r="F160" s="5"/>
      <c r="G160" s="7"/>
      <c r="H160" s="5"/>
    </row>
    <row r="161" spans="1:8" ht="225" customHeight="1" x14ac:dyDescent="0.25">
      <c r="A161" s="5" t="s">
        <v>9</v>
      </c>
      <c r="B161" s="5" t="s">
        <v>22</v>
      </c>
      <c r="C161" s="6" t="s">
        <v>214</v>
      </c>
      <c r="D161" s="5" t="s">
        <v>12</v>
      </c>
      <c r="E161" s="5" t="s">
        <v>215</v>
      </c>
      <c r="F161" s="5" t="s">
        <v>183</v>
      </c>
      <c r="G161" s="7">
        <v>42140</v>
      </c>
      <c r="H161" s="5">
        <v>4</v>
      </c>
    </row>
    <row r="162" spans="1:8" x14ac:dyDescent="0.25">
      <c r="A162" s="5"/>
      <c r="B162" s="5"/>
      <c r="C162" s="6"/>
      <c r="D162" s="5"/>
      <c r="E162" s="5"/>
      <c r="F162" s="5"/>
      <c r="G162" s="7"/>
      <c r="H162" s="5"/>
    </row>
    <row r="163" spans="1:8" ht="225" customHeight="1" x14ac:dyDescent="0.25">
      <c r="A163" s="5" t="s">
        <v>9</v>
      </c>
      <c r="B163" s="5" t="s">
        <v>22</v>
      </c>
      <c r="C163" s="6" t="s">
        <v>216</v>
      </c>
      <c r="D163" s="5" t="s">
        <v>12</v>
      </c>
      <c r="E163" s="5" t="s">
        <v>217</v>
      </c>
      <c r="F163" s="5" t="s">
        <v>169</v>
      </c>
      <c r="G163" s="7">
        <v>42051</v>
      </c>
      <c r="H163" s="5">
        <v>4</v>
      </c>
    </row>
    <row r="164" spans="1:8" x14ac:dyDescent="0.25">
      <c r="A164" s="5"/>
      <c r="B164" s="5"/>
      <c r="C164" s="6"/>
      <c r="D164" s="5"/>
      <c r="E164" s="5"/>
      <c r="F164" s="5"/>
      <c r="G164" s="7"/>
      <c r="H164" s="5"/>
    </row>
    <row r="165" spans="1:8" ht="210" customHeight="1" x14ac:dyDescent="0.25">
      <c r="A165" s="5" t="s">
        <v>9</v>
      </c>
      <c r="B165" s="5" t="s">
        <v>10</v>
      </c>
      <c r="C165" s="6" t="s">
        <v>222</v>
      </c>
      <c r="D165" s="5" t="s">
        <v>12</v>
      </c>
      <c r="E165" s="5" t="s">
        <v>160</v>
      </c>
      <c r="F165" s="5" t="s">
        <v>161</v>
      </c>
      <c r="G165" s="7">
        <v>42297</v>
      </c>
      <c r="H165" s="5">
        <v>3</v>
      </c>
    </row>
    <row r="166" spans="1:8" x14ac:dyDescent="0.25">
      <c r="A166" s="5"/>
      <c r="B166" s="5"/>
      <c r="C166" s="6"/>
      <c r="D166" s="5"/>
      <c r="E166" s="5"/>
      <c r="F166" s="5"/>
      <c r="G166" s="7"/>
      <c r="H166" s="5"/>
    </row>
    <row r="167" spans="1:8" ht="180" customHeight="1" x14ac:dyDescent="0.25">
      <c r="A167" s="5" t="s">
        <v>9</v>
      </c>
      <c r="B167" s="5" t="s">
        <v>22</v>
      </c>
      <c r="C167" s="6" t="s">
        <v>223</v>
      </c>
      <c r="D167" s="5" t="s">
        <v>12</v>
      </c>
      <c r="E167" s="5" t="s">
        <v>163</v>
      </c>
      <c r="F167" s="5" t="s">
        <v>161</v>
      </c>
      <c r="G167" s="7">
        <v>42354</v>
      </c>
      <c r="H167" s="5">
        <v>1</v>
      </c>
    </row>
    <row r="168" spans="1:8" x14ac:dyDescent="0.25">
      <c r="A168" s="5"/>
      <c r="B168" s="5"/>
      <c r="C168" s="6"/>
      <c r="D168" s="5"/>
      <c r="E168" s="5"/>
      <c r="F168" s="5"/>
      <c r="G168" s="7"/>
      <c r="H168" s="5"/>
    </row>
    <row r="169" spans="1:8" ht="225" customHeight="1" x14ac:dyDescent="0.25">
      <c r="A169" s="5" t="s">
        <v>9</v>
      </c>
      <c r="B169" s="5" t="s">
        <v>22</v>
      </c>
      <c r="C169" s="6" t="s">
        <v>224</v>
      </c>
      <c r="D169" s="5" t="s">
        <v>12</v>
      </c>
      <c r="E169" s="5" t="s">
        <v>225</v>
      </c>
      <c r="F169" s="5" t="s">
        <v>175</v>
      </c>
      <c r="G169" s="7">
        <v>42140</v>
      </c>
      <c r="H169" s="5">
        <v>4</v>
      </c>
    </row>
    <row r="170" spans="1:8" x14ac:dyDescent="0.25">
      <c r="A170" s="5"/>
      <c r="B170" s="5"/>
      <c r="C170" s="6"/>
      <c r="D170" s="5"/>
      <c r="E170" s="5"/>
      <c r="F170" s="5"/>
      <c r="G170" s="7"/>
      <c r="H170" s="5"/>
    </row>
    <row r="171" spans="1:8" ht="180" customHeight="1" x14ac:dyDescent="0.25">
      <c r="A171" s="5" t="s">
        <v>9</v>
      </c>
      <c r="B171" s="5" t="s">
        <v>22</v>
      </c>
      <c r="C171" s="6" t="s">
        <v>226</v>
      </c>
      <c r="D171" s="5" t="s">
        <v>12</v>
      </c>
      <c r="E171" s="5" t="s">
        <v>218</v>
      </c>
      <c r="F171" s="5" t="s">
        <v>195</v>
      </c>
      <c r="G171" s="7">
        <v>42236</v>
      </c>
      <c r="H171" s="5">
        <v>4</v>
      </c>
    </row>
    <row r="172" spans="1:8" x14ac:dyDescent="0.25">
      <c r="A172" s="5"/>
      <c r="B172" s="5"/>
      <c r="C172" s="6"/>
      <c r="D172" s="5"/>
      <c r="E172" s="5"/>
      <c r="F172" s="5"/>
      <c r="G172" s="7"/>
      <c r="H172" s="5"/>
    </row>
    <row r="173" spans="1:8" ht="180" customHeight="1" x14ac:dyDescent="0.25">
      <c r="A173" s="5" t="s">
        <v>9</v>
      </c>
      <c r="B173" s="5" t="s">
        <v>22</v>
      </c>
      <c r="C173" s="6" t="s">
        <v>227</v>
      </c>
      <c r="D173" s="5" t="s">
        <v>12</v>
      </c>
      <c r="E173" s="5" t="s">
        <v>228</v>
      </c>
      <c r="F173" s="5" t="s">
        <v>229</v>
      </c>
      <c r="G173" s="5" t="s">
        <v>230</v>
      </c>
      <c r="H173" s="5">
        <v>4</v>
      </c>
    </row>
    <row r="174" spans="1:8" x14ac:dyDescent="0.25">
      <c r="A174" s="5"/>
      <c r="B174" s="5"/>
      <c r="C174" s="6"/>
      <c r="D174" s="5"/>
      <c r="E174" s="5"/>
      <c r="F174" s="5"/>
      <c r="G174" s="5"/>
      <c r="H174" s="5"/>
    </row>
    <row r="175" spans="1:8" ht="180" customHeight="1" x14ac:dyDescent="0.25">
      <c r="A175" s="5" t="s">
        <v>9</v>
      </c>
      <c r="B175" s="5" t="s">
        <v>22</v>
      </c>
      <c r="C175" s="6" t="s">
        <v>231</v>
      </c>
      <c r="D175" s="5" t="s">
        <v>12</v>
      </c>
      <c r="E175" s="5" t="s">
        <v>232</v>
      </c>
      <c r="F175" s="5" t="s">
        <v>229</v>
      </c>
      <c r="G175" s="5" t="s">
        <v>233</v>
      </c>
      <c r="H175" s="5">
        <v>4</v>
      </c>
    </row>
    <row r="176" spans="1:8" x14ac:dyDescent="0.25">
      <c r="A176" s="5"/>
      <c r="B176" s="5"/>
      <c r="C176" s="6"/>
      <c r="D176" s="5"/>
      <c r="E176" s="5"/>
      <c r="F176" s="5"/>
      <c r="G176" s="5"/>
      <c r="H176" s="5"/>
    </row>
    <row r="177" spans="1:8" ht="195" customHeight="1" x14ac:dyDescent="0.25">
      <c r="A177" s="5" t="s">
        <v>9</v>
      </c>
      <c r="B177" s="5" t="s">
        <v>10</v>
      </c>
      <c r="C177" s="6" t="s">
        <v>237</v>
      </c>
      <c r="D177" s="5" t="s">
        <v>12</v>
      </c>
      <c r="E177" s="5" t="s">
        <v>238</v>
      </c>
      <c r="F177" s="5" t="s">
        <v>239</v>
      </c>
      <c r="G177" s="5">
        <f>-1 / 24</f>
        <v>-4.1666666666666664E-2</v>
      </c>
      <c r="H177" s="5">
        <v>4</v>
      </c>
    </row>
    <row r="178" spans="1:8" x14ac:dyDescent="0.25">
      <c r="A178" s="5"/>
      <c r="B178" s="5"/>
      <c r="C178" s="6"/>
      <c r="D178" s="5"/>
      <c r="E178" s="5"/>
      <c r="F178" s="5"/>
      <c r="G178" s="5"/>
      <c r="H178" s="5"/>
    </row>
    <row r="179" spans="1:8" ht="195" customHeight="1" x14ac:dyDescent="0.25">
      <c r="A179" s="5" t="s">
        <v>9</v>
      </c>
      <c r="B179" s="5" t="s">
        <v>10</v>
      </c>
      <c r="C179" s="6" t="s">
        <v>240</v>
      </c>
      <c r="D179" s="5" t="s">
        <v>12</v>
      </c>
      <c r="E179" s="5" t="s">
        <v>241</v>
      </c>
      <c r="F179" s="5" t="s">
        <v>239</v>
      </c>
      <c r="G179" s="5" t="s">
        <v>15</v>
      </c>
      <c r="H179" s="5">
        <v>4</v>
      </c>
    </row>
    <row r="180" spans="1:8" x14ac:dyDescent="0.25">
      <c r="A180" s="5"/>
      <c r="B180" s="5"/>
      <c r="C180" s="6"/>
      <c r="D180" s="5"/>
      <c r="E180" s="5"/>
      <c r="F180" s="5"/>
      <c r="G180" s="5"/>
      <c r="H180" s="5"/>
    </row>
    <row r="181" spans="1:8" ht="180" customHeight="1" x14ac:dyDescent="0.25">
      <c r="A181" s="5" t="s">
        <v>9</v>
      </c>
      <c r="B181" s="5" t="s">
        <v>22</v>
      </c>
      <c r="C181" s="6" t="s">
        <v>242</v>
      </c>
      <c r="D181" s="5" t="s">
        <v>12</v>
      </c>
      <c r="E181" s="5" t="s">
        <v>243</v>
      </c>
      <c r="F181" s="5" t="s">
        <v>244</v>
      </c>
      <c r="G181" s="7">
        <v>42083</v>
      </c>
      <c r="H181" s="5">
        <v>4</v>
      </c>
    </row>
    <row r="182" spans="1:8" x14ac:dyDescent="0.25">
      <c r="A182" s="5"/>
      <c r="B182" s="5"/>
      <c r="C182" s="6"/>
      <c r="D182" s="5"/>
      <c r="E182" s="5"/>
      <c r="F182" s="5"/>
      <c r="G182" s="7"/>
      <c r="H182" s="5"/>
    </row>
    <row r="183" spans="1:8" ht="195" customHeight="1" x14ac:dyDescent="0.25">
      <c r="A183" s="5" t="s">
        <v>9</v>
      </c>
      <c r="B183" s="5" t="s">
        <v>10</v>
      </c>
      <c r="C183" s="6" t="s">
        <v>245</v>
      </c>
      <c r="D183" s="5" t="s">
        <v>12</v>
      </c>
      <c r="E183" s="5" t="s">
        <v>246</v>
      </c>
      <c r="F183" s="5" t="s">
        <v>247</v>
      </c>
      <c r="G183" s="5">
        <f>-1 / 20</f>
        <v>-0.05</v>
      </c>
      <c r="H183" s="5">
        <v>4</v>
      </c>
    </row>
    <row r="184" spans="1:8" x14ac:dyDescent="0.25">
      <c r="A184" s="5"/>
      <c r="B184" s="5"/>
      <c r="C184" s="6"/>
      <c r="D184" s="5"/>
      <c r="E184" s="5"/>
      <c r="F184" s="5"/>
      <c r="G184" s="5"/>
      <c r="H184" s="5"/>
    </row>
    <row r="185" spans="1:8" ht="195" customHeight="1" x14ac:dyDescent="0.25">
      <c r="A185" s="5" t="s">
        <v>9</v>
      </c>
      <c r="B185" s="5" t="s">
        <v>10</v>
      </c>
      <c r="C185" s="6" t="s">
        <v>248</v>
      </c>
      <c r="D185" s="5" t="s">
        <v>12</v>
      </c>
      <c r="E185" s="5" t="s">
        <v>249</v>
      </c>
      <c r="F185" s="5" t="s">
        <v>247</v>
      </c>
      <c r="G185" s="5" t="s">
        <v>235</v>
      </c>
      <c r="H185" s="5">
        <v>4</v>
      </c>
    </row>
    <row r="186" spans="1:8" x14ac:dyDescent="0.25">
      <c r="A186" s="5"/>
      <c r="B186" s="5"/>
      <c r="C186" s="6"/>
      <c r="D186" s="5"/>
      <c r="E186" s="5"/>
      <c r="F186" s="5"/>
      <c r="G186" s="5"/>
      <c r="H186" s="5"/>
    </row>
    <row r="187" spans="1:8" ht="180" customHeight="1" x14ac:dyDescent="0.25">
      <c r="A187" s="5" t="s">
        <v>9</v>
      </c>
      <c r="B187" s="5" t="s">
        <v>10</v>
      </c>
      <c r="C187" s="6" t="s">
        <v>251</v>
      </c>
      <c r="D187" s="5" t="s">
        <v>12</v>
      </c>
      <c r="E187" s="5" t="s">
        <v>252</v>
      </c>
      <c r="F187" s="5" t="s">
        <v>253</v>
      </c>
      <c r="G187" s="5" t="s">
        <v>15</v>
      </c>
      <c r="H187" s="5">
        <v>4</v>
      </c>
    </row>
    <row r="188" spans="1:8" x14ac:dyDescent="0.25">
      <c r="A188" s="5"/>
      <c r="B188" s="5"/>
      <c r="C188" s="6"/>
      <c r="D188" s="5"/>
      <c r="E188" s="5"/>
      <c r="F188" s="5"/>
      <c r="G188" s="5"/>
      <c r="H188" s="5"/>
    </row>
    <row r="189" spans="1:8" ht="180" customHeight="1" x14ac:dyDescent="0.25">
      <c r="A189" s="5" t="s">
        <v>9</v>
      </c>
      <c r="B189" s="5" t="s">
        <v>10</v>
      </c>
      <c r="C189" s="6" t="s">
        <v>255</v>
      </c>
      <c r="D189" s="5" t="s">
        <v>12</v>
      </c>
      <c r="E189" s="5" t="s">
        <v>256</v>
      </c>
      <c r="F189" s="5" t="s">
        <v>257</v>
      </c>
      <c r="G189" s="5">
        <f>-1 / 25</f>
        <v>-0.04</v>
      </c>
      <c r="H189" s="5">
        <v>4</v>
      </c>
    </row>
    <row r="190" spans="1:8" x14ac:dyDescent="0.25">
      <c r="A190" s="5"/>
      <c r="B190" s="5"/>
      <c r="C190" s="6"/>
      <c r="D190" s="5"/>
      <c r="E190" s="5"/>
      <c r="F190" s="5"/>
      <c r="G190" s="5"/>
      <c r="H190" s="5"/>
    </row>
    <row r="191" spans="1:8" ht="180" customHeight="1" x14ac:dyDescent="0.25">
      <c r="A191" s="5" t="s">
        <v>9</v>
      </c>
      <c r="B191" s="5" t="s">
        <v>22</v>
      </c>
      <c r="C191" s="6" t="s">
        <v>258</v>
      </c>
      <c r="D191" s="5" t="s">
        <v>12</v>
      </c>
      <c r="E191" s="5" t="s">
        <v>259</v>
      </c>
      <c r="F191" s="5" t="s">
        <v>257</v>
      </c>
      <c r="G191" s="7">
        <v>42029</v>
      </c>
      <c r="H191" s="5">
        <v>4</v>
      </c>
    </row>
    <row r="192" spans="1:8" x14ac:dyDescent="0.25">
      <c r="A192" s="5"/>
      <c r="B192" s="5"/>
      <c r="C192" s="6"/>
      <c r="D192" s="5"/>
      <c r="E192" s="5"/>
      <c r="F192" s="5"/>
      <c r="G192" s="7"/>
      <c r="H192" s="5"/>
    </row>
    <row r="193" spans="1:8" ht="180" customHeight="1" x14ac:dyDescent="0.25">
      <c r="A193" s="5" t="s">
        <v>9</v>
      </c>
      <c r="B193" s="5" t="s">
        <v>22</v>
      </c>
      <c r="C193" s="6" t="s">
        <v>260</v>
      </c>
      <c r="D193" s="5" t="s">
        <v>12</v>
      </c>
      <c r="E193" s="5" t="s">
        <v>261</v>
      </c>
      <c r="F193" s="5" t="s">
        <v>257</v>
      </c>
      <c r="G193" s="7">
        <v>42029</v>
      </c>
      <c r="H193" s="5">
        <v>4</v>
      </c>
    </row>
    <row r="194" spans="1:8" x14ac:dyDescent="0.25">
      <c r="A194" s="5"/>
      <c r="B194" s="5"/>
      <c r="C194" s="6"/>
      <c r="D194" s="5"/>
      <c r="E194" s="5"/>
      <c r="F194" s="5"/>
      <c r="G194" s="7"/>
      <c r="H194" s="5"/>
    </row>
    <row r="195" spans="1:8" ht="180" customHeight="1" x14ac:dyDescent="0.25">
      <c r="A195" s="5" t="s">
        <v>9</v>
      </c>
      <c r="B195" s="5" t="s">
        <v>10</v>
      </c>
      <c r="C195" s="6" t="s">
        <v>262</v>
      </c>
      <c r="D195" s="5" t="s">
        <v>12</v>
      </c>
      <c r="E195" s="5" t="s">
        <v>263</v>
      </c>
      <c r="F195" s="5" t="s">
        <v>244</v>
      </c>
      <c r="G195" s="5" t="s">
        <v>15</v>
      </c>
      <c r="H195" s="5">
        <v>4</v>
      </c>
    </row>
    <row r="196" spans="1:8" x14ac:dyDescent="0.25">
      <c r="A196" s="5"/>
      <c r="B196" s="5"/>
      <c r="C196" s="6"/>
      <c r="D196" s="5"/>
      <c r="E196" s="5"/>
      <c r="F196" s="5"/>
      <c r="G196" s="5"/>
      <c r="H196" s="5"/>
    </row>
    <row r="197" spans="1:8" ht="195" customHeight="1" x14ac:dyDescent="0.25">
      <c r="A197" s="5" t="s">
        <v>9</v>
      </c>
      <c r="B197" s="5" t="s">
        <v>22</v>
      </c>
      <c r="C197" s="6" t="s">
        <v>264</v>
      </c>
      <c r="D197" s="5" t="s">
        <v>12</v>
      </c>
      <c r="E197" s="5" t="s">
        <v>265</v>
      </c>
      <c r="F197" s="5" t="s">
        <v>266</v>
      </c>
      <c r="G197" s="7">
        <v>42119</v>
      </c>
      <c r="H197" s="5">
        <v>4</v>
      </c>
    </row>
    <row r="198" spans="1:8" x14ac:dyDescent="0.25">
      <c r="A198" s="5"/>
      <c r="B198" s="5"/>
      <c r="C198" s="6"/>
      <c r="D198" s="5"/>
      <c r="E198" s="5"/>
      <c r="F198" s="5"/>
      <c r="G198" s="7"/>
      <c r="H198" s="5"/>
    </row>
    <row r="199" spans="1:8" ht="195" customHeight="1" x14ac:dyDescent="0.25">
      <c r="A199" s="5" t="s">
        <v>9</v>
      </c>
      <c r="B199" s="5" t="s">
        <v>10</v>
      </c>
      <c r="C199" s="6" t="s">
        <v>267</v>
      </c>
      <c r="D199" s="5" t="s">
        <v>12</v>
      </c>
      <c r="E199" s="5" t="s">
        <v>268</v>
      </c>
      <c r="F199" s="5" t="s">
        <v>266</v>
      </c>
      <c r="G199" s="5" t="s">
        <v>15</v>
      </c>
      <c r="H199" s="5">
        <v>4</v>
      </c>
    </row>
    <row r="200" spans="1:8" x14ac:dyDescent="0.25">
      <c r="A200" s="5"/>
      <c r="B200" s="5"/>
      <c r="C200" s="6"/>
      <c r="D200" s="5"/>
      <c r="E200" s="5"/>
      <c r="F200" s="5"/>
      <c r="G200" s="5"/>
      <c r="H200" s="5"/>
    </row>
    <row r="201" spans="1:8" ht="195" customHeight="1" x14ac:dyDescent="0.25">
      <c r="A201" s="5" t="s">
        <v>9</v>
      </c>
      <c r="B201" s="5" t="s">
        <v>22</v>
      </c>
      <c r="C201" s="6" t="s">
        <v>269</v>
      </c>
      <c r="D201" s="5" t="s">
        <v>12</v>
      </c>
      <c r="E201" s="5" t="s">
        <v>270</v>
      </c>
      <c r="F201" s="5" t="s">
        <v>271</v>
      </c>
      <c r="G201" s="7">
        <v>42180</v>
      </c>
      <c r="H201" s="5">
        <v>4</v>
      </c>
    </row>
    <row r="202" spans="1:8" x14ac:dyDescent="0.25">
      <c r="A202" s="5"/>
      <c r="B202" s="5"/>
      <c r="C202" s="6"/>
      <c r="D202" s="5"/>
      <c r="E202" s="5"/>
      <c r="F202" s="5"/>
      <c r="G202" s="7"/>
      <c r="H202" s="5"/>
    </row>
    <row r="203" spans="1:8" ht="195" customHeight="1" x14ac:dyDescent="0.25">
      <c r="A203" s="5" t="s">
        <v>9</v>
      </c>
      <c r="B203" s="5" t="s">
        <v>10</v>
      </c>
      <c r="C203" s="6" t="s">
        <v>272</v>
      </c>
      <c r="D203" s="5" t="s">
        <v>12</v>
      </c>
      <c r="E203" s="5" t="s">
        <v>273</v>
      </c>
      <c r="F203" s="5" t="s">
        <v>250</v>
      </c>
      <c r="G203" s="5" t="s">
        <v>15</v>
      </c>
      <c r="H203" s="5">
        <v>4</v>
      </c>
    </row>
    <row r="204" spans="1:8" x14ac:dyDescent="0.25">
      <c r="A204" s="5"/>
      <c r="B204" s="5"/>
      <c r="C204" s="6"/>
      <c r="D204" s="5"/>
      <c r="E204" s="5"/>
      <c r="F204" s="5"/>
      <c r="G204" s="5"/>
      <c r="H204" s="5"/>
    </row>
    <row r="205" spans="1:8" ht="195" customHeight="1" x14ac:dyDescent="0.25">
      <c r="A205" s="5" t="s">
        <v>9</v>
      </c>
      <c r="B205" s="5" t="s">
        <v>22</v>
      </c>
      <c r="C205" s="6" t="s">
        <v>274</v>
      </c>
      <c r="D205" s="5" t="s">
        <v>12</v>
      </c>
      <c r="E205" s="5" t="s">
        <v>275</v>
      </c>
      <c r="F205" s="5" t="s">
        <v>271</v>
      </c>
      <c r="G205" s="7">
        <v>42029</v>
      </c>
      <c r="H205" s="5">
        <v>4</v>
      </c>
    </row>
    <row r="206" spans="1:8" x14ac:dyDescent="0.25">
      <c r="A206" s="5"/>
      <c r="B206" s="5"/>
      <c r="C206" s="6"/>
      <c r="D206" s="5"/>
      <c r="E206" s="5"/>
      <c r="F206" s="5"/>
      <c r="G206" s="7"/>
      <c r="H206" s="5"/>
    </row>
    <row r="207" spans="1:8" ht="195" customHeight="1" x14ac:dyDescent="0.25">
      <c r="A207" s="5" t="s">
        <v>9</v>
      </c>
      <c r="B207" s="5" t="s">
        <v>10</v>
      </c>
      <c r="C207" s="6" t="s">
        <v>276</v>
      </c>
      <c r="D207" s="5" t="s">
        <v>12</v>
      </c>
      <c r="E207" s="5" t="s">
        <v>277</v>
      </c>
      <c r="F207" s="5" t="s">
        <v>271</v>
      </c>
      <c r="G207" s="5" t="s">
        <v>15</v>
      </c>
      <c r="H207" s="5">
        <v>4</v>
      </c>
    </row>
    <row r="208" spans="1:8" x14ac:dyDescent="0.25">
      <c r="A208" s="5"/>
      <c r="B208" s="5"/>
      <c r="C208" s="6"/>
      <c r="D208" s="5"/>
      <c r="E208" s="5"/>
      <c r="F208" s="5"/>
      <c r="G208" s="5"/>
      <c r="H208" s="5"/>
    </row>
    <row r="209" spans="1:8" ht="180" customHeight="1" x14ac:dyDescent="0.25">
      <c r="A209" s="5" t="s">
        <v>9</v>
      </c>
      <c r="B209" s="5" t="s">
        <v>10</v>
      </c>
      <c r="C209" s="6" t="s">
        <v>278</v>
      </c>
      <c r="D209" s="5" t="s">
        <v>12</v>
      </c>
      <c r="E209" s="5" t="s">
        <v>279</v>
      </c>
      <c r="F209" s="5" t="s">
        <v>244</v>
      </c>
      <c r="G209" s="5" t="s">
        <v>15</v>
      </c>
      <c r="H209" s="5">
        <v>4</v>
      </c>
    </row>
    <row r="210" spans="1:8" x14ac:dyDescent="0.25">
      <c r="A210" s="5"/>
      <c r="B210" s="5"/>
      <c r="C210" s="6"/>
      <c r="D210" s="5"/>
      <c r="E210" s="5"/>
      <c r="F210" s="5"/>
      <c r="G210" s="5"/>
      <c r="H210" s="5"/>
    </row>
    <row r="211" spans="1:8" ht="195" customHeight="1" x14ac:dyDescent="0.25">
      <c r="A211" s="5" t="s">
        <v>9</v>
      </c>
      <c r="B211" s="5" t="s">
        <v>22</v>
      </c>
      <c r="C211" s="6" t="s">
        <v>280</v>
      </c>
      <c r="D211" s="5" t="s">
        <v>12</v>
      </c>
      <c r="E211" s="5" t="s">
        <v>281</v>
      </c>
      <c r="F211" s="5" t="s">
        <v>282</v>
      </c>
      <c r="G211" s="5" t="s">
        <v>283</v>
      </c>
      <c r="H211" s="5">
        <v>4</v>
      </c>
    </row>
    <row r="212" spans="1:8" x14ac:dyDescent="0.25">
      <c r="A212" s="5"/>
      <c r="B212" s="5"/>
      <c r="C212" s="6"/>
      <c r="D212" s="5"/>
      <c r="E212" s="5"/>
      <c r="F212" s="5"/>
      <c r="G212" s="5"/>
      <c r="H212" s="5"/>
    </row>
    <row r="213" spans="1:8" ht="180" customHeight="1" x14ac:dyDescent="0.25">
      <c r="A213" s="5" t="s">
        <v>9</v>
      </c>
      <c r="B213" s="5" t="s">
        <v>22</v>
      </c>
      <c r="C213" s="6" t="s">
        <v>284</v>
      </c>
      <c r="D213" s="5" t="s">
        <v>12</v>
      </c>
      <c r="E213" s="5" t="s">
        <v>285</v>
      </c>
      <c r="F213" s="5" t="s">
        <v>236</v>
      </c>
      <c r="G213" s="5" t="s">
        <v>286</v>
      </c>
      <c r="H213" s="5">
        <v>4</v>
      </c>
    </row>
    <row r="214" spans="1:8" x14ac:dyDescent="0.25">
      <c r="A214" s="5"/>
      <c r="B214" s="5"/>
      <c r="C214" s="6"/>
      <c r="D214" s="5"/>
      <c r="E214" s="5"/>
      <c r="F214" s="5"/>
      <c r="G214" s="5"/>
      <c r="H214" s="5"/>
    </row>
    <row r="215" spans="1:8" ht="195" customHeight="1" x14ac:dyDescent="0.25">
      <c r="A215" s="5" t="s">
        <v>9</v>
      </c>
      <c r="B215" s="5" t="s">
        <v>10</v>
      </c>
      <c r="C215" s="6" t="s">
        <v>287</v>
      </c>
      <c r="D215" s="5" t="s">
        <v>12</v>
      </c>
      <c r="E215" s="5" t="s">
        <v>288</v>
      </c>
      <c r="F215" s="5" t="s">
        <v>282</v>
      </c>
      <c r="G215" s="5" t="s">
        <v>15</v>
      </c>
      <c r="H215" s="5">
        <v>4</v>
      </c>
    </row>
    <row r="216" spans="1:8" x14ac:dyDescent="0.25">
      <c r="A216" s="5"/>
      <c r="B216" s="5"/>
      <c r="C216" s="6"/>
      <c r="D216" s="5"/>
      <c r="E216" s="5"/>
      <c r="F216" s="5"/>
      <c r="G216" s="5"/>
      <c r="H216" s="5"/>
    </row>
    <row r="217" spans="1:8" ht="180" customHeight="1" x14ac:dyDescent="0.25">
      <c r="A217" s="5" t="s">
        <v>9</v>
      </c>
      <c r="B217" s="5" t="s">
        <v>22</v>
      </c>
      <c r="C217" s="6" t="s">
        <v>289</v>
      </c>
      <c r="D217" s="5" t="s">
        <v>12</v>
      </c>
      <c r="E217" s="5" t="s">
        <v>290</v>
      </c>
      <c r="F217" s="5" t="s">
        <v>253</v>
      </c>
      <c r="G217" s="7">
        <v>42055</v>
      </c>
      <c r="H217" s="5">
        <v>4</v>
      </c>
    </row>
    <row r="218" spans="1:8" x14ac:dyDescent="0.25">
      <c r="A218" s="5"/>
      <c r="B218" s="5"/>
      <c r="C218" s="6"/>
      <c r="D218" s="5"/>
      <c r="E218" s="5"/>
      <c r="F218" s="5"/>
      <c r="G218" s="7"/>
      <c r="H218" s="5"/>
    </row>
    <row r="219" spans="1:8" ht="180" customHeight="1" x14ac:dyDescent="0.25">
      <c r="A219" s="5" t="s">
        <v>9</v>
      </c>
      <c r="B219" s="5" t="s">
        <v>22</v>
      </c>
      <c r="C219" s="6" t="s">
        <v>291</v>
      </c>
      <c r="D219" s="5" t="s">
        <v>12</v>
      </c>
      <c r="E219" s="5" t="s">
        <v>292</v>
      </c>
      <c r="F219" s="5" t="s">
        <v>239</v>
      </c>
      <c r="G219" s="7">
        <v>42144</v>
      </c>
      <c r="H219" s="5">
        <v>4</v>
      </c>
    </row>
    <row r="220" spans="1:8" x14ac:dyDescent="0.25">
      <c r="A220" s="5"/>
      <c r="B220" s="5"/>
      <c r="C220" s="6"/>
      <c r="D220" s="5"/>
      <c r="E220" s="5"/>
      <c r="F220" s="5"/>
      <c r="G220" s="7"/>
      <c r="H220" s="5"/>
    </row>
    <row r="221" spans="1:8" ht="180" customHeight="1" x14ac:dyDescent="0.25">
      <c r="A221" s="5" t="s">
        <v>9</v>
      </c>
      <c r="B221" s="5" t="s">
        <v>10</v>
      </c>
      <c r="C221" s="6" t="s">
        <v>293</v>
      </c>
      <c r="D221" s="5" t="s">
        <v>12</v>
      </c>
      <c r="E221" s="5" t="s">
        <v>294</v>
      </c>
      <c r="F221" s="5" t="s">
        <v>236</v>
      </c>
      <c r="G221" s="5">
        <f>-4 / 20</f>
        <v>-0.2</v>
      </c>
      <c r="H221" s="5">
        <v>4</v>
      </c>
    </row>
    <row r="222" spans="1:8" x14ac:dyDescent="0.25">
      <c r="A222" s="5"/>
      <c r="B222" s="5"/>
      <c r="C222" s="6"/>
      <c r="D222" s="5"/>
      <c r="E222" s="5"/>
      <c r="F222" s="5"/>
      <c r="G222" s="5"/>
      <c r="H222" s="5"/>
    </row>
    <row r="223" spans="1:8" ht="195" customHeight="1" x14ac:dyDescent="0.25">
      <c r="A223" s="5" t="s">
        <v>9</v>
      </c>
      <c r="B223" s="5" t="s">
        <v>10</v>
      </c>
      <c r="C223" s="6" t="s">
        <v>295</v>
      </c>
      <c r="D223" s="5" t="s">
        <v>12</v>
      </c>
      <c r="E223" s="5" t="s">
        <v>296</v>
      </c>
      <c r="F223" s="5" t="s">
        <v>297</v>
      </c>
      <c r="G223" s="5" t="s">
        <v>235</v>
      </c>
      <c r="H223" s="5">
        <v>4</v>
      </c>
    </row>
    <row r="224" spans="1:8" x14ac:dyDescent="0.25">
      <c r="A224" s="5"/>
      <c r="B224" s="5"/>
      <c r="C224" s="6"/>
      <c r="D224" s="5"/>
      <c r="E224" s="5"/>
      <c r="F224" s="5"/>
      <c r="G224" s="5"/>
      <c r="H224" s="5"/>
    </row>
    <row r="225" spans="1:8" ht="180" customHeight="1" x14ac:dyDescent="0.25">
      <c r="A225" s="5" t="s">
        <v>9</v>
      </c>
      <c r="B225" s="5" t="s">
        <v>22</v>
      </c>
      <c r="C225" s="6" t="s">
        <v>298</v>
      </c>
      <c r="D225" s="5" t="s">
        <v>12</v>
      </c>
      <c r="E225" s="5" t="s">
        <v>299</v>
      </c>
      <c r="F225" s="5" t="s">
        <v>239</v>
      </c>
      <c r="G225" s="7">
        <v>42326</v>
      </c>
      <c r="H225" s="5">
        <v>4</v>
      </c>
    </row>
    <row r="226" spans="1:8" x14ac:dyDescent="0.25">
      <c r="A226" s="5"/>
      <c r="B226" s="5"/>
      <c r="C226" s="6"/>
      <c r="D226" s="5"/>
      <c r="E226" s="5"/>
      <c r="F226" s="5"/>
      <c r="G226" s="7"/>
      <c r="H226" s="5"/>
    </row>
    <row r="227" spans="1:8" ht="195" customHeight="1" x14ac:dyDescent="0.25">
      <c r="A227" s="5" t="s">
        <v>9</v>
      </c>
      <c r="B227" s="5" t="s">
        <v>22</v>
      </c>
      <c r="C227" s="6" t="s">
        <v>300</v>
      </c>
      <c r="D227" s="5" t="s">
        <v>12</v>
      </c>
      <c r="E227" s="5" t="s">
        <v>301</v>
      </c>
      <c r="F227" s="5" t="s">
        <v>250</v>
      </c>
      <c r="G227" s="7">
        <v>42114</v>
      </c>
      <c r="H227" s="5">
        <v>4</v>
      </c>
    </row>
    <row r="228" spans="1:8" x14ac:dyDescent="0.25">
      <c r="A228" s="5"/>
      <c r="B228" s="5"/>
      <c r="C228" s="6"/>
      <c r="D228" s="5"/>
      <c r="E228" s="5"/>
      <c r="F228" s="5"/>
      <c r="G228" s="7"/>
      <c r="H228" s="5"/>
    </row>
    <row r="229" spans="1:8" ht="180" customHeight="1" x14ac:dyDescent="0.25">
      <c r="A229" s="5" t="s">
        <v>9</v>
      </c>
      <c r="B229" s="5" t="s">
        <v>10</v>
      </c>
      <c r="C229" s="6" t="s">
        <v>302</v>
      </c>
      <c r="D229" s="5" t="s">
        <v>12</v>
      </c>
      <c r="E229" s="5" t="s">
        <v>303</v>
      </c>
      <c r="F229" s="5" t="s">
        <v>282</v>
      </c>
      <c r="G229" s="7">
        <v>42088</v>
      </c>
      <c r="H229" s="5">
        <v>4</v>
      </c>
    </row>
    <row r="230" spans="1:8" x14ac:dyDescent="0.25">
      <c r="A230" s="5"/>
      <c r="B230" s="5"/>
      <c r="C230" s="6"/>
      <c r="D230" s="5"/>
      <c r="E230" s="5"/>
      <c r="F230" s="5"/>
      <c r="G230" s="7"/>
      <c r="H230" s="5"/>
    </row>
    <row r="231" spans="1:8" ht="195" customHeight="1" x14ac:dyDescent="0.25">
      <c r="A231" s="5" t="s">
        <v>9</v>
      </c>
      <c r="B231" s="5" t="s">
        <v>22</v>
      </c>
      <c r="C231" s="6" t="s">
        <v>304</v>
      </c>
      <c r="D231" s="5" t="s">
        <v>12</v>
      </c>
      <c r="E231" s="5" t="s">
        <v>305</v>
      </c>
      <c r="F231" s="5" t="s">
        <v>297</v>
      </c>
      <c r="G231" s="7">
        <v>42205</v>
      </c>
      <c r="H231" s="5">
        <v>4</v>
      </c>
    </row>
    <row r="232" spans="1:8" x14ac:dyDescent="0.25">
      <c r="A232" s="5"/>
      <c r="B232" s="5"/>
      <c r="C232" s="6"/>
      <c r="D232" s="5"/>
      <c r="E232" s="5"/>
      <c r="F232" s="5"/>
      <c r="G232" s="7"/>
      <c r="H232" s="5"/>
    </row>
    <row r="233" spans="1:8" ht="195" customHeight="1" x14ac:dyDescent="0.25">
      <c r="A233" s="5" t="s">
        <v>9</v>
      </c>
      <c r="B233" s="5" t="s">
        <v>22</v>
      </c>
      <c r="C233" s="6" t="s">
        <v>306</v>
      </c>
      <c r="D233" s="5" t="s">
        <v>12</v>
      </c>
      <c r="E233" s="5" t="s">
        <v>307</v>
      </c>
      <c r="F233" s="5" t="s">
        <v>297</v>
      </c>
      <c r="G233" s="8">
        <v>10990</v>
      </c>
      <c r="H233" s="5">
        <v>4</v>
      </c>
    </row>
    <row r="234" spans="1:8" x14ac:dyDescent="0.25">
      <c r="A234" s="5"/>
      <c r="B234" s="5"/>
      <c r="C234" s="6"/>
      <c r="D234" s="5"/>
      <c r="E234" s="5"/>
      <c r="F234" s="5"/>
      <c r="G234" s="8"/>
      <c r="H234" s="5"/>
    </row>
    <row r="235" spans="1:8" ht="180" customHeight="1" x14ac:dyDescent="0.25">
      <c r="A235" s="5" t="s">
        <v>9</v>
      </c>
      <c r="B235" s="5" t="s">
        <v>10</v>
      </c>
      <c r="C235" s="6" t="s">
        <v>308</v>
      </c>
      <c r="D235" s="5" t="s">
        <v>12</v>
      </c>
      <c r="E235" s="5" t="s">
        <v>309</v>
      </c>
      <c r="F235" s="5" t="s">
        <v>254</v>
      </c>
      <c r="G235" s="5" t="s">
        <v>310</v>
      </c>
      <c r="H235" s="5">
        <v>4</v>
      </c>
    </row>
    <row r="236" spans="1:8" x14ac:dyDescent="0.25">
      <c r="A236" s="5"/>
      <c r="B236" s="5"/>
      <c r="C236" s="6"/>
      <c r="D236" s="5"/>
      <c r="E236" s="5"/>
      <c r="F236" s="5"/>
      <c r="G236" s="5"/>
      <c r="H236" s="5"/>
    </row>
    <row r="237" spans="1:8" ht="180" customHeight="1" x14ac:dyDescent="0.25">
      <c r="A237" s="5" t="s">
        <v>9</v>
      </c>
      <c r="B237" s="5" t="s">
        <v>22</v>
      </c>
      <c r="C237" s="6" t="s">
        <v>311</v>
      </c>
      <c r="D237" s="5" t="s">
        <v>12</v>
      </c>
      <c r="E237" s="5" t="s">
        <v>312</v>
      </c>
      <c r="F237" s="5" t="s">
        <v>254</v>
      </c>
      <c r="G237" s="7">
        <v>42246</v>
      </c>
      <c r="H237" s="5">
        <v>4</v>
      </c>
    </row>
    <row r="238" spans="1:8" x14ac:dyDescent="0.25">
      <c r="A238" s="5"/>
      <c r="B238" s="5"/>
      <c r="C238" s="6"/>
      <c r="D238" s="5"/>
      <c r="E238" s="5"/>
      <c r="F238" s="5"/>
      <c r="G238" s="7"/>
      <c r="H238" s="5"/>
    </row>
    <row r="241" spans="1:8" ht="45" x14ac:dyDescent="0.25">
      <c r="A241" s="1" t="s">
        <v>1</v>
      </c>
      <c r="B241" s="1" t="s">
        <v>2</v>
      </c>
      <c r="C241" s="1" t="s">
        <v>3</v>
      </c>
      <c r="D241" s="1" t="s">
        <v>4</v>
      </c>
      <c r="E241" s="1" t="s">
        <v>5</v>
      </c>
      <c r="F241" s="1" t="s">
        <v>6</v>
      </c>
      <c r="G241" s="1" t="s">
        <v>7</v>
      </c>
      <c r="H241" s="1" t="s">
        <v>8</v>
      </c>
    </row>
    <row r="242" spans="1:8" ht="180" customHeight="1" x14ac:dyDescent="0.25">
      <c r="A242" s="5" t="s">
        <v>9</v>
      </c>
      <c r="B242" s="5" t="s">
        <v>22</v>
      </c>
      <c r="C242" s="6" t="s">
        <v>313</v>
      </c>
      <c r="D242" s="5" t="s">
        <v>12</v>
      </c>
      <c r="E242" s="5" t="s">
        <v>314</v>
      </c>
      <c r="F242" s="5" t="s">
        <v>315</v>
      </c>
      <c r="G242" s="8">
        <v>10990</v>
      </c>
      <c r="H242" s="5">
        <v>4</v>
      </c>
    </row>
    <row r="243" spans="1:8" x14ac:dyDescent="0.25">
      <c r="A243" s="5"/>
      <c r="B243" s="5"/>
      <c r="C243" s="6"/>
      <c r="D243" s="5"/>
      <c r="E243" s="5"/>
      <c r="F243" s="5"/>
      <c r="G243" s="8"/>
      <c r="H243" s="5"/>
    </row>
    <row r="244" spans="1:8" ht="180" customHeight="1" x14ac:dyDescent="0.25">
      <c r="A244" s="5" t="s">
        <v>9</v>
      </c>
      <c r="B244" s="5" t="s">
        <v>22</v>
      </c>
      <c r="C244" s="6" t="s">
        <v>316</v>
      </c>
      <c r="D244" s="5" t="s">
        <v>12</v>
      </c>
      <c r="E244" s="5" t="s">
        <v>317</v>
      </c>
      <c r="F244" s="5" t="s">
        <v>315</v>
      </c>
      <c r="G244" s="7">
        <v>42029</v>
      </c>
      <c r="H244" s="5">
        <v>4</v>
      </c>
    </row>
    <row r="245" spans="1:8" x14ac:dyDescent="0.25">
      <c r="A245" s="5"/>
      <c r="B245" s="5"/>
      <c r="C245" s="6"/>
      <c r="D245" s="5"/>
      <c r="E245" s="5"/>
      <c r="F245" s="5"/>
      <c r="G245" s="7"/>
      <c r="H245" s="5"/>
    </row>
    <row r="246" spans="1:8" ht="195" customHeight="1" x14ac:dyDescent="0.25">
      <c r="A246" s="5" t="s">
        <v>9</v>
      </c>
      <c r="B246" s="5" t="s">
        <v>22</v>
      </c>
      <c r="C246" s="6" t="s">
        <v>318</v>
      </c>
      <c r="D246" s="5" t="s">
        <v>12</v>
      </c>
      <c r="E246" s="5" t="s">
        <v>319</v>
      </c>
      <c r="F246" s="5" t="s">
        <v>315</v>
      </c>
      <c r="G246" s="7">
        <v>42060</v>
      </c>
      <c r="H246" s="5">
        <v>4</v>
      </c>
    </row>
    <row r="247" spans="1:8" x14ac:dyDescent="0.25">
      <c r="A247" s="5"/>
      <c r="B247" s="5"/>
      <c r="C247" s="6"/>
      <c r="D247" s="5"/>
      <c r="E247" s="5"/>
      <c r="F247" s="5"/>
      <c r="G247" s="7"/>
      <c r="H247" s="5"/>
    </row>
    <row r="248" spans="1:8" ht="180" customHeight="1" x14ac:dyDescent="0.25">
      <c r="A248" s="5" t="s">
        <v>9</v>
      </c>
      <c r="B248" s="5" t="s">
        <v>22</v>
      </c>
      <c r="C248" s="6" t="s">
        <v>320</v>
      </c>
      <c r="D248" s="5" t="s">
        <v>12</v>
      </c>
      <c r="E248" s="5" t="s">
        <v>321</v>
      </c>
      <c r="F248" s="5" t="s">
        <v>322</v>
      </c>
      <c r="G248" s="7">
        <v>42083</v>
      </c>
      <c r="H248" s="5">
        <v>4</v>
      </c>
    </row>
    <row r="249" spans="1:8" x14ac:dyDescent="0.25">
      <c r="A249" s="5"/>
      <c r="B249" s="5"/>
      <c r="C249" s="6"/>
      <c r="D249" s="5"/>
      <c r="E249" s="5"/>
      <c r="F249" s="5"/>
      <c r="G249" s="7"/>
      <c r="H249" s="5"/>
    </row>
    <row r="250" spans="1:8" ht="180" customHeight="1" x14ac:dyDescent="0.25">
      <c r="A250" s="5" t="s">
        <v>9</v>
      </c>
      <c r="B250" s="5" t="s">
        <v>22</v>
      </c>
      <c r="C250" s="6" t="s">
        <v>323</v>
      </c>
      <c r="D250" s="5" t="s">
        <v>12</v>
      </c>
      <c r="E250" s="5" t="s">
        <v>324</v>
      </c>
      <c r="F250" s="5" t="s">
        <v>325</v>
      </c>
      <c r="G250" s="5" t="s">
        <v>219</v>
      </c>
      <c r="H250" s="5">
        <v>4</v>
      </c>
    </row>
    <row r="251" spans="1:8" x14ac:dyDescent="0.25">
      <c r="A251" s="5"/>
      <c r="B251" s="5"/>
      <c r="C251" s="6"/>
      <c r="D251" s="5"/>
      <c r="E251" s="5"/>
      <c r="F251" s="5"/>
      <c r="G251" s="5"/>
      <c r="H251" s="5"/>
    </row>
    <row r="252" spans="1:8" ht="180" customHeight="1" x14ac:dyDescent="0.25">
      <c r="A252" s="5" t="s">
        <v>9</v>
      </c>
      <c r="B252" s="5" t="s">
        <v>22</v>
      </c>
      <c r="C252" s="6" t="s">
        <v>326</v>
      </c>
      <c r="D252" s="5" t="s">
        <v>12</v>
      </c>
      <c r="E252" s="5" t="s">
        <v>327</v>
      </c>
      <c r="F252" s="5" t="s">
        <v>328</v>
      </c>
      <c r="G252" s="8">
        <v>12785</v>
      </c>
      <c r="H252" s="5">
        <v>4</v>
      </c>
    </row>
    <row r="253" spans="1:8" x14ac:dyDescent="0.25">
      <c r="A253" s="5"/>
      <c r="B253" s="5"/>
      <c r="C253" s="6"/>
      <c r="D253" s="5"/>
      <c r="E253" s="5"/>
      <c r="F253" s="5"/>
      <c r="G253" s="8"/>
      <c r="H253" s="5"/>
    </row>
    <row r="254" spans="1:8" ht="180" customHeight="1" x14ac:dyDescent="0.25">
      <c r="A254" s="5" t="s">
        <v>9</v>
      </c>
      <c r="B254" s="5" t="s">
        <v>22</v>
      </c>
      <c r="C254" s="6" t="s">
        <v>329</v>
      </c>
      <c r="D254" s="5" t="s">
        <v>12</v>
      </c>
      <c r="E254" s="5" t="s">
        <v>330</v>
      </c>
      <c r="F254" s="5" t="s">
        <v>328</v>
      </c>
      <c r="G254" s="8">
        <v>12936</v>
      </c>
      <c r="H254" s="5">
        <v>4</v>
      </c>
    </row>
    <row r="255" spans="1:8" x14ac:dyDescent="0.25">
      <c r="A255" s="5"/>
      <c r="B255" s="5"/>
      <c r="C255" s="6"/>
      <c r="D255" s="5"/>
      <c r="E255" s="5"/>
      <c r="F255" s="5"/>
      <c r="G255" s="8"/>
      <c r="H255" s="5"/>
    </row>
    <row r="256" spans="1:8" ht="210" customHeight="1" x14ac:dyDescent="0.25">
      <c r="A256" s="5" t="s">
        <v>9</v>
      </c>
      <c r="B256" s="5" t="s">
        <v>22</v>
      </c>
      <c r="C256" s="6" t="s">
        <v>331</v>
      </c>
      <c r="D256" s="5" t="s">
        <v>12</v>
      </c>
      <c r="E256" s="5" t="s">
        <v>332</v>
      </c>
      <c r="F256" s="5" t="s">
        <v>333</v>
      </c>
      <c r="G256" s="7">
        <v>42087</v>
      </c>
      <c r="H256" s="5">
        <v>4</v>
      </c>
    </row>
    <row r="257" spans="1:8" x14ac:dyDescent="0.25">
      <c r="A257" s="5"/>
      <c r="B257" s="5"/>
      <c r="C257" s="6"/>
      <c r="D257" s="5"/>
      <c r="E257" s="5"/>
      <c r="F257" s="5"/>
      <c r="G257" s="7"/>
      <c r="H257" s="5"/>
    </row>
    <row r="258" spans="1:8" ht="210" customHeight="1" x14ac:dyDescent="0.25">
      <c r="A258" s="5" t="s">
        <v>9</v>
      </c>
      <c r="B258" s="5" t="s">
        <v>22</v>
      </c>
      <c r="C258" s="6" t="s">
        <v>334</v>
      </c>
      <c r="D258" s="5" t="s">
        <v>12</v>
      </c>
      <c r="E258" s="5" t="s">
        <v>335</v>
      </c>
      <c r="F258" s="5" t="s">
        <v>114</v>
      </c>
      <c r="G258" s="7">
        <v>42171</v>
      </c>
      <c r="H258" s="5">
        <v>4</v>
      </c>
    </row>
    <row r="259" spans="1:8" x14ac:dyDescent="0.25">
      <c r="A259" s="5"/>
      <c r="B259" s="5"/>
      <c r="C259" s="6"/>
      <c r="D259" s="5"/>
      <c r="E259" s="5"/>
      <c r="F259" s="5"/>
      <c r="G259" s="7"/>
      <c r="H259" s="5"/>
    </row>
    <row r="260" spans="1:8" ht="195" customHeight="1" x14ac:dyDescent="0.25">
      <c r="A260" s="5" t="s">
        <v>9</v>
      </c>
      <c r="B260" s="5" t="s">
        <v>10</v>
      </c>
      <c r="C260" s="6" t="s">
        <v>336</v>
      </c>
      <c r="D260" s="5" t="s">
        <v>12</v>
      </c>
      <c r="E260" s="5" t="s">
        <v>155</v>
      </c>
      <c r="F260" s="5" t="s">
        <v>156</v>
      </c>
      <c r="G260" s="7">
        <v>42293</v>
      </c>
      <c r="H260" s="5">
        <v>3</v>
      </c>
    </row>
    <row r="261" spans="1:8" x14ac:dyDescent="0.25">
      <c r="A261" s="5"/>
      <c r="B261" s="5"/>
      <c r="C261" s="6"/>
      <c r="D261" s="5"/>
      <c r="E261" s="5"/>
      <c r="F261" s="5"/>
      <c r="G261" s="7"/>
      <c r="H261" s="5"/>
    </row>
    <row r="262" spans="1:8" ht="180" customHeight="1" x14ac:dyDescent="0.25">
      <c r="A262" s="5" t="s">
        <v>9</v>
      </c>
      <c r="B262" s="5" t="s">
        <v>10</v>
      </c>
      <c r="C262" s="6" t="s">
        <v>337</v>
      </c>
      <c r="D262" s="5" t="s">
        <v>12</v>
      </c>
      <c r="E262" s="5" t="s">
        <v>158</v>
      </c>
      <c r="F262" s="5" t="s">
        <v>156</v>
      </c>
      <c r="G262" s="7">
        <v>42293</v>
      </c>
      <c r="H262" s="5">
        <v>1</v>
      </c>
    </row>
    <row r="263" spans="1:8" x14ac:dyDescent="0.25">
      <c r="A263" s="5"/>
      <c r="B263" s="5"/>
      <c r="C263" s="6"/>
      <c r="D263" s="5"/>
      <c r="E263" s="5"/>
      <c r="F263" s="5"/>
      <c r="G263" s="7"/>
      <c r="H263" s="5"/>
    </row>
    <row r="264" spans="1:8" ht="180" customHeight="1" x14ac:dyDescent="0.25">
      <c r="A264" s="5" t="s">
        <v>9</v>
      </c>
      <c r="B264" s="5" t="s">
        <v>22</v>
      </c>
      <c r="C264" s="6" t="s">
        <v>338</v>
      </c>
      <c r="D264" s="5" t="s">
        <v>12</v>
      </c>
      <c r="E264" s="5" t="s">
        <v>165</v>
      </c>
      <c r="F264" s="5" t="s">
        <v>111</v>
      </c>
      <c r="G264" s="7">
        <v>42226</v>
      </c>
      <c r="H264" s="5">
        <v>4</v>
      </c>
    </row>
    <row r="265" spans="1:8" x14ac:dyDescent="0.25">
      <c r="A265" s="5"/>
      <c r="B265" s="5"/>
      <c r="C265" s="6"/>
      <c r="D265" s="5"/>
      <c r="E265" s="5"/>
      <c r="F265" s="5"/>
      <c r="G265" s="7"/>
      <c r="H265" s="5"/>
    </row>
    <row r="266" spans="1:8" ht="195" customHeight="1" x14ac:dyDescent="0.25">
      <c r="A266" s="5" t="s">
        <v>9</v>
      </c>
      <c r="B266" s="5" t="s">
        <v>10</v>
      </c>
      <c r="C266" s="6" t="s">
        <v>339</v>
      </c>
      <c r="D266" s="5" t="s">
        <v>12</v>
      </c>
      <c r="E266" s="5" t="s">
        <v>340</v>
      </c>
      <c r="F266" s="5" t="s">
        <v>341</v>
      </c>
      <c r="G266" s="5" t="s">
        <v>51</v>
      </c>
      <c r="H266" s="5">
        <v>4</v>
      </c>
    </row>
    <row r="267" spans="1:8" x14ac:dyDescent="0.25">
      <c r="A267" s="5"/>
      <c r="B267" s="5"/>
      <c r="C267" s="6"/>
      <c r="D267" s="5"/>
      <c r="E267" s="5"/>
      <c r="F267" s="5"/>
      <c r="G267" s="5"/>
      <c r="H267" s="5"/>
    </row>
    <row r="268" spans="1:8" ht="195" customHeight="1" x14ac:dyDescent="0.25">
      <c r="A268" s="5" t="s">
        <v>9</v>
      </c>
      <c r="B268" s="5" t="s">
        <v>10</v>
      </c>
      <c r="C268" s="6" t="s">
        <v>342</v>
      </c>
      <c r="D268" s="5" t="s">
        <v>12</v>
      </c>
      <c r="E268" s="5" t="s">
        <v>343</v>
      </c>
      <c r="F268" s="5" t="s">
        <v>341</v>
      </c>
      <c r="G268" s="5" t="s">
        <v>51</v>
      </c>
      <c r="H268" s="5">
        <v>4</v>
      </c>
    </row>
    <row r="269" spans="1:8" x14ac:dyDescent="0.25">
      <c r="A269" s="5"/>
      <c r="B269" s="5"/>
      <c r="C269" s="6"/>
      <c r="D269" s="5"/>
      <c r="E269" s="5"/>
      <c r="F269" s="5"/>
      <c r="G269" s="5"/>
      <c r="H269" s="5"/>
    </row>
    <row r="270" spans="1:8" ht="180" customHeight="1" x14ac:dyDescent="0.25">
      <c r="A270" s="5" t="s">
        <v>9</v>
      </c>
      <c r="B270" s="5" t="s">
        <v>22</v>
      </c>
      <c r="C270" s="6" t="s">
        <v>344</v>
      </c>
      <c r="D270" s="5" t="s">
        <v>12</v>
      </c>
      <c r="E270" s="5" t="s">
        <v>345</v>
      </c>
      <c r="F270" s="5" t="s">
        <v>346</v>
      </c>
      <c r="G270" s="8">
        <v>12816</v>
      </c>
      <c r="H270" s="5">
        <v>4</v>
      </c>
    </row>
    <row r="271" spans="1:8" x14ac:dyDescent="0.25">
      <c r="A271" s="5"/>
      <c r="B271" s="5"/>
      <c r="C271" s="6"/>
      <c r="D271" s="5"/>
      <c r="E271" s="5"/>
      <c r="F271" s="5"/>
      <c r="G271" s="8"/>
      <c r="H271" s="5"/>
    </row>
    <row r="272" spans="1:8" ht="195" customHeight="1" x14ac:dyDescent="0.25">
      <c r="A272" s="5" t="s">
        <v>9</v>
      </c>
      <c r="B272" s="5" t="s">
        <v>22</v>
      </c>
      <c r="C272" s="6" t="s">
        <v>347</v>
      </c>
      <c r="D272" s="5" t="s">
        <v>12</v>
      </c>
      <c r="E272" s="5" t="s">
        <v>348</v>
      </c>
      <c r="F272" s="5" t="s">
        <v>346</v>
      </c>
      <c r="G272" s="8">
        <v>12875</v>
      </c>
      <c r="H272" s="5">
        <v>4</v>
      </c>
    </row>
    <row r="273" spans="1:8" x14ac:dyDescent="0.25">
      <c r="A273" s="5"/>
      <c r="B273" s="5"/>
      <c r="C273" s="6"/>
      <c r="D273" s="5"/>
      <c r="E273" s="5"/>
      <c r="F273" s="5"/>
      <c r="G273" s="8"/>
      <c r="H273" s="5"/>
    </row>
    <row r="274" spans="1:8" ht="180" customHeight="1" x14ac:dyDescent="0.25">
      <c r="A274" s="5" t="s">
        <v>9</v>
      </c>
      <c r="B274" s="5" t="s">
        <v>22</v>
      </c>
      <c r="C274" s="6" t="s">
        <v>349</v>
      </c>
      <c r="D274" s="5" t="s">
        <v>12</v>
      </c>
      <c r="E274" s="5" t="s">
        <v>350</v>
      </c>
      <c r="F274" s="5" t="s">
        <v>351</v>
      </c>
      <c r="G274" s="8">
        <v>12785</v>
      </c>
      <c r="H274" s="5">
        <v>4</v>
      </c>
    </row>
    <row r="275" spans="1:8" x14ac:dyDescent="0.25">
      <c r="A275" s="5"/>
      <c r="B275" s="5"/>
      <c r="C275" s="6"/>
      <c r="D275" s="5"/>
      <c r="E275" s="5"/>
      <c r="F275" s="5"/>
      <c r="G275" s="8"/>
      <c r="H275" s="5"/>
    </row>
    <row r="276" spans="1:8" ht="180" customHeight="1" x14ac:dyDescent="0.25">
      <c r="A276" s="5" t="s">
        <v>9</v>
      </c>
      <c r="B276" s="5" t="s">
        <v>22</v>
      </c>
      <c r="C276" s="6" t="s">
        <v>352</v>
      </c>
      <c r="D276" s="5" t="s">
        <v>12</v>
      </c>
      <c r="E276" s="5" t="s">
        <v>353</v>
      </c>
      <c r="F276" s="5" t="s">
        <v>354</v>
      </c>
      <c r="G276" s="7">
        <v>42154</v>
      </c>
      <c r="H276" s="5">
        <v>4</v>
      </c>
    </row>
    <row r="277" spans="1:8" x14ac:dyDescent="0.25">
      <c r="A277" s="5"/>
      <c r="B277" s="5"/>
      <c r="C277" s="6"/>
      <c r="D277" s="5"/>
      <c r="E277" s="5"/>
      <c r="F277" s="5"/>
      <c r="G277" s="7"/>
      <c r="H277" s="5"/>
    </row>
    <row r="278" spans="1:8" ht="195" customHeight="1" x14ac:dyDescent="0.25">
      <c r="A278" s="5" t="s">
        <v>9</v>
      </c>
      <c r="B278" s="5" t="s">
        <v>22</v>
      </c>
      <c r="C278" s="6" t="s">
        <v>355</v>
      </c>
      <c r="D278" s="5" t="s">
        <v>12</v>
      </c>
      <c r="E278" s="5" t="s">
        <v>356</v>
      </c>
      <c r="F278" s="5" t="s">
        <v>354</v>
      </c>
      <c r="G278" s="7">
        <v>42368</v>
      </c>
      <c r="H278" s="5">
        <v>4</v>
      </c>
    </row>
    <row r="279" spans="1:8" x14ac:dyDescent="0.25">
      <c r="A279" s="5"/>
      <c r="B279" s="5"/>
      <c r="C279" s="6"/>
      <c r="D279" s="5"/>
      <c r="E279" s="5"/>
      <c r="F279" s="5"/>
      <c r="G279" s="7"/>
      <c r="H279" s="5"/>
    </row>
    <row r="280" spans="1:8" ht="180" customHeight="1" x14ac:dyDescent="0.25">
      <c r="A280" s="5" t="s">
        <v>9</v>
      </c>
      <c r="B280" s="5" t="s">
        <v>22</v>
      </c>
      <c r="C280" s="6" t="s">
        <v>357</v>
      </c>
      <c r="D280" s="5" t="s">
        <v>12</v>
      </c>
      <c r="E280" s="5" t="s">
        <v>358</v>
      </c>
      <c r="F280" s="5" t="s">
        <v>359</v>
      </c>
      <c r="G280" s="7">
        <v>42154</v>
      </c>
      <c r="H280" s="5">
        <v>4</v>
      </c>
    </row>
    <row r="281" spans="1:8" x14ac:dyDescent="0.25">
      <c r="A281" s="5"/>
      <c r="B281" s="5"/>
      <c r="C281" s="6"/>
      <c r="D281" s="5"/>
      <c r="E281" s="5"/>
      <c r="F281" s="5"/>
      <c r="G281" s="7"/>
      <c r="H281" s="5"/>
    </row>
    <row r="282" spans="1:8" ht="195" customHeight="1" x14ac:dyDescent="0.25">
      <c r="A282" s="5" t="s">
        <v>9</v>
      </c>
      <c r="B282" s="5" t="s">
        <v>10</v>
      </c>
      <c r="C282" s="6" t="s">
        <v>360</v>
      </c>
      <c r="D282" s="5" t="s">
        <v>12</v>
      </c>
      <c r="E282" s="5" t="s">
        <v>361</v>
      </c>
      <c r="F282" s="5" t="s">
        <v>346</v>
      </c>
      <c r="G282" s="5">
        <f>-2 / 30</f>
        <v>-6.6666666666666666E-2</v>
      </c>
      <c r="H282" s="5">
        <v>4</v>
      </c>
    </row>
    <row r="283" spans="1:8" x14ac:dyDescent="0.25">
      <c r="A283" s="5"/>
      <c r="B283" s="5"/>
      <c r="C283" s="6"/>
      <c r="D283" s="5"/>
      <c r="E283" s="5"/>
      <c r="F283" s="5"/>
      <c r="G283" s="5"/>
      <c r="H283" s="5"/>
    </row>
    <row r="284" spans="1:8" ht="195" customHeight="1" x14ac:dyDescent="0.25">
      <c r="A284" s="5" t="s">
        <v>9</v>
      </c>
      <c r="B284" s="5" t="s">
        <v>22</v>
      </c>
      <c r="C284" s="6" t="s">
        <v>362</v>
      </c>
      <c r="D284" s="5" t="s">
        <v>12</v>
      </c>
      <c r="E284" s="5" t="s">
        <v>363</v>
      </c>
      <c r="F284" s="5" t="s">
        <v>346</v>
      </c>
      <c r="G284" s="8">
        <v>10990</v>
      </c>
      <c r="H284" s="5">
        <v>4</v>
      </c>
    </row>
    <row r="285" spans="1:8" x14ac:dyDescent="0.25">
      <c r="A285" s="5"/>
      <c r="B285" s="5"/>
      <c r="C285" s="6"/>
      <c r="D285" s="5"/>
      <c r="E285" s="5"/>
      <c r="F285" s="5"/>
      <c r="G285" s="8"/>
      <c r="H285" s="5"/>
    </row>
    <row r="286" spans="1:8" ht="180" customHeight="1" x14ac:dyDescent="0.25">
      <c r="A286" s="5" t="s">
        <v>9</v>
      </c>
      <c r="B286" s="5" t="s">
        <v>22</v>
      </c>
      <c r="C286" s="6" t="s">
        <v>364</v>
      </c>
      <c r="D286" s="5" t="s">
        <v>12</v>
      </c>
      <c r="E286" s="5" t="s">
        <v>365</v>
      </c>
      <c r="F286" s="5" t="s">
        <v>366</v>
      </c>
      <c r="G286" s="5" t="s">
        <v>367</v>
      </c>
      <c r="H286" s="5">
        <v>4</v>
      </c>
    </row>
    <row r="287" spans="1:8" x14ac:dyDescent="0.25">
      <c r="A287" s="5"/>
      <c r="B287" s="5"/>
      <c r="C287" s="6"/>
      <c r="D287" s="5"/>
      <c r="E287" s="5"/>
      <c r="F287" s="5"/>
      <c r="G287" s="5"/>
      <c r="H287" s="5"/>
    </row>
    <row r="288" spans="1:8" ht="180" customHeight="1" x14ac:dyDescent="0.25">
      <c r="A288" s="5" t="s">
        <v>9</v>
      </c>
      <c r="B288" s="5" t="s">
        <v>18</v>
      </c>
      <c r="C288" s="6" t="s">
        <v>368</v>
      </c>
      <c r="D288" s="5" t="s">
        <v>12</v>
      </c>
      <c r="E288" s="5" t="s">
        <v>369</v>
      </c>
      <c r="F288" s="5" t="s">
        <v>354</v>
      </c>
      <c r="G288" s="7">
        <v>42078</v>
      </c>
      <c r="H288" s="5">
        <v>4</v>
      </c>
    </row>
    <row r="289" spans="1:8" x14ac:dyDescent="0.25">
      <c r="A289" s="5"/>
      <c r="B289" s="5"/>
      <c r="C289" s="6"/>
      <c r="D289" s="5"/>
      <c r="E289" s="5"/>
      <c r="F289" s="5"/>
      <c r="G289" s="7"/>
      <c r="H289" s="5"/>
    </row>
    <row r="290" spans="1:8" ht="195" customHeight="1" x14ac:dyDescent="0.25">
      <c r="A290" s="5" t="s">
        <v>9</v>
      </c>
      <c r="B290" s="5" t="s">
        <v>10</v>
      </c>
      <c r="C290" s="6" t="s">
        <v>370</v>
      </c>
      <c r="D290" s="5" t="s">
        <v>12</v>
      </c>
      <c r="E290" s="5" t="s">
        <v>371</v>
      </c>
      <c r="F290" s="5" t="s">
        <v>341</v>
      </c>
      <c r="G290" s="5">
        <f>-2 / 15</f>
        <v>-0.13333333333333333</v>
      </c>
      <c r="H290" s="5">
        <v>4</v>
      </c>
    </row>
    <row r="291" spans="1:8" x14ac:dyDescent="0.25">
      <c r="A291" s="5"/>
      <c r="B291" s="5"/>
      <c r="C291" s="6"/>
      <c r="D291" s="5"/>
      <c r="E291" s="5"/>
      <c r="F291" s="5"/>
      <c r="G291" s="5"/>
      <c r="H291" s="5"/>
    </row>
    <row r="294" spans="1:8" ht="45" x14ac:dyDescent="0.25">
      <c r="A294" s="1" t="s">
        <v>1</v>
      </c>
      <c r="B294" s="1" t="s">
        <v>2</v>
      </c>
      <c r="C294" s="1" t="s">
        <v>3</v>
      </c>
      <c r="D294" s="1" t="s">
        <v>4</v>
      </c>
      <c r="E294" s="1" t="s">
        <v>5</v>
      </c>
      <c r="F294" s="1" t="s">
        <v>6</v>
      </c>
      <c r="G294" s="1" t="s">
        <v>7</v>
      </c>
      <c r="H294" s="1" t="s">
        <v>8</v>
      </c>
    </row>
    <row r="295" spans="1:8" ht="195" customHeight="1" x14ac:dyDescent="0.25">
      <c r="A295" s="5" t="s">
        <v>9</v>
      </c>
      <c r="B295" s="5" t="s">
        <v>22</v>
      </c>
      <c r="C295" s="6" t="s">
        <v>372</v>
      </c>
      <c r="D295" s="5" t="s">
        <v>12</v>
      </c>
      <c r="E295" s="5" t="s">
        <v>373</v>
      </c>
      <c r="F295" s="5" t="s">
        <v>374</v>
      </c>
      <c r="G295" s="7">
        <v>42333</v>
      </c>
      <c r="H295" s="5">
        <v>4</v>
      </c>
    </row>
    <row r="296" spans="1:8" x14ac:dyDescent="0.25">
      <c r="A296" s="5"/>
      <c r="B296" s="5"/>
      <c r="C296" s="6"/>
      <c r="D296" s="5"/>
      <c r="E296" s="5"/>
      <c r="F296" s="5"/>
      <c r="G296" s="7"/>
      <c r="H296" s="5"/>
    </row>
    <row r="297" spans="1:8" ht="195" customHeight="1" x14ac:dyDescent="0.25">
      <c r="A297" s="5" t="s">
        <v>9</v>
      </c>
      <c r="B297" s="5" t="s">
        <v>22</v>
      </c>
      <c r="C297" s="6" t="s">
        <v>375</v>
      </c>
      <c r="D297" s="5" t="s">
        <v>12</v>
      </c>
      <c r="E297" s="5" t="s">
        <v>376</v>
      </c>
      <c r="F297" s="5" t="s">
        <v>374</v>
      </c>
      <c r="G297" s="7">
        <v>42088</v>
      </c>
      <c r="H297" s="5">
        <v>4</v>
      </c>
    </row>
    <row r="298" spans="1:8" x14ac:dyDescent="0.25">
      <c r="A298" s="5"/>
      <c r="B298" s="5"/>
      <c r="C298" s="6"/>
      <c r="D298" s="5"/>
      <c r="E298" s="5"/>
      <c r="F298" s="5"/>
      <c r="G298" s="7"/>
      <c r="H298" s="5"/>
    </row>
    <row r="299" spans="1:8" ht="195" customHeight="1" x14ac:dyDescent="0.25">
      <c r="A299" s="5" t="s">
        <v>9</v>
      </c>
      <c r="B299" s="5" t="s">
        <v>22</v>
      </c>
      <c r="C299" s="6" t="s">
        <v>377</v>
      </c>
      <c r="D299" s="5" t="s">
        <v>12</v>
      </c>
      <c r="E299" s="5" t="s">
        <v>378</v>
      </c>
      <c r="F299" s="5" t="s">
        <v>374</v>
      </c>
      <c r="G299" s="7">
        <v>42210</v>
      </c>
      <c r="H299" s="5">
        <v>4</v>
      </c>
    </row>
    <row r="300" spans="1:8" x14ac:dyDescent="0.25">
      <c r="A300" s="5"/>
      <c r="B300" s="5"/>
      <c r="C300" s="6"/>
      <c r="D300" s="5"/>
      <c r="E300" s="5"/>
      <c r="F300" s="5"/>
      <c r="G300" s="7"/>
      <c r="H300" s="5"/>
    </row>
    <row r="301" spans="1:8" ht="195" customHeight="1" x14ac:dyDescent="0.25">
      <c r="A301" s="5" t="s">
        <v>9</v>
      </c>
      <c r="B301" s="5" t="s">
        <v>22</v>
      </c>
      <c r="C301" s="6" t="s">
        <v>379</v>
      </c>
      <c r="D301" s="5" t="s">
        <v>12</v>
      </c>
      <c r="E301" s="5" t="s">
        <v>380</v>
      </c>
      <c r="F301" s="5" t="s">
        <v>381</v>
      </c>
      <c r="G301" s="7">
        <v>42024</v>
      </c>
      <c r="H301" s="5">
        <v>4</v>
      </c>
    </row>
    <row r="302" spans="1:8" x14ac:dyDescent="0.25">
      <c r="A302" s="5"/>
      <c r="B302" s="5"/>
      <c r="C302" s="6"/>
      <c r="D302" s="5"/>
      <c r="E302" s="5"/>
      <c r="F302" s="5"/>
      <c r="G302" s="7"/>
      <c r="H302" s="5"/>
    </row>
    <row r="303" spans="1:8" ht="180" customHeight="1" x14ac:dyDescent="0.25">
      <c r="A303" s="5" t="s">
        <v>9</v>
      </c>
      <c r="B303" s="5" t="s">
        <v>10</v>
      </c>
      <c r="C303" s="6" t="s">
        <v>382</v>
      </c>
      <c r="D303" s="5" t="s">
        <v>12</v>
      </c>
      <c r="E303" s="5" t="s">
        <v>383</v>
      </c>
      <c r="F303" s="5" t="s">
        <v>384</v>
      </c>
      <c r="G303" s="5">
        <f>-1 / 20</f>
        <v>-0.05</v>
      </c>
      <c r="H303" s="5">
        <v>4</v>
      </c>
    </row>
    <row r="304" spans="1:8" x14ac:dyDescent="0.25">
      <c r="A304" s="5"/>
      <c r="B304" s="5"/>
      <c r="C304" s="6"/>
      <c r="D304" s="5"/>
      <c r="E304" s="5"/>
      <c r="F304" s="5"/>
      <c r="G304" s="5"/>
      <c r="H304" s="5"/>
    </row>
    <row r="305" spans="1:8" ht="180" customHeight="1" x14ac:dyDescent="0.25">
      <c r="A305" s="5" t="s">
        <v>9</v>
      </c>
      <c r="B305" s="5" t="s">
        <v>22</v>
      </c>
      <c r="C305" s="6" t="s">
        <v>385</v>
      </c>
      <c r="D305" s="5" t="s">
        <v>12</v>
      </c>
      <c r="E305" s="5" t="s">
        <v>386</v>
      </c>
      <c r="F305" s="5" t="s">
        <v>384</v>
      </c>
      <c r="G305" s="7">
        <v>42144</v>
      </c>
      <c r="H305" s="5">
        <v>4</v>
      </c>
    </row>
    <row r="306" spans="1:8" x14ac:dyDescent="0.25">
      <c r="A306" s="5"/>
      <c r="B306" s="5"/>
      <c r="C306" s="6"/>
      <c r="D306" s="5"/>
      <c r="E306" s="5"/>
      <c r="F306" s="5"/>
      <c r="G306" s="7"/>
      <c r="H306" s="5"/>
    </row>
    <row r="307" spans="1:8" ht="195" customHeight="1" x14ac:dyDescent="0.25">
      <c r="A307" s="5" t="s">
        <v>9</v>
      </c>
      <c r="B307" s="5" t="s">
        <v>22</v>
      </c>
      <c r="C307" s="6" t="s">
        <v>387</v>
      </c>
      <c r="D307" s="5" t="s">
        <v>12</v>
      </c>
      <c r="E307" s="5" t="s">
        <v>388</v>
      </c>
      <c r="F307" s="5" t="s">
        <v>389</v>
      </c>
      <c r="G307" s="5" t="s">
        <v>219</v>
      </c>
      <c r="H307" s="5">
        <v>4</v>
      </c>
    </row>
    <row r="308" spans="1:8" x14ac:dyDescent="0.25">
      <c r="A308" s="5"/>
      <c r="B308" s="5"/>
      <c r="C308" s="6"/>
      <c r="D308" s="5"/>
      <c r="E308" s="5"/>
      <c r="F308" s="5"/>
      <c r="G308" s="5"/>
      <c r="H308" s="5"/>
    </row>
    <row r="309" spans="1:8" ht="180" customHeight="1" x14ac:dyDescent="0.25">
      <c r="A309" s="5" t="s">
        <v>9</v>
      </c>
      <c r="B309" s="5" t="s">
        <v>10</v>
      </c>
      <c r="C309" s="6" t="s">
        <v>391</v>
      </c>
      <c r="D309" s="5" t="s">
        <v>12</v>
      </c>
      <c r="E309" s="5" t="s">
        <v>392</v>
      </c>
      <c r="F309" s="5" t="s">
        <v>393</v>
      </c>
      <c r="G309" s="5" t="s">
        <v>235</v>
      </c>
      <c r="H309" s="5">
        <v>4</v>
      </c>
    </row>
    <row r="310" spans="1:8" x14ac:dyDescent="0.25">
      <c r="A310" s="5"/>
      <c r="B310" s="5"/>
      <c r="C310" s="6"/>
      <c r="D310" s="5"/>
      <c r="E310" s="5"/>
      <c r="F310" s="5"/>
      <c r="G310" s="5"/>
      <c r="H310" s="5"/>
    </row>
    <row r="311" spans="1:8" x14ac:dyDescent="0.25">
      <c r="A311" s="2"/>
      <c r="B311" s="2"/>
      <c r="C311" s="3"/>
      <c r="D311" s="2"/>
      <c r="E311" s="2"/>
      <c r="F311" s="2"/>
      <c r="G311" s="2"/>
      <c r="H311" s="2"/>
    </row>
    <row r="312" spans="1:8" ht="180" customHeight="1" x14ac:dyDescent="0.25">
      <c r="A312" s="5" t="s">
        <v>9</v>
      </c>
      <c r="B312" s="5" t="s">
        <v>22</v>
      </c>
      <c r="C312" s="6" t="s">
        <v>394</v>
      </c>
      <c r="D312" s="5" t="s">
        <v>12</v>
      </c>
      <c r="E312" s="5" t="s">
        <v>395</v>
      </c>
      <c r="F312" s="5" t="s">
        <v>381</v>
      </c>
      <c r="G312" s="5" t="s">
        <v>219</v>
      </c>
      <c r="H312" s="5">
        <v>4</v>
      </c>
    </row>
    <row r="313" spans="1:8" x14ac:dyDescent="0.25">
      <c r="A313" s="5"/>
      <c r="B313" s="5"/>
      <c r="C313" s="6"/>
      <c r="D313" s="5"/>
      <c r="E313" s="5"/>
      <c r="F313" s="5"/>
      <c r="G313" s="5"/>
      <c r="H313" s="5"/>
    </row>
    <row r="314" spans="1:8" ht="180" customHeight="1" x14ac:dyDescent="0.25">
      <c r="A314" s="5" t="s">
        <v>9</v>
      </c>
      <c r="B314" s="5" t="s">
        <v>10</v>
      </c>
      <c r="C314" s="6" t="s">
        <v>396</v>
      </c>
      <c r="D314" s="5" t="s">
        <v>12</v>
      </c>
      <c r="E314" s="5" t="s">
        <v>397</v>
      </c>
      <c r="F314" s="5" t="s">
        <v>393</v>
      </c>
      <c r="G314" s="5">
        <f>-1 / 20</f>
        <v>-0.05</v>
      </c>
      <c r="H314" s="5">
        <v>4</v>
      </c>
    </row>
    <row r="315" spans="1:8" x14ac:dyDescent="0.25">
      <c r="A315" s="5"/>
      <c r="B315" s="5"/>
      <c r="C315" s="6"/>
      <c r="D315" s="5"/>
      <c r="E315" s="5"/>
      <c r="F315" s="5"/>
      <c r="G315" s="5"/>
      <c r="H315" s="5"/>
    </row>
    <row r="316" spans="1:8" ht="210" customHeight="1" x14ac:dyDescent="0.25">
      <c r="A316" s="5" t="s">
        <v>9</v>
      </c>
      <c r="B316" s="5" t="s">
        <v>10</v>
      </c>
      <c r="C316" s="6" t="s">
        <v>398</v>
      </c>
      <c r="D316" s="5" t="s">
        <v>12</v>
      </c>
      <c r="E316" s="5" t="s">
        <v>399</v>
      </c>
      <c r="F316" s="5" t="s">
        <v>400</v>
      </c>
      <c r="G316" s="5">
        <f>-1 / 20</f>
        <v>-0.05</v>
      </c>
      <c r="H316" s="5">
        <v>4</v>
      </c>
    </row>
    <row r="317" spans="1:8" x14ac:dyDescent="0.25">
      <c r="A317" s="5"/>
      <c r="B317" s="5"/>
      <c r="C317" s="6"/>
      <c r="D317" s="5"/>
      <c r="E317" s="5"/>
      <c r="F317" s="5"/>
      <c r="G317" s="5"/>
      <c r="H317" s="5"/>
    </row>
    <row r="318" spans="1:8" ht="225" customHeight="1" x14ac:dyDescent="0.25">
      <c r="A318" s="5" t="s">
        <v>9</v>
      </c>
      <c r="B318" s="5" t="s">
        <v>22</v>
      </c>
      <c r="C318" s="6" t="s">
        <v>401</v>
      </c>
      <c r="D318" s="5" t="s">
        <v>12</v>
      </c>
      <c r="E318" s="5" t="s">
        <v>402</v>
      </c>
      <c r="F318" s="5" t="s">
        <v>403</v>
      </c>
      <c r="G318" s="7">
        <v>42079</v>
      </c>
      <c r="H318" s="5">
        <v>4</v>
      </c>
    </row>
    <row r="319" spans="1:8" x14ac:dyDescent="0.25">
      <c r="A319" s="5"/>
      <c r="B319" s="5"/>
      <c r="C319" s="6"/>
      <c r="D319" s="5"/>
      <c r="E319" s="5"/>
      <c r="F319" s="5"/>
      <c r="G319" s="7"/>
      <c r="H319" s="5"/>
    </row>
    <row r="320" spans="1:8" ht="210" customHeight="1" x14ac:dyDescent="0.25">
      <c r="A320" s="5" t="s">
        <v>9</v>
      </c>
      <c r="B320" s="5" t="s">
        <v>10</v>
      </c>
      <c r="C320" s="6" t="s">
        <v>404</v>
      </c>
      <c r="D320" s="5" t="s">
        <v>12</v>
      </c>
      <c r="E320" s="5" t="s">
        <v>405</v>
      </c>
      <c r="F320" s="5" t="s">
        <v>406</v>
      </c>
      <c r="G320" s="5">
        <f>-1 / 20</f>
        <v>-0.05</v>
      </c>
      <c r="H320" s="5">
        <v>4</v>
      </c>
    </row>
    <row r="321" spans="1:8" x14ac:dyDescent="0.25">
      <c r="A321" s="5"/>
      <c r="B321" s="5"/>
      <c r="C321" s="6"/>
      <c r="D321" s="5"/>
      <c r="E321" s="5"/>
      <c r="F321" s="5"/>
      <c r="G321" s="5"/>
      <c r="H321" s="5"/>
    </row>
    <row r="322" spans="1:8" ht="225" customHeight="1" x14ac:dyDescent="0.25">
      <c r="A322" s="5" t="s">
        <v>9</v>
      </c>
      <c r="B322" s="5" t="s">
        <v>22</v>
      </c>
      <c r="C322" s="6" t="s">
        <v>407</v>
      </c>
      <c r="D322" s="5" t="s">
        <v>12</v>
      </c>
      <c r="E322" s="5" t="s">
        <v>408</v>
      </c>
      <c r="F322" s="5" t="s">
        <v>409</v>
      </c>
      <c r="G322" s="7">
        <v>42020</v>
      </c>
      <c r="H322" s="5">
        <v>4</v>
      </c>
    </row>
    <row r="323" spans="1:8" x14ac:dyDescent="0.25">
      <c r="A323" s="5"/>
      <c r="B323" s="5"/>
      <c r="C323" s="6"/>
      <c r="D323" s="5"/>
      <c r="E323" s="5"/>
      <c r="F323" s="5"/>
      <c r="G323" s="7"/>
      <c r="H323" s="5"/>
    </row>
    <row r="324" spans="1:8" x14ac:dyDescent="0.25">
      <c r="A324" s="2"/>
      <c r="B324" s="2"/>
      <c r="C324" s="3"/>
      <c r="D324" s="2"/>
      <c r="E324" s="2"/>
      <c r="F324" s="2"/>
      <c r="G324" s="4"/>
      <c r="H324" s="2"/>
    </row>
    <row r="325" spans="1:8" ht="210" customHeight="1" x14ac:dyDescent="0.25">
      <c r="A325" s="5" t="s">
        <v>9</v>
      </c>
      <c r="B325" s="5" t="s">
        <v>22</v>
      </c>
      <c r="C325" s="6" t="s">
        <v>410</v>
      </c>
      <c r="D325" s="5" t="s">
        <v>12</v>
      </c>
      <c r="E325" s="5" t="s">
        <v>411</v>
      </c>
      <c r="F325" s="5" t="s">
        <v>403</v>
      </c>
      <c r="G325" s="7">
        <v>42263</v>
      </c>
      <c r="H325" s="5">
        <v>4</v>
      </c>
    </row>
    <row r="326" spans="1:8" x14ac:dyDescent="0.25">
      <c r="A326" s="5"/>
      <c r="B326" s="5"/>
      <c r="C326" s="6"/>
      <c r="D326" s="5"/>
      <c r="E326" s="5"/>
      <c r="F326" s="5"/>
      <c r="G326" s="7"/>
      <c r="H326" s="5"/>
    </row>
    <row r="327" spans="1:8" ht="210" customHeight="1" x14ac:dyDescent="0.25">
      <c r="A327" s="5" t="s">
        <v>9</v>
      </c>
      <c r="B327" s="5" t="s">
        <v>22</v>
      </c>
      <c r="C327" s="6" t="s">
        <v>412</v>
      </c>
      <c r="D327" s="5" t="s">
        <v>12</v>
      </c>
      <c r="E327" s="5" t="s">
        <v>413</v>
      </c>
      <c r="F327" s="5" t="s">
        <v>400</v>
      </c>
      <c r="G327" s="7">
        <v>42144</v>
      </c>
      <c r="H327" s="5">
        <v>4</v>
      </c>
    </row>
    <row r="328" spans="1:8" x14ac:dyDescent="0.25">
      <c r="A328" s="5"/>
      <c r="B328" s="5"/>
      <c r="C328" s="6"/>
      <c r="D328" s="5"/>
      <c r="E328" s="5"/>
      <c r="F328" s="5"/>
      <c r="G328" s="7"/>
      <c r="H328" s="5"/>
    </row>
    <row r="329" spans="1:8" ht="225" customHeight="1" x14ac:dyDescent="0.25">
      <c r="A329" s="5" t="s">
        <v>9</v>
      </c>
      <c r="B329" s="5" t="s">
        <v>22</v>
      </c>
      <c r="C329" s="6" t="s">
        <v>414</v>
      </c>
      <c r="D329" s="5" t="s">
        <v>12</v>
      </c>
      <c r="E329" s="5" t="s">
        <v>415</v>
      </c>
      <c r="F329" s="5" t="s">
        <v>409</v>
      </c>
      <c r="G329" s="7">
        <v>42171</v>
      </c>
      <c r="H329" s="5">
        <v>4</v>
      </c>
    </row>
    <row r="330" spans="1:8" x14ac:dyDescent="0.25">
      <c r="A330" s="5"/>
      <c r="B330" s="5"/>
      <c r="C330" s="6"/>
      <c r="D330" s="5"/>
      <c r="E330" s="5"/>
      <c r="F330" s="5"/>
      <c r="G330" s="7"/>
      <c r="H330" s="5"/>
    </row>
    <row r="331" spans="1:8" ht="195" customHeight="1" x14ac:dyDescent="0.25">
      <c r="A331" s="5" t="s">
        <v>9</v>
      </c>
      <c r="B331" s="5" t="s">
        <v>22</v>
      </c>
      <c r="C331" s="6" t="s">
        <v>416</v>
      </c>
      <c r="D331" s="5" t="s">
        <v>12</v>
      </c>
      <c r="E331" s="5" t="s">
        <v>417</v>
      </c>
      <c r="F331" s="5" t="s">
        <v>418</v>
      </c>
      <c r="G331" s="7">
        <v>42081</v>
      </c>
      <c r="H331" s="5">
        <v>4</v>
      </c>
    </row>
    <row r="332" spans="1:8" x14ac:dyDescent="0.25">
      <c r="A332" s="5"/>
      <c r="B332" s="5"/>
      <c r="C332" s="6"/>
      <c r="D332" s="5"/>
      <c r="E332" s="5"/>
      <c r="F332" s="5"/>
      <c r="G332" s="7"/>
      <c r="H332" s="5"/>
    </row>
    <row r="333" spans="1:8" ht="195" customHeight="1" x14ac:dyDescent="0.25">
      <c r="A333" s="5" t="s">
        <v>9</v>
      </c>
      <c r="B333" s="5" t="s">
        <v>22</v>
      </c>
      <c r="C333" s="6" t="s">
        <v>419</v>
      </c>
      <c r="D333" s="5" t="s">
        <v>12</v>
      </c>
      <c r="E333" s="5" t="s">
        <v>420</v>
      </c>
      <c r="F333" s="5" t="s">
        <v>421</v>
      </c>
      <c r="G333" s="7">
        <v>42022</v>
      </c>
      <c r="H333" s="5">
        <v>4</v>
      </c>
    </row>
    <row r="334" spans="1:8" x14ac:dyDescent="0.25">
      <c r="A334" s="5"/>
      <c r="B334" s="5"/>
      <c r="C334" s="6"/>
      <c r="D334" s="5"/>
      <c r="E334" s="5"/>
      <c r="F334" s="5"/>
      <c r="G334" s="7"/>
      <c r="H334" s="5"/>
    </row>
    <row r="335" spans="1:8" ht="195" customHeight="1" x14ac:dyDescent="0.25">
      <c r="A335" s="5" t="s">
        <v>9</v>
      </c>
      <c r="B335" s="5" t="s">
        <v>10</v>
      </c>
      <c r="C335" s="6" t="s">
        <v>422</v>
      </c>
      <c r="D335" s="5" t="s">
        <v>12</v>
      </c>
      <c r="E335" s="5" t="s">
        <v>423</v>
      </c>
      <c r="F335" s="5" t="s">
        <v>424</v>
      </c>
      <c r="G335" s="5" t="s">
        <v>86</v>
      </c>
      <c r="H335" s="5">
        <v>4</v>
      </c>
    </row>
    <row r="336" spans="1:8" x14ac:dyDescent="0.25">
      <c r="A336" s="5"/>
      <c r="B336" s="5"/>
      <c r="C336" s="6"/>
      <c r="D336" s="5"/>
      <c r="E336" s="5"/>
      <c r="F336" s="5"/>
      <c r="G336" s="5"/>
      <c r="H336" s="5"/>
    </row>
    <row r="337" spans="1:8" ht="180" customHeight="1" x14ac:dyDescent="0.25">
      <c r="A337" s="5" t="s">
        <v>9</v>
      </c>
      <c r="B337" s="5" t="s">
        <v>10</v>
      </c>
      <c r="C337" s="6" t="s">
        <v>425</v>
      </c>
      <c r="D337" s="5" t="s">
        <v>12</v>
      </c>
      <c r="E337" s="5" t="s">
        <v>426</v>
      </c>
      <c r="F337" s="5" t="s">
        <v>427</v>
      </c>
      <c r="G337" s="5" t="s">
        <v>86</v>
      </c>
      <c r="H337" s="5">
        <v>4</v>
      </c>
    </row>
    <row r="338" spans="1:8" x14ac:dyDescent="0.25">
      <c r="A338" s="5"/>
      <c r="B338" s="5"/>
      <c r="C338" s="6"/>
      <c r="D338" s="5"/>
      <c r="E338" s="5"/>
      <c r="F338" s="5"/>
      <c r="G338" s="5"/>
      <c r="H338" s="5"/>
    </row>
    <row r="339" spans="1:8" ht="195" customHeight="1" x14ac:dyDescent="0.25">
      <c r="A339" s="5" t="s">
        <v>9</v>
      </c>
      <c r="B339" s="5" t="s">
        <v>22</v>
      </c>
      <c r="C339" s="6" t="s">
        <v>428</v>
      </c>
      <c r="D339" s="5" t="s">
        <v>12</v>
      </c>
      <c r="E339" s="5" t="s">
        <v>429</v>
      </c>
      <c r="F339" s="5" t="s">
        <v>430</v>
      </c>
      <c r="G339" s="7">
        <v>42022</v>
      </c>
      <c r="H339" s="5">
        <v>4</v>
      </c>
    </row>
    <row r="340" spans="1:8" x14ac:dyDescent="0.25">
      <c r="A340" s="5"/>
      <c r="B340" s="5"/>
      <c r="C340" s="6"/>
      <c r="D340" s="5"/>
      <c r="E340" s="5"/>
      <c r="F340" s="5"/>
      <c r="G340" s="7"/>
      <c r="H340" s="5"/>
    </row>
    <row r="341" spans="1:8" ht="195" customHeight="1" x14ac:dyDescent="0.25">
      <c r="A341" s="5" t="s">
        <v>9</v>
      </c>
      <c r="B341" s="5" t="s">
        <v>10</v>
      </c>
      <c r="C341" s="6" t="s">
        <v>431</v>
      </c>
      <c r="D341" s="5" t="s">
        <v>12</v>
      </c>
      <c r="E341" s="5" t="s">
        <v>432</v>
      </c>
      <c r="F341" s="5" t="s">
        <v>433</v>
      </c>
      <c r="G341" s="5" t="s">
        <v>86</v>
      </c>
      <c r="H341" s="5">
        <v>4</v>
      </c>
    </row>
    <row r="342" spans="1:8" x14ac:dyDescent="0.25">
      <c r="A342" s="5"/>
      <c r="B342" s="5"/>
      <c r="C342" s="6"/>
      <c r="D342" s="5"/>
      <c r="E342" s="5"/>
      <c r="F342" s="5"/>
      <c r="G342" s="5"/>
      <c r="H342" s="5"/>
    </row>
    <row r="343" spans="1:8" ht="195" customHeight="1" x14ac:dyDescent="0.25">
      <c r="A343" s="5" t="s">
        <v>9</v>
      </c>
      <c r="B343" s="5" t="s">
        <v>22</v>
      </c>
      <c r="C343" s="6" t="s">
        <v>434</v>
      </c>
      <c r="D343" s="5" t="s">
        <v>12</v>
      </c>
      <c r="E343" s="5" t="s">
        <v>435</v>
      </c>
      <c r="F343" s="5" t="s">
        <v>406</v>
      </c>
      <c r="G343" s="7">
        <v>42081</v>
      </c>
      <c r="H343" s="5">
        <v>4</v>
      </c>
    </row>
    <row r="344" spans="1:8" x14ac:dyDescent="0.25">
      <c r="A344" s="5"/>
      <c r="B344" s="5"/>
      <c r="C344" s="6"/>
      <c r="D344" s="5"/>
      <c r="E344" s="5"/>
      <c r="F344" s="5"/>
      <c r="G344" s="7"/>
      <c r="H344" s="5"/>
    </row>
    <row r="345" spans="1:8" ht="180" customHeight="1" x14ac:dyDescent="0.25">
      <c r="A345" s="5" t="s">
        <v>9</v>
      </c>
      <c r="B345" s="5" t="s">
        <v>18</v>
      </c>
      <c r="C345" s="6" t="s">
        <v>436</v>
      </c>
      <c r="D345" s="5" t="s">
        <v>12</v>
      </c>
      <c r="E345" s="5" t="s">
        <v>437</v>
      </c>
      <c r="F345" s="5" t="s">
        <v>438</v>
      </c>
      <c r="G345" s="5" t="s">
        <v>86</v>
      </c>
      <c r="H345" s="5">
        <v>4</v>
      </c>
    </row>
    <row r="346" spans="1:8" x14ac:dyDescent="0.25">
      <c r="A346" s="5"/>
      <c r="B346" s="5"/>
      <c r="C346" s="6"/>
      <c r="D346" s="5"/>
      <c r="E346" s="5"/>
      <c r="F346" s="5"/>
      <c r="G346" s="5"/>
      <c r="H346" s="5"/>
    </row>
    <row r="347" spans="1:8" ht="195" customHeight="1" x14ac:dyDescent="0.25">
      <c r="A347" s="5" t="s">
        <v>9</v>
      </c>
      <c r="B347" s="5" t="s">
        <v>10</v>
      </c>
      <c r="C347" s="6" t="s">
        <v>439</v>
      </c>
      <c r="D347" s="5" t="s">
        <v>12</v>
      </c>
      <c r="E347" s="5" t="s">
        <v>440</v>
      </c>
      <c r="F347" s="5" t="s">
        <v>430</v>
      </c>
      <c r="G347" s="5" t="s">
        <v>86</v>
      </c>
      <c r="H347" s="5">
        <v>4</v>
      </c>
    </row>
    <row r="348" spans="1:8" x14ac:dyDescent="0.25">
      <c r="A348" s="5"/>
      <c r="B348" s="5"/>
      <c r="C348" s="6"/>
      <c r="D348" s="5"/>
      <c r="E348" s="5"/>
      <c r="F348" s="5"/>
      <c r="G348" s="5"/>
      <c r="H348" s="5"/>
    </row>
    <row r="349" spans="1:8" ht="210" customHeight="1" x14ac:dyDescent="0.25">
      <c r="A349" s="5" t="s">
        <v>9</v>
      </c>
      <c r="B349" s="5" t="s">
        <v>10</v>
      </c>
      <c r="C349" s="6" t="s">
        <v>441</v>
      </c>
      <c r="D349" s="5" t="s">
        <v>12</v>
      </c>
      <c r="E349" s="5" t="s">
        <v>442</v>
      </c>
      <c r="F349" s="5" t="s">
        <v>433</v>
      </c>
      <c r="G349" s="5" t="s">
        <v>86</v>
      </c>
      <c r="H349" s="5">
        <v>4</v>
      </c>
    </row>
    <row r="350" spans="1:8" x14ac:dyDescent="0.25">
      <c r="A350" s="5"/>
      <c r="B350" s="5"/>
      <c r="C350" s="6"/>
      <c r="D350" s="5"/>
      <c r="E350" s="5"/>
      <c r="F350" s="5"/>
      <c r="G350" s="5"/>
      <c r="H350" s="5"/>
    </row>
    <row r="351" spans="1:8" ht="195" customHeight="1" x14ac:dyDescent="0.25">
      <c r="A351" s="5" t="s">
        <v>9</v>
      </c>
      <c r="B351" s="5" t="s">
        <v>22</v>
      </c>
      <c r="C351" s="6" t="s">
        <v>443</v>
      </c>
      <c r="D351" s="5" t="s">
        <v>12</v>
      </c>
      <c r="E351" s="5" t="s">
        <v>444</v>
      </c>
      <c r="F351" s="5" t="s">
        <v>445</v>
      </c>
      <c r="G351" s="7">
        <v>42112</v>
      </c>
      <c r="H351" s="5">
        <v>4</v>
      </c>
    </row>
    <row r="352" spans="1:8" x14ac:dyDescent="0.25">
      <c r="A352" s="5"/>
      <c r="B352" s="5"/>
      <c r="C352" s="6"/>
      <c r="D352" s="5"/>
      <c r="E352" s="5"/>
      <c r="F352" s="5"/>
      <c r="G352" s="7"/>
      <c r="H352" s="5"/>
    </row>
    <row r="353" spans="1:8" ht="180" customHeight="1" x14ac:dyDescent="0.25">
      <c r="A353" s="5" t="s">
        <v>9</v>
      </c>
      <c r="B353" s="5" t="s">
        <v>10</v>
      </c>
      <c r="C353" s="6" t="s">
        <v>446</v>
      </c>
      <c r="D353" s="5" t="s">
        <v>12</v>
      </c>
      <c r="E353" s="5" t="s">
        <v>447</v>
      </c>
      <c r="F353" s="5" t="s">
        <v>427</v>
      </c>
      <c r="G353" s="5" t="s">
        <v>86</v>
      </c>
      <c r="H353" s="5">
        <v>4</v>
      </c>
    </row>
    <row r="354" spans="1:8" x14ac:dyDescent="0.25">
      <c r="A354" s="5"/>
      <c r="B354" s="5"/>
      <c r="C354" s="6"/>
      <c r="D354" s="5"/>
      <c r="E354" s="5"/>
      <c r="F354" s="5"/>
      <c r="G354" s="5"/>
      <c r="H354" s="5"/>
    </row>
    <row r="355" spans="1:8" ht="180" customHeight="1" x14ac:dyDescent="0.25">
      <c r="A355" s="5" t="s">
        <v>9</v>
      </c>
      <c r="B355" s="5" t="s">
        <v>10</v>
      </c>
      <c r="C355" s="6" t="s">
        <v>448</v>
      </c>
      <c r="D355" s="5" t="s">
        <v>12</v>
      </c>
      <c r="E355" s="5" t="s">
        <v>449</v>
      </c>
      <c r="F355" s="5" t="s">
        <v>450</v>
      </c>
      <c r="G355" s="5">
        <f>-1 / 15</f>
        <v>-6.6666666666666666E-2</v>
      </c>
      <c r="H355" s="5">
        <v>4</v>
      </c>
    </row>
    <row r="356" spans="1:8" x14ac:dyDescent="0.25">
      <c r="A356" s="5"/>
      <c r="B356" s="5"/>
      <c r="C356" s="6"/>
      <c r="D356" s="5"/>
      <c r="E356" s="5"/>
      <c r="F356" s="5"/>
      <c r="G356" s="5"/>
      <c r="H356" s="5"/>
    </row>
    <row r="357" spans="1:8" ht="180" customHeight="1" x14ac:dyDescent="0.25">
      <c r="A357" s="5" t="s">
        <v>9</v>
      </c>
      <c r="B357" s="5" t="s">
        <v>22</v>
      </c>
      <c r="C357" s="6" t="s">
        <v>451</v>
      </c>
      <c r="D357" s="5" t="s">
        <v>12</v>
      </c>
      <c r="E357" s="5" t="s">
        <v>452</v>
      </c>
      <c r="F357" s="5" t="s">
        <v>453</v>
      </c>
      <c r="G357" s="7">
        <v>42022</v>
      </c>
      <c r="H357" s="5">
        <v>4</v>
      </c>
    </row>
    <row r="358" spans="1:8" x14ac:dyDescent="0.25">
      <c r="A358" s="5"/>
      <c r="B358" s="5"/>
      <c r="C358" s="6"/>
      <c r="D358" s="5"/>
      <c r="E358" s="5"/>
      <c r="F358" s="5"/>
      <c r="G358" s="7"/>
      <c r="H358" s="5"/>
    </row>
    <row r="359" spans="1:8" ht="180" customHeight="1" x14ac:dyDescent="0.25">
      <c r="A359" s="5" t="s">
        <v>9</v>
      </c>
      <c r="B359" s="5" t="s">
        <v>10</v>
      </c>
      <c r="C359" s="6" t="s">
        <v>454</v>
      </c>
      <c r="D359" s="5" t="s">
        <v>12</v>
      </c>
      <c r="E359" s="5" t="s">
        <v>455</v>
      </c>
      <c r="F359" s="5" t="s">
        <v>456</v>
      </c>
      <c r="G359" s="5" t="s">
        <v>86</v>
      </c>
      <c r="H359" s="5">
        <v>4</v>
      </c>
    </row>
    <row r="360" spans="1:8" x14ac:dyDescent="0.25">
      <c r="A360" s="5"/>
      <c r="B360" s="5"/>
      <c r="C360" s="6"/>
      <c r="D360" s="5"/>
      <c r="E360" s="5"/>
      <c r="F360" s="5"/>
      <c r="G360" s="5"/>
      <c r="H360" s="5"/>
    </row>
    <row r="361" spans="1:8" ht="180" customHeight="1" x14ac:dyDescent="0.25">
      <c r="A361" s="5" t="s">
        <v>9</v>
      </c>
      <c r="B361" s="5" t="s">
        <v>10</v>
      </c>
      <c r="C361" s="6" t="s">
        <v>457</v>
      </c>
      <c r="D361" s="5" t="s">
        <v>12</v>
      </c>
      <c r="E361" s="5" t="s">
        <v>458</v>
      </c>
      <c r="F361" s="5" t="s">
        <v>427</v>
      </c>
      <c r="G361" s="5" t="s">
        <v>86</v>
      </c>
      <c r="H361" s="5">
        <v>4</v>
      </c>
    </row>
    <row r="362" spans="1:8" x14ac:dyDescent="0.25">
      <c r="A362" s="5"/>
      <c r="B362" s="5"/>
      <c r="C362" s="6"/>
      <c r="D362" s="5"/>
      <c r="E362" s="5"/>
      <c r="F362" s="5"/>
      <c r="G362" s="5"/>
      <c r="H362" s="5"/>
    </row>
    <row r="363" spans="1:8" ht="195" customHeight="1" x14ac:dyDescent="0.25">
      <c r="A363" s="5" t="s">
        <v>9</v>
      </c>
      <c r="B363" s="5" t="s">
        <v>22</v>
      </c>
      <c r="C363" s="6" t="s">
        <v>459</v>
      </c>
      <c r="D363" s="5" t="s">
        <v>12</v>
      </c>
      <c r="E363" s="5" t="s">
        <v>460</v>
      </c>
      <c r="F363" s="5" t="s">
        <v>234</v>
      </c>
      <c r="G363" s="7">
        <v>42022</v>
      </c>
      <c r="H363" s="5">
        <v>4</v>
      </c>
    </row>
    <row r="364" spans="1:8" x14ac:dyDescent="0.25">
      <c r="A364" s="5"/>
      <c r="B364" s="5"/>
      <c r="C364" s="6"/>
      <c r="D364" s="5"/>
      <c r="E364" s="5"/>
      <c r="F364" s="5"/>
      <c r="G364" s="7"/>
      <c r="H364" s="5"/>
    </row>
    <row r="365" spans="1:8" ht="180" customHeight="1" x14ac:dyDescent="0.25">
      <c r="A365" s="5" t="s">
        <v>9</v>
      </c>
      <c r="B365" s="5" t="s">
        <v>18</v>
      </c>
      <c r="C365" s="6" t="s">
        <v>461</v>
      </c>
      <c r="D365" s="5" t="s">
        <v>12</v>
      </c>
      <c r="E365" s="5" t="s">
        <v>462</v>
      </c>
      <c r="F365" s="5" t="s">
        <v>456</v>
      </c>
      <c r="G365" s="5" t="s">
        <v>86</v>
      </c>
      <c r="H365" s="5">
        <v>4</v>
      </c>
    </row>
    <row r="366" spans="1:8" x14ac:dyDescent="0.25">
      <c r="A366" s="5"/>
      <c r="B366" s="5"/>
      <c r="C366" s="6"/>
      <c r="D366" s="5"/>
      <c r="E366" s="5"/>
      <c r="F366" s="5"/>
      <c r="G366" s="5"/>
      <c r="H366" s="5"/>
    </row>
    <row r="367" spans="1:8" ht="180" customHeight="1" x14ac:dyDescent="0.25">
      <c r="A367" s="5" t="s">
        <v>9</v>
      </c>
      <c r="B367" s="5" t="s">
        <v>22</v>
      </c>
      <c r="C367" s="6" t="s">
        <v>463</v>
      </c>
      <c r="D367" s="5" t="s">
        <v>12</v>
      </c>
      <c r="E367" s="5" t="s">
        <v>464</v>
      </c>
      <c r="F367" s="5" t="s">
        <v>465</v>
      </c>
      <c r="G367" s="7">
        <v>42022</v>
      </c>
      <c r="H367" s="5">
        <v>4</v>
      </c>
    </row>
    <row r="368" spans="1:8" x14ac:dyDescent="0.25">
      <c r="A368" s="5"/>
      <c r="B368" s="5"/>
      <c r="C368" s="6"/>
      <c r="D368" s="5"/>
      <c r="E368" s="5"/>
      <c r="F368" s="5"/>
      <c r="G368" s="7"/>
      <c r="H368" s="5"/>
    </row>
    <row r="369" spans="1:8" ht="195" customHeight="1" x14ac:dyDescent="0.25">
      <c r="A369" s="5" t="s">
        <v>9</v>
      </c>
      <c r="B369" s="5" t="s">
        <v>22</v>
      </c>
      <c r="C369" s="6" t="s">
        <v>466</v>
      </c>
      <c r="D369" s="5" t="s">
        <v>12</v>
      </c>
      <c r="E369" s="5" t="s">
        <v>467</v>
      </c>
      <c r="F369" s="5" t="s">
        <v>468</v>
      </c>
      <c r="G369" s="7">
        <v>42060</v>
      </c>
      <c r="H369" s="5">
        <v>4</v>
      </c>
    </row>
    <row r="370" spans="1:8" x14ac:dyDescent="0.25">
      <c r="A370" s="5"/>
      <c r="B370" s="5"/>
      <c r="C370" s="6"/>
      <c r="D370" s="5"/>
      <c r="E370" s="5"/>
      <c r="F370" s="5"/>
      <c r="G370" s="7"/>
      <c r="H370" s="5"/>
    </row>
    <row r="371" spans="1:8" ht="180" customHeight="1" x14ac:dyDescent="0.25">
      <c r="A371" s="5" t="s">
        <v>9</v>
      </c>
      <c r="B371" s="5" t="s">
        <v>10</v>
      </c>
      <c r="C371" s="6" t="s">
        <v>469</v>
      </c>
      <c r="D371" s="5" t="s">
        <v>12</v>
      </c>
      <c r="E371" s="5" t="s">
        <v>470</v>
      </c>
      <c r="F371" s="5" t="s">
        <v>456</v>
      </c>
      <c r="G371" s="5" t="s">
        <v>310</v>
      </c>
      <c r="H371" s="5">
        <v>4</v>
      </c>
    </row>
    <row r="372" spans="1:8" x14ac:dyDescent="0.25">
      <c r="A372" s="5"/>
      <c r="B372" s="5"/>
      <c r="C372" s="6"/>
      <c r="D372" s="5"/>
      <c r="E372" s="5"/>
      <c r="F372" s="5"/>
      <c r="G372" s="5"/>
      <c r="H372" s="5"/>
    </row>
    <row r="373" spans="1:8" ht="195" customHeight="1" x14ac:dyDescent="0.25">
      <c r="A373" s="5" t="s">
        <v>9</v>
      </c>
      <c r="B373" s="5" t="s">
        <v>22</v>
      </c>
      <c r="C373" s="6" t="s">
        <v>471</v>
      </c>
      <c r="D373" s="5" t="s">
        <v>12</v>
      </c>
      <c r="E373" s="5" t="s">
        <v>472</v>
      </c>
      <c r="F373" s="5" t="s">
        <v>430</v>
      </c>
      <c r="G373" s="7">
        <v>42034</v>
      </c>
      <c r="H373" s="5">
        <v>4</v>
      </c>
    </row>
    <row r="374" spans="1:8" x14ac:dyDescent="0.25">
      <c r="A374" s="5"/>
      <c r="B374" s="5"/>
      <c r="C374" s="6"/>
      <c r="D374" s="5"/>
      <c r="E374" s="5"/>
      <c r="F374" s="5"/>
      <c r="G374" s="7"/>
      <c r="H374" s="5"/>
    </row>
    <row r="375" spans="1:8" ht="180" customHeight="1" x14ac:dyDescent="0.25">
      <c r="A375" s="5" t="s">
        <v>9</v>
      </c>
      <c r="B375" s="5" t="s">
        <v>22</v>
      </c>
      <c r="C375" s="6" t="s">
        <v>473</v>
      </c>
      <c r="D375" s="5" t="s">
        <v>12</v>
      </c>
      <c r="E375" s="5" t="s">
        <v>474</v>
      </c>
      <c r="F375" s="5" t="s">
        <v>475</v>
      </c>
      <c r="G375" s="7">
        <v>42034</v>
      </c>
      <c r="H375" s="5">
        <v>4</v>
      </c>
    </row>
    <row r="376" spans="1:8" x14ac:dyDescent="0.25">
      <c r="A376" s="5"/>
      <c r="B376" s="5"/>
      <c r="C376" s="6"/>
      <c r="D376" s="5"/>
      <c r="E376" s="5"/>
      <c r="F376" s="5"/>
      <c r="G376" s="7"/>
      <c r="H376" s="5"/>
    </row>
    <row r="377" spans="1:8" ht="195" customHeight="1" x14ac:dyDescent="0.25">
      <c r="A377" s="5" t="s">
        <v>9</v>
      </c>
      <c r="B377" s="5" t="s">
        <v>22</v>
      </c>
      <c r="C377" s="6" t="s">
        <v>476</v>
      </c>
      <c r="D377" s="5" t="s">
        <v>12</v>
      </c>
      <c r="E377" s="5" t="s">
        <v>477</v>
      </c>
      <c r="F377" s="5" t="s">
        <v>478</v>
      </c>
      <c r="G377" s="8">
        <v>10990</v>
      </c>
      <c r="H377" s="5">
        <v>4</v>
      </c>
    </row>
    <row r="378" spans="1:8" x14ac:dyDescent="0.25">
      <c r="A378" s="5"/>
      <c r="B378" s="5"/>
      <c r="C378" s="6"/>
      <c r="D378" s="5"/>
      <c r="E378" s="5"/>
      <c r="F378" s="5"/>
      <c r="G378" s="8"/>
      <c r="H378" s="5"/>
    </row>
    <row r="379" spans="1:8" ht="195" customHeight="1" x14ac:dyDescent="0.25">
      <c r="A379" s="5" t="s">
        <v>9</v>
      </c>
      <c r="B379" s="5" t="s">
        <v>22</v>
      </c>
      <c r="C379" s="6" t="s">
        <v>479</v>
      </c>
      <c r="D379" s="5" t="s">
        <v>12</v>
      </c>
      <c r="E379" s="5" t="s">
        <v>480</v>
      </c>
      <c r="F379" s="5" t="s">
        <v>445</v>
      </c>
      <c r="G379" s="7">
        <v>42034</v>
      </c>
      <c r="H379" s="5">
        <v>4</v>
      </c>
    </row>
    <row r="380" spans="1:8" x14ac:dyDescent="0.25">
      <c r="A380" s="5"/>
      <c r="B380" s="5"/>
      <c r="C380" s="6"/>
      <c r="D380" s="5"/>
      <c r="E380" s="5"/>
      <c r="F380" s="5"/>
      <c r="G380" s="7"/>
      <c r="H380" s="5"/>
    </row>
    <row r="381" spans="1:8" x14ac:dyDescent="0.25">
      <c r="A381" s="2"/>
      <c r="B381" s="2"/>
      <c r="C381" s="3"/>
      <c r="D381" s="2"/>
      <c r="E381" s="2"/>
      <c r="F381" s="2"/>
      <c r="G381" s="2"/>
      <c r="H381" s="2"/>
    </row>
    <row r="382" spans="1:8" ht="180" customHeight="1" x14ac:dyDescent="0.25">
      <c r="A382" s="5" t="s">
        <v>9</v>
      </c>
      <c r="B382" s="5" t="s">
        <v>22</v>
      </c>
      <c r="C382" s="6" t="s">
        <v>482</v>
      </c>
      <c r="D382" s="5" t="s">
        <v>12</v>
      </c>
      <c r="E382" s="5" t="s">
        <v>483</v>
      </c>
      <c r="F382" s="5" t="s">
        <v>418</v>
      </c>
      <c r="G382" s="7">
        <v>42029</v>
      </c>
      <c r="H382" s="5">
        <v>4</v>
      </c>
    </row>
    <row r="383" spans="1:8" x14ac:dyDescent="0.25">
      <c r="A383" s="5"/>
      <c r="B383" s="5"/>
      <c r="C383" s="6"/>
      <c r="D383" s="5"/>
      <c r="E383" s="5"/>
      <c r="F383" s="5"/>
      <c r="G383" s="7"/>
      <c r="H383" s="5"/>
    </row>
    <row r="384" spans="1:8" ht="180" customHeight="1" x14ac:dyDescent="0.25">
      <c r="A384" s="5" t="s">
        <v>9</v>
      </c>
      <c r="B384" s="5" t="s">
        <v>10</v>
      </c>
      <c r="C384" s="6" t="s">
        <v>484</v>
      </c>
      <c r="D384" s="5" t="s">
        <v>12</v>
      </c>
      <c r="E384" s="5" t="s">
        <v>485</v>
      </c>
      <c r="F384" s="5" t="s">
        <v>481</v>
      </c>
      <c r="G384" s="7">
        <v>42119</v>
      </c>
      <c r="H384" s="5">
        <v>4</v>
      </c>
    </row>
    <row r="385" spans="1:8" x14ac:dyDescent="0.25">
      <c r="A385" s="5"/>
      <c r="B385" s="5"/>
      <c r="C385" s="6"/>
      <c r="D385" s="5"/>
      <c r="E385" s="5"/>
      <c r="F385" s="5"/>
      <c r="G385" s="7"/>
      <c r="H385" s="5"/>
    </row>
    <row r="386" spans="1:8" ht="195" customHeight="1" x14ac:dyDescent="0.25">
      <c r="A386" s="5" t="s">
        <v>9</v>
      </c>
      <c r="B386" s="5" t="s">
        <v>22</v>
      </c>
      <c r="C386" s="6" t="s">
        <v>486</v>
      </c>
      <c r="D386" s="5" t="s">
        <v>12</v>
      </c>
      <c r="E386" s="5" t="s">
        <v>487</v>
      </c>
      <c r="F386" s="5" t="s">
        <v>468</v>
      </c>
      <c r="G386" s="7">
        <v>42272</v>
      </c>
      <c r="H386" s="5">
        <v>4</v>
      </c>
    </row>
    <row r="387" spans="1:8" x14ac:dyDescent="0.25">
      <c r="A387" s="5"/>
      <c r="B387" s="5"/>
      <c r="C387" s="6"/>
      <c r="D387" s="5"/>
      <c r="E387" s="5"/>
      <c r="F387" s="5"/>
      <c r="G387" s="7"/>
      <c r="H387" s="5"/>
    </row>
    <row r="388" spans="1:8" x14ac:dyDescent="0.25">
      <c r="A388" s="2"/>
      <c r="B388" s="2"/>
      <c r="C388" s="3"/>
      <c r="D388" s="2"/>
      <c r="E388" s="2"/>
      <c r="F388" s="2"/>
      <c r="G388" s="2"/>
      <c r="H388" s="2"/>
    </row>
    <row r="389" spans="1:8" ht="210" customHeight="1" x14ac:dyDescent="0.25">
      <c r="A389" s="5" t="s">
        <v>9</v>
      </c>
      <c r="B389" s="5" t="s">
        <v>22</v>
      </c>
      <c r="C389" s="6" t="s">
        <v>488</v>
      </c>
      <c r="D389" s="5" t="s">
        <v>12</v>
      </c>
      <c r="E389" s="5" t="s">
        <v>489</v>
      </c>
      <c r="F389" s="5" t="s">
        <v>490</v>
      </c>
      <c r="G389" s="5" t="s">
        <v>58</v>
      </c>
      <c r="H389" s="5">
        <v>4</v>
      </c>
    </row>
    <row r="390" spans="1:8" x14ac:dyDescent="0.25">
      <c r="A390" s="5"/>
      <c r="B390" s="5"/>
      <c r="C390" s="6"/>
      <c r="D390" s="5"/>
      <c r="E390" s="5"/>
      <c r="F390" s="5"/>
      <c r="G390" s="5"/>
      <c r="H390" s="5"/>
    </row>
    <row r="391" spans="1:8" ht="195" customHeight="1" x14ac:dyDescent="0.25">
      <c r="A391" s="5" t="s">
        <v>9</v>
      </c>
      <c r="B391" s="5" t="s">
        <v>22</v>
      </c>
      <c r="C391" s="6" t="s">
        <v>491</v>
      </c>
      <c r="D391" s="5" t="s">
        <v>12</v>
      </c>
      <c r="E391" s="5" t="s">
        <v>492</v>
      </c>
      <c r="F391" s="5" t="s">
        <v>493</v>
      </c>
      <c r="G391" s="7">
        <v>42088</v>
      </c>
      <c r="H391" s="5">
        <v>4</v>
      </c>
    </row>
    <row r="392" spans="1:8" x14ac:dyDescent="0.25">
      <c r="A392" s="5"/>
      <c r="B392" s="5"/>
      <c r="C392" s="6"/>
      <c r="D392" s="5"/>
      <c r="E392" s="5"/>
      <c r="F392" s="5"/>
      <c r="G392" s="7"/>
      <c r="H392" s="5"/>
    </row>
    <row r="393" spans="1:8" ht="195" customHeight="1" x14ac:dyDescent="0.25">
      <c r="A393" s="5" t="s">
        <v>9</v>
      </c>
      <c r="B393" s="5" t="s">
        <v>22</v>
      </c>
      <c r="C393" s="6" t="s">
        <v>494</v>
      </c>
      <c r="D393" s="5" t="s">
        <v>12</v>
      </c>
      <c r="E393" s="5" t="s">
        <v>495</v>
      </c>
      <c r="F393" s="5" t="s">
        <v>493</v>
      </c>
      <c r="G393" s="7">
        <v>42149</v>
      </c>
      <c r="H393" s="5">
        <v>4</v>
      </c>
    </row>
    <row r="394" spans="1:8" x14ac:dyDescent="0.25">
      <c r="A394" s="5"/>
      <c r="B394" s="5"/>
      <c r="C394" s="6"/>
      <c r="D394" s="5"/>
      <c r="E394" s="5"/>
      <c r="F394" s="5"/>
      <c r="G394" s="7"/>
      <c r="H394" s="5"/>
    </row>
    <row r="395" spans="1:8" ht="195" customHeight="1" x14ac:dyDescent="0.25">
      <c r="A395" s="5" t="s">
        <v>9</v>
      </c>
      <c r="B395" s="5" t="s">
        <v>22</v>
      </c>
      <c r="C395" s="6" t="s">
        <v>496</v>
      </c>
      <c r="D395" s="5" t="s">
        <v>12</v>
      </c>
      <c r="E395" s="5" t="s">
        <v>497</v>
      </c>
      <c r="F395" s="5" t="s">
        <v>490</v>
      </c>
      <c r="G395" s="7">
        <v>42205</v>
      </c>
      <c r="H395" s="5">
        <v>4</v>
      </c>
    </row>
    <row r="396" spans="1:8" x14ac:dyDescent="0.25">
      <c r="A396" s="5"/>
      <c r="B396" s="5"/>
      <c r="C396" s="6"/>
      <c r="D396" s="5"/>
      <c r="E396" s="5"/>
      <c r="F396" s="5"/>
      <c r="G396" s="7"/>
      <c r="H396" s="5"/>
    </row>
    <row r="397" spans="1:8" ht="195" customHeight="1" x14ac:dyDescent="0.25">
      <c r="A397" s="5" t="s">
        <v>9</v>
      </c>
      <c r="B397" s="5" t="s">
        <v>22</v>
      </c>
      <c r="C397" s="6" t="s">
        <v>498</v>
      </c>
      <c r="D397" s="5" t="s">
        <v>12</v>
      </c>
      <c r="E397" s="5" t="s">
        <v>499</v>
      </c>
      <c r="F397" s="5" t="s">
        <v>493</v>
      </c>
      <c r="G397" s="7">
        <v>42173</v>
      </c>
      <c r="H397" s="5">
        <v>4</v>
      </c>
    </row>
    <row r="398" spans="1:8" x14ac:dyDescent="0.25">
      <c r="A398" s="5"/>
      <c r="B398" s="5"/>
      <c r="C398" s="6"/>
      <c r="D398" s="5"/>
      <c r="E398" s="5"/>
      <c r="F398" s="5"/>
      <c r="G398" s="7"/>
      <c r="H398" s="5"/>
    </row>
    <row r="399" spans="1:8" ht="195" customHeight="1" x14ac:dyDescent="0.25">
      <c r="A399" s="5" t="s">
        <v>9</v>
      </c>
      <c r="B399" s="5" t="s">
        <v>22</v>
      </c>
      <c r="C399" s="6" t="s">
        <v>500</v>
      </c>
      <c r="D399" s="5" t="s">
        <v>12</v>
      </c>
      <c r="E399" s="5" t="s">
        <v>501</v>
      </c>
      <c r="F399" s="5" t="s">
        <v>490</v>
      </c>
      <c r="G399" s="7">
        <v>42292</v>
      </c>
      <c r="H399" s="5">
        <v>4</v>
      </c>
    </row>
    <row r="400" spans="1:8" x14ac:dyDescent="0.25">
      <c r="A400" s="5"/>
      <c r="B400" s="5"/>
      <c r="C400" s="6"/>
      <c r="D400" s="5"/>
      <c r="E400" s="5"/>
      <c r="F400" s="5"/>
      <c r="G400" s="7"/>
      <c r="H400" s="5"/>
    </row>
    <row r="401" spans="1:8" ht="195" customHeight="1" x14ac:dyDescent="0.25">
      <c r="A401" s="5" t="s">
        <v>9</v>
      </c>
      <c r="B401" s="5" t="s">
        <v>22</v>
      </c>
      <c r="C401" s="6" t="s">
        <v>502</v>
      </c>
      <c r="D401" s="5" t="s">
        <v>12</v>
      </c>
      <c r="E401" s="5" t="s">
        <v>501</v>
      </c>
      <c r="F401" s="5" t="s">
        <v>490</v>
      </c>
      <c r="G401" s="7">
        <v>42323</v>
      </c>
      <c r="H401" s="5">
        <v>4</v>
      </c>
    </row>
    <row r="402" spans="1:8" x14ac:dyDescent="0.25">
      <c r="A402" s="5"/>
      <c r="B402" s="5"/>
      <c r="C402" s="6"/>
      <c r="D402" s="5"/>
      <c r="E402" s="5"/>
      <c r="F402" s="5"/>
      <c r="G402" s="7"/>
      <c r="H402" s="5"/>
    </row>
    <row r="405" spans="1:8" ht="45" x14ac:dyDescent="0.25">
      <c r="A405" s="1" t="s">
        <v>1</v>
      </c>
      <c r="B405" s="1" t="s">
        <v>2</v>
      </c>
      <c r="C405" s="1" t="s">
        <v>3</v>
      </c>
      <c r="D405" s="1" t="s">
        <v>4</v>
      </c>
      <c r="E405" s="1" t="s">
        <v>5</v>
      </c>
      <c r="F405" s="1" t="s">
        <v>6</v>
      </c>
      <c r="G405" s="1" t="s">
        <v>7</v>
      </c>
      <c r="H405" s="1" t="s">
        <v>8</v>
      </c>
    </row>
    <row r="406" spans="1:8" ht="195" customHeight="1" x14ac:dyDescent="0.25">
      <c r="A406" s="5" t="s">
        <v>9</v>
      </c>
      <c r="B406" s="5" t="s">
        <v>22</v>
      </c>
      <c r="C406" s="6" t="s">
        <v>503</v>
      </c>
      <c r="D406" s="5" t="s">
        <v>12</v>
      </c>
      <c r="E406" s="5" t="s">
        <v>504</v>
      </c>
      <c r="F406" s="5" t="s">
        <v>505</v>
      </c>
      <c r="G406" s="7">
        <v>42029</v>
      </c>
      <c r="H406" s="5">
        <v>4</v>
      </c>
    </row>
    <row r="407" spans="1:8" x14ac:dyDescent="0.25">
      <c r="A407" s="5"/>
      <c r="B407" s="5"/>
      <c r="C407" s="6"/>
      <c r="D407" s="5"/>
      <c r="E407" s="5"/>
      <c r="F407" s="5"/>
      <c r="G407" s="7"/>
      <c r="H407" s="5"/>
    </row>
    <row r="408" spans="1:8" ht="195" customHeight="1" x14ac:dyDescent="0.25">
      <c r="A408" s="5" t="s">
        <v>9</v>
      </c>
      <c r="B408" s="5" t="s">
        <v>22</v>
      </c>
      <c r="C408" s="6" t="s">
        <v>506</v>
      </c>
      <c r="D408" s="5" t="s">
        <v>12</v>
      </c>
      <c r="E408" s="5" t="s">
        <v>507</v>
      </c>
      <c r="F408" s="5" t="s">
        <v>505</v>
      </c>
      <c r="G408" s="7">
        <v>42180</v>
      </c>
      <c r="H408" s="5">
        <v>4</v>
      </c>
    </row>
    <row r="409" spans="1:8" x14ac:dyDescent="0.25">
      <c r="A409" s="5"/>
      <c r="B409" s="5"/>
      <c r="C409" s="6"/>
      <c r="D409" s="5"/>
      <c r="E409" s="5"/>
      <c r="F409" s="5"/>
      <c r="G409" s="7"/>
      <c r="H409" s="5"/>
    </row>
    <row r="410" spans="1:8" ht="195" customHeight="1" x14ac:dyDescent="0.25">
      <c r="A410" s="5" t="s">
        <v>9</v>
      </c>
      <c r="B410" s="5" t="s">
        <v>22</v>
      </c>
      <c r="C410" s="6" t="s">
        <v>508</v>
      </c>
      <c r="D410" s="5" t="s">
        <v>12</v>
      </c>
      <c r="E410" s="5" t="s">
        <v>509</v>
      </c>
      <c r="F410" s="5" t="s">
        <v>505</v>
      </c>
      <c r="G410" s="7">
        <v>42328</v>
      </c>
      <c r="H410" s="5">
        <v>4</v>
      </c>
    </row>
    <row r="411" spans="1:8" x14ac:dyDescent="0.25">
      <c r="A411" s="5"/>
      <c r="B411" s="5"/>
      <c r="C411" s="6"/>
      <c r="D411" s="5"/>
      <c r="E411" s="5"/>
      <c r="F411" s="5"/>
      <c r="G411" s="7"/>
      <c r="H411" s="5"/>
    </row>
    <row r="412" spans="1:8" ht="195" customHeight="1" x14ac:dyDescent="0.25">
      <c r="A412" s="5" t="s">
        <v>9</v>
      </c>
      <c r="B412" s="5" t="s">
        <v>22</v>
      </c>
      <c r="C412" s="6" t="s">
        <v>510</v>
      </c>
      <c r="D412" s="5" t="s">
        <v>12</v>
      </c>
      <c r="E412" s="5" t="s">
        <v>511</v>
      </c>
      <c r="F412" s="5" t="s">
        <v>505</v>
      </c>
      <c r="G412" s="7">
        <v>42323</v>
      </c>
      <c r="H412" s="5">
        <v>4</v>
      </c>
    </row>
    <row r="413" spans="1:8" x14ac:dyDescent="0.25">
      <c r="A413" s="5"/>
      <c r="B413" s="5"/>
      <c r="C413" s="6"/>
      <c r="D413" s="5"/>
      <c r="E413" s="5"/>
      <c r="F413" s="5"/>
      <c r="G413" s="7"/>
      <c r="H413" s="5"/>
    </row>
    <row r="414" spans="1:8" ht="195" customHeight="1" x14ac:dyDescent="0.25">
      <c r="A414" s="5" t="s">
        <v>9</v>
      </c>
      <c r="B414" s="5" t="s">
        <v>10</v>
      </c>
      <c r="C414" s="6" t="s">
        <v>512</v>
      </c>
      <c r="D414" s="5" t="s">
        <v>12</v>
      </c>
      <c r="E414" s="5" t="s">
        <v>513</v>
      </c>
      <c r="F414" s="5" t="s">
        <v>514</v>
      </c>
      <c r="G414" s="5" t="s">
        <v>51</v>
      </c>
      <c r="H414" s="5">
        <v>4</v>
      </c>
    </row>
    <row r="415" spans="1:8" x14ac:dyDescent="0.25">
      <c r="A415" s="5"/>
      <c r="B415" s="5"/>
      <c r="C415" s="6"/>
      <c r="D415" s="5"/>
      <c r="E415" s="5"/>
      <c r="F415" s="5"/>
      <c r="G415" s="5"/>
      <c r="H415" s="5"/>
    </row>
    <row r="416" spans="1:8" ht="195" customHeight="1" x14ac:dyDescent="0.25">
      <c r="A416" s="5" t="s">
        <v>9</v>
      </c>
      <c r="B416" s="5" t="s">
        <v>22</v>
      </c>
      <c r="C416" s="6" t="s">
        <v>515</v>
      </c>
      <c r="D416" s="5" t="s">
        <v>12</v>
      </c>
      <c r="E416" s="5" t="s">
        <v>516</v>
      </c>
      <c r="F416" s="5" t="s">
        <v>514</v>
      </c>
      <c r="G416" s="8">
        <v>12785</v>
      </c>
      <c r="H416" s="5">
        <v>4</v>
      </c>
    </row>
    <row r="417" spans="1:8" x14ac:dyDescent="0.25">
      <c r="A417" s="5"/>
      <c r="B417" s="5"/>
      <c r="C417" s="6"/>
      <c r="D417" s="5"/>
      <c r="E417" s="5"/>
      <c r="F417" s="5"/>
      <c r="G417" s="8"/>
      <c r="H417" s="5"/>
    </row>
    <row r="418" spans="1:8" ht="210" customHeight="1" x14ac:dyDescent="0.25">
      <c r="A418" s="5" t="s">
        <v>9</v>
      </c>
      <c r="B418" s="5" t="s">
        <v>10</v>
      </c>
      <c r="C418" s="6" t="s">
        <v>517</v>
      </c>
      <c r="D418" s="5" t="s">
        <v>12</v>
      </c>
      <c r="E418" s="5" t="s">
        <v>518</v>
      </c>
      <c r="F418" s="5" t="s">
        <v>519</v>
      </c>
      <c r="G418" s="5" t="s">
        <v>51</v>
      </c>
      <c r="H418" s="5">
        <v>4</v>
      </c>
    </row>
    <row r="419" spans="1:8" x14ac:dyDescent="0.25">
      <c r="A419" s="5"/>
      <c r="B419" s="5"/>
      <c r="C419" s="6"/>
      <c r="D419" s="5"/>
      <c r="E419" s="5"/>
      <c r="F419" s="5"/>
      <c r="G419" s="5"/>
      <c r="H419" s="5"/>
    </row>
    <row r="420" spans="1:8" ht="165" customHeight="1" x14ac:dyDescent="0.25">
      <c r="A420" s="5" t="s">
        <v>9</v>
      </c>
      <c r="B420" s="5" t="s">
        <v>22</v>
      </c>
      <c r="C420" s="6" t="s">
        <v>520</v>
      </c>
      <c r="D420" s="5" t="s">
        <v>12</v>
      </c>
      <c r="E420" s="5" t="s">
        <v>521</v>
      </c>
      <c r="F420" s="5" t="s">
        <v>522</v>
      </c>
      <c r="G420" s="8">
        <v>12844</v>
      </c>
      <c r="H420" s="5">
        <v>4</v>
      </c>
    </row>
    <row r="421" spans="1:8" x14ac:dyDescent="0.25">
      <c r="A421" s="5"/>
      <c r="B421" s="5"/>
      <c r="C421" s="6"/>
      <c r="D421" s="5"/>
      <c r="E421" s="5"/>
      <c r="F421" s="5"/>
      <c r="G421" s="8"/>
      <c r="H421" s="5"/>
    </row>
    <row r="422" spans="1:8" ht="165" customHeight="1" x14ac:dyDescent="0.25">
      <c r="A422" s="5" t="s">
        <v>9</v>
      </c>
      <c r="B422" s="5" t="s">
        <v>22</v>
      </c>
      <c r="C422" s="6" t="s">
        <v>523</v>
      </c>
      <c r="D422" s="5" t="s">
        <v>12</v>
      </c>
      <c r="E422" s="5" t="s">
        <v>524</v>
      </c>
      <c r="F422" s="5" t="s">
        <v>522</v>
      </c>
      <c r="G422" s="8">
        <v>12816</v>
      </c>
      <c r="H422" s="5">
        <v>4</v>
      </c>
    </row>
    <row r="423" spans="1:8" x14ac:dyDescent="0.25">
      <c r="A423" s="5"/>
      <c r="B423" s="5"/>
      <c r="C423" s="6"/>
      <c r="D423" s="5"/>
      <c r="E423" s="5"/>
      <c r="F423" s="5"/>
      <c r="G423" s="8"/>
      <c r="H423" s="5"/>
    </row>
    <row r="424" spans="1:8" ht="195" customHeight="1" x14ac:dyDescent="0.25">
      <c r="A424" s="5" t="s">
        <v>9</v>
      </c>
      <c r="B424" s="5" t="s">
        <v>10</v>
      </c>
      <c r="C424" s="6" t="s">
        <v>525</v>
      </c>
      <c r="D424" s="5" t="s">
        <v>12</v>
      </c>
      <c r="E424" s="5" t="s">
        <v>526</v>
      </c>
      <c r="F424" s="5" t="s">
        <v>527</v>
      </c>
      <c r="G424" s="5" t="s">
        <v>528</v>
      </c>
      <c r="H424" s="5">
        <v>4</v>
      </c>
    </row>
    <row r="425" spans="1:8" x14ac:dyDescent="0.25">
      <c r="A425" s="5"/>
      <c r="B425" s="5"/>
      <c r="C425" s="6"/>
      <c r="D425" s="5"/>
      <c r="E425" s="5"/>
      <c r="F425" s="5"/>
      <c r="G425" s="5"/>
      <c r="H425" s="5"/>
    </row>
    <row r="426" spans="1:8" ht="195" customHeight="1" x14ac:dyDescent="0.25">
      <c r="A426" s="5" t="s">
        <v>9</v>
      </c>
      <c r="B426" s="5" t="s">
        <v>22</v>
      </c>
      <c r="C426" s="6" t="s">
        <v>529</v>
      </c>
      <c r="D426" s="5" t="s">
        <v>12</v>
      </c>
      <c r="E426" s="5" t="s">
        <v>530</v>
      </c>
      <c r="F426" s="5" t="s">
        <v>531</v>
      </c>
      <c r="G426" s="8">
        <v>12905</v>
      </c>
      <c r="H426" s="5">
        <v>4</v>
      </c>
    </row>
    <row r="427" spans="1:8" x14ac:dyDescent="0.25">
      <c r="A427" s="5"/>
      <c r="B427" s="5"/>
      <c r="C427" s="6"/>
      <c r="D427" s="5"/>
      <c r="E427" s="5"/>
      <c r="F427" s="5"/>
      <c r="G427" s="8"/>
      <c r="H427" s="5"/>
    </row>
    <row r="428" spans="1:8" ht="195" customHeight="1" x14ac:dyDescent="0.25">
      <c r="A428" s="5" t="s">
        <v>9</v>
      </c>
      <c r="B428" s="5" t="s">
        <v>22</v>
      </c>
      <c r="C428" s="6" t="s">
        <v>532</v>
      </c>
      <c r="D428" s="5" t="s">
        <v>12</v>
      </c>
      <c r="E428" s="5" t="s">
        <v>533</v>
      </c>
      <c r="F428" s="5" t="s">
        <v>531</v>
      </c>
      <c r="G428" s="8">
        <v>12997</v>
      </c>
      <c r="H428" s="5">
        <v>4</v>
      </c>
    </row>
    <row r="429" spans="1:8" x14ac:dyDescent="0.25">
      <c r="A429" s="5"/>
      <c r="B429" s="5"/>
      <c r="C429" s="6"/>
      <c r="D429" s="5"/>
      <c r="E429" s="5"/>
      <c r="F429" s="5"/>
      <c r="G429" s="8"/>
      <c r="H429" s="5"/>
    </row>
    <row r="430" spans="1:8" ht="180" customHeight="1" x14ac:dyDescent="0.25">
      <c r="A430" s="5" t="s">
        <v>9</v>
      </c>
      <c r="B430" s="5" t="s">
        <v>22</v>
      </c>
      <c r="C430" s="6" t="s">
        <v>534</v>
      </c>
      <c r="D430" s="5" t="s">
        <v>12</v>
      </c>
      <c r="E430" s="5" t="s">
        <v>535</v>
      </c>
      <c r="F430" s="5" t="s">
        <v>536</v>
      </c>
      <c r="G430" s="8">
        <v>12785</v>
      </c>
      <c r="H430" s="5">
        <v>4</v>
      </c>
    </row>
    <row r="431" spans="1:8" x14ac:dyDescent="0.25">
      <c r="A431" s="5"/>
      <c r="B431" s="5"/>
      <c r="C431" s="6"/>
      <c r="D431" s="5"/>
      <c r="E431" s="5"/>
      <c r="F431" s="5"/>
      <c r="G431" s="8"/>
      <c r="H431" s="5"/>
    </row>
    <row r="432" spans="1:8" ht="195" customHeight="1" x14ac:dyDescent="0.25">
      <c r="A432" s="5" t="s">
        <v>9</v>
      </c>
      <c r="B432" s="5" t="s">
        <v>10</v>
      </c>
      <c r="C432" s="6" t="s">
        <v>537</v>
      </c>
      <c r="D432" s="5" t="s">
        <v>12</v>
      </c>
      <c r="E432" s="5" t="s">
        <v>538</v>
      </c>
      <c r="F432" s="5" t="s">
        <v>539</v>
      </c>
      <c r="G432" s="5" t="s">
        <v>233</v>
      </c>
      <c r="H432" s="5">
        <v>4</v>
      </c>
    </row>
    <row r="433" spans="1:8" x14ac:dyDescent="0.25">
      <c r="A433" s="5"/>
      <c r="B433" s="5"/>
      <c r="C433" s="6"/>
      <c r="D433" s="5"/>
      <c r="E433" s="5"/>
      <c r="F433" s="5"/>
      <c r="G433" s="5"/>
      <c r="H433" s="5"/>
    </row>
    <row r="434" spans="1:8" ht="195" customHeight="1" x14ac:dyDescent="0.25">
      <c r="A434" s="5" t="s">
        <v>9</v>
      </c>
      <c r="B434" s="5" t="s">
        <v>22</v>
      </c>
      <c r="C434" s="6" t="s">
        <v>540</v>
      </c>
      <c r="D434" s="5" t="s">
        <v>12</v>
      </c>
      <c r="E434" s="5" t="s">
        <v>541</v>
      </c>
      <c r="F434" s="5" t="s">
        <v>519</v>
      </c>
      <c r="G434" s="7">
        <v>42297</v>
      </c>
      <c r="H434" s="5">
        <v>4</v>
      </c>
    </row>
    <row r="435" spans="1:8" x14ac:dyDescent="0.25">
      <c r="A435" s="5"/>
      <c r="B435" s="5"/>
      <c r="C435" s="6"/>
      <c r="D435" s="5"/>
      <c r="E435" s="5"/>
      <c r="F435" s="5"/>
      <c r="G435" s="7"/>
      <c r="H435" s="5"/>
    </row>
    <row r="436" spans="1:8" ht="195" customHeight="1" x14ac:dyDescent="0.25">
      <c r="A436" s="5" t="s">
        <v>9</v>
      </c>
      <c r="B436" s="5" t="s">
        <v>10</v>
      </c>
      <c r="C436" s="6" t="s">
        <v>542</v>
      </c>
      <c r="D436" s="5" t="s">
        <v>12</v>
      </c>
      <c r="E436" s="5" t="s">
        <v>543</v>
      </c>
      <c r="F436" s="5" t="s">
        <v>527</v>
      </c>
      <c r="G436" s="5">
        <f>-3 / 20</f>
        <v>-0.15</v>
      </c>
      <c r="H436" s="5">
        <v>4</v>
      </c>
    </row>
    <row r="437" spans="1:8" x14ac:dyDescent="0.25">
      <c r="A437" s="5"/>
      <c r="B437" s="5"/>
      <c r="C437" s="6"/>
      <c r="D437" s="5"/>
      <c r="E437" s="5"/>
      <c r="F437" s="5"/>
      <c r="G437" s="5"/>
      <c r="H437" s="5"/>
    </row>
    <row r="438" spans="1:8" ht="195" customHeight="1" x14ac:dyDescent="0.25">
      <c r="A438" s="5" t="s">
        <v>9</v>
      </c>
      <c r="B438" s="5" t="s">
        <v>22</v>
      </c>
      <c r="C438" s="6" t="s">
        <v>544</v>
      </c>
      <c r="D438" s="5" t="s">
        <v>12</v>
      </c>
      <c r="E438" s="5" t="s">
        <v>545</v>
      </c>
      <c r="F438" s="5" t="s">
        <v>514</v>
      </c>
      <c r="G438" s="7">
        <v>42205</v>
      </c>
      <c r="H438" s="5">
        <v>4</v>
      </c>
    </row>
    <row r="439" spans="1:8" x14ac:dyDescent="0.25">
      <c r="A439" s="5"/>
      <c r="B439" s="5"/>
      <c r="C439" s="6"/>
      <c r="D439" s="5"/>
      <c r="E439" s="5"/>
      <c r="F439" s="5"/>
      <c r="G439" s="7"/>
      <c r="H439" s="5"/>
    </row>
    <row r="440" spans="1:8" ht="195" customHeight="1" x14ac:dyDescent="0.25">
      <c r="A440" s="5" t="s">
        <v>9</v>
      </c>
      <c r="B440" s="5" t="s">
        <v>10</v>
      </c>
      <c r="C440" s="6" t="s">
        <v>546</v>
      </c>
      <c r="D440" s="5" t="s">
        <v>12</v>
      </c>
      <c r="E440" s="5" t="s">
        <v>547</v>
      </c>
      <c r="F440" s="5" t="s">
        <v>548</v>
      </c>
      <c r="G440" s="5" t="s">
        <v>136</v>
      </c>
      <c r="H440" s="5">
        <v>4</v>
      </c>
    </row>
    <row r="441" spans="1:8" x14ac:dyDescent="0.25">
      <c r="A441" s="5"/>
      <c r="B441" s="5"/>
      <c r="C441" s="6"/>
      <c r="D441" s="5"/>
      <c r="E441" s="5"/>
      <c r="F441" s="5"/>
      <c r="G441" s="5"/>
      <c r="H441" s="5"/>
    </row>
    <row r="442" spans="1:8" ht="225" customHeight="1" x14ac:dyDescent="0.25">
      <c r="A442" s="5" t="s">
        <v>9</v>
      </c>
      <c r="B442" s="5" t="s">
        <v>22</v>
      </c>
      <c r="C442" s="6" t="s">
        <v>549</v>
      </c>
      <c r="D442" s="5" t="s">
        <v>12</v>
      </c>
      <c r="E442" s="5" t="s">
        <v>550</v>
      </c>
      <c r="F442" s="5" t="s">
        <v>551</v>
      </c>
      <c r="G442" s="7">
        <v>42020</v>
      </c>
      <c r="H442" s="5">
        <v>4</v>
      </c>
    </row>
    <row r="443" spans="1:8" x14ac:dyDescent="0.25">
      <c r="A443" s="5"/>
      <c r="B443" s="5"/>
      <c r="C443" s="6"/>
      <c r="D443" s="5"/>
      <c r="E443" s="5"/>
      <c r="F443" s="5"/>
      <c r="G443" s="7"/>
      <c r="H443" s="5"/>
    </row>
    <row r="444" spans="1:8" ht="180" customHeight="1" x14ac:dyDescent="0.25">
      <c r="A444" s="5" t="s">
        <v>9</v>
      </c>
      <c r="B444" s="5" t="s">
        <v>10</v>
      </c>
      <c r="C444" s="6" t="s">
        <v>552</v>
      </c>
      <c r="D444" s="5" t="s">
        <v>12</v>
      </c>
      <c r="E444" s="5" t="s">
        <v>553</v>
      </c>
      <c r="F444" s="5" t="s">
        <v>481</v>
      </c>
      <c r="G444" s="5">
        <f>-1 / 16</f>
        <v>-6.25E-2</v>
      </c>
      <c r="H444" s="5">
        <v>4</v>
      </c>
    </row>
    <row r="445" spans="1:8" x14ac:dyDescent="0.25">
      <c r="A445" s="5"/>
      <c r="B445" s="5"/>
      <c r="C445" s="6"/>
      <c r="D445" s="5"/>
      <c r="E445" s="5"/>
      <c r="F445" s="5"/>
      <c r="G445" s="5"/>
      <c r="H445" s="5"/>
    </row>
    <row r="446" spans="1:8" ht="180" customHeight="1" x14ac:dyDescent="0.25">
      <c r="A446" s="5" t="s">
        <v>9</v>
      </c>
      <c r="B446" s="5" t="s">
        <v>10</v>
      </c>
      <c r="C446" s="6" t="s">
        <v>554</v>
      </c>
      <c r="D446" s="5" t="s">
        <v>12</v>
      </c>
      <c r="E446" s="5" t="s">
        <v>555</v>
      </c>
      <c r="F446" s="5" t="s">
        <v>468</v>
      </c>
      <c r="G446" s="5" t="s">
        <v>136</v>
      </c>
      <c r="H446" s="5">
        <v>4</v>
      </c>
    </row>
    <row r="447" spans="1:8" x14ac:dyDescent="0.25">
      <c r="A447" s="5"/>
      <c r="B447" s="5"/>
      <c r="C447" s="6"/>
      <c r="D447" s="5"/>
      <c r="E447" s="5"/>
      <c r="F447" s="5"/>
      <c r="G447" s="5"/>
      <c r="H447" s="5"/>
    </row>
    <row r="448" spans="1:8" ht="195" customHeight="1" x14ac:dyDescent="0.25">
      <c r="A448" s="5" t="s">
        <v>9</v>
      </c>
      <c r="B448" s="5" t="s">
        <v>10</v>
      </c>
      <c r="C448" s="6" t="s">
        <v>556</v>
      </c>
      <c r="D448" s="5" t="s">
        <v>12</v>
      </c>
      <c r="E448" s="5" t="s">
        <v>557</v>
      </c>
      <c r="F448" s="5" t="s">
        <v>558</v>
      </c>
      <c r="G448" s="5">
        <f>-1 / 16</f>
        <v>-6.25E-2</v>
      </c>
      <c r="H448" s="5">
        <v>4</v>
      </c>
    </row>
    <row r="449" spans="1:8" x14ac:dyDescent="0.25">
      <c r="A449" s="5"/>
      <c r="B449" s="5"/>
      <c r="C449" s="6"/>
      <c r="D449" s="5"/>
      <c r="E449" s="5"/>
      <c r="F449" s="5"/>
      <c r="G449" s="5"/>
      <c r="H449" s="5"/>
    </row>
    <row r="450" spans="1:8" ht="195" customHeight="1" x14ac:dyDescent="0.25">
      <c r="A450" s="5" t="s">
        <v>9</v>
      </c>
      <c r="B450" s="5" t="s">
        <v>22</v>
      </c>
      <c r="C450" s="6" t="s">
        <v>559</v>
      </c>
      <c r="D450" s="5" t="s">
        <v>12</v>
      </c>
      <c r="E450" s="5" t="s">
        <v>560</v>
      </c>
      <c r="F450" s="5" t="s">
        <v>561</v>
      </c>
      <c r="G450" s="7">
        <v>42020</v>
      </c>
      <c r="H450" s="5">
        <v>4</v>
      </c>
    </row>
    <row r="451" spans="1:8" x14ac:dyDescent="0.25">
      <c r="A451" s="5"/>
      <c r="B451" s="5"/>
      <c r="C451" s="6"/>
      <c r="D451" s="5"/>
      <c r="E451" s="5"/>
      <c r="F451" s="5"/>
      <c r="G451" s="7"/>
      <c r="H451" s="5"/>
    </row>
    <row r="452" spans="1:8" ht="210" customHeight="1" x14ac:dyDescent="0.25">
      <c r="A452" s="5" t="s">
        <v>9</v>
      </c>
      <c r="B452" s="5" t="s">
        <v>22</v>
      </c>
      <c r="C452" s="6" t="s">
        <v>562</v>
      </c>
      <c r="D452" s="5" t="s">
        <v>12</v>
      </c>
      <c r="E452" s="5" t="s">
        <v>563</v>
      </c>
      <c r="F452" s="5" t="s">
        <v>156</v>
      </c>
      <c r="G452" s="7">
        <v>42236</v>
      </c>
      <c r="H452" s="5">
        <v>4</v>
      </c>
    </row>
    <row r="453" spans="1:8" x14ac:dyDescent="0.25">
      <c r="A453" s="5"/>
      <c r="B453" s="5"/>
      <c r="C453" s="6"/>
      <c r="D453" s="5"/>
      <c r="E453" s="5"/>
      <c r="F453" s="5"/>
      <c r="G453" s="7"/>
      <c r="H453" s="5"/>
    </row>
    <row r="454" spans="1:8" ht="180" customHeight="1" x14ac:dyDescent="0.25">
      <c r="A454" s="5" t="s">
        <v>9</v>
      </c>
      <c r="B454" s="5" t="s">
        <v>10</v>
      </c>
      <c r="C454" s="6" t="s">
        <v>564</v>
      </c>
      <c r="D454" s="5" t="s">
        <v>12</v>
      </c>
      <c r="E454" s="5" t="s">
        <v>485</v>
      </c>
      <c r="F454" s="5" t="s">
        <v>481</v>
      </c>
      <c r="G454" s="5" t="s">
        <v>58</v>
      </c>
      <c r="H454" s="5">
        <v>4</v>
      </c>
    </row>
    <row r="455" spans="1:8" x14ac:dyDescent="0.25">
      <c r="A455" s="5"/>
      <c r="B455" s="5"/>
      <c r="C455" s="6"/>
      <c r="D455" s="5"/>
      <c r="E455" s="5"/>
      <c r="F455" s="5"/>
      <c r="G455" s="5"/>
      <c r="H455" s="5"/>
    </row>
    <row r="456" spans="1:8" ht="195" customHeight="1" x14ac:dyDescent="0.25">
      <c r="A456" s="5" t="s">
        <v>9</v>
      </c>
      <c r="B456" s="5" t="s">
        <v>10</v>
      </c>
      <c r="C456" s="6" t="s">
        <v>565</v>
      </c>
      <c r="D456" s="5" t="s">
        <v>12</v>
      </c>
      <c r="E456" s="5" t="s">
        <v>543</v>
      </c>
      <c r="F456" s="5" t="s">
        <v>527</v>
      </c>
      <c r="G456" s="5" t="s">
        <v>220</v>
      </c>
      <c r="H456" s="5">
        <v>4</v>
      </c>
    </row>
    <row r="457" spans="1:8" x14ac:dyDescent="0.25">
      <c r="A457" s="5"/>
      <c r="B457" s="5"/>
      <c r="C457" s="6"/>
      <c r="D457" s="5"/>
      <c r="E457" s="5"/>
      <c r="F457" s="5"/>
      <c r="G457" s="5"/>
      <c r="H457" s="5"/>
    </row>
    <row r="458" spans="1:8" ht="195" customHeight="1" x14ac:dyDescent="0.25">
      <c r="A458" s="5" t="s">
        <v>9</v>
      </c>
      <c r="B458" s="5" t="s">
        <v>10</v>
      </c>
      <c r="C458" s="6" t="s">
        <v>566</v>
      </c>
      <c r="D458" s="5" t="s">
        <v>12</v>
      </c>
      <c r="E458" s="5" t="s">
        <v>567</v>
      </c>
      <c r="F458" s="5" t="s">
        <v>539</v>
      </c>
      <c r="G458" s="5" t="s">
        <v>390</v>
      </c>
      <c r="H458" s="5">
        <v>4</v>
      </c>
    </row>
    <row r="459" spans="1:8" x14ac:dyDescent="0.25">
      <c r="A459" s="5"/>
      <c r="B459" s="5"/>
      <c r="C459" s="6"/>
      <c r="D459" s="5"/>
      <c r="E459" s="5"/>
      <c r="F459" s="5"/>
      <c r="G459" s="5"/>
      <c r="H459" s="5"/>
    </row>
    <row r="460" spans="1:8" ht="180" customHeight="1" x14ac:dyDescent="0.25">
      <c r="A460" s="5" t="s">
        <v>9</v>
      </c>
      <c r="B460" s="5" t="s">
        <v>10</v>
      </c>
      <c r="C460" s="6" t="s">
        <v>568</v>
      </c>
      <c r="D460" s="5" t="s">
        <v>12</v>
      </c>
      <c r="E460" s="5" t="s">
        <v>569</v>
      </c>
      <c r="F460" s="5" t="s">
        <v>570</v>
      </c>
      <c r="G460" s="5" t="s">
        <v>571</v>
      </c>
      <c r="H460" s="5">
        <v>4</v>
      </c>
    </row>
    <row r="461" spans="1:8" x14ac:dyDescent="0.25">
      <c r="A461" s="5"/>
      <c r="B461" s="5"/>
      <c r="C461" s="6"/>
      <c r="D461" s="5"/>
      <c r="E461" s="5"/>
      <c r="F461" s="5"/>
      <c r="G461" s="5"/>
      <c r="H461" s="5"/>
    </row>
    <row r="462" spans="1:8" ht="180" customHeight="1" x14ac:dyDescent="0.25">
      <c r="A462" s="5" t="s">
        <v>9</v>
      </c>
      <c r="B462" s="5" t="s">
        <v>10</v>
      </c>
      <c r="C462" s="6" t="s">
        <v>572</v>
      </c>
      <c r="D462" s="5" t="s">
        <v>12</v>
      </c>
      <c r="E462" s="5" t="s">
        <v>369</v>
      </c>
      <c r="F462" s="5" t="s">
        <v>354</v>
      </c>
      <c r="G462" s="7">
        <v>42323</v>
      </c>
      <c r="H462" s="5">
        <v>4</v>
      </c>
    </row>
    <row r="463" spans="1:8" x14ac:dyDescent="0.25">
      <c r="A463" s="5"/>
      <c r="B463" s="5"/>
      <c r="C463" s="6"/>
      <c r="D463" s="5"/>
      <c r="E463" s="5"/>
      <c r="F463" s="5"/>
      <c r="G463" s="7"/>
      <c r="H463" s="5"/>
    </row>
    <row r="464" spans="1:8" ht="195" customHeight="1" x14ac:dyDescent="0.25">
      <c r="A464" s="5" t="s">
        <v>9</v>
      </c>
      <c r="B464" s="5" t="s">
        <v>22</v>
      </c>
      <c r="C464" s="6" t="s">
        <v>573</v>
      </c>
      <c r="D464" s="5" t="s">
        <v>12</v>
      </c>
      <c r="E464" s="5" t="s">
        <v>487</v>
      </c>
      <c r="F464" s="5" t="s">
        <v>468</v>
      </c>
      <c r="G464" s="5" t="s">
        <v>574</v>
      </c>
      <c r="H464" s="5">
        <v>4</v>
      </c>
    </row>
    <row r="465" spans="1:8" x14ac:dyDescent="0.25">
      <c r="A465" s="5"/>
      <c r="B465" s="5"/>
      <c r="C465" s="6"/>
      <c r="D465" s="5"/>
      <c r="E465" s="5"/>
      <c r="F465" s="5"/>
      <c r="G465" s="5"/>
      <c r="H465" s="5"/>
    </row>
    <row r="466" spans="1:8" ht="195" customHeight="1" x14ac:dyDescent="0.25">
      <c r="A466" s="5" t="s">
        <v>9</v>
      </c>
      <c r="B466" s="5" t="s">
        <v>10</v>
      </c>
      <c r="C466" s="6" t="s">
        <v>575</v>
      </c>
      <c r="D466" s="5" t="s">
        <v>12</v>
      </c>
      <c r="E466" s="5" t="s">
        <v>576</v>
      </c>
      <c r="F466" s="5" t="s">
        <v>577</v>
      </c>
      <c r="G466" s="5">
        <f>-1 / 25</f>
        <v>-0.04</v>
      </c>
      <c r="H466" s="5">
        <v>4</v>
      </c>
    </row>
    <row r="467" spans="1:8" x14ac:dyDescent="0.25">
      <c r="A467" s="5"/>
      <c r="B467" s="5"/>
      <c r="C467" s="6"/>
      <c r="D467" s="5"/>
      <c r="E467" s="5"/>
      <c r="F467" s="5"/>
      <c r="G467" s="5"/>
      <c r="H467" s="5"/>
    </row>
    <row r="468" spans="1:8" ht="195" customHeight="1" x14ac:dyDescent="0.25">
      <c r="A468" s="5" t="s">
        <v>9</v>
      </c>
      <c r="B468" s="5" t="s">
        <v>10</v>
      </c>
      <c r="C468" s="6" t="s">
        <v>578</v>
      </c>
      <c r="D468" s="5" t="s">
        <v>12</v>
      </c>
      <c r="E468" s="5" t="s">
        <v>579</v>
      </c>
      <c r="F468" s="5" t="s">
        <v>577</v>
      </c>
      <c r="G468" s="5" t="s">
        <v>15</v>
      </c>
      <c r="H468" s="5">
        <v>4</v>
      </c>
    </row>
    <row r="469" spans="1:8" x14ac:dyDescent="0.25">
      <c r="A469" s="5"/>
      <c r="B469" s="5"/>
      <c r="C469" s="6"/>
      <c r="D469" s="5"/>
      <c r="E469" s="5"/>
      <c r="F469" s="5"/>
      <c r="G469" s="5"/>
      <c r="H469" s="5"/>
    </row>
    <row r="470" spans="1:8" ht="195" customHeight="1" x14ac:dyDescent="0.25">
      <c r="A470" s="5" t="s">
        <v>9</v>
      </c>
      <c r="B470" s="5" t="s">
        <v>22</v>
      </c>
      <c r="C470" s="6" t="s">
        <v>580</v>
      </c>
      <c r="D470" s="5" t="s">
        <v>12</v>
      </c>
      <c r="E470" s="5" t="s">
        <v>581</v>
      </c>
      <c r="F470" s="5" t="s">
        <v>582</v>
      </c>
      <c r="G470" s="7">
        <v>42060</v>
      </c>
      <c r="H470" s="5">
        <v>4</v>
      </c>
    </row>
    <row r="471" spans="1:8" x14ac:dyDescent="0.25">
      <c r="A471" s="5"/>
      <c r="B471" s="5"/>
      <c r="C471" s="6"/>
      <c r="D471" s="5"/>
      <c r="E471" s="5"/>
      <c r="F471" s="5"/>
      <c r="G471" s="7"/>
      <c r="H471" s="5"/>
    </row>
    <row r="472" spans="1:8" ht="195" customHeight="1" x14ac:dyDescent="0.25">
      <c r="A472" s="5" t="s">
        <v>9</v>
      </c>
      <c r="B472" s="5" t="s">
        <v>22</v>
      </c>
      <c r="C472" s="6" t="s">
        <v>583</v>
      </c>
      <c r="D472" s="5" t="s">
        <v>12</v>
      </c>
      <c r="E472" s="5" t="s">
        <v>584</v>
      </c>
      <c r="F472" s="5" t="s">
        <v>577</v>
      </c>
      <c r="G472" s="7">
        <v>42301</v>
      </c>
      <c r="H472" s="5">
        <v>4</v>
      </c>
    </row>
    <row r="473" spans="1:8" x14ac:dyDescent="0.25">
      <c r="A473" s="5"/>
      <c r="B473" s="5"/>
      <c r="C473" s="6"/>
      <c r="D473" s="5"/>
      <c r="E473" s="5"/>
      <c r="F473" s="5"/>
      <c r="G473" s="7"/>
      <c r="H473" s="5"/>
    </row>
    <row r="474" spans="1:8" ht="195" customHeight="1" x14ac:dyDescent="0.25">
      <c r="A474" s="5" t="s">
        <v>9</v>
      </c>
      <c r="B474" s="5" t="s">
        <v>10</v>
      </c>
      <c r="C474" s="6" t="s">
        <v>585</v>
      </c>
      <c r="D474" s="5" t="s">
        <v>12</v>
      </c>
      <c r="E474" s="5" t="s">
        <v>586</v>
      </c>
      <c r="F474" s="5" t="s">
        <v>582</v>
      </c>
      <c r="G474" s="5">
        <f>-3 / 25</f>
        <v>-0.12</v>
      </c>
      <c r="H474" s="5">
        <v>4</v>
      </c>
    </row>
    <row r="475" spans="1:8" x14ac:dyDescent="0.25">
      <c r="A475" s="5"/>
      <c r="B475" s="5"/>
      <c r="C475" s="6"/>
      <c r="D475" s="5"/>
      <c r="E475" s="5"/>
      <c r="F475" s="5"/>
      <c r="G475" s="5"/>
      <c r="H475" s="5"/>
    </row>
    <row r="476" spans="1:8" ht="195" customHeight="1" x14ac:dyDescent="0.25">
      <c r="A476" s="5" t="s">
        <v>9</v>
      </c>
      <c r="B476" s="5" t="s">
        <v>10</v>
      </c>
      <c r="C476" s="6" t="s">
        <v>587</v>
      </c>
      <c r="D476" s="5" t="s">
        <v>12</v>
      </c>
      <c r="E476" s="5" t="s">
        <v>588</v>
      </c>
      <c r="F476" s="5" t="s">
        <v>582</v>
      </c>
      <c r="G476" s="5" t="s">
        <v>15</v>
      </c>
      <c r="H476" s="5">
        <v>4</v>
      </c>
    </row>
    <row r="477" spans="1:8" x14ac:dyDescent="0.25">
      <c r="A477" s="5"/>
      <c r="B477" s="5"/>
      <c r="C477" s="6"/>
      <c r="D477" s="5"/>
      <c r="E477" s="5"/>
      <c r="F477" s="5"/>
      <c r="G477" s="5"/>
      <c r="H477" s="5"/>
    </row>
    <row r="480" spans="1:8" ht="45" x14ac:dyDescent="0.25">
      <c r="A480" s="1" t="s">
        <v>1</v>
      </c>
      <c r="B480" s="1" t="s">
        <v>2</v>
      </c>
      <c r="C480" s="1" t="s">
        <v>3</v>
      </c>
      <c r="D480" s="1" t="s">
        <v>4</v>
      </c>
      <c r="E480" s="1" t="s">
        <v>5</v>
      </c>
      <c r="F480" s="1" t="s">
        <v>6</v>
      </c>
      <c r="G480" s="1" t="s">
        <v>7</v>
      </c>
      <c r="H480" s="1" t="s">
        <v>8</v>
      </c>
    </row>
    <row r="481" spans="1:8" ht="210" customHeight="1" x14ac:dyDescent="0.25">
      <c r="A481" s="5" t="s">
        <v>9</v>
      </c>
      <c r="B481" s="5" t="s">
        <v>22</v>
      </c>
      <c r="C481" s="6" t="s">
        <v>589</v>
      </c>
      <c r="D481" s="5" t="s">
        <v>12</v>
      </c>
      <c r="E481" s="5" t="s">
        <v>590</v>
      </c>
      <c r="F481" s="5" t="s">
        <v>381</v>
      </c>
      <c r="G481" s="7">
        <v>42205</v>
      </c>
      <c r="H481" s="5">
        <v>4</v>
      </c>
    </row>
    <row r="482" spans="1:8" x14ac:dyDescent="0.25">
      <c r="A482" s="5"/>
      <c r="B482" s="5"/>
      <c r="C482" s="6"/>
      <c r="D482" s="5"/>
      <c r="E482" s="5"/>
      <c r="F482" s="5"/>
      <c r="G482" s="7"/>
      <c r="H482" s="5"/>
    </row>
    <row r="483" spans="1:8" ht="195" customHeight="1" x14ac:dyDescent="0.25">
      <c r="A483" s="5" t="s">
        <v>9</v>
      </c>
      <c r="B483" s="5" t="s">
        <v>22</v>
      </c>
      <c r="C483" s="6" t="s">
        <v>591</v>
      </c>
      <c r="D483" s="5" t="s">
        <v>12</v>
      </c>
      <c r="E483" s="5" t="s">
        <v>592</v>
      </c>
      <c r="F483" s="5" t="s">
        <v>593</v>
      </c>
      <c r="G483" s="7">
        <v>42333</v>
      </c>
      <c r="H483" s="5">
        <v>4</v>
      </c>
    </row>
    <row r="484" spans="1:8" x14ac:dyDescent="0.25">
      <c r="A484" s="5"/>
      <c r="B484" s="5"/>
      <c r="C484" s="6"/>
      <c r="D484" s="5"/>
      <c r="E484" s="5"/>
      <c r="F484" s="5"/>
      <c r="G484" s="7"/>
      <c r="H484" s="5"/>
    </row>
    <row r="485" spans="1:8" ht="195" customHeight="1" x14ac:dyDescent="0.25">
      <c r="A485" s="5" t="s">
        <v>9</v>
      </c>
      <c r="B485" s="5" t="s">
        <v>22</v>
      </c>
      <c r="C485" s="6" t="s">
        <v>594</v>
      </c>
      <c r="D485" s="5" t="s">
        <v>12</v>
      </c>
      <c r="E485" s="5" t="s">
        <v>595</v>
      </c>
      <c r="F485" s="5" t="s">
        <v>596</v>
      </c>
      <c r="G485" s="5" t="s">
        <v>597</v>
      </c>
      <c r="H485" s="5">
        <v>4</v>
      </c>
    </row>
    <row r="486" spans="1:8" x14ac:dyDescent="0.25">
      <c r="A486" s="5"/>
      <c r="B486" s="5"/>
      <c r="C486" s="6"/>
      <c r="D486" s="5"/>
      <c r="E486" s="5"/>
      <c r="F486" s="5"/>
      <c r="G486" s="5"/>
      <c r="H486" s="5"/>
    </row>
    <row r="487" spans="1:8" ht="195" customHeight="1" x14ac:dyDescent="0.25">
      <c r="A487" s="5" t="s">
        <v>9</v>
      </c>
      <c r="B487" s="5" t="s">
        <v>22</v>
      </c>
      <c r="C487" s="6" t="s">
        <v>598</v>
      </c>
      <c r="D487" s="5" t="s">
        <v>12</v>
      </c>
      <c r="E487" s="5" t="s">
        <v>599</v>
      </c>
      <c r="F487" s="5" t="s">
        <v>596</v>
      </c>
      <c r="G487" s="7">
        <v>42333</v>
      </c>
      <c r="H487" s="5">
        <v>4</v>
      </c>
    </row>
    <row r="488" spans="1:8" x14ac:dyDescent="0.25">
      <c r="A488" s="5"/>
      <c r="B488" s="5"/>
      <c r="C488" s="6"/>
      <c r="D488" s="5"/>
      <c r="E488" s="5"/>
      <c r="F488" s="5"/>
      <c r="G488" s="7"/>
      <c r="H488" s="5"/>
    </row>
    <row r="489" spans="1:8" ht="195" customHeight="1" x14ac:dyDescent="0.25">
      <c r="A489" s="5" t="s">
        <v>9</v>
      </c>
      <c r="B489" s="5" t="s">
        <v>22</v>
      </c>
      <c r="C489" s="6" t="s">
        <v>600</v>
      </c>
      <c r="D489" s="5" t="s">
        <v>12</v>
      </c>
      <c r="E489" s="5" t="s">
        <v>601</v>
      </c>
      <c r="F489" s="5" t="s">
        <v>593</v>
      </c>
      <c r="G489" s="5" t="s">
        <v>219</v>
      </c>
      <c r="H489" s="5">
        <v>4</v>
      </c>
    </row>
    <row r="490" spans="1:8" x14ac:dyDescent="0.25">
      <c r="A490" s="5"/>
      <c r="B490" s="5"/>
      <c r="C490" s="6"/>
      <c r="D490" s="5"/>
      <c r="E490" s="5"/>
      <c r="F490" s="5"/>
      <c r="G490" s="5"/>
      <c r="H490" s="5"/>
    </row>
    <row r="491" spans="1:8" ht="195" customHeight="1" x14ac:dyDescent="0.25">
      <c r="A491" s="5" t="s">
        <v>9</v>
      </c>
      <c r="B491" s="5" t="s">
        <v>22</v>
      </c>
      <c r="C491" s="6" t="s">
        <v>602</v>
      </c>
      <c r="D491" s="5" t="s">
        <v>12</v>
      </c>
      <c r="E491" s="5" t="s">
        <v>603</v>
      </c>
      <c r="F491" s="5" t="s">
        <v>593</v>
      </c>
      <c r="G491" s="7">
        <v>42326</v>
      </c>
      <c r="H491" s="5">
        <v>4</v>
      </c>
    </row>
    <row r="492" spans="1:8" x14ac:dyDescent="0.25">
      <c r="A492" s="5"/>
      <c r="B492" s="5"/>
      <c r="C492" s="6"/>
      <c r="D492" s="5"/>
      <c r="E492" s="5"/>
      <c r="F492" s="5"/>
      <c r="G492" s="7"/>
      <c r="H492" s="5"/>
    </row>
    <row r="493" spans="1:8" ht="180" customHeight="1" x14ac:dyDescent="0.25">
      <c r="A493" s="5" t="s">
        <v>9</v>
      </c>
      <c r="B493" s="5" t="s">
        <v>22</v>
      </c>
      <c r="C493" s="6" t="s">
        <v>604</v>
      </c>
      <c r="D493" s="5" t="s">
        <v>12</v>
      </c>
      <c r="E493" s="5" t="s">
        <v>605</v>
      </c>
      <c r="F493" s="5" t="s">
        <v>606</v>
      </c>
      <c r="G493" s="5" t="s">
        <v>96</v>
      </c>
      <c r="H493" s="5">
        <v>4</v>
      </c>
    </row>
    <row r="494" spans="1:8" x14ac:dyDescent="0.25">
      <c r="A494" s="5"/>
      <c r="B494" s="5"/>
      <c r="C494" s="6"/>
      <c r="D494" s="5"/>
      <c r="E494" s="5"/>
      <c r="F494" s="5"/>
      <c r="G494" s="5"/>
      <c r="H494" s="5"/>
    </row>
    <row r="495" spans="1:8" ht="195" customHeight="1" x14ac:dyDescent="0.25">
      <c r="A495" s="5" t="s">
        <v>9</v>
      </c>
      <c r="B495" s="5" t="s">
        <v>10</v>
      </c>
      <c r="C495" s="6" t="s">
        <v>607</v>
      </c>
      <c r="D495" s="5" t="s">
        <v>12</v>
      </c>
      <c r="E495" s="5" t="s">
        <v>543</v>
      </c>
      <c r="F495" s="5" t="s">
        <v>527</v>
      </c>
      <c r="G495" s="5" t="s">
        <v>221</v>
      </c>
      <c r="H495" s="5">
        <v>4</v>
      </c>
    </row>
    <row r="496" spans="1:8" x14ac:dyDescent="0.25">
      <c r="A496" s="5"/>
      <c r="B496" s="5"/>
      <c r="C496" s="6"/>
      <c r="D496" s="5"/>
      <c r="E496" s="5"/>
      <c r="F496" s="5"/>
      <c r="G496" s="5"/>
      <c r="H496" s="5"/>
    </row>
    <row r="497" spans="1:8" ht="195" customHeight="1" x14ac:dyDescent="0.25">
      <c r="A497" s="5" t="s">
        <v>9</v>
      </c>
      <c r="B497" s="5" t="s">
        <v>22</v>
      </c>
      <c r="C497" s="6" t="s">
        <v>608</v>
      </c>
      <c r="D497" s="5" t="s">
        <v>12</v>
      </c>
      <c r="E497" s="5" t="s">
        <v>609</v>
      </c>
      <c r="F497" s="5" t="s">
        <v>610</v>
      </c>
      <c r="G497" s="7">
        <v>42069</v>
      </c>
      <c r="H497" s="5">
        <v>4</v>
      </c>
    </row>
    <row r="498" spans="1:8" x14ac:dyDescent="0.25">
      <c r="A498" s="5"/>
      <c r="B498" s="5"/>
      <c r="C498" s="6"/>
      <c r="D498" s="5"/>
      <c r="E498" s="5"/>
      <c r="F498" s="5"/>
      <c r="G498" s="7"/>
      <c r="H498" s="5"/>
    </row>
    <row r="499" spans="1:8" x14ac:dyDescent="0.25">
      <c r="A499" s="2"/>
      <c r="B499" s="2"/>
      <c r="C499" s="3"/>
      <c r="D499" s="2"/>
      <c r="E499" s="2"/>
      <c r="F499" s="2"/>
      <c r="G499" s="4"/>
      <c r="H499" s="2"/>
    </row>
    <row r="502" spans="1:8" ht="45" x14ac:dyDescent="0.25">
      <c r="A502" s="1" t="s">
        <v>1</v>
      </c>
      <c r="B502" s="1" t="s">
        <v>2</v>
      </c>
      <c r="C502" s="1" t="s">
        <v>3</v>
      </c>
      <c r="D502" s="1" t="s">
        <v>4</v>
      </c>
      <c r="E502" s="1" t="s">
        <v>5</v>
      </c>
      <c r="F502" s="1" t="s">
        <v>6</v>
      </c>
      <c r="G502" s="1" t="s">
        <v>7</v>
      </c>
      <c r="H502" s="1" t="s">
        <v>8</v>
      </c>
    </row>
    <row r="503" spans="1:8" ht="195" customHeight="1" x14ac:dyDescent="0.25">
      <c r="A503" s="5" t="s">
        <v>9</v>
      </c>
      <c r="B503" s="5" t="s">
        <v>22</v>
      </c>
      <c r="C503" s="6" t="s">
        <v>611</v>
      </c>
      <c r="D503" s="5" t="s">
        <v>12</v>
      </c>
      <c r="E503" s="5" t="s">
        <v>612</v>
      </c>
      <c r="F503" s="5" t="s">
        <v>613</v>
      </c>
      <c r="G503" s="8">
        <v>12844</v>
      </c>
      <c r="H503" s="5">
        <v>4</v>
      </c>
    </row>
    <row r="504" spans="1:8" x14ac:dyDescent="0.25">
      <c r="A504" s="5"/>
      <c r="B504" s="5"/>
      <c r="C504" s="6"/>
      <c r="D504" s="5"/>
      <c r="E504" s="5"/>
      <c r="F504" s="5"/>
      <c r="G504" s="8"/>
      <c r="H504" s="5"/>
    </row>
    <row r="505" spans="1:8" ht="195" customHeight="1" x14ac:dyDescent="0.25">
      <c r="A505" s="5" t="s">
        <v>9</v>
      </c>
      <c r="B505" s="5" t="s">
        <v>22</v>
      </c>
      <c r="C505" s="6" t="s">
        <v>614</v>
      </c>
      <c r="D505" s="5" t="s">
        <v>12</v>
      </c>
      <c r="E505" s="5" t="s">
        <v>615</v>
      </c>
      <c r="F505" s="5" t="s">
        <v>616</v>
      </c>
      <c r="G505" s="8">
        <v>12966</v>
      </c>
      <c r="H505" s="5">
        <v>4</v>
      </c>
    </row>
    <row r="506" spans="1:8" x14ac:dyDescent="0.25">
      <c r="A506" s="5"/>
      <c r="B506" s="5"/>
      <c r="C506" s="6"/>
      <c r="D506" s="5"/>
      <c r="E506" s="5"/>
      <c r="F506" s="5"/>
      <c r="G506" s="8"/>
      <c r="H506" s="5"/>
    </row>
    <row r="507" spans="1:8" ht="195" customHeight="1" x14ac:dyDescent="0.25">
      <c r="A507" s="5" t="s">
        <v>9</v>
      </c>
      <c r="B507" s="5" t="s">
        <v>22</v>
      </c>
      <c r="C507" s="6" t="s">
        <v>617</v>
      </c>
      <c r="D507" s="5" t="s">
        <v>12</v>
      </c>
      <c r="E507" s="5" t="s">
        <v>618</v>
      </c>
      <c r="F507" s="5" t="s">
        <v>619</v>
      </c>
      <c r="G507" s="8">
        <v>12816</v>
      </c>
      <c r="H507" s="5">
        <v>4</v>
      </c>
    </row>
    <row r="508" spans="1:8" x14ac:dyDescent="0.25">
      <c r="A508" s="5"/>
      <c r="B508" s="5"/>
      <c r="C508" s="6"/>
      <c r="D508" s="5"/>
      <c r="E508" s="5"/>
      <c r="F508" s="5"/>
      <c r="G508" s="8"/>
      <c r="H508" s="5"/>
    </row>
    <row r="509" spans="1:8" ht="195" customHeight="1" x14ac:dyDescent="0.25">
      <c r="A509" s="5" t="s">
        <v>9</v>
      </c>
      <c r="B509" s="5" t="s">
        <v>10</v>
      </c>
      <c r="C509" s="6" t="s">
        <v>620</v>
      </c>
      <c r="D509" s="5" t="s">
        <v>12</v>
      </c>
      <c r="E509" s="5" t="s">
        <v>621</v>
      </c>
      <c r="F509" s="5" t="s">
        <v>622</v>
      </c>
      <c r="G509" s="5" t="s">
        <v>310</v>
      </c>
      <c r="H509" s="5">
        <v>4</v>
      </c>
    </row>
    <row r="510" spans="1:8" x14ac:dyDescent="0.25">
      <c r="A510" s="5"/>
      <c r="B510" s="5"/>
      <c r="C510" s="6"/>
      <c r="D510" s="5"/>
      <c r="E510" s="5"/>
      <c r="F510" s="5"/>
      <c r="G510" s="5"/>
      <c r="H510" s="5"/>
    </row>
    <row r="511" spans="1:8" ht="195" customHeight="1" x14ac:dyDescent="0.25">
      <c r="A511" s="5" t="s">
        <v>9</v>
      </c>
      <c r="B511" s="5" t="s">
        <v>22</v>
      </c>
      <c r="C511" s="6" t="s">
        <v>623</v>
      </c>
      <c r="D511" s="5" t="s">
        <v>12</v>
      </c>
      <c r="E511" s="5" t="s">
        <v>624</v>
      </c>
      <c r="F511" s="5" t="s">
        <v>619</v>
      </c>
      <c r="G511" s="8">
        <v>12875</v>
      </c>
      <c r="H511" s="5">
        <v>4</v>
      </c>
    </row>
    <row r="512" spans="1:8" x14ac:dyDescent="0.25">
      <c r="A512" s="5"/>
      <c r="B512" s="5"/>
      <c r="C512" s="6"/>
      <c r="D512" s="5"/>
      <c r="E512" s="5"/>
      <c r="F512" s="5"/>
      <c r="G512" s="8"/>
      <c r="H512" s="5"/>
    </row>
    <row r="513" spans="1:8" ht="195" customHeight="1" x14ac:dyDescent="0.25">
      <c r="A513" s="5" t="s">
        <v>9</v>
      </c>
      <c r="B513" s="5" t="s">
        <v>22</v>
      </c>
      <c r="C513" s="6" t="s">
        <v>625</v>
      </c>
      <c r="D513" s="5" t="s">
        <v>12</v>
      </c>
      <c r="E513" s="5" t="s">
        <v>626</v>
      </c>
      <c r="F513" s="5" t="s">
        <v>616</v>
      </c>
      <c r="G513" s="8">
        <v>13028</v>
      </c>
      <c r="H513" s="5">
        <v>4</v>
      </c>
    </row>
    <row r="514" spans="1:8" x14ac:dyDescent="0.25">
      <c r="A514" s="5"/>
      <c r="B514" s="5"/>
      <c r="C514" s="6"/>
      <c r="D514" s="5"/>
      <c r="E514" s="5"/>
      <c r="F514" s="5"/>
      <c r="G514" s="8"/>
      <c r="H514" s="5"/>
    </row>
    <row r="515" spans="1:8" ht="195" customHeight="1" x14ac:dyDescent="0.25">
      <c r="A515" s="5" t="s">
        <v>9</v>
      </c>
      <c r="B515" s="5" t="s">
        <v>10</v>
      </c>
      <c r="C515" s="6" t="s">
        <v>627</v>
      </c>
      <c r="D515" s="5" t="s">
        <v>12</v>
      </c>
      <c r="E515" s="5" t="s">
        <v>628</v>
      </c>
      <c r="F515" s="5" t="s">
        <v>619</v>
      </c>
      <c r="G515" s="5" t="s">
        <v>51</v>
      </c>
      <c r="H515" s="5">
        <v>4</v>
      </c>
    </row>
    <row r="516" spans="1:8" x14ac:dyDescent="0.25">
      <c r="A516" s="5"/>
      <c r="B516" s="5"/>
      <c r="C516" s="6"/>
      <c r="D516" s="5"/>
      <c r="E516" s="5"/>
      <c r="F516" s="5"/>
      <c r="G516" s="5"/>
      <c r="H516" s="5"/>
    </row>
    <row r="517" spans="1:8" ht="195" customHeight="1" x14ac:dyDescent="0.25">
      <c r="A517" s="5" t="s">
        <v>9</v>
      </c>
      <c r="B517" s="5" t="s">
        <v>22</v>
      </c>
      <c r="C517" s="6" t="s">
        <v>629</v>
      </c>
      <c r="D517" s="5" t="s">
        <v>12</v>
      </c>
      <c r="E517" s="5" t="s">
        <v>630</v>
      </c>
      <c r="F517" s="5" t="s">
        <v>613</v>
      </c>
      <c r="G517" s="8">
        <v>12875</v>
      </c>
      <c r="H517" s="5">
        <v>4</v>
      </c>
    </row>
    <row r="518" spans="1:8" x14ac:dyDescent="0.25">
      <c r="A518" s="5"/>
      <c r="B518" s="5"/>
      <c r="C518" s="6"/>
      <c r="D518" s="5"/>
      <c r="E518" s="5"/>
      <c r="F518" s="5"/>
      <c r="G518" s="8"/>
      <c r="H518" s="5"/>
    </row>
    <row r="519" spans="1:8" ht="195" customHeight="1" x14ac:dyDescent="0.25">
      <c r="A519" s="5" t="s">
        <v>9</v>
      </c>
      <c r="B519" s="5" t="s">
        <v>22</v>
      </c>
      <c r="C519" s="6" t="s">
        <v>631</v>
      </c>
      <c r="D519" s="5" t="s">
        <v>12</v>
      </c>
      <c r="E519" s="5" t="s">
        <v>632</v>
      </c>
      <c r="F519" s="5" t="s">
        <v>322</v>
      </c>
      <c r="G519" s="8">
        <v>13119</v>
      </c>
      <c r="H519" s="5">
        <v>4</v>
      </c>
    </row>
    <row r="520" spans="1:8" x14ac:dyDescent="0.25">
      <c r="A520" s="5"/>
      <c r="B520" s="5"/>
      <c r="C520" s="6"/>
      <c r="D520" s="5"/>
      <c r="E520" s="5"/>
      <c r="F520" s="5"/>
      <c r="G520" s="8"/>
      <c r="H520" s="5"/>
    </row>
    <row r="521" spans="1:8" ht="195" customHeight="1" x14ac:dyDescent="0.25">
      <c r="A521" s="5" t="s">
        <v>9</v>
      </c>
      <c r="B521" s="5" t="s">
        <v>22</v>
      </c>
      <c r="C521" s="6" t="s">
        <v>633</v>
      </c>
      <c r="D521" s="5" t="s">
        <v>12</v>
      </c>
      <c r="E521" s="5" t="s">
        <v>634</v>
      </c>
      <c r="F521" s="5" t="s">
        <v>635</v>
      </c>
      <c r="G521" s="5" t="s">
        <v>636</v>
      </c>
      <c r="H521" s="5">
        <v>4</v>
      </c>
    </row>
    <row r="522" spans="1:8" x14ac:dyDescent="0.25">
      <c r="A522" s="5"/>
      <c r="B522" s="5"/>
      <c r="C522" s="6"/>
      <c r="D522" s="5"/>
      <c r="E522" s="5"/>
      <c r="F522" s="5"/>
      <c r="G522" s="5"/>
      <c r="H522" s="5"/>
    </row>
    <row r="523" spans="1:8" ht="195" customHeight="1" x14ac:dyDescent="0.25">
      <c r="A523" s="5" t="s">
        <v>9</v>
      </c>
      <c r="B523" s="5" t="s">
        <v>10</v>
      </c>
      <c r="C523" s="6" t="s">
        <v>637</v>
      </c>
      <c r="D523" s="5" t="s">
        <v>12</v>
      </c>
      <c r="E523" s="5" t="s">
        <v>638</v>
      </c>
      <c r="F523" s="5" t="s">
        <v>635</v>
      </c>
      <c r="G523" s="5">
        <f>-1 / 20</f>
        <v>-0.05</v>
      </c>
      <c r="H523" s="5">
        <v>4</v>
      </c>
    </row>
    <row r="524" spans="1:8" x14ac:dyDescent="0.25">
      <c r="A524" s="5"/>
      <c r="B524" s="5"/>
      <c r="C524" s="6"/>
      <c r="D524" s="5"/>
      <c r="E524" s="5"/>
      <c r="F524" s="5"/>
      <c r="G524" s="5"/>
      <c r="H524" s="5"/>
    </row>
    <row r="525" spans="1:8" ht="195" customHeight="1" x14ac:dyDescent="0.25">
      <c r="A525" s="5" t="s">
        <v>9</v>
      </c>
      <c r="B525" s="5" t="s">
        <v>22</v>
      </c>
      <c r="C525" s="6" t="s">
        <v>639</v>
      </c>
      <c r="D525" s="5" t="s">
        <v>12</v>
      </c>
      <c r="E525" s="5" t="s">
        <v>640</v>
      </c>
      <c r="F525" s="5" t="s">
        <v>325</v>
      </c>
      <c r="G525" s="7">
        <v>42024</v>
      </c>
      <c r="H525" s="5">
        <v>4</v>
      </c>
    </row>
    <row r="526" spans="1:8" x14ac:dyDescent="0.25">
      <c r="A526" s="5"/>
      <c r="B526" s="5"/>
      <c r="C526" s="6"/>
      <c r="D526" s="5"/>
      <c r="E526" s="5"/>
      <c r="F526" s="5"/>
      <c r="G526" s="7"/>
      <c r="H526" s="5"/>
    </row>
    <row r="527" spans="1:8" ht="180" customHeight="1" x14ac:dyDescent="0.25">
      <c r="A527" s="5" t="s">
        <v>9</v>
      </c>
      <c r="B527" s="5" t="s">
        <v>22</v>
      </c>
      <c r="C527" s="6" t="s">
        <v>641</v>
      </c>
      <c r="D527" s="5" t="s">
        <v>12</v>
      </c>
      <c r="E527" s="5" t="s">
        <v>642</v>
      </c>
      <c r="F527" s="5" t="s">
        <v>622</v>
      </c>
      <c r="G527" s="7">
        <v>42055</v>
      </c>
      <c r="H527" s="5">
        <v>4</v>
      </c>
    </row>
    <row r="528" spans="1:8" x14ac:dyDescent="0.25">
      <c r="A528" s="5"/>
      <c r="B528" s="5"/>
      <c r="C528" s="6"/>
      <c r="D528" s="5"/>
      <c r="E528" s="5"/>
      <c r="F528" s="5"/>
      <c r="G528" s="7"/>
      <c r="H528" s="5"/>
    </row>
    <row r="529" spans="1:8" ht="195" customHeight="1" x14ac:dyDescent="0.25">
      <c r="A529" s="5" t="s">
        <v>9</v>
      </c>
      <c r="B529" s="5" t="s">
        <v>22</v>
      </c>
      <c r="C529" s="6" t="s">
        <v>643</v>
      </c>
      <c r="D529" s="5" t="s">
        <v>12</v>
      </c>
      <c r="E529" s="5" t="s">
        <v>644</v>
      </c>
      <c r="F529" s="5" t="s">
        <v>322</v>
      </c>
      <c r="G529" s="7">
        <v>42297</v>
      </c>
      <c r="H529" s="5">
        <v>4</v>
      </c>
    </row>
    <row r="530" spans="1:8" x14ac:dyDescent="0.25">
      <c r="A530" s="5"/>
      <c r="B530" s="5"/>
      <c r="C530" s="6"/>
      <c r="D530" s="5"/>
      <c r="E530" s="5"/>
      <c r="F530" s="5"/>
      <c r="G530" s="7"/>
      <c r="H530" s="5"/>
    </row>
    <row r="531" spans="1:8" ht="195" customHeight="1" x14ac:dyDescent="0.25">
      <c r="A531" s="5" t="s">
        <v>9</v>
      </c>
      <c r="B531" s="5" t="s">
        <v>22</v>
      </c>
      <c r="C531" s="6" t="s">
        <v>645</v>
      </c>
      <c r="D531" s="5" t="s">
        <v>12</v>
      </c>
      <c r="E531" s="5" t="s">
        <v>646</v>
      </c>
      <c r="F531" s="5" t="s">
        <v>622</v>
      </c>
      <c r="G531" s="5" t="s">
        <v>219</v>
      </c>
      <c r="H531" s="5">
        <v>4</v>
      </c>
    </row>
    <row r="532" spans="1:8" x14ac:dyDescent="0.25">
      <c r="A532" s="5"/>
      <c r="B532" s="5"/>
      <c r="C532" s="6"/>
      <c r="D532" s="5"/>
      <c r="E532" s="5"/>
      <c r="F532" s="5"/>
      <c r="G532" s="5"/>
      <c r="H532" s="5"/>
    </row>
    <row r="533" spans="1:8" ht="195" customHeight="1" x14ac:dyDescent="0.25">
      <c r="A533" s="5" t="s">
        <v>9</v>
      </c>
      <c r="B533" s="5" t="s">
        <v>22</v>
      </c>
      <c r="C533" s="6" t="s">
        <v>647</v>
      </c>
      <c r="D533" s="5" t="s">
        <v>12</v>
      </c>
      <c r="E533" s="5" t="s">
        <v>648</v>
      </c>
      <c r="F533" s="5" t="s">
        <v>649</v>
      </c>
      <c r="G533" s="7">
        <v>42021</v>
      </c>
      <c r="H533" s="5">
        <v>4</v>
      </c>
    </row>
    <row r="534" spans="1:8" x14ac:dyDescent="0.25">
      <c r="A534" s="5"/>
      <c r="B534" s="5"/>
      <c r="C534" s="6"/>
      <c r="D534" s="5"/>
      <c r="E534" s="5"/>
      <c r="F534" s="5"/>
      <c r="G534" s="7"/>
      <c r="H534" s="5"/>
    </row>
    <row r="535" spans="1:8" ht="195" customHeight="1" x14ac:dyDescent="0.25">
      <c r="A535" s="5" t="s">
        <v>9</v>
      </c>
      <c r="B535" s="5" t="s">
        <v>22</v>
      </c>
      <c r="C535" s="6" t="s">
        <v>650</v>
      </c>
      <c r="D535" s="5" t="s">
        <v>12</v>
      </c>
      <c r="E535" s="5" t="s">
        <v>651</v>
      </c>
      <c r="F535" s="5" t="s">
        <v>37</v>
      </c>
      <c r="G535" s="7">
        <v>42021</v>
      </c>
      <c r="H535" s="5">
        <v>4</v>
      </c>
    </row>
    <row r="536" spans="1:8" x14ac:dyDescent="0.25">
      <c r="A536" s="5"/>
      <c r="B536" s="5"/>
      <c r="C536" s="6"/>
      <c r="D536" s="5"/>
      <c r="E536" s="5"/>
      <c r="F536" s="5"/>
      <c r="G536" s="7"/>
      <c r="H536" s="5"/>
    </row>
    <row r="537" spans="1:8" ht="195" customHeight="1" x14ac:dyDescent="0.25">
      <c r="A537" s="5" t="s">
        <v>9</v>
      </c>
      <c r="B537" s="5" t="s">
        <v>10</v>
      </c>
      <c r="C537" s="6" t="s">
        <v>652</v>
      </c>
      <c r="D537" s="5" t="s">
        <v>12</v>
      </c>
      <c r="E537" s="5" t="s">
        <v>653</v>
      </c>
      <c r="F537" s="5" t="s">
        <v>654</v>
      </c>
      <c r="G537" s="5" t="s">
        <v>655</v>
      </c>
      <c r="H537" s="5">
        <v>4</v>
      </c>
    </row>
    <row r="538" spans="1:8" x14ac:dyDescent="0.25">
      <c r="A538" s="5"/>
      <c r="B538" s="5"/>
      <c r="C538" s="6"/>
      <c r="D538" s="5"/>
      <c r="E538" s="5"/>
      <c r="F538" s="5"/>
      <c r="G538" s="5"/>
      <c r="H538" s="5"/>
    </row>
    <row r="539" spans="1:8" ht="195" customHeight="1" x14ac:dyDescent="0.25">
      <c r="A539" s="5" t="s">
        <v>9</v>
      </c>
      <c r="B539" s="5" t="s">
        <v>22</v>
      </c>
      <c r="C539" s="6" t="s">
        <v>656</v>
      </c>
      <c r="D539" s="5" t="s">
        <v>12</v>
      </c>
      <c r="E539" s="5" t="s">
        <v>657</v>
      </c>
      <c r="F539" s="5" t="s">
        <v>658</v>
      </c>
      <c r="G539" s="7">
        <v>42080</v>
      </c>
      <c r="H539" s="5">
        <v>4</v>
      </c>
    </row>
    <row r="540" spans="1:8" x14ac:dyDescent="0.25">
      <c r="A540" s="5"/>
      <c r="B540" s="5"/>
      <c r="C540" s="6"/>
      <c r="D540" s="5"/>
      <c r="E540" s="5"/>
      <c r="F540" s="5"/>
      <c r="G540" s="7"/>
      <c r="H540" s="5"/>
    </row>
    <row r="541" spans="1:8" ht="195" customHeight="1" x14ac:dyDescent="0.25">
      <c r="A541" s="5" t="s">
        <v>9</v>
      </c>
      <c r="B541" s="5" t="s">
        <v>22</v>
      </c>
      <c r="C541" s="6" t="s">
        <v>659</v>
      </c>
      <c r="D541" s="5" t="s">
        <v>12</v>
      </c>
      <c r="E541" s="5" t="s">
        <v>660</v>
      </c>
      <c r="F541" s="5" t="s">
        <v>654</v>
      </c>
      <c r="G541" s="7">
        <v>42021</v>
      </c>
      <c r="H541" s="5">
        <v>4</v>
      </c>
    </row>
    <row r="542" spans="1:8" x14ac:dyDescent="0.25">
      <c r="A542" s="5"/>
      <c r="B542" s="5"/>
      <c r="C542" s="6"/>
      <c r="D542" s="5"/>
      <c r="E542" s="5"/>
      <c r="F542" s="5"/>
      <c r="G542" s="7"/>
      <c r="H542" s="5"/>
    </row>
    <row r="543" spans="1:8" ht="195" customHeight="1" x14ac:dyDescent="0.25">
      <c r="A543" s="5" t="s">
        <v>9</v>
      </c>
      <c r="B543" s="5" t="s">
        <v>22</v>
      </c>
      <c r="C543" s="6" t="s">
        <v>661</v>
      </c>
      <c r="D543" s="5" t="s">
        <v>12</v>
      </c>
      <c r="E543" s="5" t="s">
        <v>662</v>
      </c>
      <c r="F543" s="5" t="s">
        <v>37</v>
      </c>
      <c r="G543" s="7">
        <v>42052</v>
      </c>
      <c r="H543" s="5">
        <v>4</v>
      </c>
    </row>
    <row r="544" spans="1:8" x14ac:dyDescent="0.25">
      <c r="A544" s="5"/>
      <c r="B544" s="5"/>
      <c r="C544" s="6"/>
      <c r="D544" s="5"/>
      <c r="E544" s="5"/>
      <c r="F544" s="5"/>
      <c r="G544" s="7"/>
      <c r="H544" s="5"/>
    </row>
    <row r="545" spans="1:8" ht="195" customHeight="1" x14ac:dyDescent="0.25">
      <c r="A545" s="5" t="s">
        <v>9</v>
      </c>
      <c r="B545" s="5" t="s">
        <v>22</v>
      </c>
      <c r="C545" s="6" t="s">
        <v>663</v>
      </c>
      <c r="D545" s="5" t="s">
        <v>12</v>
      </c>
      <c r="E545" s="5" t="s">
        <v>664</v>
      </c>
      <c r="F545" s="5" t="s">
        <v>665</v>
      </c>
      <c r="G545" s="7">
        <v>42021</v>
      </c>
      <c r="H545" s="5">
        <v>4</v>
      </c>
    </row>
    <row r="546" spans="1:8" x14ac:dyDescent="0.25">
      <c r="A546" s="5"/>
      <c r="B546" s="5"/>
      <c r="C546" s="6"/>
      <c r="D546" s="5"/>
      <c r="E546" s="5"/>
      <c r="F546" s="5"/>
      <c r="G546" s="7"/>
      <c r="H546" s="5"/>
    </row>
    <row r="547" spans="1:8" ht="195" customHeight="1" x14ac:dyDescent="0.25">
      <c r="A547" s="5" t="s">
        <v>9</v>
      </c>
      <c r="B547" s="5" t="s">
        <v>10</v>
      </c>
      <c r="C547" s="6" t="s">
        <v>666</v>
      </c>
      <c r="D547" s="5" t="s">
        <v>12</v>
      </c>
      <c r="E547" s="5" t="s">
        <v>667</v>
      </c>
      <c r="F547" s="5" t="s">
        <v>665</v>
      </c>
      <c r="G547" s="5">
        <f>-1 / 17</f>
        <v>-5.8823529411764705E-2</v>
      </c>
      <c r="H547" s="5">
        <v>4</v>
      </c>
    </row>
    <row r="548" spans="1:8" x14ac:dyDescent="0.25">
      <c r="A548" s="5"/>
      <c r="B548" s="5"/>
      <c r="C548" s="6"/>
      <c r="D548" s="5"/>
      <c r="E548" s="5"/>
      <c r="F548" s="5"/>
      <c r="G548" s="5"/>
      <c r="H548" s="5"/>
    </row>
    <row r="549" spans="1:8" ht="195" customHeight="1" x14ac:dyDescent="0.25">
      <c r="A549" s="5" t="s">
        <v>9</v>
      </c>
      <c r="B549" s="5" t="s">
        <v>10</v>
      </c>
      <c r="C549" s="6" t="s">
        <v>668</v>
      </c>
      <c r="D549" s="5" t="s">
        <v>12</v>
      </c>
      <c r="E549" s="5" t="s">
        <v>669</v>
      </c>
      <c r="F549" s="5" t="s">
        <v>649</v>
      </c>
      <c r="G549" s="5">
        <f>-1 / 17</f>
        <v>-5.8823529411764705E-2</v>
      </c>
      <c r="H549" s="5">
        <v>4</v>
      </c>
    </row>
    <row r="550" spans="1:8" x14ac:dyDescent="0.25">
      <c r="A550" s="5"/>
      <c r="B550" s="5"/>
      <c r="C550" s="6"/>
      <c r="D550" s="5"/>
      <c r="E550" s="5"/>
      <c r="F550" s="5"/>
      <c r="G550" s="5"/>
      <c r="H550" s="5"/>
    </row>
    <row r="551" spans="1:8" ht="195" customHeight="1" x14ac:dyDescent="0.25">
      <c r="A551" s="5" t="s">
        <v>9</v>
      </c>
      <c r="B551" s="5" t="s">
        <v>22</v>
      </c>
      <c r="C551" s="6" t="s">
        <v>670</v>
      </c>
      <c r="D551" s="5" t="s">
        <v>12</v>
      </c>
      <c r="E551" s="5" t="s">
        <v>671</v>
      </c>
      <c r="F551" s="5" t="s">
        <v>658</v>
      </c>
      <c r="G551" s="7">
        <v>42052</v>
      </c>
      <c r="H551" s="5">
        <v>4</v>
      </c>
    </row>
    <row r="552" spans="1:8" x14ac:dyDescent="0.25">
      <c r="A552" s="5"/>
      <c r="B552" s="5"/>
      <c r="C552" s="6"/>
      <c r="D552" s="5"/>
      <c r="E552" s="5"/>
      <c r="F552" s="5"/>
      <c r="G552" s="7"/>
      <c r="H552" s="5"/>
    </row>
    <row r="553" spans="1:8" ht="195" customHeight="1" x14ac:dyDescent="0.25">
      <c r="A553" s="5" t="s">
        <v>9</v>
      </c>
      <c r="B553" s="5" t="s">
        <v>22</v>
      </c>
      <c r="C553" s="6" t="s">
        <v>672</v>
      </c>
      <c r="D553" s="5" t="s">
        <v>12</v>
      </c>
      <c r="E553" s="5" t="s">
        <v>673</v>
      </c>
      <c r="F553" s="5" t="s">
        <v>674</v>
      </c>
      <c r="G553" s="8">
        <v>12785</v>
      </c>
      <c r="H553" s="5">
        <v>4</v>
      </c>
    </row>
    <row r="554" spans="1:8" x14ac:dyDescent="0.25">
      <c r="A554" s="5"/>
      <c r="B554" s="5"/>
      <c r="C554" s="6"/>
      <c r="D554" s="5"/>
      <c r="E554" s="5"/>
      <c r="F554" s="5"/>
      <c r="G554" s="8"/>
      <c r="H554" s="5"/>
    </row>
    <row r="555" spans="1:8" ht="195" customHeight="1" x14ac:dyDescent="0.25">
      <c r="A555" s="5" t="s">
        <v>9</v>
      </c>
      <c r="B555" s="5" t="s">
        <v>10</v>
      </c>
      <c r="C555" s="6" t="s">
        <v>675</v>
      </c>
      <c r="D555" s="5" t="s">
        <v>12</v>
      </c>
      <c r="E555" s="5" t="s">
        <v>676</v>
      </c>
      <c r="F555" s="5" t="s">
        <v>674</v>
      </c>
      <c r="G555" s="5" t="s">
        <v>51</v>
      </c>
      <c r="H555" s="5">
        <v>4</v>
      </c>
    </row>
    <row r="556" spans="1:8" x14ac:dyDescent="0.25">
      <c r="A556" s="5"/>
      <c r="B556" s="5"/>
      <c r="C556" s="6"/>
      <c r="D556" s="5"/>
      <c r="E556" s="5"/>
      <c r="F556" s="5"/>
      <c r="G556" s="5"/>
      <c r="H556" s="5"/>
    </row>
    <row r="557" spans="1:8" ht="195" customHeight="1" x14ac:dyDescent="0.25">
      <c r="A557" s="5" t="s">
        <v>9</v>
      </c>
      <c r="B557" s="5" t="s">
        <v>10</v>
      </c>
      <c r="C557" s="6" t="s">
        <v>677</v>
      </c>
      <c r="D557" s="5" t="s">
        <v>12</v>
      </c>
      <c r="E557" s="5" t="s">
        <v>678</v>
      </c>
      <c r="F557" s="5" t="s">
        <v>679</v>
      </c>
      <c r="G557" s="5">
        <f>-6 / 30</f>
        <v>-0.2</v>
      </c>
      <c r="H557" s="5">
        <v>4</v>
      </c>
    </row>
    <row r="558" spans="1:8" x14ac:dyDescent="0.25">
      <c r="A558" s="5"/>
      <c r="B558" s="5"/>
      <c r="C558" s="6"/>
      <c r="D558" s="5"/>
      <c r="E558" s="5"/>
      <c r="F558" s="5"/>
      <c r="G558" s="5"/>
      <c r="H558" s="5"/>
    </row>
    <row r="559" spans="1:8" ht="195" customHeight="1" x14ac:dyDescent="0.25">
      <c r="A559" s="5" t="s">
        <v>9</v>
      </c>
      <c r="B559" s="5" t="s">
        <v>10</v>
      </c>
      <c r="C559" s="6" t="s">
        <v>680</v>
      </c>
      <c r="D559" s="5" t="s">
        <v>12</v>
      </c>
      <c r="E559" s="5" t="s">
        <v>681</v>
      </c>
      <c r="F559" s="5" t="s">
        <v>679</v>
      </c>
      <c r="G559" s="5">
        <f>-4 / 30</f>
        <v>-0.13333333333333333</v>
      </c>
      <c r="H559" s="5">
        <v>4</v>
      </c>
    </row>
    <row r="560" spans="1:8" x14ac:dyDescent="0.25">
      <c r="A560" s="5"/>
      <c r="B560" s="5"/>
      <c r="C560" s="6"/>
      <c r="D560" s="5"/>
      <c r="E560" s="5"/>
      <c r="F560" s="5"/>
      <c r="G560" s="5"/>
      <c r="H560" s="5"/>
    </row>
    <row r="561" spans="1:8" ht="180" customHeight="1" x14ac:dyDescent="0.25">
      <c r="A561" s="5" t="s">
        <v>9</v>
      </c>
      <c r="B561" s="5" t="s">
        <v>22</v>
      </c>
      <c r="C561" s="6" t="s">
        <v>682</v>
      </c>
      <c r="D561" s="5" t="s">
        <v>12</v>
      </c>
      <c r="E561" s="5" t="s">
        <v>683</v>
      </c>
      <c r="F561" s="5" t="s">
        <v>684</v>
      </c>
      <c r="G561" s="7">
        <v>42060</v>
      </c>
      <c r="H561" s="5">
        <v>4</v>
      </c>
    </row>
    <row r="562" spans="1:8" x14ac:dyDescent="0.25">
      <c r="A562" s="5"/>
      <c r="B562" s="5"/>
      <c r="C562" s="6"/>
      <c r="D562" s="5"/>
      <c r="E562" s="5"/>
      <c r="F562" s="5"/>
      <c r="G562" s="7"/>
      <c r="H562" s="5"/>
    </row>
    <row r="563" spans="1:8" ht="180" customHeight="1" x14ac:dyDescent="0.25">
      <c r="A563" s="5" t="s">
        <v>9</v>
      </c>
      <c r="B563" s="5" t="s">
        <v>10</v>
      </c>
      <c r="C563" s="6" t="s">
        <v>685</v>
      </c>
      <c r="D563" s="5" t="s">
        <v>12</v>
      </c>
      <c r="E563" s="5" t="s">
        <v>686</v>
      </c>
      <c r="F563" s="5" t="s">
        <v>684</v>
      </c>
      <c r="G563" s="5">
        <f>-1 / 25</f>
        <v>-0.04</v>
      </c>
      <c r="H563" s="5">
        <v>4</v>
      </c>
    </row>
    <row r="564" spans="1:8" x14ac:dyDescent="0.25">
      <c r="A564" s="5"/>
      <c r="B564" s="5"/>
      <c r="C564" s="6"/>
      <c r="D564" s="5"/>
      <c r="E564" s="5"/>
      <c r="F564" s="5"/>
      <c r="G564" s="5"/>
      <c r="H564" s="5"/>
    </row>
    <row r="565" spans="1:8" ht="195" customHeight="1" x14ac:dyDescent="0.25">
      <c r="A565" s="5" t="s">
        <v>9</v>
      </c>
      <c r="B565" s="5" t="s">
        <v>10</v>
      </c>
      <c r="C565" s="6" t="s">
        <v>687</v>
      </c>
      <c r="D565" s="5" t="s">
        <v>12</v>
      </c>
      <c r="E565" s="5" t="s">
        <v>688</v>
      </c>
      <c r="F565" s="5" t="s">
        <v>689</v>
      </c>
      <c r="G565" s="5">
        <f>-2 / 25</f>
        <v>-0.08</v>
      </c>
      <c r="H565" s="5">
        <v>4</v>
      </c>
    </row>
    <row r="566" spans="1:8" x14ac:dyDescent="0.25">
      <c r="A566" s="5"/>
      <c r="B566" s="5"/>
      <c r="C566" s="6"/>
      <c r="D566" s="5"/>
      <c r="E566" s="5"/>
      <c r="F566" s="5"/>
      <c r="G566" s="5"/>
      <c r="H566" s="5"/>
    </row>
    <row r="567" spans="1:8" ht="180" customHeight="1" x14ac:dyDescent="0.25">
      <c r="A567" s="5" t="s">
        <v>9</v>
      </c>
      <c r="B567" s="5" t="s">
        <v>10</v>
      </c>
      <c r="C567" s="6" t="s">
        <v>690</v>
      </c>
      <c r="D567" s="5" t="s">
        <v>12</v>
      </c>
      <c r="E567" s="5" t="s">
        <v>691</v>
      </c>
      <c r="F567" s="5" t="s">
        <v>689</v>
      </c>
      <c r="G567" s="5">
        <f>-2 / 25</f>
        <v>-0.08</v>
      </c>
      <c r="H567" s="5">
        <v>4</v>
      </c>
    </row>
    <row r="568" spans="1:8" x14ac:dyDescent="0.25">
      <c r="A568" s="5"/>
      <c r="B568" s="5"/>
      <c r="C568" s="6"/>
      <c r="D568" s="5"/>
      <c r="E568" s="5"/>
      <c r="F568" s="5"/>
      <c r="G568" s="5"/>
      <c r="H568" s="5"/>
    </row>
    <row r="569" spans="1:8" ht="180" customHeight="1" x14ac:dyDescent="0.25">
      <c r="A569" s="5" t="s">
        <v>9</v>
      </c>
      <c r="B569" s="5" t="s">
        <v>10</v>
      </c>
      <c r="C569" s="6" t="s">
        <v>692</v>
      </c>
      <c r="D569" s="5" t="s">
        <v>12</v>
      </c>
      <c r="E569" s="5" t="s">
        <v>693</v>
      </c>
      <c r="F569" s="5" t="s">
        <v>689</v>
      </c>
      <c r="G569" s="5">
        <f>-3 / 25</f>
        <v>-0.12</v>
      </c>
      <c r="H569" s="5">
        <v>4</v>
      </c>
    </row>
    <row r="570" spans="1:8" x14ac:dyDescent="0.25">
      <c r="A570" s="5"/>
      <c r="B570" s="5"/>
      <c r="C570" s="6"/>
      <c r="D570" s="5"/>
      <c r="E570" s="5"/>
      <c r="F570" s="5"/>
      <c r="G570" s="5"/>
      <c r="H570" s="5"/>
    </row>
    <row r="571" spans="1:8" ht="180" customHeight="1" x14ac:dyDescent="0.25">
      <c r="A571" s="5" t="s">
        <v>9</v>
      </c>
      <c r="B571" s="5" t="s">
        <v>10</v>
      </c>
      <c r="C571" s="6" t="s">
        <v>694</v>
      </c>
      <c r="D571" s="5" t="s">
        <v>12</v>
      </c>
      <c r="E571" s="5" t="s">
        <v>303</v>
      </c>
      <c r="F571" s="5" t="s">
        <v>282</v>
      </c>
      <c r="G571" s="5" t="s">
        <v>695</v>
      </c>
      <c r="H571" s="5">
        <v>4</v>
      </c>
    </row>
    <row r="572" spans="1:8" x14ac:dyDescent="0.25">
      <c r="A572" s="5"/>
      <c r="B572" s="5"/>
      <c r="C572" s="6"/>
      <c r="D572" s="5"/>
      <c r="E572" s="5"/>
      <c r="F572" s="5"/>
      <c r="G572" s="5"/>
      <c r="H572" s="5"/>
    </row>
    <row r="573" spans="1:8" ht="180" customHeight="1" x14ac:dyDescent="0.25">
      <c r="A573" s="5" t="s">
        <v>9</v>
      </c>
      <c r="B573" s="5" t="s">
        <v>22</v>
      </c>
      <c r="C573" s="6" t="s">
        <v>696</v>
      </c>
      <c r="D573" s="5" t="s">
        <v>12</v>
      </c>
      <c r="E573" s="5" t="s">
        <v>697</v>
      </c>
      <c r="F573" s="5" t="s">
        <v>698</v>
      </c>
      <c r="G573" s="7">
        <v>42149</v>
      </c>
      <c r="H573" s="5">
        <v>4</v>
      </c>
    </row>
    <row r="574" spans="1:8" x14ac:dyDescent="0.25">
      <c r="A574" s="5"/>
      <c r="B574" s="5"/>
      <c r="C574" s="6"/>
      <c r="D574" s="5"/>
      <c r="E574" s="5"/>
      <c r="F574" s="5"/>
      <c r="G574" s="7"/>
      <c r="H574" s="5"/>
    </row>
    <row r="575" spans="1:8" ht="180" customHeight="1" x14ac:dyDescent="0.25">
      <c r="A575" s="5" t="s">
        <v>9</v>
      </c>
      <c r="B575" s="5" t="s">
        <v>10</v>
      </c>
      <c r="C575" s="6" t="s">
        <v>699</v>
      </c>
      <c r="D575" s="5" t="s">
        <v>12</v>
      </c>
      <c r="E575" s="5" t="s">
        <v>700</v>
      </c>
      <c r="F575" s="5" t="s">
        <v>698</v>
      </c>
      <c r="G575" s="5" t="s">
        <v>15</v>
      </c>
      <c r="H575" s="5">
        <v>4</v>
      </c>
    </row>
    <row r="576" spans="1:8" x14ac:dyDescent="0.25">
      <c r="A576" s="5"/>
      <c r="B576" s="5"/>
      <c r="C576" s="6"/>
      <c r="D576" s="5"/>
      <c r="E576" s="5"/>
      <c r="F576" s="5"/>
      <c r="G576" s="5"/>
      <c r="H576" s="5"/>
    </row>
    <row r="577" spans="1:8" ht="180" customHeight="1" x14ac:dyDescent="0.25">
      <c r="A577" s="5" t="s">
        <v>9</v>
      </c>
      <c r="B577" s="5" t="s">
        <v>22</v>
      </c>
      <c r="C577" s="6" t="s">
        <v>701</v>
      </c>
      <c r="D577" s="5" t="s">
        <v>12</v>
      </c>
      <c r="E577" s="5" t="s">
        <v>702</v>
      </c>
      <c r="F577" s="5" t="s">
        <v>703</v>
      </c>
      <c r="G577" s="7">
        <v>42119</v>
      </c>
      <c r="H577" s="5">
        <v>4</v>
      </c>
    </row>
    <row r="578" spans="1:8" x14ac:dyDescent="0.25">
      <c r="A578" s="5"/>
      <c r="B578" s="5"/>
      <c r="C578" s="6"/>
      <c r="D578" s="5"/>
      <c r="E578" s="5"/>
      <c r="F578" s="5"/>
      <c r="G578" s="7"/>
      <c r="H578" s="5"/>
    </row>
    <row r="579" spans="1:8" ht="180" customHeight="1" x14ac:dyDescent="0.25">
      <c r="A579" s="5" t="s">
        <v>9</v>
      </c>
      <c r="B579" s="5" t="s">
        <v>10</v>
      </c>
      <c r="C579" s="6" t="s">
        <v>704</v>
      </c>
      <c r="D579" s="5" t="s">
        <v>12</v>
      </c>
      <c r="E579" s="5" t="s">
        <v>705</v>
      </c>
      <c r="F579" s="5" t="s">
        <v>366</v>
      </c>
      <c r="G579" s="5">
        <f>-1 / 25</f>
        <v>-0.04</v>
      </c>
      <c r="H579" s="5">
        <v>4</v>
      </c>
    </row>
    <row r="580" spans="1:8" x14ac:dyDescent="0.25">
      <c r="A580" s="5"/>
      <c r="B580" s="5"/>
      <c r="C580" s="6"/>
      <c r="D580" s="5"/>
      <c r="E580" s="5"/>
      <c r="F580" s="5"/>
      <c r="G580" s="5"/>
      <c r="H580" s="5"/>
    </row>
    <row r="581" spans="1:8" ht="180" customHeight="1" x14ac:dyDescent="0.25">
      <c r="A581" s="5" t="s">
        <v>9</v>
      </c>
      <c r="B581" s="5" t="s">
        <v>22</v>
      </c>
      <c r="C581" s="6" t="s">
        <v>706</v>
      </c>
      <c r="D581" s="5" t="s">
        <v>12</v>
      </c>
      <c r="E581" s="5" t="s">
        <v>707</v>
      </c>
      <c r="F581" s="5" t="s">
        <v>703</v>
      </c>
      <c r="G581" s="7">
        <v>42029</v>
      </c>
      <c r="H581" s="5">
        <v>4</v>
      </c>
    </row>
    <row r="582" spans="1:8" x14ac:dyDescent="0.25">
      <c r="A582" s="5"/>
      <c r="B582" s="5"/>
      <c r="C582" s="6"/>
      <c r="D582" s="5"/>
      <c r="E582" s="5"/>
      <c r="F582" s="5"/>
      <c r="G582" s="7"/>
      <c r="H582" s="5"/>
    </row>
    <row r="583" spans="1:8" ht="180" customHeight="1" x14ac:dyDescent="0.25">
      <c r="A583" s="5" t="s">
        <v>9</v>
      </c>
      <c r="B583" s="5" t="s">
        <v>22</v>
      </c>
      <c r="C583" s="6" t="s">
        <v>708</v>
      </c>
      <c r="D583" s="5" t="s">
        <v>12</v>
      </c>
      <c r="E583" s="5" t="s">
        <v>709</v>
      </c>
      <c r="F583" s="5" t="s">
        <v>698</v>
      </c>
      <c r="G583" s="7">
        <v>42088</v>
      </c>
      <c r="H583" s="5">
        <v>4</v>
      </c>
    </row>
    <row r="584" spans="1:8" x14ac:dyDescent="0.25">
      <c r="A584" s="5"/>
      <c r="B584" s="5"/>
      <c r="C584" s="6"/>
      <c r="D584" s="5"/>
      <c r="E584" s="5"/>
      <c r="F584" s="5"/>
      <c r="G584" s="7"/>
      <c r="H584" s="5"/>
    </row>
    <row r="585" spans="1:8" ht="180" customHeight="1" x14ac:dyDescent="0.25">
      <c r="A585" s="5" t="s">
        <v>9</v>
      </c>
      <c r="B585" s="5" t="s">
        <v>10</v>
      </c>
      <c r="C585" s="6" t="s">
        <v>710</v>
      </c>
      <c r="D585" s="5" t="s">
        <v>12</v>
      </c>
      <c r="E585" s="5" t="s">
        <v>711</v>
      </c>
      <c r="F585" s="5" t="s">
        <v>712</v>
      </c>
      <c r="G585" s="5">
        <f>-2 / 25</f>
        <v>-0.08</v>
      </c>
      <c r="H585" s="5">
        <v>4</v>
      </c>
    </row>
    <row r="586" spans="1:8" x14ac:dyDescent="0.25">
      <c r="A586" s="5"/>
      <c r="B586" s="5"/>
      <c r="C586" s="6"/>
      <c r="D586" s="5"/>
      <c r="E586" s="5"/>
      <c r="F586" s="5"/>
      <c r="G586" s="5"/>
      <c r="H586" s="5"/>
    </row>
    <row r="587" spans="1:8" ht="180" customHeight="1" x14ac:dyDescent="0.25">
      <c r="A587" s="5" t="s">
        <v>9</v>
      </c>
      <c r="B587" s="5" t="s">
        <v>22</v>
      </c>
      <c r="C587" s="6" t="s">
        <v>713</v>
      </c>
      <c r="D587" s="5" t="s">
        <v>12</v>
      </c>
      <c r="E587" s="5" t="s">
        <v>714</v>
      </c>
      <c r="F587" s="5" t="s">
        <v>712</v>
      </c>
      <c r="G587" s="7">
        <v>42029</v>
      </c>
      <c r="H587" s="5">
        <v>4</v>
      </c>
    </row>
    <row r="588" spans="1:8" x14ac:dyDescent="0.25">
      <c r="A588" s="5"/>
      <c r="B588" s="5"/>
      <c r="C588" s="6"/>
      <c r="D588" s="5"/>
      <c r="E588" s="5"/>
      <c r="F588" s="5"/>
      <c r="G588" s="7"/>
      <c r="H588" s="5"/>
    </row>
    <row r="589" spans="1:8" ht="195" customHeight="1" x14ac:dyDescent="0.25">
      <c r="A589" s="5" t="s">
        <v>9</v>
      </c>
      <c r="B589" s="5" t="s">
        <v>10</v>
      </c>
      <c r="C589" s="6" t="s">
        <v>715</v>
      </c>
      <c r="D589" s="5" t="s">
        <v>12</v>
      </c>
      <c r="E589" s="5" t="s">
        <v>716</v>
      </c>
      <c r="F589" s="5" t="s">
        <v>679</v>
      </c>
      <c r="G589" s="5">
        <f>-1 / 25</f>
        <v>-0.04</v>
      </c>
      <c r="H589" s="5">
        <v>4</v>
      </c>
    </row>
    <row r="590" spans="1:8" x14ac:dyDescent="0.25">
      <c r="A590" s="5"/>
      <c r="B590" s="5"/>
      <c r="C590" s="6"/>
      <c r="D590" s="5"/>
      <c r="E590" s="5"/>
      <c r="F590" s="5"/>
      <c r="G590" s="5"/>
      <c r="H590" s="5"/>
    </row>
    <row r="591" spans="1:8" ht="195" customHeight="1" x14ac:dyDescent="0.25">
      <c r="A591" s="5" t="s">
        <v>9</v>
      </c>
      <c r="B591" s="5" t="s">
        <v>22</v>
      </c>
      <c r="C591" s="6" t="s">
        <v>717</v>
      </c>
      <c r="D591" s="5" t="s">
        <v>12</v>
      </c>
      <c r="E591" s="5" t="s">
        <v>718</v>
      </c>
      <c r="F591" s="5" t="s">
        <v>684</v>
      </c>
      <c r="G591" s="7">
        <v>42029</v>
      </c>
      <c r="H591" s="5">
        <v>4</v>
      </c>
    </row>
    <row r="592" spans="1:8" x14ac:dyDescent="0.25">
      <c r="A592" s="5"/>
      <c r="B592" s="5"/>
      <c r="C592" s="6"/>
      <c r="D592" s="5"/>
      <c r="E592" s="5"/>
      <c r="F592" s="5"/>
      <c r="G592" s="7"/>
      <c r="H592" s="5"/>
    </row>
    <row r="593" spans="1:8" ht="180" customHeight="1" x14ac:dyDescent="0.25">
      <c r="A593" s="5" t="s">
        <v>9</v>
      </c>
      <c r="B593" s="5" t="s">
        <v>22</v>
      </c>
      <c r="C593" s="6" t="s">
        <v>719</v>
      </c>
      <c r="D593" s="5" t="s">
        <v>12</v>
      </c>
      <c r="E593" s="5" t="s">
        <v>720</v>
      </c>
      <c r="F593" s="5" t="s">
        <v>721</v>
      </c>
      <c r="G593" s="7">
        <v>42180</v>
      </c>
      <c r="H593" s="5">
        <v>4</v>
      </c>
    </row>
    <row r="594" spans="1:8" x14ac:dyDescent="0.25">
      <c r="A594" s="5"/>
      <c r="B594" s="5"/>
      <c r="C594" s="6"/>
      <c r="D594" s="5"/>
      <c r="E594" s="5"/>
      <c r="F594" s="5"/>
      <c r="G594" s="7"/>
      <c r="H594" s="5"/>
    </row>
    <row r="595" spans="1:8" ht="180" customHeight="1" x14ac:dyDescent="0.25">
      <c r="A595" s="5" t="s">
        <v>9</v>
      </c>
      <c r="B595" s="5" t="s">
        <v>22</v>
      </c>
      <c r="C595" s="6" t="s">
        <v>722</v>
      </c>
      <c r="D595" s="5" t="s">
        <v>12</v>
      </c>
      <c r="E595" s="5" t="s">
        <v>723</v>
      </c>
      <c r="F595" s="5" t="s">
        <v>721</v>
      </c>
      <c r="G595" s="7">
        <v>42180</v>
      </c>
      <c r="H595" s="5">
        <v>4</v>
      </c>
    </row>
    <row r="596" spans="1:8" x14ac:dyDescent="0.25">
      <c r="A596" s="5"/>
      <c r="B596" s="5"/>
      <c r="C596" s="6"/>
      <c r="D596" s="5"/>
      <c r="E596" s="5"/>
      <c r="F596" s="5"/>
      <c r="G596" s="7"/>
      <c r="H596" s="5"/>
    </row>
    <row r="597" spans="1:8" ht="210" customHeight="1" x14ac:dyDescent="0.25">
      <c r="A597" s="5" t="s">
        <v>9</v>
      </c>
      <c r="B597" s="5" t="s">
        <v>10</v>
      </c>
      <c r="C597" s="6" t="s">
        <v>724</v>
      </c>
      <c r="D597" s="5" t="s">
        <v>12</v>
      </c>
      <c r="E597" s="5" t="s">
        <v>725</v>
      </c>
      <c r="F597" s="5" t="s">
        <v>726</v>
      </c>
      <c r="G597" s="5">
        <f>-1 / 20</f>
        <v>-0.05</v>
      </c>
      <c r="H597" s="5">
        <v>4</v>
      </c>
    </row>
    <row r="598" spans="1:8" x14ac:dyDescent="0.25">
      <c r="A598" s="5"/>
      <c r="B598" s="5"/>
      <c r="C598" s="6"/>
      <c r="D598" s="5"/>
      <c r="E598" s="5"/>
      <c r="F598" s="5"/>
      <c r="G598" s="5"/>
      <c r="H598" s="5"/>
    </row>
    <row r="599" spans="1:8" ht="210" customHeight="1" x14ac:dyDescent="0.25">
      <c r="A599" s="5" t="s">
        <v>9</v>
      </c>
      <c r="B599" s="5" t="s">
        <v>10</v>
      </c>
      <c r="C599" s="6" t="s">
        <v>727</v>
      </c>
      <c r="D599" s="5" t="s">
        <v>12</v>
      </c>
      <c r="E599" s="5" t="s">
        <v>728</v>
      </c>
      <c r="F599" s="5" t="s">
        <v>729</v>
      </c>
      <c r="G599" s="5">
        <f>-5 / 20</f>
        <v>-0.25</v>
      </c>
      <c r="H599" s="5">
        <v>4</v>
      </c>
    </row>
    <row r="600" spans="1:8" x14ac:dyDescent="0.25">
      <c r="A600" s="5"/>
      <c r="B600" s="5"/>
      <c r="C600" s="6"/>
      <c r="D600" s="5"/>
      <c r="E600" s="5"/>
      <c r="F600" s="5"/>
      <c r="G600" s="5"/>
      <c r="H600" s="5"/>
    </row>
    <row r="601" spans="1:8" ht="180" customHeight="1" x14ac:dyDescent="0.25">
      <c r="A601" s="5" t="s">
        <v>9</v>
      </c>
      <c r="B601" s="5" t="s">
        <v>22</v>
      </c>
      <c r="C601" s="6" t="s">
        <v>730</v>
      </c>
      <c r="D601" s="5" t="s">
        <v>12</v>
      </c>
      <c r="E601" s="5" t="s">
        <v>731</v>
      </c>
      <c r="F601" s="5" t="s">
        <v>721</v>
      </c>
      <c r="G601" s="5" t="s">
        <v>597</v>
      </c>
      <c r="H601" s="5">
        <v>4</v>
      </c>
    </row>
    <row r="602" spans="1:8" x14ac:dyDescent="0.25">
      <c r="A602" s="5"/>
      <c r="B602" s="5"/>
      <c r="C602" s="6"/>
      <c r="D602" s="5"/>
      <c r="E602" s="5"/>
      <c r="F602" s="5"/>
      <c r="G602" s="5"/>
      <c r="H602" s="5"/>
    </row>
    <row r="603" spans="1:8" ht="180" customHeight="1" x14ac:dyDescent="0.25">
      <c r="A603" s="5" t="s">
        <v>9</v>
      </c>
      <c r="B603" s="5" t="s">
        <v>10</v>
      </c>
      <c r="C603" s="6" t="s">
        <v>732</v>
      </c>
      <c r="D603" s="5" t="s">
        <v>12</v>
      </c>
      <c r="E603" s="5" t="s">
        <v>733</v>
      </c>
      <c r="F603" s="5" t="s">
        <v>703</v>
      </c>
      <c r="G603" s="5" t="s">
        <v>166</v>
      </c>
      <c r="H603" s="5">
        <v>4</v>
      </c>
    </row>
    <row r="604" spans="1:8" x14ac:dyDescent="0.25">
      <c r="A604" s="5"/>
      <c r="B604" s="5"/>
      <c r="C604" s="6"/>
      <c r="D604" s="5"/>
      <c r="E604" s="5"/>
      <c r="F604" s="5"/>
      <c r="G604" s="5"/>
      <c r="H604" s="5"/>
    </row>
    <row r="605" spans="1:8" ht="210" customHeight="1" x14ac:dyDescent="0.25">
      <c r="A605" s="5" t="s">
        <v>9</v>
      </c>
      <c r="B605" s="5" t="s">
        <v>22</v>
      </c>
      <c r="C605" s="6" t="s">
        <v>740</v>
      </c>
      <c r="D605" s="5" t="s">
        <v>12</v>
      </c>
      <c r="E605" s="5" t="s">
        <v>741</v>
      </c>
      <c r="F605" s="5" t="s">
        <v>737</v>
      </c>
      <c r="G605" s="5" t="s">
        <v>636</v>
      </c>
      <c r="H605" s="5">
        <v>4</v>
      </c>
    </row>
    <row r="606" spans="1:8" x14ac:dyDescent="0.25">
      <c r="A606" s="5"/>
      <c r="B606" s="5"/>
      <c r="C606" s="6"/>
      <c r="D606" s="5"/>
      <c r="E606" s="5"/>
      <c r="F606" s="5"/>
      <c r="G606" s="5"/>
      <c r="H606" s="5"/>
    </row>
    <row r="607" spans="1:8" ht="195" customHeight="1" x14ac:dyDescent="0.25">
      <c r="A607" s="5" t="s">
        <v>9</v>
      </c>
      <c r="B607" s="5" t="s">
        <v>22</v>
      </c>
      <c r="C607" s="6" t="s">
        <v>742</v>
      </c>
      <c r="D607" s="5" t="s">
        <v>12</v>
      </c>
      <c r="E607" s="5" t="s">
        <v>743</v>
      </c>
      <c r="F607" s="5" t="s">
        <v>735</v>
      </c>
      <c r="G607" s="7">
        <v>42215</v>
      </c>
      <c r="H607" s="5">
        <v>4</v>
      </c>
    </row>
    <row r="608" spans="1:8" x14ac:dyDescent="0.25">
      <c r="A608" s="5"/>
      <c r="B608" s="5"/>
      <c r="C608" s="6"/>
      <c r="D608" s="5"/>
      <c r="E608" s="5"/>
      <c r="F608" s="5"/>
      <c r="G608" s="7"/>
      <c r="H608" s="5"/>
    </row>
    <row r="609" spans="1:8" ht="210" customHeight="1" x14ac:dyDescent="0.25">
      <c r="A609" s="5" t="s">
        <v>9</v>
      </c>
      <c r="B609" s="5" t="s">
        <v>22</v>
      </c>
      <c r="C609" s="6" t="s">
        <v>744</v>
      </c>
      <c r="D609" s="5" t="s">
        <v>12</v>
      </c>
      <c r="E609" s="5" t="s">
        <v>745</v>
      </c>
      <c r="F609" s="5" t="s">
        <v>738</v>
      </c>
      <c r="G609" s="5" t="s">
        <v>746</v>
      </c>
      <c r="H609" s="5">
        <v>4</v>
      </c>
    </row>
    <row r="610" spans="1:8" x14ac:dyDescent="0.25">
      <c r="A610" s="5"/>
      <c r="B610" s="5"/>
      <c r="C610" s="6"/>
      <c r="D610" s="5"/>
      <c r="E610" s="5"/>
      <c r="F610" s="5"/>
      <c r="G610" s="5"/>
      <c r="H610" s="5"/>
    </row>
    <row r="611" spans="1:8" ht="210" customHeight="1" x14ac:dyDescent="0.25">
      <c r="A611" s="5" t="s">
        <v>9</v>
      </c>
      <c r="B611" s="5" t="s">
        <v>22</v>
      </c>
      <c r="C611" s="6" t="s">
        <v>747</v>
      </c>
      <c r="D611" s="5" t="s">
        <v>12</v>
      </c>
      <c r="E611" s="5" t="s">
        <v>748</v>
      </c>
      <c r="F611" s="5" t="s">
        <v>749</v>
      </c>
      <c r="G611" s="7">
        <v>42034</v>
      </c>
      <c r="H611" s="5">
        <v>4</v>
      </c>
    </row>
    <row r="612" spans="1:8" x14ac:dyDescent="0.25">
      <c r="A612" s="5"/>
      <c r="B612" s="5"/>
      <c r="C612" s="6"/>
      <c r="D612" s="5"/>
      <c r="E612" s="5"/>
      <c r="F612" s="5"/>
      <c r="G612" s="7"/>
      <c r="H612" s="5"/>
    </row>
    <row r="613" spans="1:8" ht="210" customHeight="1" x14ac:dyDescent="0.25">
      <c r="A613" s="5" t="s">
        <v>9</v>
      </c>
      <c r="B613" s="5" t="s">
        <v>22</v>
      </c>
      <c r="C613" s="6" t="s">
        <v>750</v>
      </c>
      <c r="D613" s="5" t="s">
        <v>12</v>
      </c>
      <c r="E613" s="5" t="s">
        <v>751</v>
      </c>
      <c r="F613" s="5" t="s">
        <v>749</v>
      </c>
      <c r="G613" s="5" t="s">
        <v>636</v>
      </c>
      <c r="H613" s="5">
        <v>4</v>
      </c>
    </row>
    <row r="614" spans="1:8" x14ac:dyDescent="0.25">
      <c r="A614" s="5"/>
      <c r="B614" s="5"/>
      <c r="C614" s="6"/>
      <c r="D614" s="5"/>
      <c r="E614" s="5"/>
      <c r="F614" s="5"/>
      <c r="G614" s="5"/>
      <c r="H614" s="5"/>
    </row>
    <row r="615" spans="1:8" ht="195" customHeight="1" x14ac:dyDescent="0.25">
      <c r="A615" s="5" t="s">
        <v>9</v>
      </c>
      <c r="B615" s="5" t="s">
        <v>22</v>
      </c>
      <c r="C615" s="6" t="s">
        <v>752</v>
      </c>
      <c r="D615" s="5" t="s">
        <v>12</v>
      </c>
      <c r="E615" s="5" t="s">
        <v>753</v>
      </c>
      <c r="F615" s="5" t="s">
        <v>734</v>
      </c>
      <c r="G615" s="7">
        <v>42277</v>
      </c>
      <c r="H615" s="5">
        <v>4</v>
      </c>
    </row>
    <row r="616" spans="1:8" x14ac:dyDescent="0.25">
      <c r="A616" s="5"/>
      <c r="B616" s="5"/>
      <c r="C616" s="6"/>
      <c r="D616" s="5"/>
      <c r="E616" s="5"/>
      <c r="F616" s="5"/>
      <c r="G616" s="7"/>
      <c r="H616" s="5"/>
    </row>
    <row r="619" spans="1:8" ht="210" customHeight="1" x14ac:dyDescent="0.25">
      <c r="A619" s="5" t="s">
        <v>9</v>
      </c>
      <c r="B619" s="5" t="s">
        <v>10</v>
      </c>
      <c r="C619" s="6" t="s">
        <v>754</v>
      </c>
      <c r="D619" s="5" t="s">
        <v>12</v>
      </c>
      <c r="E619" s="5" t="s">
        <v>755</v>
      </c>
      <c r="F619" s="5" t="s">
        <v>756</v>
      </c>
      <c r="G619" s="5" t="s">
        <v>132</v>
      </c>
      <c r="H619" s="5">
        <v>4</v>
      </c>
    </row>
    <row r="620" spans="1:8" x14ac:dyDescent="0.25">
      <c r="A620" s="5"/>
      <c r="B620" s="5"/>
      <c r="C620" s="6"/>
      <c r="D620" s="5"/>
      <c r="E620" s="5"/>
      <c r="F620" s="5"/>
      <c r="G620" s="5"/>
      <c r="H620" s="5"/>
    </row>
    <row r="621" spans="1:8" ht="210" customHeight="1" x14ac:dyDescent="0.25">
      <c r="A621" s="5" t="s">
        <v>9</v>
      </c>
      <c r="B621" s="5" t="s">
        <v>22</v>
      </c>
      <c r="C621" s="6" t="s">
        <v>757</v>
      </c>
      <c r="D621" s="5" t="s">
        <v>12</v>
      </c>
      <c r="E621" s="5" t="s">
        <v>758</v>
      </c>
      <c r="F621" s="5" t="s">
        <v>104</v>
      </c>
      <c r="G621" s="7">
        <v>42148</v>
      </c>
      <c r="H621" s="5">
        <v>4</v>
      </c>
    </row>
    <row r="622" spans="1:8" x14ac:dyDescent="0.25">
      <c r="A622" s="5"/>
      <c r="B622" s="5"/>
      <c r="C622" s="6"/>
      <c r="D622" s="5"/>
      <c r="E622" s="5"/>
      <c r="F622" s="5"/>
      <c r="G622" s="7"/>
      <c r="H622" s="5"/>
    </row>
    <row r="623" spans="1:8" ht="165" customHeight="1" x14ac:dyDescent="0.25">
      <c r="A623" s="5" t="s">
        <v>9</v>
      </c>
      <c r="B623" s="5" t="s">
        <v>10</v>
      </c>
      <c r="C623" s="6" t="s">
        <v>759</v>
      </c>
      <c r="D623" s="5" t="s">
        <v>12</v>
      </c>
      <c r="E623" s="5" t="s">
        <v>760</v>
      </c>
      <c r="F623" s="5" t="s">
        <v>761</v>
      </c>
      <c r="G623" s="5">
        <f>-3 / 8</f>
        <v>-0.375</v>
      </c>
      <c r="H623" s="5">
        <v>4</v>
      </c>
    </row>
    <row r="624" spans="1:8" x14ac:dyDescent="0.25">
      <c r="A624" s="5"/>
      <c r="B624" s="5"/>
      <c r="C624" s="6"/>
      <c r="D624" s="5"/>
      <c r="E624" s="5"/>
      <c r="F624" s="5"/>
      <c r="G624" s="5"/>
      <c r="H624" s="5"/>
    </row>
    <row r="625" spans="1:8" ht="180" customHeight="1" x14ac:dyDescent="0.25">
      <c r="A625" s="5" t="s">
        <v>9</v>
      </c>
      <c r="B625" s="5" t="s">
        <v>18</v>
      </c>
      <c r="C625" s="6" t="s">
        <v>762</v>
      </c>
      <c r="D625" s="5" t="s">
        <v>12</v>
      </c>
      <c r="E625" s="5" t="s">
        <v>763</v>
      </c>
      <c r="F625" s="5" t="s">
        <v>764</v>
      </c>
      <c r="G625" s="5" t="s">
        <v>51</v>
      </c>
      <c r="H625" s="5">
        <v>4</v>
      </c>
    </row>
    <row r="626" spans="1:8" x14ac:dyDescent="0.25">
      <c r="A626" s="5"/>
      <c r="B626" s="5"/>
      <c r="C626" s="6"/>
      <c r="D626" s="5"/>
      <c r="E626" s="5"/>
      <c r="F626" s="5"/>
      <c r="G626" s="5"/>
      <c r="H626" s="5"/>
    </row>
    <row r="627" spans="1:8" ht="195" customHeight="1" x14ac:dyDescent="0.25">
      <c r="A627" s="5" t="s">
        <v>9</v>
      </c>
      <c r="B627" s="5" t="s">
        <v>22</v>
      </c>
      <c r="C627" s="6" t="s">
        <v>765</v>
      </c>
      <c r="D627" s="5" t="s">
        <v>12</v>
      </c>
      <c r="E627" s="5" t="s">
        <v>766</v>
      </c>
      <c r="F627" s="5" t="s">
        <v>561</v>
      </c>
      <c r="G627" s="8">
        <v>12785</v>
      </c>
      <c r="H627" s="5">
        <v>4</v>
      </c>
    </row>
    <row r="628" spans="1:8" x14ac:dyDescent="0.25">
      <c r="A628" s="5"/>
      <c r="B628" s="5"/>
      <c r="C628" s="6"/>
      <c r="D628" s="5"/>
      <c r="E628" s="5"/>
      <c r="F628" s="5"/>
      <c r="G628" s="8"/>
      <c r="H628" s="5"/>
    </row>
    <row r="629" spans="1:8" ht="180" customHeight="1" x14ac:dyDescent="0.25">
      <c r="A629" s="5" t="s">
        <v>9</v>
      </c>
      <c r="B629" s="5" t="s">
        <v>18</v>
      </c>
      <c r="C629" s="6" t="s">
        <v>767</v>
      </c>
      <c r="D629" s="5" t="s">
        <v>12</v>
      </c>
      <c r="E629" s="5" t="s">
        <v>768</v>
      </c>
      <c r="F629" s="5" t="s">
        <v>769</v>
      </c>
      <c r="G629" s="5" t="s">
        <v>51</v>
      </c>
      <c r="H629" s="5">
        <v>4</v>
      </c>
    </row>
    <row r="630" spans="1:8" x14ac:dyDescent="0.25">
      <c r="A630" s="5"/>
      <c r="B630" s="5"/>
      <c r="C630" s="6"/>
      <c r="D630" s="5"/>
      <c r="E630" s="5"/>
      <c r="F630" s="5"/>
      <c r="G630" s="5"/>
      <c r="H630" s="5"/>
    </row>
    <row r="631" spans="1:8" ht="195" customHeight="1" x14ac:dyDescent="0.25">
      <c r="A631" s="5" t="s">
        <v>9</v>
      </c>
      <c r="B631" s="5" t="s">
        <v>22</v>
      </c>
      <c r="C631" s="6" t="s">
        <v>770</v>
      </c>
      <c r="D631" s="5" t="s">
        <v>12</v>
      </c>
      <c r="E631" s="5" t="s">
        <v>771</v>
      </c>
      <c r="F631" s="5" t="s">
        <v>772</v>
      </c>
      <c r="G631" s="8">
        <v>12844</v>
      </c>
      <c r="H631" s="5">
        <v>4</v>
      </c>
    </row>
    <row r="632" spans="1:8" x14ac:dyDescent="0.25">
      <c r="A632" s="5"/>
      <c r="B632" s="5"/>
      <c r="C632" s="6"/>
      <c r="D632" s="5"/>
      <c r="E632" s="5"/>
      <c r="F632" s="5"/>
      <c r="G632" s="8"/>
      <c r="H632" s="5"/>
    </row>
    <row r="633" spans="1:8" ht="195" customHeight="1" x14ac:dyDescent="0.25">
      <c r="A633" s="5" t="s">
        <v>9</v>
      </c>
      <c r="B633" s="5" t="s">
        <v>22</v>
      </c>
      <c r="C633" s="6" t="s">
        <v>773</v>
      </c>
      <c r="D633" s="5" t="s">
        <v>12</v>
      </c>
      <c r="E633" s="5" t="s">
        <v>774</v>
      </c>
      <c r="F633" s="5" t="s">
        <v>775</v>
      </c>
      <c r="G633" s="8">
        <v>12844</v>
      </c>
      <c r="H633" s="5">
        <v>4</v>
      </c>
    </row>
    <row r="634" spans="1:8" x14ac:dyDescent="0.25">
      <c r="A634" s="5"/>
      <c r="B634" s="5"/>
      <c r="C634" s="6"/>
      <c r="D634" s="5"/>
      <c r="E634" s="5"/>
      <c r="F634" s="5"/>
      <c r="G634" s="8"/>
      <c r="H634" s="5"/>
    </row>
    <row r="635" spans="1:8" ht="195" customHeight="1" x14ac:dyDescent="0.25">
      <c r="A635" s="5" t="s">
        <v>9</v>
      </c>
      <c r="B635" s="5" t="s">
        <v>22</v>
      </c>
      <c r="C635" s="6" t="s">
        <v>776</v>
      </c>
      <c r="D635" s="5" t="s">
        <v>12</v>
      </c>
      <c r="E635" s="5" t="s">
        <v>777</v>
      </c>
      <c r="F635" s="5" t="s">
        <v>772</v>
      </c>
      <c r="G635" s="5" t="s">
        <v>778</v>
      </c>
      <c r="H635" s="5">
        <v>4</v>
      </c>
    </row>
    <row r="636" spans="1:8" x14ac:dyDescent="0.25">
      <c r="A636" s="5"/>
      <c r="B636" s="5"/>
      <c r="C636" s="6"/>
      <c r="D636" s="5"/>
      <c r="E636" s="5"/>
      <c r="F636" s="5"/>
      <c r="G636" s="5"/>
      <c r="H636" s="5"/>
    </row>
    <row r="637" spans="1:8" ht="180" customHeight="1" x14ac:dyDescent="0.25">
      <c r="A637" s="5" t="s">
        <v>9</v>
      </c>
      <c r="B637" s="5" t="s">
        <v>22</v>
      </c>
      <c r="C637" s="6" t="s">
        <v>779</v>
      </c>
      <c r="D637" s="5" t="s">
        <v>12</v>
      </c>
      <c r="E637" s="5" t="s">
        <v>780</v>
      </c>
      <c r="F637" s="5" t="s">
        <v>772</v>
      </c>
      <c r="G637" s="7">
        <v>42029</v>
      </c>
      <c r="H637" s="5">
        <v>4</v>
      </c>
    </row>
    <row r="638" spans="1:8" x14ac:dyDescent="0.25">
      <c r="A638" s="5"/>
      <c r="B638" s="5"/>
      <c r="C638" s="6"/>
      <c r="D638" s="5"/>
      <c r="E638" s="5"/>
      <c r="F638" s="5"/>
      <c r="G638" s="7"/>
      <c r="H638" s="5"/>
    </row>
    <row r="639" spans="1:8" ht="180" customHeight="1" x14ac:dyDescent="0.25">
      <c r="A639" s="5" t="s">
        <v>9</v>
      </c>
      <c r="B639" s="5" t="s">
        <v>22</v>
      </c>
      <c r="C639" s="6" t="s">
        <v>781</v>
      </c>
      <c r="D639" s="5" t="s">
        <v>12</v>
      </c>
      <c r="E639" s="5" t="s">
        <v>782</v>
      </c>
      <c r="F639" s="5" t="s">
        <v>775</v>
      </c>
      <c r="G639" s="7">
        <v>42088</v>
      </c>
      <c r="H639" s="5">
        <v>4</v>
      </c>
    </row>
    <row r="640" spans="1:8" x14ac:dyDescent="0.25">
      <c r="A640" s="5"/>
      <c r="B640" s="5"/>
      <c r="C640" s="6"/>
      <c r="D640" s="5"/>
      <c r="E640" s="5"/>
      <c r="F640" s="5"/>
      <c r="G640" s="7"/>
      <c r="H640" s="5"/>
    </row>
    <row r="643" spans="1:18" ht="45" x14ac:dyDescent="0.25">
      <c r="A643" s="1" t="s">
        <v>1</v>
      </c>
      <c r="B643" s="1" t="s">
        <v>2</v>
      </c>
      <c r="C643" s="1" t="s">
        <v>3</v>
      </c>
      <c r="D643" s="1" t="s">
        <v>4</v>
      </c>
      <c r="E643" s="1" t="s">
        <v>5</v>
      </c>
      <c r="F643" s="1" t="s">
        <v>6</v>
      </c>
      <c r="G643" s="1" t="s">
        <v>7</v>
      </c>
      <c r="H643" s="1" t="s">
        <v>8</v>
      </c>
    </row>
    <row r="644" spans="1:18" ht="210" customHeight="1" x14ac:dyDescent="0.25">
      <c r="A644" s="5" t="s">
        <v>9</v>
      </c>
      <c r="B644" s="5" t="s">
        <v>22</v>
      </c>
      <c r="C644" s="6" t="s">
        <v>783</v>
      </c>
      <c r="D644" s="5" t="s">
        <v>12</v>
      </c>
      <c r="E644" s="5" t="s">
        <v>784</v>
      </c>
      <c r="F644" s="5" t="s">
        <v>785</v>
      </c>
      <c r="G644" s="7">
        <v>42049</v>
      </c>
      <c r="H644" s="5">
        <v>4</v>
      </c>
      <c r="K644" s="5" t="s">
        <v>9</v>
      </c>
      <c r="L644" s="5" t="s">
        <v>10</v>
      </c>
      <c r="M644" s="6" t="s">
        <v>994</v>
      </c>
      <c r="N644" s="5" t="s">
        <v>12</v>
      </c>
      <c r="O644" s="5" t="s">
        <v>995</v>
      </c>
      <c r="P644" s="5" t="s">
        <v>806</v>
      </c>
      <c r="Q644" s="5" t="s">
        <v>202</v>
      </c>
      <c r="R644" s="5">
        <v>0</v>
      </c>
    </row>
    <row r="645" spans="1:18" x14ac:dyDescent="0.25">
      <c r="A645" s="5"/>
      <c r="B645" s="5"/>
      <c r="C645" s="6"/>
      <c r="D645" s="5"/>
      <c r="E645" s="5"/>
      <c r="F645" s="5"/>
      <c r="G645" s="7"/>
      <c r="H645" s="5"/>
      <c r="K645" s="5"/>
      <c r="L645" s="5"/>
      <c r="M645" s="6"/>
      <c r="N645" s="5"/>
      <c r="O645" s="5"/>
      <c r="P645" s="5"/>
      <c r="Q645" s="5"/>
      <c r="R645" s="5"/>
    </row>
    <row r="646" spans="1:18" ht="210" customHeight="1" x14ac:dyDescent="0.25">
      <c r="A646" s="5" t="s">
        <v>9</v>
      </c>
      <c r="B646" s="5" t="s">
        <v>10</v>
      </c>
      <c r="C646" s="6" t="s">
        <v>786</v>
      </c>
      <c r="D646" s="5" t="s">
        <v>12</v>
      </c>
      <c r="E646" s="5" t="s">
        <v>784</v>
      </c>
      <c r="F646" s="5" t="s">
        <v>787</v>
      </c>
      <c r="G646" s="5" t="s">
        <v>202</v>
      </c>
      <c r="H646" s="5">
        <v>4</v>
      </c>
      <c r="K646" s="5" t="s">
        <v>9</v>
      </c>
      <c r="L646" s="5" t="s">
        <v>22</v>
      </c>
      <c r="M646" s="6" t="s">
        <v>996</v>
      </c>
      <c r="N646" s="5" t="s">
        <v>12</v>
      </c>
      <c r="O646" s="5" t="s">
        <v>997</v>
      </c>
      <c r="P646" s="5" t="s">
        <v>998</v>
      </c>
      <c r="Q646" s="7">
        <v>42077</v>
      </c>
      <c r="R646" s="5">
        <v>0</v>
      </c>
    </row>
    <row r="647" spans="1:18" x14ac:dyDescent="0.25">
      <c r="A647" s="5"/>
      <c r="B647" s="5"/>
      <c r="C647" s="6"/>
      <c r="D647" s="5"/>
      <c r="E647" s="5"/>
      <c r="F647" s="5"/>
      <c r="G647" s="5"/>
      <c r="H647" s="5"/>
      <c r="K647" s="5"/>
      <c r="L647" s="5"/>
      <c r="M647" s="6"/>
      <c r="N647" s="5"/>
      <c r="O647" s="5"/>
      <c r="P647" s="5"/>
      <c r="Q647" s="7"/>
      <c r="R647" s="5"/>
    </row>
    <row r="648" spans="1:18" ht="180" customHeight="1" x14ac:dyDescent="0.25">
      <c r="A648" s="5" t="s">
        <v>9</v>
      </c>
      <c r="B648" s="5" t="s">
        <v>22</v>
      </c>
      <c r="C648" s="6" t="s">
        <v>788</v>
      </c>
      <c r="D648" s="5" t="s">
        <v>12</v>
      </c>
      <c r="E648" s="5" t="s">
        <v>789</v>
      </c>
      <c r="F648" s="5" t="s">
        <v>790</v>
      </c>
      <c r="G648" s="7">
        <v>42077</v>
      </c>
      <c r="H648" s="5">
        <v>4</v>
      </c>
      <c r="K648" s="5" t="s">
        <v>9</v>
      </c>
      <c r="L648" s="5" t="s">
        <v>22</v>
      </c>
      <c r="M648" s="6" t="s">
        <v>802</v>
      </c>
      <c r="N648" s="5" t="s">
        <v>12</v>
      </c>
      <c r="O648" s="5" t="s">
        <v>803</v>
      </c>
      <c r="P648" s="5" t="s">
        <v>790</v>
      </c>
      <c r="Q648" s="7">
        <v>42077</v>
      </c>
      <c r="R648" s="5">
        <v>0</v>
      </c>
    </row>
    <row r="649" spans="1:18" x14ac:dyDescent="0.25">
      <c r="A649" s="5"/>
      <c r="B649" s="5"/>
      <c r="C649" s="6"/>
      <c r="D649" s="5"/>
      <c r="E649" s="5"/>
      <c r="F649" s="5"/>
      <c r="G649" s="7"/>
      <c r="H649" s="5"/>
      <c r="K649" s="5"/>
      <c r="L649" s="5"/>
      <c r="M649" s="6"/>
      <c r="N649" s="5"/>
      <c r="O649" s="5"/>
      <c r="P649" s="5"/>
      <c r="Q649" s="7"/>
      <c r="R649" s="5"/>
    </row>
    <row r="650" spans="1:18" ht="195" customHeight="1" x14ac:dyDescent="0.25">
      <c r="A650" s="5" t="s">
        <v>9</v>
      </c>
      <c r="B650" s="5" t="s">
        <v>22</v>
      </c>
      <c r="C650" s="6" t="s">
        <v>791</v>
      </c>
      <c r="D650" s="5" t="s">
        <v>12</v>
      </c>
      <c r="E650" s="5" t="s">
        <v>792</v>
      </c>
      <c r="F650" s="5" t="s">
        <v>793</v>
      </c>
      <c r="G650" s="7">
        <v>42018</v>
      </c>
      <c r="H650" s="5">
        <v>4</v>
      </c>
      <c r="K650" s="5" t="s">
        <v>9</v>
      </c>
      <c r="L650" s="5" t="s">
        <v>10</v>
      </c>
      <c r="M650" s="6" t="s">
        <v>999</v>
      </c>
      <c r="N650" s="5" t="s">
        <v>12</v>
      </c>
      <c r="O650" s="5" t="s">
        <v>1000</v>
      </c>
      <c r="P650" s="5" t="s">
        <v>806</v>
      </c>
      <c r="Q650" s="5" t="s">
        <v>202</v>
      </c>
      <c r="R650" s="5">
        <v>0</v>
      </c>
    </row>
    <row r="651" spans="1:18" x14ac:dyDescent="0.25">
      <c r="A651" s="5"/>
      <c r="B651" s="5"/>
      <c r="C651" s="6"/>
      <c r="D651" s="5"/>
      <c r="E651" s="5"/>
      <c r="F651" s="5"/>
      <c r="G651" s="7"/>
      <c r="H651" s="5"/>
      <c r="K651" s="5"/>
      <c r="L651" s="5"/>
      <c r="M651" s="6"/>
      <c r="N651" s="5"/>
      <c r="O651" s="5"/>
      <c r="P651" s="5"/>
      <c r="Q651" s="5"/>
      <c r="R651" s="5"/>
    </row>
    <row r="652" spans="1:18" ht="195" customHeight="1" x14ac:dyDescent="0.25">
      <c r="A652" s="5" t="s">
        <v>9</v>
      </c>
      <c r="B652" s="5" t="s">
        <v>10</v>
      </c>
      <c r="C652" s="6" t="s">
        <v>794</v>
      </c>
      <c r="D652" s="5" t="s">
        <v>12</v>
      </c>
      <c r="E652" s="5" t="s">
        <v>792</v>
      </c>
      <c r="F652" s="5" t="s">
        <v>795</v>
      </c>
      <c r="G652" s="5" t="s">
        <v>202</v>
      </c>
      <c r="H652" s="5">
        <v>4</v>
      </c>
      <c r="K652" s="5" t="s">
        <v>9</v>
      </c>
      <c r="L652" s="5" t="s">
        <v>10</v>
      </c>
      <c r="M652" s="6" t="s">
        <v>804</v>
      </c>
      <c r="N652" s="5" t="s">
        <v>12</v>
      </c>
      <c r="O652" s="5" t="s">
        <v>805</v>
      </c>
      <c r="P652" s="5" t="s">
        <v>806</v>
      </c>
      <c r="Q652" s="5" t="s">
        <v>202</v>
      </c>
      <c r="R652" s="5">
        <v>0</v>
      </c>
    </row>
    <row r="653" spans="1:18" x14ac:dyDescent="0.25">
      <c r="A653" s="5"/>
      <c r="B653" s="5"/>
      <c r="C653" s="6"/>
      <c r="D653" s="5"/>
      <c r="E653" s="5"/>
      <c r="F653" s="5"/>
      <c r="G653" s="5"/>
      <c r="H653" s="5"/>
      <c r="K653" s="5"/>
      <c r="L653" s="5"/>
      <c r="M653" s="6"/>
      <c r="N653" s="5"/>
      <c r="O653" s="5"/>
      <c r="P653" s="5"/>
      <c r="Q653" s="5"/>
      <c r="R653" s="5"/>
    </row>
    <row r="654" spans="1:18" ht="195" customHeight="1" x14ac:dyDescent="0.25">
      <c r="A654" s="5" t="s">
        <v>9</v>
      </c>
      <c r="B654" s="5" t="s">
        <v>22</v>
      </c>
      <c r="C654" s="6" t="s">
        <v>796</v>
      </c>
      <c r="D654" s="5" t="s">
        <v>12</v>
      </c>
      <c r="E654" s="5" t="s">
        <v>797</v>
      </c>
      <c r="F654" s="5" t="s">
        <v>785</v>
      </c>
      <c r="G654" s="7">
        <v>42119</v>
      </c>
      <c r="H654" s="5">
        <v>4</v>
      </c>
      <c r="K654" s="5" t="s">
        <v>9</v>
      </c>
      <c r="L654" s="5" t="s">
        <v>22</v>
      </c>
      <c r="M654" s="6" t="s">
        <v>1001</v>
      </c>
      <c r="N654" s="5" t="s">
        <v>12</v>
      </c>
      <c r="O654" s="5" t="s">
        <v>1002</v>
      </c>
      <c r="P654" s="5" t="s">
        <v>806</v>
      </c>
      <c r="Q654" s="7">
        <v>42077</v>
      </c>
      <c r="R654" s="5">
        <v>0</v>
      </c>
    </row>
    <row r="655" spans="1:18" x14ac:dyDescent="0.25">
      <c r="A655" s="5"/>
      <c r="B655" s="5"/>
      <c r="C655" s="6"/>
      <c r="D655" s="5"/>
      <c r="E655" s="5"/>
      <c r="F655" s="5"/>
      <c r="G655" s="7"/>
      <c r="H655" s="5"/>
      <c r="K655" s="5"/>
      <c r="L655" s="5"/>
      <c r="M655" s="6"/>
      <c r="N655" s="5"/>
      <c r="O655" s="5"/>
      <c r="P655" s="5"/>
      <c r="Q655" s="7"/>
      <c r="R655" s="5"/>
    </row>
    <row r="656" spans="1:18" ht="195" customHeight="1" x14ac:dyDescent="0.25">
      <c r="A656" s="5" t="s">
        <v>9</v>
      </c>
      <c r="B656" s="5" t="s">
        <v>10</v>
      </c>
      <c r="C656" s="6" t="s">
        <v>798</v>
      </c>
      <c r="D656" s="5" t="s">
        <v>12</v>
      </c>
      <c r="E656" s="5" t="s">
        <v>799</v>
      </c>
      <c r="F656" s="5" t="s">
        <v>785</v>
      </c>
      <c r="G656" s="5">
        <f>-3 / 25</f>
        <v>-0.12</v>
      </c>
      <c r="H656" s="5">
        <v>4</v>
      </c>
    </row>
    <row r="657" spans="1:8" x14ac:dyDescent="0.25">
      <c r="A657" s="5"/>
      <c r="B657" s="5"/>
      <c r="C657" s="6"/>
      <c r="D657" s="5"/>
      <c r="E657" s="5"/>
      <c r="F657" s="5"/>
      <c r="G657" s="5"/>
      <c r="H657" s="5"/>
    </row>
    <row r="658" spans="1:8" ht="195" customHeight="1" x14ac:dyDescent="0.25">
      <c r="A658" s="5" t="s">
        <v>9</v>
      </c>
      <c r="B658" s="5" t="s">
        <v>22</v>
      </c>
      <c r="C658" s="6" t="s">
        <v>800</v>
      </c>
      <c r="D658" s="5" t="s">
        <v>12</v>
      </c>
      <c r="E658" s="5" t="s">
        <v>801</v>
      </c>
      <c r="F658" s="5" t="s">
        <v>790</v>
      </c>
      <c r="G658" s="7">
        <v>42124</v>
      </c>
      <c r="H658" s="5">
        <v>4</v>
      </c>
    </row>
    <row r="659" spans="1:8" x14ac:dyDescent="0.25">
      <c r="A659" s="5"/>
      <c r="B659" s="5"/>
      <c r="C659" s="6"/>
      <c r="D659" s="5"/>
      <c r="E659" s="5"/>
      <c r="F659" s="5"/>
      <c r="G659" s="7"/>
      <c r="H659" s="5"/>
    </row>
    <row r="660" spans="1:8" ht="180" customHeight="1" x14ac:dyDescent="0.25">
      <c r="A660" s="5" t="s">
        <v>9</v>
      </c>
      <c r="B660" s="5" t="s">
        <v>22</v>
      </c>
      <c r="C660" s="6" t="s">
        <v>802</v>
      </c>
      <c r="D660" s="5" t="s">
        <v>12</v>
      </c>
      <c r="E660" s="5" t="s">
        <v>803</v>
      </c>
      <c r="F660" s="5" t="s">
        <v>790</v>
      </c>
      <c r="G660" s="7">
        <v>42077</v>
      </c>
      <c r="H660" s="5">
        <v>0</v>
      </c>
    </row>
    <row r="661" spans="1:8" x14ac:dyDescent="0.25">
      <c r="A661" s="5"/>
      <c r="B661" s="5"/>
      <c r="C661" s="6"/>
      <c r="D661" s="5"/>
      <c r="E661" s="5"/>
      <c r="F661" s="5"/>
      <c r="G661" s="7"/>
      <c r="H661" s="5"/>
    </row>
    <row r="662" spans="1:8" ht="165" customHeight="1" x14ac:dyDescent="0.25">
      <c r="A662" s="5" t="s">
        <v>9</v>
      </c>
      <c r="B662" s="5" t="s">
        <v>10</v>
      </c>
      <c r="C662" s="6" t="s">
        <v>804</v>
      </c>
      <c r="D662" s="5" t="s">
        <v>12</v>
      </c>
      <c r="E662" s="5" t="s">
        <v>805</v>
      </c>
      <c r="F662" s="5" t="s">
        <v>806</v>
      </c>
      <c r="G662" s="5" t="s">
        <v>202</v>
      </c>
      <c r="H662" s="5">
        <v>0</v>
      </c>
    </row>
    <row r="663" spans="1:8" x14ac:dyDescent="0.25">
      <c r="A663" s="5"/>
      <c r="B663" s="5"/>
      <c r="C663" s="6"/>
      <c r="D663" s="5"/>
      <c r="E663" s="5"/>
      <c r="F663" s="5"/>
      <c r="G663" s="5"/>
      <c r="H663" s="5"/>
    </row>
    <row r="664" spans="1:8" ht="225" customHeight="1" x14ac:dyDescent="0.25">
      <c r="A664" s="5" t="s">
        <v>9</v>
      </c>
      <c r="B664" s="5" t="s">
        <v>22</v>
      </c>
      <c r="C664" s="6" t="s">
        <v>807</v>
      </c>
      <c r="D664" s="5" t="s">
        <v>12</v>
      </c>
      <c r="E664" s="5" t="s">
        <v>808</v>
      </c>
      <c r="F664" s="5" t="s">
        <v>793</v>
      </c>
      <c r="G664" s="7">
        <v>42169</v>
      </c>
      <c r="H664" s="5">
        <v>4</v>
      </c>
    </row>
    <row r="665" spans="1:8" x14ac:dyDescent="0.25">
      <c r="A665" s="5"/>
      <c r="B665" s="5"/>
      <c r="C665" s="6"/>
      <c r="D665" s="5"/>
      <c r="E665" s="5"/>
      <c r="F665" s="5"/>
      <c r="G665" s="7"/>
      <c r="H665" s="5"/>
    </row>
    <row r="666" spans="1:8" ht="180" customHeight="1" x14ac:dyDescent="0.25">
      <c r="A666" s="5" t="s">
        <v>9</v>
      </c>
      <c r="B666" s="5" t="s">
        <v>22</v>
      </c>
      <c r="C666" s="6" t="s">
        <v>809</v>
      </c>
      <c r="D666" s="5" t="s">
        <v>12</v>
      </c>
      <c r="E666" s="5" t="s">
        <v>810</v>
      </c>
      <c r="F666" s="5" t="s">
        <v>811</v>
      </c>
      <c r="G666" s="8">
        <v>13028</v>
      </c>
      <c r="H666" s="5">
        <v>4</v>
      </c>
    </row>
    <row r="667" spans="1:8" x14ac:dyDescent="0.25">
      <c r="A667" s="5"/>
      <c r="B667" s="5"/>
      <c r="C667" s="6"/>
      <c r="D667" s="5"/>
      <c r="E667" s="5"/>
      <c r="F667" s="5"/>
      <c r="G667" s="8"/>
      <c r="H667" s="5"/>
    </row>
    <row r="668" spans="1:8" ht="195" customHeight="1" x14ac:dyDescent="0.25">
      <c r="A668" s="5" t="s">
        <v>9</v>
      </c>
      <c r="B668" s="5" t="s">
        <v>22</v>
      </c>
      <c r="C668" s="6" t="s">
        <v>812</v>
      </c>
      <c r="D668" s="5" t="s">
        <v>12</v>
      </c>
      <c r="E668" s="5" t="s">
        <v>813</v>
      </c>
      <c r="F668" s="5" t="s">
        <v>814</v>
      </c>
      <c r="G668" s="8">
        <v>12816</v>
      </c>
      <c r="H668" s="5">
        <v>4</v>
      </c>
    </row>
    <row r="669" spans="1:8" x14ac:dyDescent="0.25">
      <c r="A669" s="5"/>
      <c r="B669" s="5"/>
      <c r="C669" s="6"/>
      <c r="D669" s="5"/>
      <c r="E669" s="5"/>
      <c r="F669" s="5"/>
      <c r="G669" s="8"/>
      <c r="H669" s="5"/>
    </row>
    <row r="670" spans="1:8" ht="180" customHeight="1" x14ac:dyDescent="0.25">
      <c r="A670" s="5" t="s">
        <v>9</v>
      </c>
      <c r="B670" s="5" t="s">
        <v>22</v>
      </c>
      <c r="C670" s="6" t="s">
        <v>815</v>
      </c>
      <c r="D670" s="5" t="s">
        <v>12</v>
      </c>
      <c r="E670" s="5" t="s">
        <v>816</v>
      </c>
      <c r="F670" s="5" t="s">
        <v>606</v>
      </c>
      <c r="G670" s="8">
        <v>12966</v>
      </c>
      <c r="H670" s="5">
        <v>4</v>
      </c>
    </row>
    <row r="671" spans="1:8" x14ac:dyDescent="0.25">
      <c r="A671" s="5"/>
      <c r="B671" s="5"/>
      <c r="C671" s="6"/>
      <c r="D671" s="5"/>
      <c r="E671" s="5"/>
      <c r="F671" s="5"/>
      <c r="G671" s="8"/>
      <c r="H671" s="5"/>
    </row>
    <row r="672" spans="1:8" ht="195" customHeight="1" x14ac:dyDescent="0.25">
      <c r="A672" s="5" t="s">
        <v>9</v>
      </c>
      <c r="B672" s="5" t="s">
        <v>22</v>
      </c>
      <c r="C672" s="6" t="s">
        <v>817</v>
      </c>
      <c r="D672" s="5" t="s">
        <v>12</v>
      </c>
      <c r="E672" s="5" t="s">
        <v>818</v>
      </c>
      <c r="F672" s="5" t="s">
        <v>814</v>
      </c>
      <c r="G672" s="7">
        <v>42055</v>
      </c>
      <c r="H672" s="5">
        <v>4</v>
      </c>
    </row>
    <row r="673" spans="1:8" x14ac:dyDescent="0.25">
      <c r="A673" s="5"/>
      <c r="B673" s="5"/>
      <c r="C673" s="6"/>
      <c r="D673" s="5"/>
      <c r="E673" s="5"/>
      <c r="F673" s="5"/>
      <c r="G673" s="7"/>
      <c r="H673" s="5"/>
    </row>
    <row r="674" spans="1:8" ht="180" customHeight="1" x14ac:dyDescent="0.25">
      <c r="A674" s="5" t="s">
        <v>9</v>
      </c>
      <c r="B674" s="5" t="s">
        <v>22</v>
      </c>
      <c r="C674" s="6" t="s">
        <v>819</v>
      </c>
      <c r="D674" s="5" t="s">
        <v>12</v>
      </c>
      <c r="E674" s="5" t="s">
        <v>605</v>
      </c>
      <c r="F674" s="5" t="s">
        <v>606</v>
      </c>
      <c r="G674" s="5" t="s">
        <v>739</v>
      </c>
      <c r="H674" s="5">
        <v>4</v>
      </c>
    </row>
    <row r="675" spans="1:8" x14ac:dyDescent="0.25">
      <c r="A675" s="5"/>
      <c r="B675" s="5"/>
      <c r="C675" s="6"/>
      <c r="D675" s="5"/>
      <c r="E675" s="5"/>
      <c r="F675" s="5"/>
      <c r="G675" s="5"/>
      <c r="H675" s="5"/>
    </row>
    <row r="676" spans="1:8" ht="180" customHeight="1" x14ac:dyDescent="0.25">
      <c r="A676" s="5" t="s">
        <v>9</v>
      </c>
      <c r="B676" s="5" t="s">
        <v>22</v>
      </c>
      <c r="C676" s="6" t="s">
        <v>820</v>
      </c>
      <c r="D676" s="5" t="s">
        <v>12</v>
      </c>
      <c r="E676" s="5" t="s">
        <v>821</v>
      </c>
      <c r="F676" s="5" t="s">
        <v>811</v>
      </c>
      <c r="G676" s="7">
        <v>42029</v>
      </c>
      <c r="H676" s="5">
        <v>4</v>
      </c>
    </row>
    <row r="677" spans="1:8" x14ac:dyDescent="0.25">
      <c r="A677" s="5"/>
      <c r="B677" s="5"/>
      <c r="C677" s="6"/>
      <c r="D677" s="5"/>
      <c r="E677" s="5"/>
      <c r="F677" s="5"/>
      <c r="G677" s="7"/>
      <c r="H677" s="5"/>
    </row>
    <row r="678" spans="1:8" ht="195" customHeight="1" x14ac:dyDescent="0.25">
      <c r="A678" s="5" t="s">
        <v>9</v>
      </c>
      <c r="B678" s="5" t="s">
        <v>10</v>
      </c>
      <c r="C678" s="6" t="s">
        <v>822</v>
      </c>
      <c r="D678" s="5" t="s">
        <v>12</v>
      </c>
      <c r="E678" s="5" t="s">
        <v>538</v>
      </c>
      <c r="F678" s="5" t="s">
        <v>539</v>
      </c>
      <c r="G678" s="7">
        <v>42144</v>
      </c>
      <c r="H678" s="5">
        <v>4</v>
      </c>
    </row>
    <row r="679" spans="1:8" x14ac:dyDescent="0.25">
      <c r="A679" s="5"/>
      <c r="B679" s="5"/>
      <c r="C679" s="6"/>
      <c r="D679" s="5"/>
      <c r="E679" s="5"/>
      <c r="F679" s="5"/>
      <c r="G679" s="7"/>
      <c r="H679" s="5"/>
    </row>
    <row r="680" spans="1:8" ht="195" customHeight="1" x14ac:dyDescent="0.25">
      <c r="A680" s="5" t="s">
        <v>9</v>
      </c>
      <c r="B680" s="5" t="s">
        <v>10</v>
      </c>
      <c r="C680" s="6" t="s">
        <v>823</v>
      </c>
      <c r="D680" s="5" t="s">
        <v>12</v>
      </c>
      <c r="E680" s="5" t="s">
        <v>567</v>
      </c>
      <c r="F680" s="5" t="s">
        <v>539</v>
      </c>
      <c r="G680" s="7">
        <v>42060</v>
      </c>
      <c r="H680" s="5">
        <v>4</v>
      </c>
    </row>
    <row r="681" spans="1:8" x14ac:dyDescent="0.25">
      <c r="A681" s="5"/>
      <c r="B681" s="5"/>
      <c r="C681" s="6"/>
      <c r="D681" s="5"/>
      <c r="E681" s="5"/>
      <c r="F681" s="5"/>
      <c r="G681" s="7"/>
      <c r="H681" s="5"/>
    </row>
    <row r="682" spans="1:8" ht="195" customHeight="1" x14ac:dyDescent="0.25">
      <c r="A682" s="5" t="s">
        <v>9</v>
      </c>
      <c r="B682" s="5" t="s">
        <v>22</v>
      </c>
      <c r="C682" s="6" t="s">
        <v>824</v>
      </c>
      <c r="D682" s="5" t="s">
        <v>12</v>
      </c>
      <c r="E682" s="5" t="s">
        <v>825</v>
      </c>
      <c r="F682" s="5" t="s">
        <v>826</v>
      </c>
      <c r="G682" s="7">
        <v>42170</v>
      </c>
      <c r="H682" s="5">
        <v>4</v>
      </c>
    </row>
    <row r="683" spans="1:8" x14ac:dyDescent="0.25">
      <c r="A683" s="5"/>
      <c r="B683" s="5"/>
      <c r="C683" s="6"/>
      <c r="D683" s="5"/>
      <c r="E683" s="5"/>
      <c r="F683" s="5"/>
      <c r="G683" s="7"/>
      <c r="H683" s="5"/>
    </row>
    <row r="684" spans="1:8" ht="195" customHeight="1" x14ac:dyDescent="0.25">
      <c r="A684" s="5" t="s">
        <v>9</v>
      </c>
      <c r="B684" s="5" t="s">
        <v>10</v>
      </c>
      <c r="C684" s="6" t="s">
        <v>829</v>
      </c>
      <c r="D684" s="5" t="s">
        <v>12</v>
      </c>
      <c r="E684" s="5" t="s">
        <v>830</v>
      </c>
      <c r="F684" s="5" t="s">
        <v>761</v>
      </c>
      <c r="G684" s="5">
        <f>-1 / 35</f>
        <v>-2.8571428571428571E-2</v>
      </c>
      <c r="H684" s="5">
        <v>4</v>
      </c>
    </row>
    <row r="685" spans="1:8" x14ac:dyDescent="0.25">
      <c r="A685" s="5"/>
      <c r="B685" s="5"/>
      <c r="C685" s="6"/>
      <c r="D685" s="5"/>
      <c r="E685" s="5"/>
      <c r="F685" s="5"/>
      <c r="G685" s="5"/>
      <c r="H685" s="5"/>
    </row>
    <row r="686" spans="1:8" ht="195" customHeight="1" x14ac:dyDescent="0.25">
      <c r="A686" s="5" t="s">
        <v>9</v>
      </c>
      <c r="B686" s="5" t="s">
        <v>10</v>
      </c>
      <c r="C686" s="6" t="s">
        <v>831</v>
      </c>
      <c r="D686" s="5" t="s">
        <v>12</v>
      </c>
      <c r="E686" s="5" t="s">
        <v>832</v>
      </c>
      <c r="F686" s="5" t="s">
        <v>833</v>
      </c>
      <c r="G686" s="5" t="s">
        <v>51</v>
      </c>
      <c r="H686" s="5">
        <v>4</v>
      </c>
    </row>
    <row r="687" spans="1:8" x14ac:dyDescent="0.25">
      <c r="A687" s="5"/>
      <c r="B687" s="5"/>
      <c r="C687" s="6"/>
      <c r="D687" s="5"/>
      <c r="E687" s="5"/>
      <c r="F687" s="5"/>
      <c r="G687" s="5"/>
      <c r="H687" s="5"/>
    </row>
    <row r="688" spans="1:8" ht="195" customHeight="1" x14ac:dyDescent="0.25">
      <c r="A688" s="5" t="s">
        <v>9</v>
      </c>
      <c r="B688" s="5" t="s">
        <v>10</v>
      </c>
      <c r="C688" s="6" t="s">
        <v>834</v>
      </c>
      <c r="D688" s="5" t="s">
        <v>12</v>
      </c>
      <c r="E688" s="5" t="s">
        <v>835</v>
      </c>
      <c r="F688" s="5" t="s">
        <v>836</v>
      </c>
      <c r="G688" s="5" t="s">
        <v>51</v>
      </c>
      <c r="H688" s="5">
        <v>4</v>
      </c>
    </row>
    <row r="689" spans="1:8" x14ac:dyDescent="0.25">
      <c r="A689" s="5"/>
      <c r="B689" s="5"/>
      <c r="C689" s="6"/>
      <c r="D689" s="5"/>
      <c r="E689" s="5"/>
      <c r="F689" s="5"/>
      <c r="G689" s="5"/>
      <c r="H689" s="5"/>
    </row>
    <row r="690" spans="1:8" ht="195" customHeight="1" x14ac:dyDescent="0.25">
      <c r="A690" s="5" t="s">
        <v>9</v>
      </c>
      <c r="B690" s="5" t="s">
        <v>10</v>
      </c>
      <c r="C690" s="6" t="s">
        <v>837</v>
      </c>
      <c r="D690" s="5" t="s">
        <v>12</v>
      </c>
      <c r="E690" s="5" t="s">
        <v>838</v>
      </c>
      <c r="F690" s="5" t="s">
        <v>839</v>
      </c>
      <c r="G690" s="5" t="s">
        <v>51</v>
      </c>
      <c r="H690" s="5">
        <v>4</v>
      </c>
    </row>
    <row r="691" spans="1:8" x14ac:dyDescent="0.25">
      <c r="A691" s="5"/>
      <c r="B691" s="5"/>
      <c r="C691" s="6"/>
      <c r="D691" s="5"/>
      <c r="E691" s="5"/>
      <c r="F691" s="5"/>
      <c r="G691" s="5"/>
      <c r="H691" s="5"/>
    </row>
    <row r="692" spans="1:8" ht="180" customHeight="1" x14ac:dyDescent="0.25">
      <c r="A692" s="5" t="s">
        <v>9</v>
      </c>
      <c r="B692" s="5" t="s">
        <v>18</v>
      </c>
      <c r="C692" s="6" t="s">
        <v>840</v>
      </c>
      <c r="D692" s="5" t="s">
        <v>12</v>
      </c>
      <c r="E692" s="5" t="s">
        <v>841</v>
      </c>
      <c r="F692" s="5" t="s">
        <v>842</v>
      </c>
      <c r="G692" s="5">
        <f>-1 / 35</f>
        <v>-2.8571428571428571E-2</v>
      </c>
      <c r="H692" s="5">
        <v>4</v>
      </c>
    </row>
    <row r="693" spans="1:8" x14ac:dyDescent="0.25">
      <c r="A693" s="5"/>
      <c r="B693" s="5"/>
      <c r="C693" s="6"/>
      <c r="D693" s="5"/>
      <c r="E693" s="5"/>
      <c r="F693" s="5"/>
      <c r="G693" s="5"/>
      <c r="H693" s="5"/>
    </row>
    <row r="694" spans="1:8" ht="195" customHeight="1" x14ac:dyDescent="0.25">
      <c r="A694" s="5" t="s">
        <v>9</v>
      </c>
      <c r="B694" s="5" t="s">
        <v>10</v>
      </c>
      <c r="C694" s="6" t="s">
        <v>843</v>
      </c>
      <c r="D694" s="5" t="s">
        <v>12</v>
      </c>
      <c r="E694" s="5" t="s">
        <v>844</v>
      </c>
      <c r="F694" s="5" t="s">
        <v>842</v>
      </c>
      <c r="G694" s="5">
        <f>-1 / 25</f>
        <v>-0.04</v>
      </c>
      <c r="H694" s="5">
        <v>4</v>
      </c>
    </row>
    <row r="695" spans="1:8" x14ac:dyDescent="0.25">
      <c r="A695" s="5"/>
      <c r="B695" s="5"/>
      <c r="C695" s="6"/>
      <c r="D695" s="5"/>
      <c r="E695" s="5"/>
      <c r="F695" s="5"/>
      <c r="G695" s="5"/>
      <c r="H695" s="5"/>
    </row>
    <row r="696" spans="1:8" ht="180" customHeight="1" x14ac:dyDescent="0.25">
      <c r="A696" s="5" t="s">
        <v>9</v>
      </c>
      <c r="B696" s="5" t="s">
        <v>22</v>
      </c>
      <c r="C696" s="6" t="s">
        <v>845</v>
      </c>
      <c r="D696" s="5" t="s">
        <v>12</v>
      </c>
      <c r="E696" s="5" t="s">
        <v>846</v>
      </c>
      <c r="F696" s="5" t="s">
        <v>847</v>
      </c>
      <c r="G696" s="7">
        <v>42149</v>
      </c>
      <c r="H696" s="5">
        <v>4</v>
      </c>
    </row>
    <row r="697" spans="1:8" x14ac:dyDescent="0.25">
      <c r="A697" s="5"/>
      <c r="B697" s="5"/>
      <c r="C697" s="6"/>
      <c r="D697" s="5"/>
      <c r="E697" s="5"/>
      <c r="F697" s="5"/>
      <c r="G697" s="7"/>
      <c r="H697" s="5"/>
    </row>
    <row r="698" spans="1:8" ht="180" customHeight="1" x14ac:dyDescent="0.25">
      <c r="A698" s="5" t="s">
        <v>9</v>
      </c>
      <c r="B698" s="5" t="s">
        <v>22</v>
      </c>
      <c r="C698" s="6" t="s">
        <v>848</v>
      </c>
      <c r="D698" s="5" t="s">
        <v>12</v>
      </c>
      <c r="E698" s="5" t="s">
        <v>849</v>
      </c>
      <c r="F698" s="5" t="s">
        <v>836</v>
      </c>
      <c r="G698" s="7">
        <v>42020</v>
      </c>
      <c r="H698" s="5">
        <v>4</v>
      </c>
    </row>
    <row r="699" spans="1:8" x14ac:dyDescent="0.25">
      <c r="A699" s="5"/>
      <c r="B699" s="5"/>
      <c r="C699" s="6"/>
      <c r="D699" s="5"/>
      <c r="E699" s="5"/>
      <c r="F699" s="5"/>
      <c r="G699" s="7"/>
      <c r="H699" s="5"/>
    </row>
    <row r="700" spans="1:8" ht="195" customHeight="1" x14ac:dyDescent="0.25">
      <c r="A700" s="5" t="s">
        <v>9</v>
      </c>
      <c r="B700" s="5" t="s">
        <v>10</v>
      </c>
      <c r="C700" s="6" t="s">
        <v>850</v>
      </c>
      <c r="D700" s="5" t="s">
        <v>12</v>
      </c>
      <c r="E700" s="5" t="s">
        <v>851</v>
      </c>
      <c r="F700" s="5" t="s">
        <v>839</v>
      </c>
      <c r="G700" s="5" t="s">
        <v>310</v>
      </c>
      <c r="H700" s="5">
        <v>4</v>
      </c>
    </row>
    <row r="701" spans="1:8" x14ac:dyDescent="0.25">
      <c r="A701" s="5"/>
      <c r="B701" s="5"/>
      <c r="C701" s="6"/>
      <c r="D701" s="5"/>
      <c r="E701" s="5"/>
      <c r="F701" s="5"/>
      <c r="G701" s="5"/>
      <c r="H701" s="5"/>
    </row>
    <row r="702" spans="1:8" ht="195" customHeight="1" x14ac:dyDescent="0.25">
      <c r="A702" s="5" t="s">
        <v>9</v>
      </c>
      <c r="B702" s="5" t="s">
        <v>10</v>
      </c>
      <c r="C702" s="6" t="s">
        <v>852</v>
      </c>
      <c r="D702" s="5" t="s">
        <v>12</v>
      </c>
      <c r="E702" s="5" t="s">
        <v>853</v>
      </c>
      <c r="F702" s="5" t="s">
        <v>847</v>
      </c>
      <c r="G702" s="5">
        <f>-2 / 25</f>
        <v>-0.08</v>
      </c>
      <c r="H702" s="5">
        <v>4</v>
      </c>
    </row>
    <row r="703" spans="1:8" x14ac:dyDescent="0.25">
      <c r="A703" s="5"/>
      <c r="B703" s="5"/>
      <c r="C703" s="6"/>
      <c r="D703" s="5"/>
      <c r="E703" s="5"/>
      <c r="F703" s="5"/>
      <c r="G703" s="5"/>
      <c r="H703" s="5"/>
    </row>
    <row r="704" spans="1:8" ht="180" customHeight="1" x14ac:dyDescent="0.25">
      <c r="A704" s="5" t="s">
        <v>9</v>
      </c>
      <c r="B704" s="5" t="s">
        <v>22</v>
      </c>
      <c r="C704" s="6" t="s">
        <v>854</v>
      </c>
      <c r="D704" s="5" t="s">
        <v>12</v>
      </c>
      <c r="E704" s="5" t="s">
        <v>855</v>
      </c>
      <c r="F704" s="5" t="s">
        <v>836</v>
      </c>
      <c r="G704" s="7">
        <v>42060</v>
      </c>
      <c r="H704" s="5">
        <v>4</v>
      </c>
    </row>
    <row r="705" spans="1:8" x14ac:dyDescent="0.25">
      <c r="A705" s="5"/>
      <c r="B705" s="5"/>
      <c r="C705" s="6"/>
      <c r="D705" s="5"/>
      <c r="E705" s="5"/>
      <c r="F705" s="5"/>
      <c r="G705" s="7"/>
      <c r="H705" s="5"/>
    </row>
    <row r="706" spans="1:8" ht="195" customHeight="1" x14ac:dyDescent="0.25">
      <c r="A706" s="5" t="s">
        <v>9</v>
      </c>
      <c r="B706" s="5" t="s">
        <v>10</v>
      </c>
      <c r="C706" s="6" t="s">
        <v>856</v>
      </c>
      <c r="D706" s="5" t="s">
        <v>12</v>
      </c>
      <c r="E706" s="5" t="s">
        <v>857</v>
      </c>
      <c r="F706" s="5" t="s">
        <v>833</v>
      </c>
      <c r="G706" s="5">
        <f>-4 / 25</f>
        <v>-0.16</v>
      </c>
      <c r="H706" s="5">
        <v>4</v>
      </c>
    </row>
    <row r="707" spans="1:8" x14ac:dyDescent="0.25">
      <c r="A707" s="5"/>
      <c r="B707" s="5"/>
      <c r="C707" s="6"/>
      <c r="D707" s="5"/>
      <c r="E707" s="5"/>
      <c r="F707" s="5"/>
      <c r="G707" s="5"/>
      <c r="H707" s="5"/>
    </row>
    <row r="708" spans="1:8" ht="195" customHeight="1" x14ac:dyDescent="0.25">
      <c r="A708" s="5" t="s">
        <v>9</v>
      </c>
      <c r="B708" s="5" t="s">
        <v>10</v>
      </c>
      <c r="C708" s="6" t="s">
        <v>858</v>
      </c>
      <c r="D708" s="5" t="s">
        <v>12</v>
      </c>
      <c r="E708" s="5" t="s">
        <v>859</v>
      </c>
      <c r="F708" s="5" t="s">
        <v>860</v>
      </c>
      <c r="G708" s="5">
        <f>-2 / 25</f>
        <v>-0.08</v>
      </c>
      <c r="H708" s="5">
        <v>4</v>
      </c>
    </row>
    <row r="709" spans="1:8" x14ac:dyDescent="0.25">
      <c r="A709" s="5"/>
      <c r="B709" s="5"/>
      <c r="C709" s="6"/>
      <c r="D709" s="5"/>
      <c r="E709" s="5"/>
      <c r="F709" s="5"/>
      <c r="G709" s="5"/>
      <c r="H709" s="5"/>
    </row>
    <row r="710" spans="1:8" ht="195" customHeight="1" x14ac:dyDescent="0.25">
      <c r="A710" s="5" t="s">
        <v>9</v>
      </c>
      <c r="B710" s="5" t="s">
        <v>10</v>
      </c>
      <c r="C710" s="6" t="s">
        <v>861</v>
      </c>
      <c r="D710" s="5" t="s">
        <v>12</v>
      </c>
      <c r="E710" s="5" t="s">
        <v>862</v>
      </c>
      <c r="F710" s="5" t="s">
        <v>847</v>
      </c>
      <c r="G710" s="5" t="s">
        <v>235</v>
      </c>
      <c r="H710" s="5">
        <v>4</v>
      </c>
    </row>
    <row r="711" spans="1:8" x14ac:dyDescent="0.25">
      <c r="A711" s="5"/>
      <c r="B711" s="5"/>
      <c r="C711" s="6"/>
      <c r="D711" s="5"/>
      <c r="E711" s="5"/>
      <c r="F711" s="5"/>
      <c r="G711" s="5"/>
      <c r="H711" s="5"/>
    </row>
    <row r="712" spans="1:8" ht="180" customHeight="1" x14ac:dyDescent="0.25">
      <c r="A712" s="5" t="s">
        <v>9</v>
      </c>
      <c r="B712" s="5" t="s">
        <v>10</v>
      </c>
      <c r="C712" s="6" t="s">
        <v>863</v>
      </c>
      <c r="D712" s="5" t="s">
        <v>12</v>
      </c>
      <c r="E712" s="5" t="s">
        <v>864</v>
      </c>
      <c r="F712" s="5" t="s">
        <v>865</v>
      </c>
      <c r="G712" s="5">
        <f>-5 / 25</f>
        <v>-0.2</v>
      </c>
      <c r="H712" s="5">
        <v>4</v>
      </c>
    </row>
    <row r="713" spans="1:8" x14ac:dyDescent="0.25">
      <c r="A713" s="5"/>
      <c r="B713" s="5"/>
      <c r="C713" s="6"/>
      <c r="D713" s="5"/>
      <c r="E713" s="5"/>
      <c r="F713" s="5"/>
      <c r="G713" s="5"/>
      <c r="H713" s="5"/>
    </row>
    <row r="714" spans="1:8" ht="195" customHeight="1" x14ac:dyDescent="0.25">
      <c r="A714" s="5" t="s">
        <v>9</v>
      </c>
      <c r="B714" s="5" t="s">
        <v>10</v>
      </c>
      <c r="C714" s="6" t="s">
        <v>866</v>
      </c>
      <c r="D714" s="5" t="s">
        <v>12</v>
      </c>
      <c r="E714" s="5" t="s">
        <v>867</v>
      </c>
      <c r="F714" s="5" t="s">
        <v>756</v>
      </c>
      <c r="G714" s="5">
        <f>-7 / 25</f>
        <v>-0.28000000000000003</v>
      </c>
      <c r="H714" s="5">
        <v>4</v>
      </c>
    </row>
    <row r="715" spans="1:8" x14ac:dyDescent="0.25">
      <c r="A715" s="5"/>
      <c r="B715" s="5"/>
      <c r="C715" s="6"/>
      <c r="D715" s="5"/>
      <c r="E715" s="5"/>
      <c r="F715" s="5"/>
      <c r="G715" s="5"/>
      <c r="H715" s="5"/>
    </row>
    <row r="716" spans="1:8" ht="195" customHeight="1" x14ac:dyDescent="0.25">
      <c r="A716" s="5" t="s">
        <v>9</v>
      </c>
      <c r="B716" s="5" t="s">
        <v>22</v>
      </c>
      <c r="C716" s="6" t="s">
        <v>868</v>
      </c>
      <c r="D716" s="5" t="s">
        <v>12</v>
      </c>
      <c r="E716" s="5" t="s">
        <v>869</v>
      </c>
      <c r="F716" s="5" t="s">
        <v>847</v>
      </c>
      <c r="G716" s="7">
        <v>42083</v>
      </c>
      <c r="H716" s="5">
        <v>4</v>
      </c>
    </row>
    <row r="717" spans="1:8" x14ac:dyDescent="0.25">
      <c r="A717" s="5"/>
      <c r="B717" s="5"/>
      <c r="C717" s="6"/>
      <c r="D717" s="5"/>
      <c r="E717" s="5"/>
      <c r="F717" s="5"/>
      <c r="G717" s="7"/>
      <c r="H717" s="5"/>
    </row>
    <row r="718" spans="1:8" ht="180" customHeight="1" x14ac:dyDescent="0.25">
      <c r="A718" s="5" t="s">
        <v>9</v>
      </c>
      <c r="B718" s="5" t="s">
        <v>22</v>
      </c>
      <c r="C718" s="6" t="s">
        <v>870</v>
      </c>
      <c r="D718" s="5" t="s">
        <v>12</v>
      </c>
      <c r="E718" s="5" t="s">
        <v>871</v>
      </c>
      <c r="F718" s="5" t="s">
        <v>756</v>
      </c>
      <c r="G718" s="7">
        <v>42293</v>
      </c>
      <c r="H718" s="5">
        <v>1</v>
      </c>
    </row>
    <row r="719" spans="1:8" x14ac:dyDescent="0.25">
      <c r="A719" s="5"/>
      <c r="B719" s="5"/>
      <c r="C719" s="6"/>
      <c r="D719" s="5"/>
      <c r="E719" s="5"/>
      <c r="F719" s="5"/>
      <c r="G719" s="7"/>
      <c r="H719" s="5"/>
    </row>
    <row r="720" spans="1:8" ht="165" customHeight="1" x14ac:dyDescent="0.25">
      <c r="A720" s="5" t="s">
        <v>9</v>
      </c>
      <c r="B720" s="5" t="s">
        <v>22</v>
      </c>
      <c r="C720" s="6" t="s">
        <v>872</v>
      </c>
      <c r="D720" s="5" t="s">
        <v>12</v>
      </c>
      <c r="E720" s="5" t="s">
        <v>873</v>
      </c>
      <c r="F720" s="5" t="s">
        <v>865</v>
      </c>
      <c r="G720" s="7">
        <v>42171</v>
      </c>
      <c r="H720" s="5">
        <v>1</v>
      </c>
    </row>
    <row r="721" spans="1:8" x14ac:dyDescent="0.25">
      <c r="A721" s="5"/>
      <c r="B721" s="5"/>
      <c r="C721" s="6"/>
      <c r="D721" s="5"/>
      <c r="E721" s="5"/>
      <c r="F721" s="5"/>
      <c r="G721" s="7"/>
      <c r="H721" s="5"/>
    </row>
    <row r="722" spans="1:8" ht="180" customHeight="1" x14ac:dyDescent="0.25">
      <c r="A722" s="5" t="s">
        <v>9</v>
      </c>
      <c r="B722" s="5" t="s">
        <v>22</v>
      </c>
      <c r="C722" s="6" t="s">
        <v>874</v>
      </c>
      <c r="D722" s="5" t="s">
        <v>12</v>
      </c>
      <c r="E722" s="5" t="s">
        <v>875</v>
      </c>
      <c r="F722" s="5" t="s">
        <v>833</v>
      </c>
      <c r="G722" s="7">
        <v>42078</v>
      </c>
      <c r="H722" s="5">
        <v>4</v>
      </c>
    </row>
    <row r="723" spans="1:8" x14ac:dyDescent="0.25">
      <c r="A723" s="5"/>
      <c r="B723" s="5"/>
      <c r="C723" s="6"/>
      <c r="D723" s="5"/>
      <c r="E723" s="5"/>
      <c r="F723" s="5"/>
      <c r="G723" s="7"/>
      <c r="H723" s="5"/>
    </row>
    <row r="724" spans="1:8" ht="195" customHeight="1" x14ac:dyDescent="0.25">
      <c r="A724" s="5" t="s">
        <v>9</v>
      </c>
      <c r="B724" s="5" t="s">
        <v>22</v>
      </c>
      <c r="C724" s="6" t="s">
        <v>876</v>
      </c>
      <c r="D724" s="5" t="s">
        <v>12</v>
      </c>
      <c r="E724" s="5" t="s">
        <v>877</v>
      </c>
      <c r="F724" s="5" t="s">
        <v>860</v>
      </c>
      <c r="G724" s="8">
        <v>13150</v>
      </c>
      <c r="H724" s="5">
        <v>4</v>
      </c>
    </row>
    <row r="725" spans="1:8" x14ac:dyDescent="0.25">
      <c r="A725" s="5"/>
      <c r="B725" s="5"/>
      <c r="C725" s="6"/>
      <c r="D725" s="5"/>
      <c r="E725" s="5"/>
      <c r="F725" s="5"/>
      <c r="G725" s="8"/>
      <c r="H725" s="5"/>
    </row>
    <row r="726" spans="1:8" ht="180" customHeight="1" x14ac:dyDescent="0.25">
      <c r="A726" s="5" t="s">
        <v>9</v>
      </c>
      <c r="B726" s="5" t="s">
        <v>10</v>
      </c>
      <c r="C726" s="6" t="s">
        <v>878</v>
      </c>
      <c r="D726" s="5" t="s">
        <v>12</v>
      </c>
      <c r="E726" s="5" t="s">
        <v>879</v>
      </c>
      <c r="F726" s="5" t="s">
        <v>880</v>
      </c>
      <c r="G726" s="5">
        <f>-1 / 35</f>
        <v>-2.8571428571428571E-2</v>
      </c>
      <c r="H726" s="5">
        <v>4</v>
      </c>
    </row>
    <row r="727" spans="1:8" x14ac:dyDescent="0.25">
      <c r="A727" s="5"/>
      <c r="B727" s="5"/>
      <c r="C727" s="6"/>
      <c r="D727" s="5"/>
      <c r="E727" s="5"/>
      <c r="F727" s="5"/>
      <c r="G727" s="5"/>
      <c r="H727" s="5"/>
    </row>
    <row r="728" spans="1:8" ht="180" customHeight="1" x14ac:dyDescent="0.25">
      <c r="A728" s="5" t="s">
        <v>9</v>
      </c>
      <c r="B728" s="5" t="s">
        <v>22</v>
      </c>
      <c r="C728" s="6" t="s">
        <v>881</v>
      </c>
      <c r="D728" s="5" t="s">
        <v>12</v>
      </c>
      <c r="E728" s="5" t="s">
        <v>882</v>
      </c>
      <c r="F728" s="5" t="s">
        <v>883</v>
      </c>
      <c r="G728" s="8">
        <v>12844</v>
      </c>
      <c r="H728" s="5">
        <v>4</v>
      </c>
    </row>
    <row r="729" spans="1:8" x14ac:dyDescent="0.25">
      <c r="A729" s="5"/>
      <c r="B729" s="5"/>
      <c r="C729" s="6"/>
      <c r="D729" s="5"/>
      <c r="E729" s="5"/>
      <c r="F729" s="5"/>
      <c r="G729" s="8"/>
      <c r="H729" s="5"/>
    </row>
    <row r="730" spans="1:8" ht="195" customHeight="1" x14ac:dyDescent="0.25">
      <c r="A730" s="5" t="s">
        <v>9</v>
      </c>
      <c r="B730" s="5" t="s">
        <v>10</v>
      </c>
      <c r="C730" s="6" t="s">
        <v>884</v>
      </c>
      <c r="D730" s="5" t="s">
        <v>12</v>
      </c>
      <c r="E730" s="5" t="s">
        <v>885</v>
      </c>
      <c r="F730" s="5" t="s">
        <v>860</v>
      </c>
      <c r="G730" s="5">
        <f>-1 / 35</f>
        <v>-2.8571428571428571E-2</v>
      </c>
      <c r="H730" s="5">
        <v>4</v>
      </c>
    </row>
    <row r="731" spans="1:8" x14ac:dyDescent="0.25">
      <c r="A731" s="5"/>
      <c r="B731" s="5"/>
      <c r="C731" s="6"/>
      <c r="D731" s="5"/>
      <c r="E731" s="5"/>
      <c r="F731" s="5"/>
      <c r="G731" s="5"/>
      <c r="H731" s="5"/>
    </row>
    <row r="732" spans="1:8" ht="165" customHeight="1" x14ac:dyDescent="0.25">
      <c r="A732" s="5" t="s">
        <v>9</v>
      </c>
      <c r="B732" s="5" t="s">
        <v>22</v>
      </c>
      <c r="C732" s="6" t="s">
        <v>886</v>
      </c>
      <c r="D732" s="5" t="s">
        <v>12</v>
      </c>
      <c r="E732" s="5" t="s">
        <v>887</v>
      </c>
      <c r="F732" s="5" t="s">
        <v>888</v>
      </c>
      <c r="G732" s="5" t="s">
        <v>889</v>
      </c>
      <c r="H732" s="5">
        <v>4</v>
      </c>
    </row>
    <row r="733" spans="1:8" x14ac:dyDescent="0.25">
      <c r="A733" s="5"/>
      <c r="B733" s="5"/>
      <c r="C733" s="6"/>
      <c r="D733" s="5"/>
      <c r="E733" s="5"/>
      <c r="F733" s="5"/>
      <c r="G733" s="5"/>
      <c r="H733" s="5"/>
    </row>
    <row r="734" spans="1:8" ht="195" customHeight="1" x14ac:dyDescent="0.25">
      <c r="A734" s="5" t="s">
        <v>9</v>
      </c>
      <c r="B734" s="5" t="s">
        <v>10</v>
      </c>
      <c r="C734" s="6" t="s">
        <v>890</v>
      </c>
      <c r="D734" s="5" t="s">
        <v>12</v>
      </c>
      <c r="E734" s="5" t="s">
        <v>891</v>
      </c>
      <c r="F734" s="5" t="s">
        <v>570</v>
      </c>
      <c r="G734" s="5" t="s">
        <v>51</v>
      </c>
      <c r="H734" s="5">
        <v>4</v>
      </c>
    </row>
    <row r="735" spans="1:8" x14ac:dyDescent="0.25">
      <c r="A735" s="5"/>
      <c r="B735" s="5"/>
      <c r="C735" s="6"/>
      <c r="D735" s="5"/>
      <c r="E735" s="5"/>
      <c r="F735" s="5"/>
      <c r="G735" s="5"/>
      <c r="H735" s="5"/>
    </row>
    <row r="736" spans="1:8" ht="180" customHeight="1" x14ac:dyDescent="0.25">
      <c r="A736" s="5" t="s">
        <v>9</v>
      </c>
      <c r="B736" s="5" t="s">
        <v>22</v>
      </c>
      <c r="C736" s="6" t="s">
        <v>892</v>
      </c>
      <c r="D736" s="5" t="s">
        <v>12</v>
      </c>
      <c r="E736" s="5" t="s">
        <v>893</v>
      </c>
      <c r="F736" s="5" t="s">
        <v>860</v>
      </c>
      <c r="G736" s="7">
        <v>42029</v>
      </c>
      <c r="H736" s="5">
        <v>4</v>
      </c>
    </row>
    <row r="737" spans="1:11" x14ac:dyDescent="0.25">
      <c r="A737" s="5"/>
      <c r="B737" s="5"/>
      <c r="C737" s="6"/>
      <c r="D737" s="5"/>
      <c r="E737" s="5"/>
      <c r="F737" s="5"/>
      <c r="G737" s="7"/>
      <c r="H737" s="5"/>
    </row>
    <row r="738" spans="1:11" ht="180" customHeight="1" x14ac:dyDescent="0.25">
      <c r="A738" s="5" t="s">
        <v>9</v>
      </c>
      <c r="B738" s="5" t="s">
        <v>10</v>
      </c>
      <c r="C738" s="6" t="s">
        <v>894</v>
      </c>
      <c r="D738" s="5" t="s">
        <v>12</v>
      </c>
      <c r="E738" s="5" t="s">
        <v>569</v>
      </c>
      <c r="F738" s="5" t="s">
        <v>570</v>
      </c>
      <c r="G738" s="7">
        <v>42180</v>
      </c>
      <c r="H738" s="5">
        <v>4</v>
      </c>
    </row>
    <row r="739" spans="1:11" x14ac:dyDescent="0.25">
      <c r="A739" s="5"/>
      <c r="B739" s="5"/>
      <c r="C739" s="6"/>
      <c r="D739" s="5"/>
      <c r="E739" s="5"/>
      <c r="F739" s="5"/>
      <c r="G739" s="7"/>
      <c r="H739" s="5"/>
    </row>
    <row r="740" spans="1:11" ht="225" customHeight="1" x14ac:dyDescent="0.25">
      <c r="A740" s="5" t="s">
        <v>9</v>
      </c>
      <c r="B740" s="5" t="s">
        <v>22</v>
      </c>
      <c r="C740" s="6" t="s">
        <v>895</v>
      </c>
      <c r="D740" s="5" t="s">
        <v>12</v>
      </c>
      <c r="E740" s="5" t="s">
        <v>95</v>
      </c>
      <c r="F740" s="5" t="s">
        <v>860</v>
      </c>
      <c r="G740" s="5" t="s">
        <v>220</v>
      </c>
      <c r="H740" s="5">
        <v>4</v>
      </c>
    </row>
    <row r="741" spans="1:11" x14ac:dyDescent="0.25">
      <c r="A741" s="5"/>
      <c r="B741" s="5"/>
      <c r="C741" s="6"/>
      <c r="D741" s="5"/>
      <c r="E741" s="5"/>
      <c r="F741" s="5"/>
      <c r="G741" s="5"/>
      <c r="H741" s="5"/>
    </row>
    <row r="744" spans="1:11" ht="45" x14ac:dyDescent="0.25">
      <c r="A744" s="1" t="s">
        <v>1</v>
      </c>
      <c r="B744" s="1" t="s">
        <v>2</v>
      </c>
      <c r="C744" s="1" t="s">
        <v>3</v>
      </c>
      <c r="D744" s="1" t="s">
        <v>4</v>
      </c>
      <c r="E744" s="1" t="s">
        <v>5</v>
      </c>
      <c r="F744" s="1" t="s">
        <v>6</v>
      </c>
      <c r="G744" s="1" t="s">
        <v>7</v>
      </c>
      <c r="H744" s="1" t="s">
        <v>8</v>
      </c>
    </row>
    <row r="745" spans="1:11" x14ac:dyDescent="0.25">
      <c r="A745" s="2"/>
      <c r="B745" s="2"/>
      <c r="C745" s="3"/>
      <c r="D745" s="2"/>
      <c r="E745" s="2"/>
      <c r="F745" s="2"/>
      <c r="G745" s="2"/>
      <c r="H745" s="2"/>
    </row>
    <row r="746" spans="1:11" ht="165" customHeight="1" x14ac:dyDescent="0.25">
      <c r="A746" s="5" t="s">
        <v>9</v>
      </c>
      <c r="B746" s="5" t="s">
        <v>22</v>
      </c>
      <c r="C746" s="6" t="s">
        <v>898</v>
      </c>
      <c r="D746" s="5" t="s">
        <v>12</v>
      </c>
      <c r="E746" s="5" t="s">
        <v>899</v>
      </c>
      <c r="F746" s="5" t="s">
        <v>896</v>
      </c>
      <c r="G746" s="7">
        <v>42323</v>
      </c>
      <c r="H746" s="5">
        <v>4</v>
      </c>
      <c r="K746">
        <v>1</v>
      </c>
    </row>
    <row r="747" spans="1:11" x14ac:dyDescent="0.25">
      <c r="A747" s="5"/>
      <c r="B747" s="5"/>
      <c r="C747" s="6"/>
      <c r="D747" s="5"/>
      <c r="E747" s="5"/>
      <c r="F747" s="5"/>
      <c r="G747" s="7"/>
      <c r="H747" s="5"/>
    </row>
    <row r="748" spans="1:11" ht="180" customHeight="1" x14ac:dyDescent="0.25">
      <c r="A748" s="5" t="s">
        <v>9</v>
      </c>
      <c r="B748" s="5" t="s">
        <v>10</v>
      </c>
      <c r="C748" s="6" t="s">
        <v>900</v>
      </c>
      <c r="D748" s="5" t="s">
        <v>12</v>
      </c>
      <c r="E748" s="5" t="s">
        <v>901</v>
      </c>
      <c r="F748" s="5" t="s">
        <v>61</v>
      </c>
      <c r="G748" s="5">
        <f>-1 / 35</f>
        <v>-2.8571428571428571E-2</v>
      </c>
      <c r="H748" s="5">
        <v>4</v>
      </c>
    </row>
    <row r="749" spans="1:11" x14ac:dyDescent="0.25">
      <c r="A749" s="5"/>
      <c r="B749" s="5"/>
      <c r="C749" s="6"/>
      <c r="D749" s="5"/>
      <c r="E749" s="5"/>
      <c r="F749" s="5"/>
      <c r="G749" s="5"/>
      <c r="H749" s="5"/>
    </row>
    <row r="750" spans="1:11" ht="180" customHeight="1" x14ac:dyDescent="0.25">
      <c r="A750" s="5" t="s">
        <v>9</v>
      </c>
      <c r="B750" s="5" t="s">
        <v>22</v>
      </c>
      <c r="C750" s="6" t="s">
        <v>902</v>
      </c>
      <c r="D750" s="5" t="s">
        <v>12</v>
      </c>
      <c r="E750" s="5" t="s">
        <v>903</v>
      </c>
      <c r="F750" s="5" t="s">
        <v>61</v>
      </c>
      <c r="G750" s="8">
        <v>12844</v>
      </c>
      <c r="H750" s="5">
        <v>4</v>
      </c>
    </row>
    <row r="751" spans="1:11" x14ac:dyDescent="0.25">
      <c r="A751" s="5"/>
      <c r="B751" s="5"/>
      <c r="C751" s="6"/>
      <c r="D751" s="5"/>
      <c r="E751" s="5"/>
      <c r="F751" s="5"/>
      <c r="G751" s="8"/>
      <c r="H751" s="5"/>
    </row>
    <row r="752" spans="1:11" ht="180" customHeight="1" x14ac:dyDescent="0.25">
      <c r="A752" s="5" t="s">
        <v>9</v>
      </c>
      <c r="B752" s="5" t="s">
        <v>22</v>
      </c>
      <c r="C752" s="6" t="s">
        <v>904</v>
      </c>
      <c r="D752" s="5" t="s">
        <v>12</v>
      </c>
      <c r="E752" s="5" t="s">
        <v>905</v>
      </c>
      <c r="F752" s="5" t="s">
        <v>54</v>
      </c>
      <c r="G752" s="8">
        <v>12936</v>
      </c>
      <c r="H752" s="5">
        <v>4</v>
      </c>
    </row>
    <row r="753" spans="1:8" x14ac:dyDescent="0.25">
      <c r="A753" s="5"/>
      <c r="B753" s="5"/>
      <c r="C753" s="6"/>
      <c r="D753" s="5"/>
      <c r="E753" s="5"/>
      <c r="F753" s="5"/>
      <c r="G753" s="8"/>
      <c r="H753" s="5"/>
    </row>
    <row r="754" spans="1:8" ht="180" customHeight="1" x14ac:dyDescent="0.25">
      <c r="A754" s="5" t="s">
        <v>9</v>
      </c>
      <c r="B754" s="5" t="s">
        <v>22</v>
      </c>
      <c r="C754" s="6" t="s">
        <v>906</v>
      </c>
      <c r="D754" s="5" t="s">
        <v>12</v>
      </c>
      <c r="E754" s="5" t="s">
        <v>53</v>
      </c>
      <c r="F754" s="5" t="s">
        <v>54</v>
      </c>
      <c r="G754" s="7">
        <v>42170</v>
      </c>
      <c r="H754" s="5">
        <v>4</v>
      </c>
    </row>
    <row r="755" spans="1:8" x14ac:dyDescent="0.25">
      <c r="A755" s="5"/>
      <c r="B755" s="5"/>
      <c r="C755" s="6"/>
      <c r="D755" s="5"/>
      <c r="E755" s="5"/>
      <c r="F755" s="5"/>
      <c r="G755" s="7"/>
      <c r="H755" s="5"/>
    </row>
    <row r="756" spans="1:8" ht="180" customHeight="1" x14ac:dyDescent="0.25">
      <c r="A756" s="5" t="s">
        <v>9</v>
      </c>
      <c r="B756" s="5" t="s">
        <v>22</v>
      </c>
      <c r="C756" s="6" t="s">
        <v>907</v>
      </c>
      <c r="D756" s="5" t="s">
        <v>12</v>
      </c>
      <c r="E756" s="5" t="s">
        <v>908</v>
      </c>
      <c r="F756" s="5" t="s">
        <v>909</v>
      </c>
      <c r="G756" s="7">
        <v>42139</v>
      </c>
      <c r="H756" s="5">
        <v>4</v>
      </c>
    </row>
    <row r="757" spans="1:8" x14ac:dyDescent="0.25">
      <c r="A757" s="5"/>
      <c r="B757" s="5"/>
      <c r="C757" s="6"/>
      <c r="D757" s="5"/>
      <c r="E757" s="5"/>
      <c r="F757" s="5"/>
      <c r="G757" s="7"/>
      <c r="H757" s="5"/>
    </row>
    <row r="758" spans="1:8" ht="180" customHeight="1" x14ac:dyDescent="0.25">
      <c r="A758" s="5" t="s">
        <v>9</v>
      </c>
      <c r="B758" s="5" t="s">
        <v>22</v>
      </c>
      <c r="C758" s="6" t="s">
        <v>910</v>
      </c>
      <c r="D758" s="5" t="s">
        <v>12</v>
      </c>
      <c r="E758" s="5" t="s">
        <v>57</v>
      </c>
      <c r="F758" s="5" t="s">
        <v>50</v>
      </c>
      <c r="G758" s="5" t="s">
        <v>736</v>
      </c>
      <c r="H758" s="5">
        <v>4</v>
      </c>
    </row>
    <row r="759" spans="1:8" x14ac:dyDescent="0.25">
      <c r="A759" s="5"/>
      <c r="B759" s="5"/>
      <c r="C759" s="6"/>
      <c r="D759" s="5"/>
      <c r="E759" s="5"/>
      <c r="F759" s="5"/>
      <c r="G759" s="5"/>
      <c r="H759" s="5"/>
    </row>
    <row r="760" spans="1:8" ht="180" customHeight="1" x14ac:dyDescent="0.25">
      <c r="A760" s="5" t="s">
        <v>9</v>
      </c>
      <c r="B760" s="5" t="s">
        <v>22</v>
      </c>
      <c r="C760" s="6" t="s">
        <v>911</v>
      </c>
      <c r="D760" s="5" t="s">
        <v>12</v>
      </c>
      <c r="E760" s="5" t="s">
        <v>60</v>
      </c>
      <c r="F760" s="5" t="s">
        <v>61</v>
      </c>
      <c r="G760" s="7">
        <v>42139</v>
      </c>
      <c r="H760" s="5">
        <v>4</v>
      </c>
    </row>
    <row r="761" spans="1:8" x14ac:dyDescent="0.25">
      <c r="A761" s="5"/>
      <c r="B761" s="5"/>
      <c r="C761" s="6"/>
      <c r="D761" s="5"/>
      <c r="E761" s="5"/>
      <c r="F761" s="5"/>
      <c r="G761" s="7"/>
      <c r="H761" s="5"/>
    </row>
    <row r="762" spans="1:8" ht="195" customHeight="1" x14ac:dyDescent="0.25">
      <c r="A762" s="5" t="s">
        <v>9</v>
      </c>
      <c r="B762" s="5" t="s">
        <v>22</v>
      </c>
      <c r="C762" s="6" t="s">
        <v>912</v>
      </c>
      <c r="D762" s="5" t="s">
        <v>12</v>
      </c>
      <c r="E762" s="5" t="s">
        <v>913</v>
      </c>
      <c r="F762" s="5" t="s">
        <v>828</v>
      </c>
      <c r="G762" s="7">
        <v>42029</v>
      </c>
      <c r="H762" s="5">
        <v>4</v>
      </c>
    </row>
    <row r="763" spans="1:8" x14ac:dyDescent="0.25">
      <c r="A763" s="5"/>
      <c r="B763" s="5"/>
      <c r="C763" s="6"/>
      <c r="D763" s="5"/>
      <c r="E763" s="5"/>
      <c r="F763" s="5"/>
      <c r="G763" s="7"/>
      <c r="H763" s="5"/>
    </row>
    <row r="764" spans="1:8" ht="195" customHeight="1" x14ac:dyDescent="0.25">
      <c r="A764" s="5" t="s">
        <v>9</v>
      </c>
      <c r="B764" s="5" t="s">
        <v>10</v>
      </c>
      <c r="C764" s="6" t="s">
        <v>914</v>
      </c>
      <c r="D764" s="5" t="s">
        <v>12</v>
      </c>
      <c r="E764" s="5" t="s">
        <v>915</v>
      </c>
      <c r="F764" s="5" t="s">
        <v>916</v>
      </c>
      <c r="G764" s="5" t="s">
        <v>15</v>
      </c>
      <c r="H764" s="5">
        <v>4</v>
      </c>
    </row>
    <row r="765" spans="1:8" x14ac:dyDescent="0.25">
      <c r="A765" s="5"/>
      <c r="B765" s="5"/>
      <c r="C765" s="6"/>
      <c r="D765" s="5"/>
      <c r="E765" s="5"/>
      <c r="F765" s="5"/>
      <c r="G765" s="5"/>
      <c r="H765" s="5"/>
    </row>
    <row r="766" spans="1:8" ht="195" customHeight="1" x14ac:dyDescent="0.25">
      <c r="A766" s="5" t="s">
        <v>9</v>
      </c>
      <c r="B766" s="5" t="s">
        <v>22</v>
      </c>
      <c r="C766" s="6" t="s">
        <v>917</v>
      </c>
      <c r="D766" s="5" t="s">
        <v>12</v>
      </c>
      <c r="E766" s="5" t="s">
        <v>918</v>
      </c>
      <c r="F766" s="5" t="s">
        <v>919</v>
      </c>
      <c r="G766" s="7">
        <v>42029</v>
      </c>
      <c r="H766" s="5">
        <v>4</v>
      </c>
    </row>
    <row r="767" spans="1:8" x14ac:dyDescent="0.25">
      <c r="A767" s="5"/>
      <c r="B767" s="5"/>
      <c r="C767" s="6"/>
      <c r="D767" s="5"/>
      <c r="E767" s="5"/>
      <c r="F767" s="5"/>
      <c r="G767" s="7"/>
      <c r="H767" s="5"/>
    </row>
    <row r="768" spans="1:8" ht="195" customHeight="1" x14ac:dyDescent="0.25">
      <c r="A768" s="5" t="s">
        <v>9</v>
      </c>
      <c r="B768" s="5" t="s">
        <v>10</v>
      </c>
      <c r="C768" s="6" t="s">
        <v>920</v>
      </c>
      <c r="D768" s="5" t="s">
        <v>12</v>
      </c>
      <c r="E768" s="5" t="s">
        <v>921</v>
      </c>
      <c r="F768" s="5" t="s">
        <v>916</v>
      </c>
      <c r="G768" s="5" t="s">
        <v>15</v>
      </c>
      <c r="H768" s="5">
        <v>4</v>
      </c>
    </row>
    <row r="769" spans="1:8" x14ac:dyDescent="0.25">
      <c r="A769" s="5"/>
      <c r="B769" s="5"/>
      <c r="C769" s="6"/>
      <c r="D769" s="5"/>
      <c r="E769" s="5"/>
      <c r="F769" s="5"/>
      <c r="G769" s="5"/>
      <c r="H769" s="5"/>
    </row>
    <row r="770" spans="1:8" ht="195" customHeight="1" x14ac:dyDescent="0.25">
      <c r="A770" s="5" t="s">
        <v>9</v>
      </c>
      <c r="B770" s="5" t="s">
        <v>22</v>
      </c>
      <c r="C770" s="6" t="s">
        <v>922</v>
      </c>
      <c r="D770" s="5" t="s">
        <v>12</v>
      </c>
      <c r="E770" s="5" t="s">
        <v>923</v>
      </c>
      <c r="F770" s="5" t="s">
        <v>924</v>
      </c>
      <c r="G770" s="7">
        <v>42029</v>
      </c>
      <c r="H770" s="5">
        <v>4</v>
      </c>
    </row>
    <row r="771" spans="1:8" x14ac:dyDescent="0.25">
      <c r="A771" s="5"/>
      <c r="B771" s="5"/>
      <c r="C771" s="6"/>
      <c r="D771" s="5"/>
      <c r="E771" s="5"/>
      <c r="F771" s="5"/>
      <c r="G771" s="7"/>
      <c r="H771" s="5"/>
    </row>
    <row r="772" spans="1:8" ht="195" customHeight="1" x14ac:dyDescent="0.25">
      <c r="A772" s="5" t="s">
        <v>9</v>
      </c>
      <c r="B772" s="5" t="s">
        <v>22</v>
      </c>
      <c r="C772" s="6" t="s">
        <v>925</v>
      </c>
      <c r="D772" s="5" t="s">
        <v>12</v>
      </c>
      <c r="E772" s="5" t="s">
        <v>926</v>
      </c>
      <c r="F772" s="5" t="s">
        <v>610</v>
      </c>
      <c r="G772" s="7">
        <v>42119</v>
      </c>
      <c r="H772" s="5">
        <v>4</v>
      </c>
    </row>
    <row r="773" spans="1:8" x14ac:dyDescent="0.25">
      <c r="A773" s="5"/>
      <c r="B773" s="5"/>
      <c r="C773" s="6"/>
      <c r="D773" s="5"/>
      <c r="E773" s="5"/>
      <c r="F773" s="5"/>
      <c r="G773" s="7"/>
      <c r="H773" s="5"/>
    </row>
    <row r="774" spans="1:8" ht="195" customHeight="1" x14ac:dyDescent="0.25">
      <c r="A774" s="5" t="s">
        <v>9</v>
      </c>
      <c r="B774" s="5" t="s">
        <v>22</v>
      </c>
      <c r="C774" s="6" t="s">
        <v>927</v>
      </c>
      <c r="D774" s="5" t="s">
        <v>12</v>
      </c>
      <c r="E774" s="5" t="s">
        <v>928</v>
      </c>
      <c r="F774" s="5" t="s">
        <v>924</v>
      </c>
      <c r="G774" s="7">
        <v>42060</v>
      </c>
      <c r="H774" s="5">
        <v>4</v>
      </c>
    </row>
    <row r="775" spans="1:8" x14ac:dyDescent="0.25">
      <c r="A775" s="5"/>
      <c r="B775" s="5"/>
      <c r="C775" s="6"/>
      <c r="D775" s="5"/>
      <c r="E775" s="5"/>
      <c r="F775" s="5"/>
      <c r="G775" s="7"/>
      <c r="H775" s="5"/>
    </row>
    <row r="776" spans="1:8" ht="195" customHeight="1" x14ac:dyDescent="0.25">
      <c r="A776" s="5" t="s">
        <v>9</v>
      </c>
      <c r="B776" s="5" t="s">
        <v>22</v>
      </c>
      <c r="C776" s="6" t="s">
        <v>929</v>
      </c>
      <c r="D776" s="5" t="s">
        <v>12</v>
      </c>
      <c r="E776" s="5" t="s">
        <v>930</v>
      </c>
      <c r="F776" s="5" t="s">
        <v>828</v>
      </c>
      <c r="G776" s="7">
        <v>42060</v>
      </c>
      <c r="H776" s="5">
        <v>4</v>
      </c>
    </row>
    <row r="777" spans="1:8" x14ac:dyDescent="0.25">
      <c r="A777" s="5"/>
      <c r="B777" s="5"/>
      <c r="C777" s="6"/>
      <c r="D777" s="5"/>
      <c r="E777" s="5"/>
      <c r="F777" s="5"/>
      <c r="G777" s="7"/>
      <c r="H777" s="5"/>
    </row>
    <row r="778" spans="1:8" ht="195" customHeight="1" x14ac:dyDescent="0.25">
      <c r="A778" s="5" t="s">
        <v>9</v>
      </c>
      <c r="B778" s="5" t="s">
        <v>22</v>
      </c>
      <c r="C778" s="6" t="s">
        <v>931</v>
      </c>
      <c r="D778" s="5" t="s">
        <v>12</v>
      </c>
      <c r="E778" s="5" t="s">
        <v>932</v>
      </c>
      <c r="F778" s="5" t="s">
        <v>933</v>
      </c>
      <c r="G778" s="7">
        <v>42055</v>
      </c>
      <c r="H778" s="5">
        <v>4</v>
      </c>
    </row>
    <row r="779" spans="1:8" x14ac:dyDescent="0.25">
      <c r="A779" s="5"/>
      <c r="B779" s="5"/>
      <c r="C779" s="6"/>
      <c r="D779" s="5"/>
      <c r="E779" s="5"/>
      <c r="F779" s="5"/>
      <c r="G779" s="7"/>
      <c r="H779" s="5"/>
    </row>
    <row r="780" spans="1:8" ht="195" customHeight="1" x14ac:dyDescent="0.25">
      <c r="A780" s="5" t="s">
        <v>9</v>
      </c>
      <c r="B780" s="5" t="s">
        <v>22</v>
      </c>
      <c r="C780" s="6" t="s">
        <v>934</v>
      </c>
      <c r="D780" s="5" t="s">
        <v>12</v>
      </c>
      <c r="E780" s="5" t="s">
        <v>935</v>
      </c>
      <c r="F780" s="5" t="s">
        <v>933</v>
      </c>
      <c r="G780" s="7">
        <v>42024</v>
      </c>
      <c r="H780" s="5">
        <v>4</v>
      </c>
    </row>
    <row r="781" spans="1:8" x14ac:dyDescent="0.25">
      <c r="A781" s="5"/>
      <c r="B781" s="5"/>
      <c r="C781" s="6"/>
      <c r="D781" s="5"/>
      <c r="E781" s="5"/>
      <c r="F781" s="5"/>
      <c r="G781" s="7"/>
      <c r="H781" s="5"/>
    </row>
    <row r="782" spans="1:8" ht="195" customHeight="1" x14ac:dyDescent="0.25">
      <c r="A782" s="5" t="s">
        <v>9</v>
      </c>
      <c r="B782" s="5" t="s">
        <v>22</v>
      </c>
      <c r="C782" s="6" t="s">
        <v>936</v>
      </c>
      <c r="D782" s="5" t="s">
        <v>12</v>
      </c>
      <c r="E782" s="5" t="s">
        <v>937</v>
      </c>
      <c r="F782" s="5" t="s">
        <v>919</v>
      </c>
      <c r="G782" s="5" t="s">
        <v>219</v>
      </c>
      <c r="H782" s="5">
        <v>4</v>
      </c>
    </row>
    <row r="783" spans="1:8" x14ac:dyDescent="0.25">
      <c r="A783" s="5"/>
      <c r="B783" s="5"/>
      <c r="C783" s="6"/>
      <c r="D783" s="5"/>
      <c r="E783" s="5"/>
      <c r="F783" s="5"/>
      <c r="G783" s="5"/>
      <c r="H783" s="5"/>
    </row>
    <row r="784" spans="1:8" ht="195" customHeight="1" x14ac:dyDescent="0.25">
      <c r="A784" s="5" t="s">
        <v>9</v>
      </c>
      <c r="B784" s="5" t="s">
        <v>22</v>
      </c>
      <c r="C784" s="6" t="s">
        <v>938</v>
      </c>
      <c r="D784" s="5" t="s">
        <v>12</v>
      </c>
      <c r="E784" s="5" t="s">
        <v>939</v>
      </c>
      <c r="F784" s="5" t="s">
        <v>919</v>
      </c>
      <c r="G784" s="5" t="s">
        <v>897</v>
      </c>
      <c r="H784" s="5">
        <v>4</v>
      </c>
    </row>
    <row r="785" spans="1:8" x14ac:dyDescent="0.25">
      <c r="A785" s="5"/>
      <c r="B785" s="5"/>
      <c r="C785" s="6"/>
      <c r="D785" s="5"/>
      <c r="E785" s="5"/>
      <c r="F785" s="5"/>
      <c r="G785" s="5"/>
      <c r="H785" s="5"/>
    </row>
    <row r="786" spans="1:8" ht="195" customHeight="1" x14ac:dyDescent="0.25">
      <c r="A786" s="5" t="s">
        <v>9</v>
      </c>
      <c r="B786" s="5" t="s">
        <v>10</v>
      </c>
      <c r="C786" s="6" t="s">
        <v>940</v>
      </c>
      <c r="D786" s="5" t="s">
        <v>12</v>
      </c>
      <c r="E786" s="5" t="s">
        <v>941</v>
      </c>
      <c r="F786" s="5" t="s">
        <v>942</v>
      </c>
      <c r="G786" s="5" t="s">
        <v>86</v>
      </c>
      <c r="H786" s="5">
        <v>4</v>
      </c>
    </row>
    <row r="787" spans="1:8" x14ac:dyDescent="0.25">
      <c r="A787" s="5"/>
      <c r="B787" s="5"/>
      <c r="C787" s="6"/>
      <c r="D787" s="5"/>
      <c r="E787" s="5"/>
      <c r="F787" s="5"/>
      <c r="G787" s="5"/>
      <c r="H787" s="5"/>
    </row>
    <row r="788" spans="1:8" ht="195" customHeight="1" x14ac:dyDescent="0.25">
      <c r="A788" s="5" t="s">
        <v>9</v>
      </c>
      <c r="B788" s="5" t="s">
        <v>22</v>
      </c>
      <c r="C788" s="6" t="s">
        <v>943</v>
      </c>
      <c r="D788" s="5" t="s">
        <v>12</v>
      </c>
      <c r="E788" s="5" t="s">
        <v>944</v>
      </c>
      <c r="F788" s="5" t="s">
        <v>942</v>
      </c>
      <c r="G788" s="7">
        <v>42053</v>
      </c>
      <c r="H788" s="5">
        <v>4</v>
      </c>
    </row>
    <row r="789" spans="1:8" x14ac:dyDescent="0.25">
      <c r="A789" s="5"/>
      <c r="B789" s="5"/>
      <c r="C789" s="6"/>
      <c r="D789" s="5"/>
      <c r="E789" s="5"/>
      <c r="F789" s="5"/>
      <c r="G789" s="7"/>
      <c r="H789" s="5"/>
    </row>
    <row r="790" spans="1:8" ht="195" customHeight="1" x14ac:dyDescent="0.25">
      <c r="A790" s="5" t="s">
        <v>9</v>
      </c>
      <c r="B790" s="5" t="s">
        <v>10</v>
      </c>
      <c r="C790" s="6" t="s">
        <v>945</v>
      </c>
      <c r="D790" s="5" t="s">
        <v>12</v>
      </c>
      <c r="E790" s="5" t="s">
        <v>946</v>
      </c>
      <c r="F790" s="5" t="s">
        <v>610</v>
      </c>
      <c r="G790" s="5">
        <f>-1 / 16</f>
        <v>-6.25E-2</v>
      </c>
      <c r="H790" s="5">
        <v>4</v>
      </c>
    </row>
    <row r="791" spans="1:8" x14ac:dyDescent="0.25">
      <c r="A791" s="5"/>
      <c r="B791" s="5"/>
      <c r="C791" s="6"/>
      <c r="D791" s="5"/>
      <c r="E791" s="5"/>
      <c r="F791" s="5"/>
      <c r="G791" s="5"/>
      <c r="H791" s="5"/>
    </row>
    <row r="792" spans="1:8" ht="195" customHeight="1" x14ac:dyDescent="0.25">
      <c r="A792" s="5" t="s">
        <v>9</v>
      </c>
      <c r="B792" s="5" t="s">
        <v>22</v>
      </c>
      <c r="C792" s="6" t="s">
        <v>947</v>
      </c>
      <c r="D792" s="5" t="s">
        <v>12</v>
      </c>
      <c r="E792" s="5" t="s">
        <v>948</v>
      </c>
      <c r="F792" s="5" t="s">
        <v>933</v>
      </c>
      <c r="G792" s="7">
        <v>42231</v>
      </c>
      <c r="H792" s="5">
        <v>4</v>
      </c>
    </row>
    <row r="793" spans="1:8" x14ac:dyDescent="0.25">
      <c r="A793" s="5"/>
      <c r="B793" s="5"/>
      <c r="C793" s="6"/>
      <c r="D793" s="5"/>
      <c r="E793" s="5"/>
      <c r="F793" s="5"/>
      <c r="G793" s="7"/>
      <c r="H793" s="5"/>
    </row>
    <row r="794" spans="1:8" ht="195" customHeight="1" x14ac:dyDescent="0.25">
      <c r="A794" s="5" t="s">
        <v>9</v>
      </c>
      <c r="B794" s="5" t="s">
        <v>22</v>
      </c>
      <c r="C794" s="6" t="s">
        <v>949</v>
      </c>
      <c r="D794" s="5" t="s">
        <v>12</v>
      </c>
      <c r="E794" s="5" t="s">
        <v>950</v>
      </c>
      <c r="F794" s="5" t="s">
        <v>951</v>
      </c>
      <c r="G794" s="7">
        <v>42020</v>
      </c>
      <c r="H794" s="5">
        <v>4</v>
      </c>
    </row>
    <row r="795" spans="1:8" x14ac:dyDescent="0.25">
      <c r="A795" s="5"/>
      <c r="B795" s="5"/>
      <c r="C795" s="6"/>
      <c r="D795" s="5"/>
      <c r="E795" s="5"/>
      <c r="F795" s="5"/>
      <c r="G795" s="7"/>
      <c r="H795" s="5"/>
    </row>
    <row r="796" spans="1:8" ht="210" customHeight="1" x14ac:dyDescent="0.25">
      <c r="A796" s="5" t="s">
        <v>9</v>
      </c>
      <c r="B796" s="5" t="s">
        <v>22</v>
      </c>
      <c r="C796" s="6" t="s">
        <v>952</v>
      </c>
      <c r="D796" s="5" t="s">
        <v>12</v>
      </c>
      <c r="E796" s="5" t="s">
        <v>953</v>
      </c>
      <c r="F796" s="5" t="s">
        <v>954</v>
      </c>
      <c r="G796" s="7">
        <v>42292</v>
      </c>
      <c r="H796" s="5">
        <v>4</v>
      </c>
    </row>
    <row r="797" spans="1:8" x14ac:dyDescent="0.25">
      <c r="A797" s="5"/>
      <c r="B797" s="5"/>
      <c r="C797" s="6"/>
      <c r="D797" s="5"/>
      <c r="E797" s="5"/>
      <c r="F797" s="5"/>
      <c r="G797" s="7"/>
      <c r="H797" s="5"/>
    </row>
    <row r="798" spans="1:8" ht="210" customHeight="1" x14ac:dyDescent="0.25">
      <c r="A798" s="5" t="s">
        <v>9</v>
      </c>
      <c r="B798" s="5" t="s">
        <v>10</v>
      </c>
      <c r="C798" s="6" t="s">
        <v>955</v>
      </c>
      <c r="D798" s="5" t="s">
        <v>12</v>
      </c>
      <c r="E798" s="5" t="s">
        <v>956</v>
      </c>
      <c r="F798" s="5" t="s">
        <v>957</v>
      </c>
      <c r="G798" s="5">
        <f>-1 / 19</f>
        <v>-5.2631578947368418E-2</v>
      </c>
      <c r="H798" s="5">
        <v>4</v>
      </c>
    </row>
    <row r="799" spans="1:8" x14ac:dyDescent="0.25">
      <c r="A799" s="5"/>
      <c r="B799" s="5"/>
      <c r="C799" s="6"/>
      <c r="D799" s="5"/>
      <c r="E799" s="5"/>
      <c r="F799" s="5"/>
      <c r="G799" s="5"/>
      <c r="H799" s="5"/>
    </row>
    <row r="800" spans="1:8" ht="195" customHeight="1" x14ac:dyDescent="0.25">
      <c r="A800" s="5" t="s">
        <v>9</v>
      </c>
      <c r="B800" s="5" t="s">
        <v>22</v>
      </c>
      <c r="C800" s="6" t="s">
        <v>958</v>
      </c>
      <c r="D800" s="5" t="s">
        <v>12</v>
      </c>
      <c r="E800" s="5" t="s">
        <v>959</v>
      </c>
      <c r="F800" s="5" t="s">
        <v>954</v>
      </c>
      <c r="G800" s="5" t="s">
        <v>960</v>
      </c>
      <c r="H800" s="5">
        <v>4</v>
      </c>
    </row>
    <row r="801" spans="1:8" x14ac:dyDescent="0.25">
      <c r="A801" s="5"/>
      <c r="B801" s="5"/>
      <c r="C801" s="6"/>
      <c r="D801" s="5"/>
      <c r="E801" s="5"/>
      <c r="F801" s="5"/>
      <c r="G801" s="5"/>
      <c r="H801" s="5"/>
    </row>
    <row r="802" spans="1:8" ht="180" customHeight="1" x14ac:dyDescent="0.25">
      <c r="A802" s="5" t="s">
        <v>9</v>
      </c>
      <c r="B802" s="5" t="s">
        <v>22</v>
      </c>
      <c r="C802" s="6" t="s">
        <v>961</v>
      </c>
      <c r="D802" s="5" t="s">
        <v>12</v>
      </c>
      <c r="E802" s="5" t="s">
        <v>962</v>
      </c>
      <c r="F802" s="5" t="s">
        <v>827</v>
      </c>
      <c r="G802" s="5" t="s">
        <v>283</v>
      </c>
      <c r="H802" s="5">
        <v>4</v>
      </c>
    </row>
    <row r="803" spans="1:8" x14ac:dyDescent="0.25">
      <c r="A803" s="5"/>
      <c r="B803" s="5"/>
      <c r="C803" s="6"/>
      <c r="D803" s="5"/>
      <c r="E803" s="5"/>
      <c r="F803" s="5"/>
      <c r="G803" s="5"/>
      <c r="H803" s="5"/>
    </row>
    <row r="804" spans="1:8" ht="195" customHeight="1" x14ac:dyDescent="0.25">
      <c r="A804" s="5" t="s">
        <v>9</v>
      </c>
      <c r="B804" s="5" t="s">
        <v>22</v>
      </c>
      <c r="C804" s="6" t="s">
        <v>963</v>
      </c>
      <c r="D804" s="5" t="s">
        <v>12</v>
      </c>
      <c r="E804" s="5" t="s">
        <v>964</v>
      </c>
      <c r="F804" s="5" t="s">
        <v>951</v>
      </c>
      <c r="G804" s="7">
        <v>42302</v>
      </c>
      <c r="H804" s="5">
        <v>4</v>
      </c>
    </row>
    <row r="805" spans="1:8" x14ac:dyDescent="0.25">
      <c r="A805" s="5"/>
      <c r="B805" s="5"/>
      <c r="C805" s="6"/>
      <c r="D805" s="5"/>
      <c r="E805" s="5"/>
      <c r="F805" s="5"/>
      <c r="G805" s="7"/>
      <c r="H805" s="5"/>
    </row>
    <row r="806" spans="1:8" ht="225" customHeight="1" x14ac:dyDescent="0.25">
      <c r="A806" s="5" t="s">
        <v>9</v>
      </c>
      <c r="B806" s="5" t="s">
        <v>22</v>
      </c>
      <c r="C806" s="6" t="s">
        <v>965</v>
      </c>
      <c r="D806" s="5" t="s">
        <v>12</v>
      </c>
      <c r="E806" s="5" t="s">
        <v>966</v>
      </c>
      <c r="F806" s="5" t="s">
        <v>957</v>
      </c>
      <c r="G806" s="7">
        <v>42293</v>
      </c>
      <c r="H806" s="5">
        <v>4</v>
      </c>
    </row>
    <row r="807" spans="1:8" x14ac:dyDescent="0.25">
      <c r="A807" s="5"/>
      <c r="B807" s="5"/>
      <c r="C807" s="6"/>
      <c r="D807" s="5"/>
      <c r="E807" s="5"/>
      <c r="F807" s="5"/>
      <c r="G807" s="7"/>
      <c r="H807" s="5"/>
    </row>
    <row r="808" spans="1:8" ht="225" customHeight="1" x14ac:dyDescent="0.25">
      <c r="A808" s="5" t="s">
        <v>9</v>
      </c>
      <c r="B808" s="5" t="s">
        <v>22</v>
      </c>
      <c r="C808" s="6" t="s">
        <v>967</v>
      </c>
      <c r="D808" s="5" t="s">
        <v>12</v>
      </c>
      <c r="E808" s="5" t="s">
        <v>968</v>
      </c>
      <c r="F808" s="5" t="s">
        <v>954</v>
      </c>
      <c r="G808" s="5" t="s">
        <v>219</v>
      </c>
      <c r="H808" s="5">
        <v>4</v>
      </c>
    </row>
    <row r="809" spans="1:8" x14ac:dyDescent="0.25">
      <c r="A809" s="5"/>
      <c r="B809" s="5"/>
      <c r="C809" s="6"/>
      <c r="D809" s="5"/>
      <c r="E809" s="5"/>
      <c r="F809" s="5"/>
      <c r="G809" s="5"/>
      <c r="H809" s="5"/>
    </row>
    <row r="810" spans="1:8" ht="195" customHeight="1" x14ac:dyDescent="0.25">
      <c r="A810" s="5" t="s">
        <v>9</v>
      </c>
      <c r="B810" s="5" t="s">
        <v>10</v>
      </c>
      <c r="C810" s="6" t="s">
        <v>969</v>
      </c>
      <c r="D810" s="5" t="s">
        <v>12</v>
      </c>
      <c r="E810" s="5" t="s">
        <v>970</v>
      </c>
      <c r="F810" s="5" t="s">
        <v>971</v>
      </c>
      <c r="G810" s="5">
        <f>-1 / 35</f>
        <v>-2.8571428571428571E-2</v>
      </c>
      <c r="H810" s="5">
        <v>4</v>
      </c>
    </row>
    <row r="811" spans="1:8" x14ac:dyDescent="0.25">
      <c r="A811" s="5"/>
      <c r="B811" s="5"/>
      <c r="C811" s="6"/>
      <c r="D811" s="5"/>
      <c r="E811" s="5"/>
      <c r="F811" s="5"/>
      <c r="G811" s="5"/>
      <c r="H811" s="5"/>
    </row>
    <row r="812" spans="1:8" ht="195" customHeight="1" x14ac:dyDescent="0.25">
      <c r="A812" s="5" t="s">
        <v>9</v>
      </c>
      <c r="B812" s="5" t="s">
        <v>10</v>
      </c>
      <c r="C812" s="6" t="s">
        <v>972</v>
      </c>
      <c r="D812" s="5" t="s">
        <v>12</v>
      </c>
      <c r="E812" s="5" t="s">
        <v>862</v>
      </c>
      <c r="F812" s="5" t="s">
        <v>847</v>
      </c>
      <c r="G812" s="5" t="s">
        <v>220</v>
      </c>
      <c r="H812" s="5">
        <v>4</v>
      </c>
    </row>
    <row r="813" spans="1:8" x14ac:dyDescent="0.25">
      <c r="A813" s="5"/>
      <c r="B813" s="5"/>
      <c r="C813" s="6"/>
      <c r="D813" s="5"/>
      <c r="E813" s="5"/>
      <c r="F813" s="5"/>
      <c r="G813" s="5"/>
      <c r="H813" s="5"/>
    </row>
    <row r="816" spans="1:8" ht="225" customHeight="1" x14ac:dyDescent="0.25">
      <c r="A816" s="5" t="s">
        <v>9</v>
      </c>
      <c r="B816" s="5" t="s">
        <v>10</v>
      </c>
      <c r="C816" s="6" t="s">
        <v>973</v>
      </c>
      <c r="D816" s="5" t="s">
        <v>12</v>
      </c>
      <c r="E816" s="5" t="s">
        <v>974</v>
      </c>
      <c r="F816" s="5" t="s">
        <v>478</v>
      </c>
      <c r="G816" s="5">
        <f>-1 / 15</f>
        <v>-6.6666666666666666E-2</v>
      </c>
      <c r="H816" s="5">
        <v>4</v>
      </c>
    </row>
    <row r="817" spans="1:12" x14ac:dyDescent="0.25">
      <c r="A817" s="5"/>
      <c r="B817" s="5"/>
      <c r="C817" s="6"/>
      <c r="D817" s="5"/>
      <c r="E817" s="5"/>
      <c r="F817" s="5"/>
      <c r="G817" s="5"/>
      <c r="H817" s="5"/>
    </row>
    <row r="818" spans="1:12" ht="225" customHeight="1" x14ac:dyDescent="0.25">
      <c r="A818" s="5" t="s">
        <v>9</v>
      </c>
      <c r="B818" s="5" t="s">
        <v>10</v>
      </c>
      <c r="C818" s="6" t="s">
        <v>975</v>
      </c>
      <c r="D818" s="5" t="s">
        <v>12</v>
      </c>
      <c r="E818" s="5" t="s">
        <v>976</v>
      </c>
      <c r="F818" s="5" t="s">
        <v>478</v>
      </c>
      <c r="G818" s="5">
        <f>-1 / 15</f>
        <v>-6.6666666666666666E-2</v>
      </c>
      <c r="H818" s="5">
        <v>4</v>
      </c>
    </row>
    <row r="819" spans="1:12" x14ac:dyDescent="0.25">
      <c r="A819" s="5"/>
      <c r="B819" s="5"/>
      <c r="C819" s="6"/>
      <c r="D819" s="5"/>
      <c r="E819" s="5"/>
      <c r="F819" s="5"/>
      <c r="G819" s="5"/>
      <c r="H819" s="5"/>
    </row>
    <row r="820" spans="1:12" ht="210" customHeight="1" x14ac:dyDescent="0.25">
      <c r="A820" s="5" t="s">
        <v>9</v>
      </c>
      <c r="B820" s="5" t="s">
        <v>10</v>
      </c>
      <c r="C820" s="6" t="s">
        <v>977</v>
      </c>
      <c r="D820" s="5" t="s">
        <v>12</v>
      </c>
      <c r="E820" s="5" t="s">
        <v>978</v>
      </c>
      <c r="F820" s="5" t="s">
        <v>979</v>
      </c>
      <c r="G820" s="5">
        <f>-1 / 15</f>
        <v>-6.6666666666666666E-2</v>
      </c>
      <c r="H820" s="5">
        <v>4</v>
      </c>
    </row>
    <row r="821" spans="1:12" x14ac:dyDescent="0.25">
      <c r="A821" s="5"/>
      <c r="B821" s="5"/>
      <c r="C821" s="6"/>
      <c r="D821" s="5"/>
      <c r="E821" s="5"/>
      <c r="F821" s="5"/>
      <c r="G821" s="5"/>
      <c r="H821" s="5"/>
    </row>
    <row r="822" spans="1:12" ht="210" customHeight="1" x14ac:dyDescent="0.25">
      <c r="A822" s="5" t="s">
        <v>9</v>
      </c>
      <c r="B822" s="5" t="s">
        <v>10</v>
      </c>
      <c r="C822" s="6" t="s">
        <v>980</v>
      </c>
      <c r="D822" s="5" t="s">
        <v>12</v>
      </c>
      <c r="E822" s="5" t="s">
        <v>981</v>
      </c>
      <c r="F822" s="5" t="s">
        <v>982</v>
      </c>
      <c r="G822" s="5" t="s">
        <v>166</v>
      </c>
      <c r="H822" s="5">
        <v>4</v>
      </c>
    </row>
    <row r="823" spans="1:12" x14ac:dyDescent="0.25">
      <c r="A823" s="5"/>
      <c r="B823" s="5"/>
      <c r="C823" s="6"/>
      <c r="D823" s="5"/>
      <c r="E823" s="5"/>
      <c r="F823" s="5"/>
      <c r="G823" s="5"/>
      <c r="H823" s="5"/>
    </row>
    <row r="824" spans="1:12" ht="225" customHeight="1" x14ac:dyDescent="0.25">
      <c r="A824" s="5" t="s">
        <v>9</v>
      </c>
      <c r="B824" s="5" t="s">
        <v>22</v>
      </c>
      <c r="C824" s="6" t="s">
        <v>983</v>
      </c>
      <c r="D824" s="5" t="s">
        <v>12</v>
      </c>
      <c r="E824" s="5" t="s">
        <v>984</v>
      </c>
      <c r="F824" s="5" t="s">
        <v>985</v>
      </c>
      <c r="G824" s="7">
        <v>42019</v>
      </c>
      <c r="H824" s="5">
        <v>4</v>
      </c>
    </row>
    <row r="825" spans="1:12" x14ac:dyDescent="0.25">
      <c r="A825" s="5"/>
      <c r="B825" s="5"/>
      <c r="C825" s="6"/>
      <c r="D825" s="5"/>
      <c r="E825" s="5"/>
      <c r="F825" s="5"/>
      <c r="G825" s="7"/>
      <c r="H825" s="5"/>
    </row>
    <row r="826" spans="1:12" ht="210" customHeight="1" x14ac:dyDescent="0.25">
      <c r="A826" s="5" t="s">
        <v>9</v>
      </c>
      <c r="B826" s="5" t="s">
        <v>22</v>
      </c>
      <c r="C826" s="6" t="s">
        <v>986</v>
      </c>
      <c r="D826" s="5" t="s">
        <v>12</v>
      </c>
      <c r="E826" s="5" t="s">
        <v>987</v>
      </c>
      <c r="F826" s="5" t="s">
        <v>982</v>
      </c>
      <c r="G826" s="7">
        <v>42139</v>
      </c>
      <c r="H826" s="5">
        <v>4</v>
      </c>
    </row>
    <row r="827" spans="1:12" x14ac:dyDescent="0.25">
      <c r="A827" s="5"/>
      <c r="B827" s="5"/>
      <c r="C827" s="6"/>
      <c r="D827" s="5"/>
      <c r="E827" s="5"/>
      <c r="F827" s="5"/>
      <c r="G827" s="7"/>
      <c r="H827" s="5"/>
    </row>
    <row r="828" spans="1:12" ht="225" customHeight="1" x14ac:dyDescent="0.25">
      <c r="A828" s="5" t="s">
        <v>9</v>
      </c>
      <c r="B828" s="5" t="s">
        <v>10</v>
      </c>
      <c r="C828" s="6" t="s">
        <v>988</v>
      </c>
      <c r="D828" s="5" t="s">
        <v>12</v>
      </c>
      <c r="E828" s="5" t="s">
        <v>989</v>
      </c>
      <c r="F828" s="5" t="s">
        <v>985</v>
      </c>
      <c r="G828" s="5" t="s">
        <v>166</v>
      </c>
      <c r="H828" s="5">
        <v>4</v>
      </c>
    </row>
    <row r="829" spans="1:12" x14ac:dyDescent="0.25">
      <c r="A829" s="5"/>
      <c r="B829" s="5"/>
      <c r="C829" s="6"/>
      <c r="D829" s="5"/>
      <c r="E829" s="5"/>
      <c r="F829" s="5"/>
      <c r="G829" s="5"/>
      <c r="H829" s="5"/>
    </row>
    <row r="830" spans="1:12" ht="225" customHeight="1" x14ac:dyDescent="0.25">
      <c r="A830" s="5" t="s">
        <v>9</v>
      </c>
      <c r="B830" s="5" t="s">
        <v>22</v>
      </c>
      <c r="C830" s="6" t="s">
        <v>990</v>
      </c>
      <c r="D830" s="5" t="s">
        <v>12</v>
      </c>
      <c r="E830" s="5" t="s">
        <v>991</v>
      </c>
      <c r="F830" s="5" t="s">
        <v>421</v>
      </c>
      <c r="G830" s="7">
        <v>42078</v>
      </c>
      <c r="H830" s="5">
        <v>4</v>
      </c>
    </row>
    <row r="831" spans="1:12" x14ac:dyDescent="0.25">
      <c r="A831" s="5"/>
      <c r="B831" s="5"/>
      <c r="C831" s="6"/>
      <c r="D831" s="5"/>
      <c r="E831" s="5"/>
      <c r="F831" s="5"/>
      <c r="G831" s="7"/>
      <c r="H831" s="5"/>
    </row>
    <row r="832" spans="1:12" ht="210" customHeight="1" x14ac:dyDescent="0.25">
      <c r="A832" s="5" t="s">
        <v>9</v>
      </c>
      <c r="B832" s="5" t="s">
        <v>10</v>
      </c>
      <c r="C832" s="6" t="s">
        <v>992</v>
      </c>
      <c r="D832" s="5" t="s">
        <v>12</v>
      </c>
      <c r="E832" s="5" t="s">
        <v>993</v>
      </c>
      <c r="F832" s="5" t="s">
        <v>982</v>
      </c>
      <c r="G832" s="5">
        <f>-4 / 15</f>
        <v>-0.26666666666666666</v>
      </c>
      <c r="H832" s="5">
        <v>4</v>
      </c>
      <c r="I832">
        <f>SUM(I1:I831)</f>
        <v>0</v>
      </c>
      <c r="J832">
        <f t="shared" ref="J832:L832" si="0">SUM(J1:J831)</f>
        <v>7</v>
      </c>
      <c r="K832">
        <f t="shared" si="0"/>
        <v>2</v>
      </c>
      <c r="L832">
        <f t="shared" si="0"/>
        <v>0</v>
      </c>
    </row>
    <row r="833" spans="1:13" x14ac:dyDescent="0.25">
      <c r="A833" s="5"/>
      <c r="B833" s="5"/>
      <c r="C833" s="6"/>
      <c r="D833" s="5"/>
      <c r="E833" s="5"/>
      <c r="F833" s="5"/>
      <c r="G833" s="5"/>
      <c r="H833" s="5"/>
      <c r="J833" t="s">
        <v>1010</v>
      </c>
      <c r="K833" t="s">
        <v>1011</v>
      </c>
    </row>
    <row r="835" spans="1:13" x14ac:dyDescent="0.25">
      <c r="A835" t="s">
        <v>1003</v>
      </c>
      <c r="E835" t="s">
        <v>1004</v>
      </c>
      <c r="G835" t="s">
        <v>1005</v>
      </c>
      <c r="J835" t="s">
        <v>1006</v>
      </c>
      <c r="M835" t="s">
        <v>1007</v>
      </c>
    </row>
    <row r="836" spans="1:13" x14ac:dyDescent="0.25">
      <c r="E836">
        <v>133</v>
      </c>
      <c r="G836">
        <v>205</v>
      </c>
      <c r="J836">
        <f>214-G836</f>
        <v>9</v>
      </c>
      <c r="M836">
        <f>216-G836</f>
        <v>11</v>
      </c>
    </row>
    <row r="838" spans="1:13" x14ac:dyDescent="0.25">
      <c r="I838" t="s">
        <v>1010</v>
      </c>
      <c r="J838" t="s">
        <v>1011</v>
      </c>
    </row>
    <row r="839" spans="1:13" x14ac:dyDescent="0.25">
      <c r="I839">
        <f>G836+M836+J832</f>
        <v>223</v>
      </c>
      <c r="J839">
        <f>E836+J836+K832</f>
        <v>144</v>
      </c>
    </row>
    <row r="841" spans="1:13" x14ac:dyDescent="0.25">
      <c r="I841">
        <f>I839+J839</f>
        <v>367</v>
      </c>
    </row>
    <row r="842" spans="1:13" x14ac:dyDescent="0.25">
      <c r="I842" t="s">
        <v>1012</v>
      </c>
    </row>
    <row r="843" spans="1:13" x14ac:dyDescent="0.25">
      <c r="I843">
        <f>I839/I841*100</f>
        <v>60.762942779291549</v>
      </c>
      <c r="J843" t="s">
        <v>1013</v>
      </c>
    </row>
    <row r="844" spans="1:13" x14ac:dyDescent="0.25">
      <c r="I844" t="s">
        <v>1014</v>
      </c>
    </row>
  </sheetData>
  <mergeCells count="3224"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8:A9"/>
    <mergeCell ref="B8:B9"/>
    <mergeCell ref="C8:C9"/>
    <mergeCell ref="D8:D9"/>
    <mergeCell ref="E8:E9"/>
    <mergeCell ref="F8:F9"/>
    <mergeCell ref="G4:G5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E4:E5"/>
    <mergeCell ref="F4:F5"/>
    <mergeCell ref="G16:G17"/>
    <mergeCell ref="H16:H17"/>
    <mergeCell ref="A16:A17"/>
    <mergeCell ref="B16:B17"/>
    <mergeCell ref="C16:C17"/>
    <mergeCell ref="D16:D17"/>
    <mergeCell ref="E16:E17"/>
    <mergeCell ref="F16:F17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2:A13"/>
    <mergeCell ref="B12:B13"/>
    <mergeCell ref="C12:C13"/>
    <mergeCell ref="D12:D13"/>
    <mergeCell ref="E12:E13"/>
    <mergeCell ref="F12:F13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G18:G19"/>
    <mergeCell ref="H18:H19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G25:G26"/>
    <mergeCell ref="H25:H26"/>
    <mergeCell ref="G35:G36"/>
    <mergeCell ref="H35:H36"/>
    <mergeCell ref="A37:A38"/>
    <mergeCell ref="B37:B38"/>
    <mergeCell ref="C37:C38"/>
    <mergeCell ref="D37:D38"/>
    <mergeCell ref="E37:E38"/>
    <mergeCell ref="F37:F38"/>
    <mergeCell ref="G37:G38"/>
    <mergeCell ref="H37:H38"/>
    <mergeCell ref="A35:A36"/>
    <mergeCell ref="B35:B36"/>
    <mergeCell ref="C35:C36"/>
    <mergeCell ref="D35:D36"/>
    <mergeCell ref="E35:E36"/>
    <mergeCell ref="F35:F36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1:A32"/>
    <mergeCell ref="B31:B32"/>
    <mergeCell ref="C31:C32"/>
    <mergeCell ref="D31:D32"/>
    <mergeCell ref="E31:E32"/>
    <mergeCell ref="F31:F32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3:A44"/>
    <mergeCell ref="B43:B44"/>
    <mergeCell ref="C43:C44"/>
    <mergeCell ref="D43:D44"/>
    <mergeCell ref="E43:E44"/>
    <mergeCell ref="F43:F44"/>
    <mergeCell ref="G39:G40"/>
    <mergeCell ref="H39:H40"/>
    <mergeCell ref="A41:A42"/>
    <mergeCell ref="B41:B42"/>
    <mergeCell ref="C41:C42"/>
    <mergeCell ref="D41:D42"/>
    <mergeCell ref="E41:E42"/>
    <mergeCell ref="F41:F42"/>
    <mergeCell ref="G41:G42"/>
    <mergeCell ref="H41:H42"/>
    <mergeCell ref="A39:A40"/>
    <mergeCell ref="B39:B40"/>
    <mergeCell ref="C39:C40"/>
    <mergeCell ref="D39:D40"/>
    <mergeCell ref="E39:E40"/>
    <mergeCell ref="F39:F40"/>
    <mergeCell ref="G54:G55"/>
    <mergeCell ref="H54:H55"/>
    <mergeCell ref="A56:A57"/>
    <mergeCell ref="B56:B57"/>
    <mergeCell ref="C56:C57"/>
    <mergeCell ref="D56:D57"/>
    <mergeCell ref="E56:E57"/>
    <mergeCell ref="F56:F57"/>
    <mergeCell ref="G56:G57"/>
    <mergeCell ref="H56:H57"/>
    <mergeCell ref="A54:A55"/>
    <mergeCell ref="B54:B55"/>
    <mergeCell ref="C54:C55"/>
    <mergeCell ref="D54:D55"/>
    <mergeCell ref="E54:E55"/>
    <mergeCell ref="F54:F55"/>
    <mergeCell ref="G47:G48"/>
    <mergeCell ref="H47:H48"/>
    <mergeCell ref="A49:A50"/>
    <mergeCell ref="B49:B50"/>
    <mergeCell ref="C49:C50"/>
    <mergeCell ref="D49:D50"/>
    <mergeCell ref="E49:E50"/>
    <mergeCell ref="F49:F50"/>
    <mergeCell ref="G49:G50"/>
    <mergeCell ref="H49:H50"/>
    <mergeCell ref="A47:A48"/>
    <mergeCell ref="B47:B48"/>
    <mergeCell ref="C47:C48"/>
    <mergeCell ref="D47:D48"/>
    <mergeCell ref="E47:E48"/>
    <mergeCell ref="F47:F48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2:A63"/>
    <mergeCell ref="B62:B63"/>
    <mergeCell ref="C62:C63"/>
    <mergeCell ref="D62:D63"/>
    <mergeCell ref="E62:E63"/>
    <mergeCell ref="F62:F63"/>
    <mergeCell ref="G58:G59"/>
    <mergeCell ref="H58:H59"/>
    <mergeCell ref="A60:A61"/>
    <mergeCell ref="B60:B61"/>
    <mergeCell ref="C60:C61"/>
    <mergeCell ref="D60:D61"/>
    <mergeCell ref="E60:E61"/>
    <mergeCell ref="F60:F61"/>
    <mergeCell ref="G60:G61"/>
    <mergeCell ref="H60:H61"/>
    <mergeCell ref="A58:A59"/>
    <mergeCell ref="B58:B59"/>
    <mergeCell ref="C58:C59"/>
    <mergeCell ref="D58:D59"/>
    <mergeCell ref="E58:E59"/>
    <mergeCell ref="F58:F59"/>
    <mergeCell ref="G70:G71"/>
    <mergeCell ref="H70:H71"/>
    <mergeCell ref="A72:A73"/>
    <mergeCell ref="B72:B73"/>
    <mergeCell ref="C72:C73"/>
    <mergeCell ref="D72:D73"/>
    <mergeCell ref="E72:E73"/>
    <mergeCell ref="F72:F73"/>
    <mergeCell ref="G72:G73"/>
    <mergeCell ref="H72:H73"/>
    <mergeCell ref="A70:A71"/>
    <mergeCell ref="B70:B71"/>
    <mergeCell ref="C70:C71"/>
    <mergeCell ref="D70:D71"/>
    <mergeCell ref="E70:E71"/>
    <mergeCell ref="F70:F71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66:A67"/>
    <mergeCell ref="B66:B67"/>
    <mergeCell ref="C66:C67"/>
    <mergeCell ref="D66:D67"/>
    <mergeCell ref="E66:E67"/>
    <mergeCell ref="F66:F67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77:A78"/>
    <mergeCell ref="B77:B78"/>
    <mergeCell ref="C77:C78"/>
    <mergeCell ref="D77:D78"/>
    <mergeCell ref="E77:E78"/>
    <mergeCell ref="F77:F78"/>
    <mergeCell ref="A75:A76"/>
    <mergeCell ref="B75:B76"/>
    <mergeCell ref="C75:C76"/>
    <mergeCell ref="D75:D76"/>
    <mergeCell ref="E75:E76"/>
    <mergeCell ref="F75:F76"/>
    <mergeCell ref="G75:G76"/>
    <mergeCell ref="H75:H76"/>
    <mergeCell ref="G85:G86"/>
    <mergeCell ref="H85:H86"/>
    <mergeCell ref="A87:A88"/>
    <mergeCell ref="B87:B88"/>
    <mergeCell ref="C87:C88"/>
    <mergeCell ref="D87:D88"/>
    <mergeCell ref="E87:E88"/>
    <mergeCell ref="F87:F88"/>
    <mergeCell ref="G87:G88"/>
    <mergeCell ref="H87:H88"/>
    <mergeCell ref="A85:A86"/>
    <mergeCell ref="B85:B86"/>
    <mergeCell ref="C85:C86"/>
    <mergeCell ref="D85:D86"/>
    <mergeCell ref="E85:E86"/>
    <mergeCell ref="F85:F86"/>
    <mergeCell ref="G81:G82"/>
    <mergeCell ref="H81:H82"/>
    <mergeCell ref="A83:A84"/>
    <mergeCell ref="B83:B84"/>
    <mergeCell ref="C83:C84"/>
    <mergeCell ref="D83:D84"/>
    <mergeCell ref="E83:E84"/>
    <mergeCell ref="F83:F84"/>
    <mergeCell ref="G83:G84"/>
    <mergeCell ref="H83:H84"/>
    <mergeCell ref="A81:A82"/>
    <mergeCell ref="B81:B82"/>
    <mergeCell ref="C81:C82"/>
    <mergeCell ref="D81:D82"/>
    <mergeCell ref="E81:E82"/>
    <mergeCell ref="F81:F82"/>
    <mergeCell ref="G93:G94"/>
    <mergeCell ref="H93:H94"/>
    <mergeCell ref="A95:A96"/>
    <mergeCell ref="B95:B96"/>
    <mergeCell ref="C95:C96"/>
    <mergeCell ref="D95:D96"/>
    <mergeCell ref="E95:E96"/>
    <mergeCell ref="F95:F96"/>
    <mergeCell ref="G95:G96"/>
    <mergeCell ref="H95:H96"/>
    <mergeCell ref="A93:A94"/>
    <mergeCell ref="B93:B94"/>
    <mergeCell ref="C93:C94"/>
    <mergeCell ref="D93:D94"/>
    <mergeCell ref="E93:E94"/>
    <mergeCell ref="F93:F94"/>
    <mergeCell ref="G89:G90"/>
    <mergeCell ref="H89:H90"/>
    <mergeCell ref="A91:A92"/>
    <mergeCell ref="B91:B92"/>
    <mergeCell ref="C91:C92"/>
    <mergeCell ref="D91:D92"/>
    <mergeCell ref="E91:E92"/>
    <mergeCell ref="F91:F92"/>
    <mergeCell ref="G91:G92"/>
    <mergeCell ref="H91:H92"/>
    <mergeCell ref="A89:A90"/>
    <mergeCell ref="B89:B90"/>
    <mergeCell ref="C89:C90"/>
    <mergeCell ref="D89:D90"/>
    <mergeCell ref="E89:E90"/>
    <mergeCell ref="F89:F90"/>
    <mergeCell ref="G101:G102"/>
    <mergeCell ref="H101:H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A101:A102"/>
    <mergeCell ref="B101:B102"/>
    <mergeCell ref="C101:C102"/>
    <mergeCell ref="D101:D102"/>
    <mergeCell ref="E101:E102"/>
    <mergeCell ref="F101:F102"/>
    <mergeCell ref="G97:G98"/>
    <mergeCell ref="H97:H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A97:A98"/>
    <mergeCell ref="B97:B98"/>
    <mergeCell ref="C97:C98"/>
    <mergeCell ref="D97:D98"/>
    <mergeCell ref="E97:E98"/>
    <mergeCell ref="F97:F98"/>
    <mergeCell ref="G109:G110"/>
    <mergeCell ref="H109:H110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A109:A110"/>
    <mergeCell ref="B109:B110"/>
    <mergeCell ref="C109:C110"/>
    <mergeCell ref="D109:D110"/>
    <mergeCell ref="E109:E110"/>
    <mergeCell ref="F109:F110"/>
    <mergeCell ref="G105:G106"/>
    <mergeCell ref="H105:H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A105:A106"/>
    <mergeCell ref="B105:B106"/>
    <mergeCell ref="C105:C106"/>
    <mergeCell ref="D105:D106"/>
    <mergeCell ref="E105:E106"/>
    <mergeCell ref="F105:F106"/>
    <mergeCell ref="G117:G118"/>
    <mergeCell ref="H117:H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A117:A118"/>
    <mergeCell ref="B117:B118"/>
    <mergeCell ref="C117:C118"/>
    <mergeCell ref="D117:D118"/>
    <mergeCell ref="E117:E118"/>
    <mergeCell ref="F117:F118"/>
    <mergeCell ref="G113:G114"/>
    <mergeCell ref="H113:H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A113:A114"/>
    <mergeCell ref="B113:B114"/>
    <mergeCell ref="C113:C114"/>
    <mergeCell ref="D113:D114"/>
    <mergeCell ref="E113:E114"/>
    <mergeCell ref="F113:F114"/>
    <mergeCell ref="G121:G122"/>
    <mergeCell ref="H121:H122"/>
    <mergeCell ref="A121:A122"/>
    <mergeCell ref="B121:B122"/>
    <mergeCell ref="C121:C122"/>
    <mergeCell ref="D121:D122"/>
    <mergeCell ref="E121:E122"/>
    <mergeCell ref="F121:F122"/>
    <mergeCell ref="G123:G124"/>
    <mergeCell ref="H123:H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A123:A124"/>
    <mergeCell ref="B123:B124"/>
    <mergeCell ref="C123:C124"/>
    <mergeCell ref="D123:D124"/>
    <mergeCell ref="E123:E124"/>
    <mergeCell ref="F123:F124"/>
    <mergeCell ref="G131:G132"/>
    <mergeCell ref="H131:H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A131:A132"/>
    <mergeCell ref="B131:B132"/>
    <mergeCell ref="C131:C132"/>
    <mergeCell ref="D131:D132"/>
    <mergeCell ref="E131:E132"/>
    <mergeCell ref="F131:F132"/>
    <mergeCell ref="G127:G128"/>
    <mergeCell ref="H127:H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A127:A128"/>
    <mergeCell ref="B127:B128"/>
    <mergeCell ref="C127:C128"/>
    <mergeCell ref="D127:D128"/>
    <mergeCell ref="E127:E128"/>
    <mergeCell ref="F127:F128"/>
    <mergeCell ref="G139:G140"/>
    <mergeCell ref="H139:H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A139:A140"/>
    <mergeCell ref="B139:B140"/>
    <mergeCell ref="C139:C140"/>
    <mergeCell ref="D139:D140"/>
    <mergeCell ref="E139:E140"/>
    <mergeCell ref="F139:F140"/>
    <mergeCell ref="G135:G136"/>
    <mergeCell ref="H135:H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A135:A136"/>
    <mergeCell ref="B135:B136"/>
    <mergeCell ref="C135:C136"/>
    <mergeCell ref="D135:D136"/>
    <mergeCell ref="E135:E136"/>
    <mergeCell ref="F135:F136"/>
    <mergeCell ref="G147:G148"/>
    <mergeCell ref="H147:H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A147:A148"/>
    <mergeCell ref="B147:B148"/>
    <mergeCell ref="C147:C148"/>
    <mergeCell ref="D147:D148"/>
    <mergeCell ref="E147:E148"/>
    <mergeCell ref="F147:F148"/>
    <mergeCell ref="G143:G144"/>
    <mergeCell ref="H143:H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A143:A144"/>
    <mergeCell ref="B143:B144"/>
    <mergeCell ref="C143:C144"/>
    <mergeCell ref="D143:D144"/>
    <mergeCell ref="E143:E144"/>
    <mergeCell ref="F143:F144"/>
    <mergeCell ref="G155:G156"/>
    <mergeCell ref="H155:H156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A155:A156"/>
    <mergeCell ref="B155:B156"/>
    <mergeCell ref="C155:C156"/>
    <mergeCell ref="D155:D156"/>
    <mergeCell ref="E155:E156"/>
    <mergeCell ref="F155:F156"/>
    <mergeCell ref="G151:G152"/>
    <mergeCell ref="H151:H152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A151:A152"/>
    <mergeCell ref="B151:B152"/>
    <mergeCell ref="C151:C152"/>
    <mergeCell ref="D151:D152"/>
    <mergeCell ref="E151:E152"/>
    <mergeCell ref="F151:F152"/>
    <mergeCell ref="G163:G164"/>
    <mergeCell ref="H163:H164"/>
    <mergeCell ref="A163:A164"/>
    <mergeCell ref="B163:B164"/>
    <mergeCell ref="C163:C164"/>
    <mergeCell ref="D163:D164"/>
    <mergeCell ref="E163:E164"/>
    <mergeCell ref="F163:F164"/>
    <mergeCell ref="G159:G160"/>
    <mergeCell ref="H159:H160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A159:A160"/>
    <mergeCell ref="B159:B160"/>
    <mergeCell ref="C159:C160"/>
    <mergeCell ref="D159:D160"/>
    <mergeCell ref="E159:E160"/>
    <mergeCell ref="F159:F160"/>
    <mergeCell ref="A165:A166"/>
    <mergeCell ref="B165:B166"/>
    <mergeCell ref="C165:C166"/>
    <mergeCell ref="D165:D166"/>
    <mergeCell ref="E165:E166"/>
    <mergeCell ref="F165:F166"/>
    <mergeCell ref="G165:G166"/>
    <mergeCell ref="H165:H166"/>
    <mergeCell ref="G171:G172"/>
    <mergeCell ref="H171:H172"/>
    <mergeCell ref="A171:A172"/>
    <mergeCell ref="B171:B172"/>
    <mergeCell ref="C171:C172"/>
    <mergeCell ref="D171:D172"/>
    <mergeCell ref="E171:E172"/>
    <mergeCell ref="F171:F172"/>
    <mergeCell ref="G167:G168"/>
    <mergeCell ref="H167:H168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A167:A168"/>
    <mergeCell ref="B167:B168"/>
    <mergeCell ref="C167:C168"/>
    <mergeCell ref="D167:D168"/>
    <mergeCell ref="E167:E168"/>
    <mergeCell ref="F167:F168"/>
    <mergeCell ref="G175:G176"/>
    <mergeCell ref="H175:H176"/>
    <mergeCell ref="A175:A176"/>
    <mergeCell ref="B175:B176"/>
    <mergeCell ref="C175:C176"/>
    <mergeCell ref="D175:D176"/>
    <mergeCell ref="E175:E176"/>
    <mergeCell ref="F175:F176"/>
    <mergeCell ref="A173:A174"/>
    <mergeCell ref="B173:B174"/>
    <mergeCell ref="C173:C174"/>
    <mergeCell ref="D173:D174"/>
    <mergeCell ref="E173:E174"/>
    <mergeCell ref="F173:F174"/>
    <mergeCell ref="G173:G174"/>
    <mergeCell ref="H173:H174"/>
    <mergeCell ref="G181:G182"/>
    <mergeCell ref="H181:H182"/>
    <mergeCell ref="A183:A184"/>
    <mergeCell ref="B183:B184"/>
    <mergeCell ref="C183:C184"/>
    <mergeCell ref="D183:D184"/>
    <mergeCell ref="E183:E184"/>
    <mergeCell ref="F183:F184"/>
    <mergeCell ref="G183:G184"/>
    <mergeCell ref="H183:H184"/>
    <mergeCell ref="A181:A182"/>
    <mergeCell ref="B181:B182"/>
    <mergeCell ref="C181:C182"/>
    <mergeCell ref="D181:D182"/>
    <mergeCell ref="E181:E182"/>
    <mergeCell ref="F181:F182"/>
    <mergeCell ref="G177:G178"/>
    <mergeCell ref="H177:H178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A177:A178"/>
    <mergeCell ref="B177:B178"/>
    <mergeCell ref="C177:C178"/>
    <mergeCell ref="D177:D178"/>
    <mergeCell ref="E177:E178"/>
    <mergeCell ref="F177:F178"/>
    <mergeCell ref="G187:G188"/>
    <mergeCell ref="H187:H188"/>
    <mergeCell ref="A187:A188"/>
    <mergeCell ref="B187:B188"/>
    <mergeCell ref="C187:C188"/>
    <mergeCell ref="D187:D188"/>
    <mergeCell ref="E187:E188"/>
    <mergeCell ref="F187:F188"/>
    <mergeCell ref="G185:G186"/>
    <mergeCell ref="H185:H186"/>
    <mergeCell ref="A185:A186"/>
    <mergeCell ref="B185:B186"/>
    <mergeCell ref="C185:C186"/>
    <mergeCell ref="D185:D186"/>
    <mergeCell ref="E185:E186"/>
    <mergeCell ref="F185:F186"/>
    <mergeCell ref="G193:G194"/>
    <mergeCell ref="H193:H194"/>
    <mergeCell ref="A195:A196"/>
    <mergeCell ref="B195:B196"/>
    <mergeCell ref="C195:C196"/>
    <mergeCell ref="D195:D196"/>
    <mergeCell ref="E195:E196"/>
    <mergeCell ref="F195:F196"/>
    <mergeCell ref="G195:G196"/>
    <mergeCell ref="H195:H196"/>
    <mergeCell ref="A193:A194"/>
    <mergeCell ref="B193:B194"/>
    <mergeCell ref="C193:C194"/>
    <mergeCell ref="D193:D194"/>
    <mergeCell ref="E193:E194"/>
    <mergeCell ref="F193:F194"/>
    <mergeCell ref="G189:G190"/>
    <mergeCell ref="H189:H190"/>
    <mergeCell ref="A191:A192"/>
    <mergeCell ref="B191:B192"/>
    <mergeCell ref="C191:C192"/>
    <mergeCell ref="D191:D192"/>
    <mergeCell ref="E191:E192"/>
    <mergeCell ref="F191:F192"/>
    <mergeCell ref="G191:G192"/>
    <mergeCell ref="H191:H192"/>
    <mergeCell ref="A189:A190"/>
    <mergeCell ref="B189:B190"/>
    <mergeCell ref="C189:C190"/>
    <mergeCell ref="D189:D190"/>
    <mergeCell ref="E189:E190"/>
    <mergeCell ref="F189:F190"/>
    <mergeCell ref="G201:G202"/>
    <mergeCell ref="H201:H202"/>
    <mergeCell ref="A203:A204"/>
    <mergeCell ref="B203:B204"/>
    <mergeCell ref="C203:C204"/>
    <mergeCell ref="D203:D204"/>
    <mergeCell ref="E203:E204"/>
    <mergeCell ref="F203:F204"/>
    <mergeCell ref="G203:G204"/>
    <mergeCell ref="H203:H204"/>
    <mergeCell ref="A201:A202"/>
    <mergeCell ref="B201:B202"/>
    <mergeCell ref="C201:C202"/>
    <mergeCell ref="D201:D202"/>
    <mergeCell ref="E201:E202"/>
    <mergeCell ref="F201:F202"/>
    <mergeCell ref="G197:G198"/>
    <mergeCell ref="H197:H198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A197:A198"/>
    <mergeCell ref="B197:B198"/>
    <mergeCell ref="C197:C198"/>
    <mergeCell ref="D197:D198"/>
    <mergeCell ref="E197:E198"/>
    <mergeCell ref="F197:F198"/>
    <mergeCell ref="G209:G210"/>
    <mergeCell ref="H209:H210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A209:A210"/>
    <mergeCell ref="B209:B210"/>
    <mergeCell ref="C209:C210"/>
    <mergeCell ref="D209:D210"/>
    <mergeCell ref="E209:E210"/>
    <mergeCell ref="F209:F210"/>
    <mergeCell ref="G205:G206"/>
    <mergeCell ref="H205:H206"/>
    <mergeCell ref="A207:A208"/>
    <mergeCell ref="B207:B208"/>
    <mergeCell ref="C207:C208"/>
    <mergeCell ref="D207:D208"/>
    <mergeCell ref="E207:E208"/>
    <mergeCell ref="F207:F208"/>
    <mergeCell ref="G207:G208"/>
    <mergeCell ref="H207:H208"/>
    <mergeCell ref="A205:A206"/>
    <mergeCell ref="B205:B206"/>
    <mergeCell ref="C205:C206"/>
    <mergeCell ref="D205:D206"/>
    <mergeCell ref="E205:E206"/>
    <mergeCell ref="F205:F206"/>
    <mergeCell ref="G213:G214"/>
    <mergeCell ref="H213:H214"/>
    <mergeCell ref="A215:A216"/>
    <mergeCell ref="B215:B216"/>
    <mergeCell ref="C215:C216"/>
    <mergeCell ref="D215:D216"/>
    <mergeCell ref="E215:E216"/>
    <mergeCell ref="F215:F216"/>
    <mergeCell ref="G215:G216"/>
    <mergeCell ref="H215:H216"/>
    <mergeCell ref="A213:A214"/>
    <mergeCell ref="B213:B214"/>
    <mergeCell ref="C213:C214"/>
    <mergeCell ref="D213:D214"/>
    <mergeCell ref="E213:E214"/>
    <mergeCell ref="F213:F214"/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G217:G218"/>
    <mergeCell ref="H217:H218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A217:A218"/>
    <mergeCell ref="B217:B218"/>
    <mergeCell ref="C217:C218"/>
    <mergeCell ref="D217:D218"/>
    <mergeCell ref="E217:E218"/>
    <mergeCell ref="F217:F218"/>
    <mergeCell ref="G225:G226"/>
    <mergeCell ref="H225:H226"/>
    <mergeCell ref="A227:A228"/>
    <mergeCell ref="B227:B228"/>
    <mergeCell ref="C227:C228"/>
    <mergeCell ref="D227:D228"/>
    <mergeCell ref="E227:E228"/>
    <mergeCell ref="F227:F228"/>
    <mergeCell ref="G227:G228"/>
    <mergeCell ref="H227:H228"/>
    <mergeCell ref="A225:A226"/>
    <mergeCell ref="B225:B226"/>
    <mergeCell ref="C225:C226"/>
    <mergeCell ref="D225:D226"/>
    <mergeCell ref="E225:E226"/>
    <mergeCell ref="F225:F226"/>
    <mergeCell ref="A223:A224"/>
    <mergeCell ref="B223:B224"/>
    <mergeCell ref="C223:C224"/>
    <mergeCell ref="D223:D224"/>
    <mergeCell ref="E223:E224"/>
    <mergeCell ref="F223:F224"/>
    <mergeCell ref="G223:G224"/>
    <mergeCell ref="H223:H224"/>
    <mergeCell ref="G233:G234"/>
    <mergeCell ref="H233:H234"/>
    <mergeCell ref="A235:A236"/>
    <mergeCell ref="B235:B236"/>
    <mergeCell ref="C235:C236"/>
    <mergeCell ref="D235:D236"/>
    <mergeCell ref="E235:E236"/>
    <mergeCell ref="F235:F236"/>
    <mergeCell ref="G235:G236"/>
    <mergeCell ref="H235:H236"/>
    <mergeCell ref="A233:A234"/>
    <mergeCell ref="B233:B234"/>
    <mergeCell ref="C233:C234"/>
    <mergeCell ref="D233:D234"/>
    <mergeCell ref="E233:E234"/>
    <mergeCell ref="F233:F234"/>
    <mergeCell ref="G229:G230"/>
    <mergeCell ref="H229:H230"/>
    <mergeCell ref="A231:A232"/>
    <mergeCell ref="B231:B232"/>
    <mergeCell ref="C231:C232"/>
    <mergeCell ref="D231:D232"/>
    <mergeCell ref="E231:E232"/>
    <mergeCell ref="F231:F232"/>
    <mergeCell ref="G231:G232"/>
    <mergeCell ref="H231:H232"/>
    <mergeCell ref="A229:A230"/>
    <mergeCell ref="B229:B230"/>
    <mergeCell ref="C229:C230"/>
    <mergeCell ref="D229:D230"/>
    <mergeCell ref="E229:E230"/>
    <mergeCell ref="F229:F230"/>
    <mergeCell ref="G244:G245"/>
    <mergeCell ref="H244:H245"/>
    <mergeCell ref="A246:A247"/>
    <mergeCell ref="B246:B247"/>
    <mergeCell ref="C246:C247"/>
    <mergeCell ref="D246:D247"/>
    <mergeCell ref="E246:E247"/>
    <mergeCell ref="F246:F247"/>
    <mergeCell ref="G246:G247"/>
    <mergeCell ref="H246:H247"/>
    <mergeCell ref="A244:A245"/>
    <mergeCell ref="B244:B245"/>
    <mergeCell ref="C244:C245"/>
    <mergeCell ref="D244:D245"/>
    <mergeCell ref="E244:E245"/>
    <mergeCell ref="F244:F245"/>
    <mergeCell ref="G237:G238"/>
    <mergeCell ref="H237:H238"/>
    <mergeCell ref="A242:A243"/>
    <mergeCell ref="B242:B243"/>
    <mergeCell ref="C242:C243"/>
    <mergeCell ref="D242:D243"/>
    <mergeCell ref="E242:E243"/>
    <mergeCell ref="F242:F243"/>
    <mergeCell ref="G242:G243"/>
    <mergeCell ref="H242:H243"/>
    <mergeCell ref="A237:A238"/>
    <mergeCell ref="B237:B238"/>
    <mergeCell ref="C237:C238"/>
    <mergeCell ref="D237:D238"/>
    <mergeCell ref="E237:E238"/>
    <mergeCell ref="F237:F238"/>
    <mergeCell ref="G248:G249"/>
    <mergeCell ref="H248:H249"/>
    <mergeCell ref="A250:A251"/>
    <mergeCell ref="B250:B251"/>
    <mergeCell ref="C250:C251"/>
    <mergeCell ref="D250:D251"/>
    <mergeCell ref="E250:E251"/>
    <mergeCell ref="F250:F251"/>
    <mergeCell ref="G250:G251"/>
    <mergeCell ref="H250:H251"/>
    <mergeCell ref="A248:A249"/>
    <mergeCell ref="B248:B249"/>
    <mergeCell ref="C248:C249"/>
    <mergeCell ref="D248:D249"/>
    <mergeCell ref="E248:E249"/>
    <mergeCell ref="F248:F249"/>
    <mergeCell ref="G254:G255"/>
    <mergeCell ref="H254:H255"/>
    <mergeCell ref="A256:A257"/>
    <mergeCell ref="B256:B257"/>
    <mergeCell ref="C256:C257"/>
    <mergeCell ref="D256:D257"/>
    <mergeCell ref="E256:E257"/>
    <mergeCell ref="F256:F257"/>
    <mergeCell ref="G256:G257"/>
    <mergeCell ref="H256:H257"/>
    <mergeCell ref="A254:A255"/>
    <mergeCell ref="B254:B255"/>
    <mergeCell ref="C254:C255"/>
    <mergeCell ref="D254:D255"/>
    <mergeCell ref="E254:E255"/>
    <mergeCell ref="F254:F255"/>
    <mergeCell ref="A252:A253"/>
    <mergeCell ref="B252:B253"/>
    <mergeCell ref="C252:C253"/>
    <mergeCell ref="D252:D253"/>
    <mergeCell ref="E252:E253"/>
    <mergeCell ref="F252:F253"/>
    <mergeCell ref="G252:G253"/>
    <mergeCell ref="H252:H253"/>
    <mergeCell ref="G262:G263"/>
    <mergeCell ref="H262:H263"/>
    <mergeCell ref="A264:A265"/>
    <mergeCell ref="B264:B265"/>
    <mergeCell ref="C264:C265"/>
    <mergeCell ref="D264:D265"/>
    <mergeCell ref="E264:E265"/>
    <mergeCell ref="F264:F265"/>
    <mergeCell ref="G264:G265"/>
    <mergeCell ref="H264:H265"/>
    <mergeCell ref="A262:A263"/>
    <mergeCell ref="B262:B263"/>
    <mergeCell ref="C262:C263"/>
    <mergeCell ref="D262:D263"/>
    <mergeCell ref="E262:E263"/>
    <mergeCell ref="F262:F263"/>
    <mergeCell ref="G258:G259"/>
    <mergeCell ref="H258:H259"/>
    <mergeCell ref="A260:A261"/>
    <mergeCell ref="B260:B261"/>
    <mergeCell ref="C260:C261"/>
    <mergeCell ref="D260:D261"/>
    <mergeCell ref="E260:E261"/>
    <mergeCell ref="F260:F261"/>
    <mergeCell ref="G260:G261"/>
    <mergeCell ref="H260:H261"/>
    <mergeCell ref="A258:A259"/>
    <mergeCell ref="B258:B259"/>
    <mergeCell ref="C258:C259"/>
    <mergeCell ref="D258:D259"/>
    <mergeCell ref="E258:E259"/>
    <mergeCell ref="F258:F259"/>
    <mergeCell ref="G270:G271"/>
    <mergeCell ref="H270:H271"/>
    <mergeCell ref="A272:A273"/>
    <mergeCell ref="B272:B273"/>
    <mergeCell ref="C272:C273"/>
    <mergeCell ref="D272:D273"/>
    <mergeCell ref="E272:E273"/>
    <mergeCell ref="F272:F273"/>
    <mergeCell ref="G272:G273"/>
    <mergeCell ref="H272:H273"/>
    <mergeCell ref="A270:A271"/>
    <mergeCell ref="B270:B271"/>
    <mergeCell ref="C270:C271"/>
    <mergeCell ref="D270:D271"/>
    <mergeCell ref="E270:E271"/>
    <mergeCell ref="F270:F271"/>
    <mergeCell ref="G266:G267"/>
    <mergeCell ref="H266:H267"/>
    <mergeCell ref="A268:A269"/>
    <mergeCell ref="B268:B269"/>
    <mergeCell ref="C268:C269"/>
    <mergeCell ref="D268:D269"/>
    <mergeCell ref="E268:E269"/>
    <mergeCell ref="F268:F269"/>
    <mergeCell ref="G268:G269"/>
    <mergeCell ref="H268:H269"/>
    <mergeCell ref="A266:A267"/>
    <mergeCell ref="B266:B267"/>
    <mergeCell ref="C266:C267"/>
    <mergeCell ref="D266:D267"/>
    <mergeCell ref="E266:E267"/>
    <mergeCell ref="F266:F267"/>
    <mergeCell ref="G278:G279"/>
    <mergeCell ref="H278:H279"/>
    <mergeCell ref="A280:A281"/>
    <mergeCell ref="B280:B281"/>
    <mergeCell ref="C280:C281"/>
    <mergeCell ref="D280:D281"/>
    <mergeCell ref="E280:E281"/>
    <mergeCell ref="F280:F281"/>
    <mergeCell ref="G280:G281"/>
    <mergeCell ref="H280:H281"/>
    <mergeCell ref="A278:A279"/>
    <mergeCell ref="B278:B279"/>
    <mergeCell ref="C278:C279"/>
    <mergeCell ref="D278:D279"/>
    <mergeCell ref="E278:E279"/>
    <mergeCell ref="F278:F279"/>
    <mergeCell ref="G274:G275"/>
    <mergeCell ref="H274:H275"/>
    <mergeCell ref="A276:A277"/>
    <mergeCell ref="B276:B277"/>
    <mergeCell ref="C276:C277"/>
    <mergeCell ref="D276:D277"/>
    <mergeCell ref="E276:E277"/>
    <mergeCell ref="F276:F277"/>
    <mergeCell ref="G276:G277"/>
    <mergeCell ref="H276:H277"/>
    <mergeCell ref="A274:A275"/>
    <mergeCell ref="B274:B275"/>
    <mergeCell ref="C274:C275"/>
    <mergeCell ref="D274:D275"/>
    <mergeCell ref="E274:E275"/>
    <mergeCell ref="F274:F275"/>
    <mergeCell ref="G286:G287"/>
    <mergeCell ref="H286:H287"/>
    <mergeCell ref="A288:A289"/>
    <mergeCell ref="B288:B289"/>
    <mergeCell ref="C288:C289"/>
    <mergeCell ref="D288:D289"/>
    <mergeCell ref="E288:E289"/>
    <mergeCell ref="F288:F289"/>
    <mergeCell ref="G288:G289"/>
    <mergeCell ref="H288:H289"/>
    <mergeCell ref="A286:A287"/>
    <mergeCell ref="B286:B287"/>
    <mergeCell ref="C286:C287"/>
    <mergeCell ref="D286:D287"/>
    <mergeCell ref="E286:E287"/>
    <mergeCell ref="F286:F287"/>
    <mergeCell ref="G282:G283"/>
    <mergeCell ref="H282:H283"/>
    <mergeCell ref="A284:A285"/>
    <mergeCell ref="B284:B285"/>
    <mergeCell ref="C284:C285"/>
    <mergeCell ref="D284:D285"/>
    <mergeCell ref="E284:E285"/>
    <mergeCell ref="F284:F285"/>
    <mergeCell ref="G284:G285"/>
    <mergeCell ref="H284:H285"/>
    <mergeCell ref="A282:A283"/>
    <mergeCell ref="B282:B283"/>
    <mergeCell ref="C282:C283"/>
    <mergeCell ref="D282:D283"/>
    <mergeCell ref="E282:E283"/>
    <mergeCell ref="F282:F283"/>
    <mergeCell ref="G290:G291"/>
    <mergeCell ref="H290:H291"/>
    <mergeCell ref="A290:A291"/>
    <mergeCell ref="B290:B291"/>
    <mergeCell ref="C290:C291"/>
    <mergeCell ref="D290:D291"/>
    <mergeCell ref="E290:E291"/>
    <mergeCell ref="F290:F291"/>
    <mergeCell ref="G297:G298"/>
    <mergeCell ref="H297:H298"/>
    <mergeCell ref="A299:A300"/>
    <mergeCell ref="B299:B300"/>
    <mergeCell ref="C299:C300"/>
    <mergeCell ref="D299:D300"/>
    <mergeCell ref="E299:E300"/>
    <mergeCell ref="F299:F300"/>
    <mergeCell ref="G299:G300"/>
    <mergeCell ref="H299:H300"/>
    <mergeCell ref="A297:A298"/>
    <mergeCell ref="B297:B298"/>
    <mergeCell ref="C297:C298"/>
    <mergeCell ref="D297:D298"/>
    <mergeCell ref="E297:E298"/>
    <mergeCell ref="F297:F298"/>
    <mergeCell ref="A295:A296"/>
    <mergeCell ref="B295:B296"/>
    <mergeCell ref="C295:C296"/>
    <mergeCell ref="D295:D296"/>
    <mergeCell ref="E295:E296"/>
    <mergeCell ref="F295:F296"/>
    <mergeCell ref="G295:G296"/>
    <mergeCell ref="H295:H296"/>
    <mergeCell ref="G303:G304"/>
    <mergeCell ref="H303:H304"/>
    <mergeCell ref="A305:A306"/>
    <mergeCell ref="B305:B306"/>
    <mergeCell ref="C305:C306"/>
    <mergeCell ref="D305:D306"/>
    <mergeCell ref="E305:E306"/>
    <mergeCell ref="F305:F306"/>
    <mergeCell ref="G305:G306"/>
    <mergeCell ref="H305:H306"/>
    <mergeCell ref="A303:A304"/>
    <mergeCell ref="B303:B304"/>
    <mergeCell ref="C303:C304"/>
    <mergeCell ref="D303:D304"/>
    <mergeCell ref="E303:E304"/>
    <mergeCell ref="F303:F304"/>
    <mergeCell ref="G301:G302"/>
    <mergeCell ref="H301:H302"/>
    <mergeCell ref="A301:A302"/>
    <mergeCell ref="B301:B302"/>
    <mergeCell ref="C301:C302"/>
    <mergeCell ref="D301:D302"/>
    <mergeCell ref="E301:E302"/>
    <mergeCell ref="F301:F302"/>
    <mergeCell ref="G307:G308"/>
    <mergeCell ref="H307:H308"/>
    <mergeCell ref="A307:A308"/>
    <mergeCell ref="B307:B308"/>
    <mergeCell ref="C307:C308"/>
    <mergeCell ref="D307:D308"/>
    <mergeCell ref="E307:E308"/>
    <mergeCell ref="F307:F308"/>
    <mergeCell ref="A312:A313"/>
    <mergeCell ref="B312:B313"/>
    <mergeCell ref="C312:C313"/>
    <mergeCell ref="D312:D313"/>
    <mergeCell ref="E312:E313"/>
    <mergeCell ref="F312:F313"/>
    <mergeCell ref="G312:G313"/>
    <mergeCell ref="H312:H313"/>
    <mergeCell ref="A309:A310"/>
    <mergeCell ref="B309:B310"/>
    <mergeCell ref="C309:C310"/>
    <mergeCell ref="D309:D310"/>
    <mergeCell ref="E309:E310"/>
    <mergeCell ref="F309:F310"/>
    <mergeCell ref="G309:G310"/>
    <mergeCell ref="H309:H310"/>
    <mergeCell ref="G316:G317"/>
    <mergeCell ref="H316:H317"/>
    <mergeCell ref="A318:A319"/>
    <mergeCell ref="B318:B319"/>
    <mergeCell ref="C318:C319"/>
    <mergeCell ref="D318:D319"/>
    <mergeCell ref="E318:E319"/>
    <mergeCell ref="F318:F319"/>
    <mergeCell ref="G318:G319"/>
    <mergeCell ref="H318:H319"/>
    <mergeCell ref="A316:A317"/>
    <mergeCell ref="B316:B317"/>
    <mergeCell ref="C316:C317"/>
    <mergeCell ref="D316:D317"/>
    <mergeCell ref="E316:E317"/>
    <mergeCell ref="F316:F317"/>
    <mergeCell ref="A314:A315"/>
    <mergeCell ref="B314:B315"/>
    <mergeCell ref="C314:C315"/>
    <mergeCell ref="D314:D315"/>
    <mergeCell ref="E314:E315"/>
    <mergeCell ref="F314:F315"/>
    <mergeCell ref="G314:G315"/>
    <mergeCell ref="H314:H315"/>
    <mergeCell ref="A325:A326"/>
    <mergeCell ref="B325:B326"/>
    <mergeCell ref="C325:C326"/>
    <mergeCell ref="D325:D326"/>
    <mergeCell ref="E325:E326"/>
    <mergeCell ref="F325:F326"/>
    <mergeCell ref="G325:G326"/>
    <mergeCell ref="H325:H326"/>
    <mergeCell ref="G320:G321"/>
    <mergeCell ref="H320:H321"/>
    <mergeCell ref="A322:A323"/>
    <mergeCell ref="B322:B323"/>
    <mergeCell ref="C322:C323"/>
    <mergeCell ref="D322:D323"/>
    <mergeCell ref="E322:E323"/>
    <mergeCell ref="F322:F323"/>
    <mergeCell ref="G322:G323"/>
    <mergeCell ref="H322:H323"/>
    <mergeCell ref="A320:A321"/>
    <mergeCell ref="B320:B321"/>
    <mergeCell ref="C320:C321"/>
    <mergeCell ref="D320:D321"/>
    <mergeCell ref="E320:E321"/>
    <mergeCell ref="F320:F321"/>
    <mergeCell ref="G331:G332"/>
    <mergeCell ref="H331:H332"/>
    <mergeCell ref="A333:A334"/>
    <mergeCell ref="B333:B334"/>
    <mergeCell ref="C333:C334"/>
    <mergeCell ref="D333:D334"/>
    <mergeCell ref="E333:E334"/>
    <mergeCell ref="F333:F334"/>
    <mergeCell ref="G333:G334"/>
    <mergeCell ref="H333:H334"/>
    <mergeCell ref="A331:A332"/>
    <mergeCell ref="B331:B332"/>
    <mergeCell ref="C331:C332"/>
    <mergeCell ref="D331:D332"/>
    <mergeCell ref="E331:E332"/>
    <mergeCell ref="F331:F332"/>
    <mergeCell ref="G327:G328"/>
    <mergeCell ref="H327:H328"/>
    <mergeCell ref="A329:A330"/>
    <mergeCell ref="B329:B330"/>
    <mergeCell ref="C329:C330"/>
    <mergeCell ref="D329:D330"/>
    <mergeCell ref="E329:E330"/>
    <mergeCell ref="F329:F330"/>
    <mergeCell ref="G329:G330"/>
    <mergeCell ref="H329:H330"/>
    <mergeCell ref="A327:A328"/>
    <mergeCell ref="B327:B328"/>
    <mergeCell ref="C327:C328"/>
    <mergeCell ref="D327:D328"/>
    <mergeCell ref="E327:E328"/>
    <mergeCell ref="F327:F328"/>
    <mergeCell ref="G339:G340"/>
    <mergeCell ref="H339:H340"/>
    <mergeCell ref="A341:A342"/>
    <mergeCell ref="B341:B342"/>
    <mergeCell ref="C341:C342"/>
    <mergeCell ref="D341:D342"/>
    <mergeCell ref="E341:E342"/>
    <mergeCell ref="F341:F342"/>
    <mergeCell ref="G341:G342"/>
    <mergeCell ref="H341:H342"/>
    <mergeCell ref="A339:A340"/>
    <mergeCell ref="B339:B340"/>
    <mergeCell ref="C339:C340"/>
    <mergeCell ref="D339:D340"/>
    <mergeCell ref="E339:E340"/>
    <mergeCell ref="F339:F340"/>
    <mergeCell ref="G335:G336"/>
    <mergeCell ref="H335:H336"/>
    <mergeCell ref="A337:A338"/>
    <mergeCell ref="B337:B338"/>
    <mergeCell ref="C337:C338"/>
    <mergeCell ref="D337:D338"/>
    <mergeCell ref="E337:E338"/>
    <mergeCell ref="F337:F338"/>
    <mergeCell ref="G337:G338"/>
    <mergeCell ref="H337:H338"/>
    <mergeCell ref="A335:A336"/>
    <mergeCell ref="B335:B336"/>
    <mergeCell ref="C335:C336"/>
    <mergeCell ref="D335:D336"/>
    <mergeCell ref="E335:E336"/>
    <mergeCell ref="F335:F336"/>
    <mergeCell ref="G347:G348"/>
    <mergeCell ref="H347:H348"/>
    <mergeCell ref="A349:A350"/>
    <mergeCell ref="B349:B350"/>
    <mergeCell ref="C349:C350"/>
    <mergeCell ref="D349:D350"/>
    <mergeCell ref="E349:E350"/>
    <mergeCell ref="F349:F350"/>
    <mergeCell ref="G349:G350"/>
    <mergeCell ref="H349:H350"/>
    <mergeCell ref="A347:A348"/>
    <mergeCell ref="B347:B348"/>
    <mergeCell ref="C347:C348"/>
    <mergeCell ref="D347:D348"/>
    <mergeCell ref="E347:E348"/>
    <mergeCell ref="F347:F348"/>
    <mergeCell ref="G343:G344"/>
    <mergeCell ref="H343:H344"/>
    <mergeCell ref="A345:A346"/>
    <mergeCell ref="B345:B346"/>
    <mergeCell ref="C345:C346"/>
    <mergeCell ref="D345:D346"/>
    <mergeCell ref="E345:E346"/>
    <mergeCell ref="F345:F346"/>
    <mergeCell ref="G345:G346"/>
    <mergeCell ref="H345:H346"/>
    <mergeCell ref="A343:A344"/>
    <mergeCell ref="B343:B344"/>
    <mergeCell ref="C343:C344"/>
    <mergeCell ref="D343:D344"/>
    <mergeCell ref="E343:E344"/>
    <mergeCell ref="F343:F344"/>
    <mergeCell ref="G355:G356"/>
    <mergeCell ref="H355:H356"/>
    <mergeCell ref="A357:A358"/>
    <mergeCell ref="B357:B358"/>
    <mergeCell ref="C357:C358"/>
    <mergeCell ref="D357:D358"/>
    <mergeCell ref="E357:E358"/>
    <mergeCell ref="F357:F358"/>
    <mergeCell ref="G357:G358"/>
    <mergeCell ref="H357:H358"/>
    <mergeCell ref="A355:A356"/>
    <mergeCell ref="B355:B356"/>
    <mergeCell ref="C355:C356"/>
    <mergeCell ref="D355:D356"/>
    <mergeCell ref="E355:E356"/>
    <mergeCell ref="F355:F356"/>
    <mergeCell ref="G351:G352"/>
    <mergeCell ref="H351:H352"/>
    <mergeCell ref="A353:A354"/>
    <mergeCell ref="B353:B354"/>
    <mergeCell ref="C353:C354"/>
    <mergeCell ref="D353:D354"/>
    <mergeCell ref="E353:E354"/>
    <mergeCell ref="F353:F354"/>
    <mergeCell ref="G353:G354"/>
    <mergeCell ref="H353:H354"/>
    <mergeCell ref="A351:A352"/>
    <mergeCell ref="B351:B352"/>
    <mergeCell ref="C351:C352"/>
    <mergeCell ref="D351:D352"/>
    <mergeCell ref="E351:E352"/>
    <mergeCell ref="F351:F352"/>
    <mergeCell ref="G363:G364"/>
    <mergeCell ref="H363:H364"/>
    <mergeCell ref="A365:A366"/>
    <mergeCell ref="B365:B366"/>
    <mergeCell ref="C365:C366"/>
    <mergeCell ref="D365:D366"/>
    <mergeCell ref="E365:E366"/>
    <mergeCell ref="F365:F366"/>
    <mergeCell ref="G365:G366"/>
    <mergeCell ref="H365:H366"/>
    <mergeCell ref="A363:A364"/>
    <mergeCell ref="B363:B364"/>
    <mergeCell ref="C363:C364"/>
    <mergeCell ref="D363:D364"/>
    <mergeCell ref="E363:E364"/>
    <mergeCell ref="F363:F364"/>
    <mergeCell ref="G359:G360"/>
    <mergeCell ref="H359:H360"/>
    <mergeCell ref="A361:A362"/>
    <mergeCell ref="B361:B362"/>
    <mergeCell ref="C361:C362"/>
    <mergeCell ref="D361:D362"/>
    <mergeCell ref="E361:E362"/>
    <mergeCell ref="F361:F362"/>
    <mergeCell ref="G361:G362"/>
    <mergeCell ref="H361:H362"/>
    <mergeCell ref="A359:A360"/>
    <mergeCell ref="B359:B360"/>
    <mergeCell ref="C359:C360"/>
    <mergeCell ref="D359:D360"/>
    <mergeCell ref="E359:E360"/>
    <mergeCell ref="F359:F360"/>
    <mergeCell ref="G371:G372"/>
    <mergeCell ref="H371:H372"/>
    <mergeCell ref="A373:A374"/>
    <mergeCell ref="B373:B374"/>
    <mergeCell ref="C373:C374"/>
    <mergeCell ref="D373:D374"/>
    <mergeCell ref="E373:E374"/>
    <mergeCell ref="F373:F374"/>
    <mergeCell ref="G373:G374"/>
    <mergeCell ref="H373:H374"/>
    <mergeCell ref="A371:A372"/>
    <mergeCell ref="B371:B372"/>
    <mergeCell ref="C371:C372"/>
    <mergeCell ref="D371:D372"/>
    <mergeCell ref="E371:E372"/>
    <mergeCell ref="F371:F372"/>
    <mergeCell ref="G367:G368"/>
    <mergeCell ref="H367:H368"/>
    <mergeCell ref="A369:A370"/>
    <mergeCell ref="B369:B370"/>
    <mergeCell ref="C369:C370"/>
    <mergeCell ref="D369:D370"/>
    <mergeCell ref="E369:E370"/>
    <mergeCell ref="F369:F370"/>
    <mergeCell ref="G369:G370"/>
    <mergeCell ref="H369:H370"/>
    <mergeCell ref="A367:A368"/>
    <mergeCell ref="B367:B368"/>
    <mergeCell ref="C367:C368"/>
    <mergeCell ref="D367:D368"/>
    <mergeCell ref="E367:E368"/>
    <mergeCell ref="F367:F368"/>
    <mergeCell ref="G379:G380"/>
    <mergeCell ref="H379:H380"/>
    <mergeCell ref="A379:A380"/>
    <mergeCell ref="B379:B380"/>
    <mergeCell ref="C379:C380"/>
    <mergeCell ref="D379:D380"/>
    <mergeCell ref="E379:E380"/>
    <mergeCell ref="F379:F380"/>
    <mergeCell ref="G375:G376"/>
    <mergeCell ref="H375:H376"/>
    <mergeCell ref="A377:A378"/>
    <mergeCell ref="B377:B378"/>
    <mergeCell ref="C377:C378"/>
    <mergeCell ref="D377:D378"/>
    <mergeCell ref="E377:E378"/>
    <mergeCell ref="F377:F378"/>
    <mergeCell ref="G377:G378"/>
    <mergeCell ref="H377:H378"/>
    <mergeCell ref="A375:A376"/>
    <mergeCell ref="B375:B376"/>
    <mergeCell ref="C375:C376"/>
    <mergeCell ref="D375:D376"/>
    <mergeCell ref="E375:E376"/>
    <mergeCell ref="F375:F376"/>
    <mergeCell ref="G386:G387"/>
    <mergeCell ref="H386:H387"/>
    <mergeCell ref="A386:A387"/>
    <mergeCell ref="B386:B387"/>
    <mergeCell ref="C386:C387"/>
    <mergeCell ref="D386:D387"/>
    <mergeCell ref="E386:E387"/>
    <mergeCell ref="F386:F387"/>
    <mergeCell ref="G382:G383"/>
    <mergeCell ref="H382:H383"/>
    <mergeCell ref="A384:A385"/>
    <mergeCell ref="B384:B385"/>
    <mergeCell ref="C384:C385"/>
    <mergeCell ref="D384:D385"/>
    <mergeCell ref="E384:E385"/>
    <mergeCell ref="F384:F385"/>
    <mergeCell ref="G384:G385"/>
    <mergeCell ref="H384:H385"/>
    <mergeCell ref="A382:A383"/>
    <mergeCell ref="B382:B383"/>
    <mergeCell ref="C382:C383"/>
    <mergeCell ref="D382:D383"/>
    <mergeCell ref="E382:E383"/>
    <mergeCell ref="F382:F383"/>
    <mergeCell ref="G393:G394"/>
    <mergeCell ref="H393:H394"/>
    <mergeCell ref="A395:A396"/>
    <mergeCell ref="B395:B396"/>
    <mergeCell ref="C395:C396"/>
    <mergeCell ref="D395:D396"/>
    <mergeCell ref="E395:E396"/>
    <mergeCell ref="F395:F396"/>
    <mergeCell ref="G395:G396"/>
    <mergeCell ref="H395:H396"/>
    <mergeCell ref="A393:A394"/>
    <mergeCell ref="B393:B394"/>
    <mergeCell ref="C393:C394"/>
    <mergeCell ref="D393:D394"/>
    <mergeCell ref="E393:E394"/>
    <mergeCell ref="F393:F394"/>
    <mergeCell ref="G389:G390"/>
    <mergeCell ref="H389:H390"/>
    <mergeCell ref="A391:A392"/>
    <mergeCell ref="B391:B392"/>
    <mergeCell ref="C391:C392"/>
    <mergeCell ref="D391:D392"/>
    <mergeCell ref="E391:E392"/>
    <mergeCell ref="F391:F392"/>
    <mergeCell ref="G391:G392"/>
    <mergeCell ref="H391:H392"/>
    <mergeCell ref="A389:A390"/>
    <mergeCell ref="B389:B390"/>
    <mergeCell ref="C389:C390"/>
    <mergeCell ref="D389:D390"/>
    <mergeCell ref="E389:E390"/>
    <mergeCell ref="F389:F390"/>
    <mergeCell ref="G401:G402"/>
    <mergeCell ref="H401:H402"/>
    <mergeCell ref="A406:A407"/>
    <mergeCell ref="B406:B407"/>
    <mergeCell ref="C406:C407"/>
    <mergeCell ref="D406:D407"/>
    <mergeCell ref="E406:E407"/>
    <mergeCell ref="F406:F407"/>
    <mergeCell ref="G406:G407"/>
    <mergeCell ref="H406:H407"/>
    <mergeCell ref="A401:A402"/>
    <mergeCell ref="B401:B402"/>
    <mergeCell ref="C401:C402"/>
    <mergeCell ref="D401:D402"/>
    <mergeCell ref="E401:E402"/>
    <mergeCell ref="F401:F402"/>
    <mergeCell ref="G397:G398"/>
    <mergeCell ref="H397:H398"/>
    <mergeCell ref="A399:A400"/>
    <mergeCell ref="B399:B400"/>
    <mergeCell ref="C399:C400"/>
    <mergeCell ref="D399:D400"/>
    <mergeCell ref="E399:E400"/>
    <mergeCell ref="F399:F400"/>
    <mergeCell ref="G399:G400"/>
    <mergeCell ref="H399:H400"/>
    <mergeCell ref="A397:A398"/>
    <mergeCell ref="B397:B398"/>
    <mergeCell ref="C397:C398"/>
    <mergeCell ref="D397:D398"/>
    <mergeCell ref="E397:E398"/>
    <mergeCell ref="F397:F398"/>
    <mergeCell ref="G412:G413"/>
    <mergeCell ref="H412:H413"/>
    <mergeCell ref="A414:A415"/>
    <mergeCell ref="B414:B415"/>
    <mergeCell ref="C414:C415"/>
    <mergeCell ref="D414:D415"/>
    <mergeCell ref="E414:E415"/>
    <mergeCell ref="F414:F415"/>
    <mergeCell ref="G414:G415"/>
    <mergeCell ref="H414:H415"/>
    <mergeCell ref="A412:A413"/>
    <mergeCell ref="B412:B413"/>
    <mergeCell ref="C412:C413"/>
    <mergeCell ref="D412:D413"/>
    <mergeCell ref="E412:E413"/>
    <mergeCell ref="F412:F413"/>
    <mergeCell ref="G408:G409"/>
    <mergeCell ref="H408:H409"/>
    <mergeCell ref="A410:A411"/>
    <mergeCell ref="B410:B411"/>
    <mergeCell ref="C410:C411"/>
    <mergeCell ref="D410:D411"/>
    <mergeCell ref="E410:E411"/>
    <mergeCell ref="F410:F411"/>
    <mergeCell ref="G410:G411"/>
    <mergeCell ref="H410:H411"/>
    <mergeCell ref="A408:A409"/>
    <mergeCell ref="B408:B409"/>
    <mergeCell ref="C408:C409"/>
    <mergeCell ref="D408:D409"/>
    <mergeCell ref="E408:E409"/>
    <mergeCell ref="F408:F409"/>
    <mergeCell ref="G420:G421"/>
    <mergeCell ref="H420:H421"/>
    <mergeCell ref="A422:A423"/>
    <mergeCell ref="B422:B423"/>
    <mergeCell ref="C422:C423"/>
    <mergeCell ref="D422:D423"/>
    <mergeCell ref="E422:E423"/>
    <mergeCell ref="F422:F423"/>
    <mergeCell ref="G422:G423"/>
    <mergeCell ref="H422:H423"/>
    <mergeCell ref="A420:A421"/>
    <mergeCell ref="B420:B421"/>
    <mergeCell ref="C420:C421"/>
    <mergeCell ref="D420:D421"/>
    <mergeCell ref="E420:E421"/>
    <mergeCell ref="F420:F421"/>
    <mergeCell ref="G416:G417"/>
    <mergeCell ref="H416:H417"/>
    <mergeCell ref="A418:A419"/>
    <mergeCell ref="B418:B419"/>
    <mergeCell ref="C418:C419"/>
    <mergeCell ref="D418:D419"/>
    <mergeCell ref="E418:E419"/>
    <mergeCell ref="F418:F419"/>
    <mergeCell ref="G418:G419"/>
    <mergeCell ref="H418:H419"/>
    <mergeCell ref="A416:A417"/>
    <mergeCell ref="B416:B417"/>
    <mergeCell ref="C416:C417"/>
    <mergeCell ref="D416:D417"/>
    <mergeCell ref="E416:E417"/>
    <mergeCell ref="F416:F417"/>
    <mergeCell ref="G428:G429"/>
    <mergeCell ref="H428:H429"/>
    <mergeCell ref="A430:A431"/>
    <mergeCell ref="B430:B431"/>
    <mergeCell ref="C430:C431"/>
    <mergeCell ref="D430:D431"/>
    <mergeCell ref="E430:E431"/>
    <mergeCell ref="F430:F431"/>
    <mergeCell ref="G430:G431"/>
    <mergeCell ref="H430:H431"/>
    <mergeCell ref="A428:A429"/>
    <mergeCell ref="B428:B429"/>
    <mergeCell ref="C428:C429"/>
    <mergeCell ref="D428:D429"/>
    <mergeCell ref="E428:E429"/>
    <mergeCell ref="F428:F429"/>
    <mergeCell ref="G424:G425"/>
    <mergeCell ref="H424:H425"/>
    <mergeCell ref="A426:A427"/>
    <mergeCell ref="B426:B427"/>
    <mergeCell ref="C426:C427"/>
    <mergeCell ref="D426:D427"/>
    <mergeCell ref="E426:E427"/>
    <mergeCell ref="F426:F427"/>
    <mergeCell ref="G426:G427"/>
    <mergeCell ref="H426:H427"/>
    <mergeCell ref="A424:A425"/>
    <mergeCell ref="B424:B425"/>
    <mergeCell ref="C424:C425"/>
    <mergeCell ref="D424:D425"/>
    <mergeCell ref="E424:E425"/>
    <mergeCell ref="F424:F425"/>
    <mergeCell ref="G436:G437"/>
    <mergeCell ref="H436:H437"/>
    <mergeCell ref="A438:A439"/>
    <mergeCell ref="B438:B439"/>
    <mergeCell ref="C438:C439"/>
    <mergeCell ref="D438:D439"/>
    <mergeCell ref="E438:E439"/>
    <mergeCell ref="F438:F439"/>
    <mergeCell ref="G438:G439"/>
    <mergeCell ref="H438:H439"/>
    <mergeCell ref="A436:A437"/>
    <mergeCell ref="B436:B437"/>
    <mergeCell ref="C436:C437"/>
    <mergeCell ref="D436:D437"/>
    <mergeCell ref="E436:E437"/>
    <mergeCell ref="F436:F437"/>
    <mergeCell ref="G432:G433"/>
    <mergeCell ref="H432:H433"/>
    <mergeCell ref="A434:A435"/>
    <mergeCell ref="B434:B435"/>
    <mergeCell ref="C434:C435"/>
    <mergeCell ref="D434:D435"/>
    <mergeCell ref="E434:E435"/>
    <mergeCell ref="F434:F435"/>
    <mergeCell ref="G434:G435"/>
    <mergeCell ref="H434:H435"/>
    <mergeCell ref="A432:A433"/>
    <mergeCell ref="B432:B433"/>
    <mergeCell ref="C432:C433"/>
    <mergeCell ref="D432:D433"/>
    <mergeCell ref="E432:E433"/>
    <mergeCell ref="F432:F433"/>
    <mergeCell ref="G444:G445"/>
    <mergeCell ref="H444:H445"/>
    <mergeCell ref="A446:A447"/>
    <mergeCell ref="B446:B447"/>
    <mergeCell ref="C446:C447"/>
    <mergeCell ref="D446:D447"/>
    <mergeCell ref="E446:E447"/>
    <mergeCell ref="F446:F447"/>
    <mergeCell ref="G446:G447"/>
    <mergeCell ref="H446:H447"/>
    <mergeCell ref="A444:A445"/>
    <mergeCell ref="B444:B445"/>
    <mergeCell ref="C444:C445"/>
    <mergeCell ref="D444:D445"/>
    <mergeCell ref="E444:E445"/>
    <mergeCell ref="F444:F445"/>
    <mergeCell ref="G440:G441"/>
    <mergeCell ref="H440:H441"/>
    <mergeCell ref="A442:A443"/>
    <mergeCell ref="B442:B443"/>
    <mergeCell ref="C442:C443"/>
    <mergeCell ref="D442:D443"/>
    <mergeCell ref="E442:E443"/>
    <mergeCell ref="F442:F443"/>
    <mergeCell ref="G442:G443"/>
    <mergeCell ref="H442:H443"/>
    <mergeCell ref="A440:A441"/>
    <mergeCell ref="B440:B441"/>
    <mergeCell ref="C440:C441"/>
    <mergeCell ref="D440:D441"/>
    <mergeCell ref="E440:E441"/>
    <mergeCell ref="F440:F441"/>
    <mergeCell ref="G452:G453"/>
    <mergeCell ref="H452:H453"/>
    <mergeCell ref="A452:A453"/>
    <mergeCell ref="B452:B453"/>
    <mergeCell ref="C452:C453"/>
    <mergeCell ref="D452:D453"/>
    <mergeCell ref="E452:E453"/>
    <mergeCell ref="F452:F453"/>
    <mergeCell ref="G448:G449"/>
    <mergeCell ref="H448:H449"/>
    <mergeCell ref="A450:A451"/>
    <mergeCell ref="B450:B451"/>
    <mergeCell ref="C450:C451"/>
    <mergeCell ref="D450:D451"/>
    <mergeCell ref="E450:E451"/>
    <mergeCell ref="F450:F451"/>
    <mergeCell ref="G450:G451"/>
    <mergeCell ref="H450:H451"/>
    <mergeCell ref="A448:A449"/>
    <mergeCell ref="B448:B449"/>
    <mergeCell ref="C448:C449"/>
    <mergeCell ref="D448:D449"/>
    <mergeCell ref="E448:E449"/>
    <mergeCell ref="F448:F449"/>
    <mergeCell ref="G456:G457"/>
    <mergeCell ref="H456:H457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A456:A457"/>
    <mergeCell ref="B456:B457"/>
    <mergeCell ref="C456:C457"/>
    <mergeCell ref="D456:D457"/>
    <mergeCell ref="E456:E457"/>
    <mergeCell ref="F456:F457"/>
    <mergeCell ref="A454:A455"/>
    <mergeCell ref="B454:B455"/>
    <mergeCell ref="C454:C455"/>
    <mergeCell ref="D454:D455"/>
    <mergeCell ref="E454:E455"/>
    <mergeCell ref="F454:F455"/>
    <mergeCell ref="G454:G455"/>
    <mergeCell ref="H454:H455"/>
    <mergeCell ref="G464:G465"/>
    <mergeCell ref="H464:H465"/>
    <mergeCell ref="A464:A465"/>
    <mergeCell ref="B464:B465"/>
    <mergeCell ref="C464:C465"/>
    <mergeCell ref="D464:D465"/>
    <mergeCell ref="E464:E465"/>
    <mergeCell ref="F464:F465"/>
    <mergeCell ref="G460:G461"/>
    <mergeCell ref="H460:H461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A460:A461"/>
    <mergeCell ref="B460:B461"/>
    <mergeCell ref="C460:C461"/>
    <mergeCell ref="D460:D461"/>
    <mergeCell ref="E460:E461"/>
    <mergeCell ref="F460:F461"/>
    <mergeCell ref="G470:G471"/>
    <mergeCell ref="H470:H471"/>
    <mergeCell ref="A472:A473"/>
    <mergeCell ref="B472:B473"/>
    <mergeCell ref="C472:C473"/>
    <mergeCell ref="D472:D473"/>
    <mergeCell ref="E472:E473"/>
    <mergeCell ref="F472:F473"/>
    <mergeCell ref="G472:G473"/>
    <mergeCell ref="H472:H473"/>
    <mergeCell ref="A470:A471"/>
    <mergeCell ref="B470:B471"/>
    <mergeCell ref="C470:C471"/>
    <mergeCell ref="D470:D471"/>
    <mergeCell ref="E470:E471"/>
    <mergeCell ref="F470:F471"/>
    <mergeCell ref="G466:G467"/>
    <mergeCell ref="H466:H467"/>
    <mergeCell ref="A468:A469"/>
    <mergeCell ref="B468:B469"/>
    <mergeCell ref="C468:C469"/>
    <mergeCell ref="D468:D469"/>
    <mergeCell ref="E468:E469"/>
    <mergeCell ref="F468:F469"/>
    <mergeCell ref="G468:G469"/>
    <mergeCell ref="H468:H469"/>
    <mergeCell ref="A466:A467"/>
    <mergeCell ref="B466:B467"/>
    <mergeCell ref="C466:C467"/>
    <mergeCell ref="D466:D467"/>
    <mergeCell ref="E466:E467"/>
    <mergeCell ref="F466:F467"/>
    <mergeCell ref="G481:G482"/>
    <mergeCell ref="H481:H482"/>
    <mergeCell ref="A483:A484"/>
    <mergeCell ref="B483:B484"/>
    <mergeCell ref="C483:C484"/>
    <mergeCell ref="D483:D484"/>
    <mergeCell ref="E483:E484"/>
    <mergeCell ref="F483:F484"/>
    <mergeCell ref="G483:G484"/>
    <mergeCell ref="H483:H484"/>
    <mergeCell ref="A481:A482"/>
    <mergeCell ref="B481:B482"/>
    <mergeCell ref="C481:C482"/>
    <mergeCell ref="D481:D482"/>
    <mergeCell ref="E481:E482"/>
    <mergeCell ref="F481:F482"/>
    <mergeCell ref="G474:G475"/>
    <mergeCell ref="H474:H475"/>
    <mergeCell ref="A476:A477"/>
    <mergeCell ref="B476:B477"/>
    <mergeCell ref="C476:C477"/>
    <mergeCell ref="D476:D477"/>
    <mergeCell ref="E476:E477"/>
    <mergeCell ref="F476:F477"/>
    <mergeCell ref="G476:G477"/>
    <mergeCell ref="H476:H477"/>
    <mergeCell ref="A474:A475"/>
    <mergeCell ref="B474:B475"/>
    <mergeCell ref="C474:C475"/>
    <mergeCell ref="D474:D475"/>
    <mergeCell ref="E474:E475"/>
    <mergeCell ref="F474:F475"/>
    <mergeCell ref="G489:G490"/>
    <mergeCell ref="H489:H490"/>
    <mergeCell ref="A491:A492"/>
    <mergeCell ref="B491:B492"/>
    <mergeCell ref="C491:C492"/>
    <mergeCell ref="D491:D492"/>
    <mergeCell ref="E491:E492"/>
    <mergeCell ref="F491:F492"/>
    <mergeCell ref="G491:G492"/>
    <mergeCell ref="H491:H492"/>
    <mergeCell ref="A489:A490"/>
    <mergeCell ref="B489:B490"/>
    <mergeCell ref="C489:C490"/>
    <mergeCell ref="D489:D490"/>
    <mergeCell ref="E489:E490"/>
    <mergeCell ref="F489:F490"/>
    <mergeCell ref="G485:G486"/>
    <mergeCell ref="H485:H486"/>
    <mergeCell ref="A487:A488"/>
    <mergeCell ref="B487:B488"/>
    <mergeCell ref="C487:C488"/>
    <mergeCell ref="D487:D488"/>
    <mergeCell ref="E487:E488"/>
    <mergeCell ref="F487:F488"/>
    <mergeCell ref="G487:G488"/>
    <mergeCell ref="H487:H488"/>
    <mergeCell ref="A485:A486"/>
    <mergeCell ref="B485:B486"/>
    <mergeCell ref="C485:C486"/>
    <mergeCell ref="D485:D486"/>
    <mergeCell ref="E485:E486"/>
    <mergeCell ref="F485:F486"/>
    <mergeCell ref="G497:G498"/>
    <mergeCell ref="H497:H498"/>
    <mergeCell ref="A497:A498"/>
    <mergeCell ref="B497:B498"/>
    <mergeCell ref="C497:C498"/>
    <mergeCell ref="D497:D498"/>
    <mergeCell ref="E497:E498"/>
    <mergeCell ref="F497:F498"/>
    <mergeCell ref="G493:G494"/>
    <mergeCell ref="H493:H494"/>
    <mergeCell ref="A495:A496"/>
    <mergeCell ref="B495:B496"/>
    <mergeCell ref="C495:C496"/>
    <mergeCell ref="D495:D496"/>
    <mergeCell ref="E495:E496"/>
    <mergeCell ref="F495:F496"/>
    <mergeCell ref="G495:G496"/>
    <mergeCell ref="H495:H496"/>
    <mergeCell ref="A493:A494"/>
    <mergeCell ref="B493:B494"/>
    <mergeCell ref="C493:C494"/>
    <mergeCell ref="D493:D494"/>
    <mergeCell ref="E493:E494"/>
    <mergeCell ref="F493:F494"/>
    <mergeCell ref="G503:G504"/>
    <mergeCell ref="H503:H504"/>
    <mergeCell ref="A503:A504"/>
    <mergeCell ref="B503:B504"/>
    <mergeCell ref="C503:C504"/>
    <mergeCell ref="D503:D504"/>
    <mergeCell ref="E503:E504"/>
    <mergeCell ref="F503:F504"/>
    <mergeCell ref="G509:G510"/>
    <mergeCell ref="H509:H510"/>
    <mergeCell ref="A511:A512"/>
    <mergeCell ref="B511:B512"/>
    <mergeCell ref="C511:C512"/>
    <mergeCell ref="D511:D512"/>
    <mergeCell ref="E511:E512"/>
    <mergeCell ref="F511:F512"/>
    <mergeCell ref="G511:G512"/>
    <mergeCell ref="H511:H512"/>
    <mergeCell ref="A509:A510"/>
    <mergeCell ref="B509:B510"/>
    <mergeCell ref="C509:C510"/>
    <mergeCell ref="D509:D510"/>
    <mergeCell ref="E509:E510"/>
    <mergeCell ref="F509:F510"/>
    <mergeCell ref="G505:G506"/>
    <mergeCell ref="H505:H506"/>
    <mergeCell ref="A507:A508"/>
    <mergeCell ref="B507:B508"/>
    <mergeCell ref="C507:C508"/>
    <mergeCell ref="D507:D508"/>
    <mergeCell ref="E507:E508"/>
    <mergeCell ref="F507:F508"/>
    <mergeCell ref="G507:G508"/>
    <mergeCell ref="H507:H508"/>
    <mergeCell ref="A505:A506"/>
    <mergeCell ref="B505:B506"/>
    <mergeCell ref="C505:C506"/>
    <mergeCell ref="D505:D506"/>
    <mergeCell ref="E505:E506"/>
    <mergeCell ref="F505:F506"/>
    <mergeCell ref="G517:G518"/>
    <mergeCell ref="H517:H518"/>
    <mergeCell ref="A519:A520"/>
    <mergeCell ref="B519:B520"/>
    <mergeCell ref="C519:C520"/>
    <mergeCell ref="D519:D520"/>
    <mergeCell ref="E519:E520"/>
    <mergeCell ref="F519:F520"/>
    <mergeCell ref="G519:G520"/>
    <mergeCell ref="H519:H520"/>
    <mergeCell ref="A517:A518"/>
    <mergeCell ref="B517:B518"/>
    <mergeCell ref="C517:C518"/>
    <mergeCell ref="D517:D518"/>
    <mergeCell ref="E517:E518"/>
    <mergeCell ref="F517:F518"/>
    <mergeCell ref="G513:G514"/>
    <mergeCell ref="H513:H514"/>
    <mergeCell ref="A515:A516"/>
    <mergeCell ref="B515:B516"/>
    <mergeCell ref="C515:C516"/>
    <mergeCell ref="D515:D516"/>
    <mergeCell ref="E515:E516"/>
    <mergeCell ref="F515:F516"/>
    <mergeCell ref="G515:G516"/>
    <mergeCell ref="H515:H516"/>
    <mergeCell ref="A513:A514"/>
    <mergeCell ref="B513:B514"/>
    <mergeCell ref="C513:C514"/>
    <mergeCell ref="D513:D514"/>
    <mergeCell ref="E513:E514"/>
    <mergeCell ref="F513:F514"/>
    <mergeCell ref="G525:G526"/>
    <mergeCell ref="H525:H526"/>
    <mergeCell ref="A527:A528"/>
    <mergeCell ref="B527:B528"/>
    <mergeCell ref="C527:C528"/>
    <mergeCell ref="D527:D528"/>
    <mergeCell ref="E527:E528"/>
    <mergeCell ref="F527:F528"/>
    <mergeCell ref="G527:G528"/>
    <mergeCell ref="H527:H528"/>
    <mergeCell ref="A525:A526"/>
    <mergeCell ref="B525:B526"/>
    <mergeCell ref="C525:C526"/>
    <mergeCell ref="D525:D526"/>
    <mergeCell ref="E525:E526"/>
    <mergeCell ref="F525:F526"/>
    <mergeCell ref="G521:G522"/>
    <mergeCell ref="H521:H522"/>
    <mergeCell ref="A523:A524"/>
    <mergeCell ref="B523:B524"/>
    <mergeCell ref="C523:C524"/>
    <mergeCell ref="D523:D524"/>
    <mergeCell ref="E523:E524"/>
    <mergeCell ref="F523:F524"/>
    <mergeCell ref="G523:G524"/>
    <mergeCell ref="H523:H524"/>
    <mergeCell ref="A521:A522"/>
    <mergeCell ref="B521:B522"/>
    <mergeCell ref="C521:C522"/>
    <mergeCell ref="D521:D522"/>
    <mergeCell ref="E521:E522"/>
    <mergeCell ref="F521:F522"/>
    <mergeCell ref="A533:A534"/>
    <mergeCell ref="B533:B534"/>
    <mergeCell ref="C533:C534"/>
    <mergeCell ref="D533:D534"/>
    <mergeCell ref="E533:E534"/>
    <mergeCell ref="F533:F534"/>
    <mergeCell ref="G533:G534"/>
    <mergeCell ref="H533:H534"/>
    <mergeCell ref="G529:G530"/>
    <mergeCell ref="H529:H530"/>
    <mergeCell ref="A531:A532"/>
    <mergeCell ref="B531:B532"/>
    <mergeCell ref="C531:C532"/>
    <mergeCell ref="D531:D532"/>
    <mergeCell ref="E531:E532"/>
    <mergeCell ref="F531:F532"/>
    <mergeCell ref="G531:G532"/>
    <mergeCell ref="H531:H532"/>
    <mergeCell ref="A529:A530"/>
    <mergeCell ref="B529:B530"/>
    <mergeCell ref="C529:C530"/>
    <mergeCell ref="D529:D530"/>
    <mergeCell ref="E529:E530"/>
    <mergeCell ref="F529:F530"/>
    <mergeCell ref="G539:G540"/>
    <mergeCell ref="H539:H540"/>
    <mergeCell ref="A541:A542"/>
    <mergeCell ref="B541:B542"/>
    <mergeCell ref="C541:C542"/>
    <mergeCell ref="D541:D542"/>
    <mergeCell ref="E541:E542"/>
    <mergeCell ref="F541:F542"/>
    <mergeCell ref="G541:G542"/>
    <mergeCell ref="H541:H542"/>
    <mergeCell ref="A539:A540"/>
    <mergeCell ref="B539:B540"/>
    <mergeCell ref="C539:C540"/>
    <mergeCell ref="D539:D540"/>
    <mergeCell ref="E539:E540"/>
    <mergeCell ref="F539:F540"/>
    <mergeCell ref="G535:G536"/>
    <mergeCell ref="H535:H536"/>
    <mergeCell ref="A537:A538"/>
    <mergeCell ref="B537:B538"/>
    <mergeCell ref="C537:C538"/>
    <mergeCell ref="D537:D538"/>
    <mergeCell ref="E537:E538"/>
    <mergeCell ref="F537:F538"/>
    <mergeCell ref="G537:G538"/>
    <mergeCell ref="H537:H538"/>
    <mergeCell ref="A535:A536"/>
    <mergeCell ref="B535:B536"/>
    <mergeCell ref="C535:C536"/>
    <mergeCell ref="D535:D536"/>
    <mergeCell ref="E535:E536"/>
    <mergeCell ref="F535:F536"/>
    <mergeCell ref="G547:G548"/>
    <mergeCell ref="H547:H548"/>
    <mergeCell ref="A549:A550"/>
    <mergeCell ref="B549:B550"/>
    <mergeCell ref="C549:C550"/>
    <mergeCell ref="D549:D550"/>
    <mergeCell ref="E549:E550"/>
    <mergeCell ref="F549:F550"/>
    <mergeCell ref="G549:G550"/>
    <mergeCell ref="H549:H550"/>
    <mergeCell ref="A547:A548"/>
    <mergeCell ref="B547:B548"/>
    <mergeCell ref="C547:C548"/>
    <mergeCell ref="D547:D548"/>
    <mergeCell ref="E547:E548"/>
    <mergeCell ref="F547:F548"/>
    <mergeCell ref="G543:G544"/>
    <mergeCell ref="H543:H544"/>
    <mergeCell ref="A545:A546"/>
    <mergeCell ref="B545:B546"/>
    <mergeCell ref="C545:C546"/>
    <mergeCell ref="D545:D546"/>
    <mergeCell ref="E545:E546"/>
    <mergeCell ref="F545:F546"/>
    <mergeCell ref="G545:G546"/>
    <mergeCell ref="H545:H546"/>
    <mergeCell ref="A543:A544"/>
    <mergeCell ref="B543:B544"/>
    <mergeCell ref="C543:C544"/>
    <mergeCell ref="D543:D544"/>
    <mergeCell ref="E543:E544"/>
    <mergeCell ref="F543:F544"/>
    <mergeCell ref="G555:G556"/>
    <mergeCell ref="H555:H556"/>
    <mergeCell ref="A557:A558"/>
    <mergeCell ref="B557:B558"/>
    <mergeCell ref="C557:C558"/>
    <mergeCell ref="D557:D558"/>
    <mergeCell ref="E557:E558"/>
    <mergeCell ref="F557:F558"/>
    <mergeCell ref="G557:G558"/>
    <mergeCell ref="H557:H558"/>
    <mergeCell ref="A555:A556"/>
    <mergeCell ref="B555:B556"/>
    <mergeCell ref="C555:C556"/>
    <mergeCell ref="D555:D556"/>
    <mergeCell ref="E555:E556"/>
    <mergeCell ref="F555:F556"/>
    <mergeCell ref="G551:G552"/>
    <mergeCell ref="H551:H552"/>
    <mergeCell ref="A553:A554"/>
    <mergeCell ref="B553:B554"/>
    <mergeCell ref="C553:C554"/>
    <mergeCell ref="D553:D554"/>
    <mergeCell ref="E553:E554"/>
    <mergeCell ref="F553:F554"/>
    <mergeCell ref="G553:G554"/>
    <mergeCell ref="H553:H554"/>
    <mergeCell ref="A551:A552"/>
    <mergeCell ref="B551:B552"/>
    <mergeCell ref="C551:C552"/>
    <mergeCell ref="D551:D552"/>
    <mergeCell ref="E551:E552"/>
    <mergeCell ref="F551:F552"/>
    <mergeCell ref="G563:G564"/>
    <mergeCell ref="H563:H564"/>
    <mergeCell ref="A565:A566"/>
    <mergeCell ref="B565:B566"/>
    <mergeCell ref="C565:C566"/>
    <mergeCell ref="D565:D566"/>
    <mergeCell ref="E565:E566"/>
    <mergeCell ref="F565:F566"/>
    <mergeCell ref="G565:G566"/>
    <mergeCell ref="H565:H566"/>
    <mergeCell ref="A563:A564"/>
    <mergeCell ref="B563:B564"/>
    <mergeCell ref="C563:C564"/>
    <mergeCell ref="D563:D564"/>
    <mergeCell ref="E563:E564"/>
    <mergeCell ref="F563:F564"/>
    <mergeCell ref="G559:G560"/>
    <mergeCell ref="H559:H560"/>
    <mergeCell ref="A561:A562"/>
    <mergeCell ref="B561:B562"/>
    <mergeCell ref="C561:C562"/>
    <mergeCell ref="D561:D562"/>
    <mergeCell ref="E561:E562"/>
    <mergeCell ref="F561:F562"/>
    <mergeCell ref="G561:G562"/>
    <mergeCell ref="H561:H562"/>
    <mergeCell ref="A559:A560"/>
    <mergeCell ref="B559:B560"/>
    <mergeCell ref="C559:C560"/>
    <mergeCell ref="D559:D560"/>
    <mergeCell ref="E559:E560"/>
    <mergeCell ref="F559:F560"/>
    <mergeCell ref="G571:G572"/>
    <mergeCell ref="H571:H572"/>
    <mergeCell ref="A573:A574"/>
    <mergeCell ref="B573:B574"/>
    <mergeCell ref="C573:C574"/>
    <mergeCell ref="D573:D574"/>
    <mergeCell ref="E573:E574"/>
    <mergeCell ref="F573:F574"/>
    <mergeCell ref="G573:G574"/>
    <mergeCell ref="H573:H574"/>
    <mergeCell ref="A571:A572"/>
    <mergeCell ref="B571:B572"/>
    <mergeCell ref="C571:C572"/>
    <mergeCell ref="D571:D572"/>
    <mergeCell ref="E571:E572"/>
    <mergeCell ref="F571:F572"/>
    <mergeCell ref="G567:G568"/>
    <mergeCell ref="H567:H568"/>
    <mergeCell ref="A569:A570"/>
    <mergeCell ref="B569:B570"/>
    <mergeCell ref="C569:C570"/>
    <mergeCell ref="D569:D570"/>
    <mergeCell ref="E569:E570"/>
    <mergeCell ref="F569:F570"/>
    <mergeCell ref="G569:G570"/>
    <mergeCell ref="H569:H570"/>
    <mergeCell ref="A567:A568"/>
    <mergeCell ref="B567:B568"/>
    <mergeCell ref="C567:C568"/>
    <mergeCell ref="D567:D568"/>
    <mergeCell ref="E567:E568"/>
    <mergeCell ref="F567:F568"/>
    <mergeCell ref="G579:G580"/>
    <mergeCell ref="H579:H580"/>
    <mergeCell ref="A581:A582"/>
    <mergeCell ref="B581:B582"/>
    <mergeCell ref="C581:C582"/>
    <mergeCell ref="D581:D582"/>
    <mergeCell ref="E581:E582"/>
    <mergeCell ref="F581:F582"/>
    <mergeCell ref="G581:G582"/>
    <mergeCell ref="H581:H582"/>
    <mergeCell ref="A579:A580"/>
    <mergeCell ref="B579:B580"/>
    <mergeCell ref="C579:C580"/>
    <mergeCell ref="D579:D580"/>
    <mergeCell ref="E579:E580"/>
    <mergeCell ref="F579:F580"/>
    <mergeCell ref="G575:G576"/>
    <mergeCell ref="H575:H576"/>
    <mergeCell ref="A577:A578"/>
    <mergeCell ref="B577:B578"/>
    <mergeCell ref="C577:C578"/>
    <mergeCell ref="D577:D578"/>
    <mergeCell ref="E577:E578"/>
    <mergeCell ref="F577:F578"/>
    <mergeCell ref="G577:G578"/>
    <mergeCell ref="H577:H578"/>
    <mergeCell ref="A575:A576"/>
    <mergeCell ref="B575:B576"/>
    <mergeCell ref="C575:C576"/>
    <mergeCell ref="D575:D576"/>
    <mergeCell ref="E575:E576"/>
    <mergeCell ref="F575:F576"/>
    <mergeCell ref="G587:G588"/>
    <mergeCell ref="H587:H588"/>
    <mergeCell ref="A587:A588"/>
    <mergeCell ref="B587:B588"/>
    <mergeCell ref="C587:C588"/>
    <mergeCell ref="D587:D588"/>
    <mergeCell ref="E587:E588"/>
    <mergeCell ref="F587:F588"/>
    <mergeCell ref="G583:G584"/>
    <mergeCell ref="H583:H584"/>
    <mergeCell ref="A585:A586"/>
    <mergeCell ref="B585:B586"/>
    <mergeCell ref="C585:C586"/>
    <mergeCell ref="D585:D586"/>
    <mergeCell ref="E585:E586"/>
    <mergeCell ref="F585:F586"/>
    <mergeCell ref="G585:G586"/>
    <mergeCell ref="H585:H586"/>
    <mergeCell ref="A583:A584"/>
    <mergeCell ref="B583:B584"/>
    <mergeCell ref="C583:C584"/>
    <mergeCell ref="D583:D584"/>
    <mergeCell ref="E583:E584"/>
    <mergeCell ref="F583:F584"/>
    <mergeCell ref="G593:G594"/>
    <mergeCell ref="H593:H594"/>
    <mergeCell ref="A595:A596"/>
    <mergeCell ref="B595:B596"/>
    <mergeCell ref="C595:C596"/>
    <mergeCell ref="D595:D596"/>
    <mergeCell ref="E595:E596"/>
    <mergeCell ref="F595:F596"/>
    <mergeCell ref="G595:G596"/>
    <mergeCell ref="H595:H596"/>
    <mergeCell ref="A593:A594"/>
    <mergeCell ref="B593:B594"/>
    <mergeCell ref="C593:C594"/>
    <mergeCell ref="D593:D594"/>
    <mergeCell ref="E593:E594"/>
    <mergeCell ref="F593:F594"/>
    <mergeCell ref="G589:G590"/>
    <mergeCell ref="H589:H590"/>
    <mergeCell ref="A591:A592"/>
    <mergeCell ref="B591:B592"/>
    <mergeCell ref="C591:C592"/>
    <mergeCell ref="D591:D592"/>
    <mergeCell ref="E591:E592"/>
    <mergeCell ref="F591:F592"/>
    <mergeCell ref="G591:G592"/>
    <mergeCell ref="H591:H592"/>
    <mergeCell ref="A589:A590"/>
    <mergeCell ref="B589:B590"/>
    <mergeCell ref="C589:C590"/>
    <mergeCell ref="D589:D590"/>
    <mergeCell ref="E589:E590"/>
    <mergeCell ref="F589:F590"/>
    <mergeCell ref="A601:A602"/>
    <mergeCell ref="B601:B602"/>
    <mergeCell ref="C601:C602"/>
    <mergeCell ref="D601:D602"/>
    <mergeCell ref="E601:E602"/>
    <mergeCell ref="F601:F602"/>
    <mergeCell ref="G601:G602"/>
    <mergeCell ref="H601:H602"/>
    <mergeCell ref="G597:G598"/>
    <mergeCell ref="H597:H598"/>
    <mergeCell ref="A599:A600"/>
    <mergeCell ref="B599:B600"/>
    <mergeCell ref="C599:C600"/>
    <mergeCell ref="D599:D600"/>
    <mergeCell ref="E599:E600"/>
    <mergeCell ref="F599:F600"/>
    <mergeCell ref="G599:G600"/>
    <mergeCell ref="H599:H600"/>
    <mergeCell ref="A597:A598"/>
    <mergeCell ref="B597:B598"/>
    <mergeCell ref="C597:C598"/>
    <mergeCell ref="D597:D598"/>
    <mergeCell ref="E597:E598"/>
    <mergeCell ref="F597:F598"/>
    <mergeCell ref="G603:G604"/>
    <mergeCell ref="H603:H604"/>
    <mergeCell ref="A603:A604"/>
    <mergeCell ref="B603:B604"/>
    <mergeCell ref="C603:C604"/>
    <mergeCell ref="D603:D604"/>
    <mergeCell ref="E603:E604"/>
    <mergeCell ref="F603:F604"/>
    <mergeCell ref="G605:G606"/>
    <mergeCell ref="H605:H606"/>
    <mergeCell ref="A607:A608"/>
    <mergeCell ref="B607:B608"/>
    <mergeCell ref="C607:C608"/>
    <mergeCell ref="D607:D608"/>
    <mergeCell ref="E607:E608"/>
    <mergeCell ref="F607:F608"/>
    <mergeCell ref="G607:G608"/>
    <mergeCell ref="H607:H608"/>
    <mergeCell ref="A605:A606"/>
    <mergeCell ref="B605:B606"/>
    <mergeCell ref="C605:C606"/>
    <mergeCell ref="D605:D606"/>
    <mergeCell ref="E605:E606"/>
    <mergeCell ref="F605:F606"/>
    <mergeCell ref="G613:G614"/>
    <mergeCell ref="H613:H614"/>
    <mergeCell ref="A613:A614"/>
    <mergeCell ref="B613:B614"/>
    <mergeCell ref="C613:C614"/>
    <mergeCell ref="D613:D614"/>
    <mergeCell ref="E613:E614"/>
    <mergeCell ref="F613:F614"/>
    <mergeCell ref="G609:G610"/>
    <mergeCell ref="H609:H610"/>
    <mergeCell ref="A611:A612"/>
    <mergeCell ref="B611:B612"/>
    <mergeCell ref="C611:C612"/>
    <mergeCell ref="D611:D612"/>
    <mergeCell ref="E611:E612"/>
    <mergeCell ref="F611:F612"/>
    <mergeCell ref="G611:G612"/>
    <mergeCell ref="H611:H612"/>
    <mergeCell ref="A609:A610"/>
    <mergeCell ref="B609:B610"/>
    <mergeCell ref="C609:C610"/>
    <mergeCell ref="D609:D610"/>
    <mergeCell ref="E609:E610"/>
    <mergeCell ref="F609:F610"/>
    <mergeCell ref="G621:G622"/>
    <mergeCell ref="H621:H622"/>
    <mergeCell ref="A623:A624"/>
    <mergeCell ref="B623:B624"/>
    <mergeCell ref="C623:C624"/>
    <mergeCell ref="D623:D624"/>
    <mergeCell ref="E623:E624"/>
    <mergeCell ref="F623:F624"/>
    <mergeCell ref="G623:G624"/>
    <mergeCell ref="H623:H624"/>
    <mergeCell ref="A621:A622"/>
    <mergeCell ref="B621:B622"/>
    <mergeCell ref="C621:C622"/>
    <mergeCell ref="D621:D622"/>
    <mergeCell ref="E621:E622"/>
    <mergeCell ref="F621:F622"/>
    <mergeCell ref="G615:G616"/>
    <mergeCell ref="H615:H616"/>
    <mergeCell ref="A619:A620"/>
    <mergeCell ref="B619:B620"/>
    <mergeCell ref="C619:C620"/>
    <mergeCell ref="D619:D620"/>
    <mergeCell ref="E619:E620"/>
    <mergeCell ref="F619:F620"/>
    <mergeCell ref="G619:G620"/>
    <mergeCell ref="H619:H620"/>
    <mergeCell ref="A615:A616"/>
    <mergeCell ref="B615:B616"/>
    <mergeCell ref="C615:C616"/>
    <mergeCell ref="D615:D616"/>
    <mergeCell ref="E615:E616"/>
    <mergeCell ref="F615:F616"/>
    <mergeCell ref="G629:G630"/>
    <mergeCell ref="H629:H630"/>
    <mergeCell ref="A631:A632"/>
    <mergeCell ref="B631:B632"/>
    <mergeCell ref="C631:C632"/>
    <mergeCell ref="D631:D632"/>
    <mergeCell ref="E631:E632"/>
    <mergeCell ref="F631:F632"/>
    <mergeCell ref="G631:G632"/>
    <mergeCell ref="H631:H632"/>
    <mergeCell ref="A629:A630"/>
    <mergeCell ref="B629:B630"/>
    <mergeCell ref="C629:C630"/>
    <mergeCell ref="D629:D630"/>
    <mergeCell ref="E629:E630"/>
    <mergeCell ref="F629:F630"/>
    <mergeCell ref="G625:G626"/>
    <mergeCell ref="H625:H626"/>
    <mergeCell ref="A627:A628"/>
    <mergeCell ref="B627:B628"/>
    <mergeCell ref="C627:C628"/>
    <mergeCell ref="D627:D628"/>
    <mergeCell ref="E627:E628"/>
    <mergeCell ref="F627:F628"/>
    <mergeCell ref="G627:G628"/>
    <mergeCell ref="H627:H628"/>
    <mergeCell ref="A625:A626"/>
    <mergeCell ref="B625:B626"/>
    <mergeCell ref="C625:C626"/>
    <mergeCell ref="D625:D626"/>
    <mergeCell ref="E625:E626"/>
    <mergeCell ref="F625:F626"/>
    <mergeCell ref="G637:G638"/>
    <mergeCell ref="H637:H638"/>
    <mergeCell ref="A639:A640"/>
    <mergeCell ref="B639:B640"/>
    <mergeCell ref="C639:C640"/>
    <mergeCell ref="D639:D640"/>
    <mergeCell ref="E639:E640"/>
    <mergeCell ref="F639:F640"/>
    <mergeCell ref="G639:G640"/>
    <mergeCell ref="H639:H640"/>
    <mergeCell ref="A637:A638"/>
    <mergeCell ref="B637:B638"/>
    <mergeCell ref="C637:C638"/>
    <mergeCell ref="D637:D638"/>
    <mergeCell ref="E637:E638"/>
    <mergeCell ref="F637:F638"/>
    <mergeCell ref="G633:G634"/>
    <mergeCell ref="H633:H634"/>
    <mergeCell ref="A635:A636"/>
    <mergeCell ref="B635:B636"/>
    <mergeCell ref="C635:C636"/>
    <mergeCell ref="D635:D636"/>
    <mergeCell ref="E635:E636"/>
    <mergeCell ref="F635:F636"/>
    <mergeCell ref="G635:G636"/>
    <mergeCell ref="H635:H636"/>
    <mergeCell ref="A633:A634"/>
    <mergeCell ref="B633:B634"/>
    <mergeCell ref="C633:C634"/>
    <mergeCell ref="D633:D634"/>
    <mergeCell ref="E633:E634"/>
    <mergeCell ref="F633:F634"/>
    <mergeCell ref="G648:G649"/>
    <mergeCell ref="H648:H649"/>
    <mergeCell ref="A650:A651"/>
    <mergeCell ref="B650:B651"/>
    <mergeCell ref="C650:C651"/>
    <mergeCell ref="D650:D651"/>
    <mergeCell ref="E650:E651"/>
    <mergeCell ref="F650:F651"/>
    <mergeCell ref="G650:G651"/>
    <mergeCell ref="H650:H651"/>
    <mergeCell ref="A648:A649"/>
    <mergeCell ref="B648:B649"/>
    <mergeCell ref="C648:C649"/>
    <mergeCell ref="D648:D649"/>
    <mergeCell ref="E648:E649"/>
    <mergeCell ref="F648:F649"/>
    <mergeCell ref="G644:G645"/>
    <mergeCell ref="H644:H645"/>
    <mergeCell ref="A646:A647"/>
    <mergeCell ref="B646:B647"/>
    <mergeCell ref="C646:C647"/>
    <mergeCell ref="D646:D647"/>
    <mergeCell ref="E646:E647"/>
    <mergeCell ref="F646:F647"/>
    <mergeCell ref="G646:G647"/>
    <mergeCell ref="H646:H647"/>
    <mergeCell ref="A644:A645"/>
    <mergeCell ref="B644:B645"/>
    <mergeCell ref="C644:C645"/>
    <mergeCell ref="D644:D645"/>
    <mergeCell ref="E644:E645"/>
    <mergeCell ref="F644:F645"/>
    <mergeCell ref="G656:G657"/>
    <mergeCell ref="H656:H657"/>
    <mergeCell ref="A658:A659"/>
    <mergeCell ref="B658:B659"/>
    <mergeCell ref="C658:C659"/>
    <mergeCell ref="D658:D659"/>
    <mergeCell ref="E658:E659"/>
    <mergeCell ref="F658:F659"/>
    <mergeCell ref="G658:G659"/>
    <mergeCell ref="H658:H659"/>
    <mergeCell ref="A656:A657"/>
    <mergeCell ref="B656:B657"/>
    <mergeCell ref="C656:C657"/>
    <mergeCell ref="D656:D657"/>
    <mergeCell ref="E656:E657"/>
    <mergeCell ref="F656:F657"/>
    <mergeCell ref="G652:G653"/>
    <mergeCell ref="H652:H653"/>
    <mergeCell ref="A654:A655"/>
    <mergeCell ref="B654:B655"/>
    <mergeCell ref="C654:C655"/>
    <mergeCell ref="D654:D655"/>
    <mergeCell ref="E654:E655"/>
    <mergeCell ref="F654:F655"/>
    <mergeCell ref="G654:G655"/>
    <mergeCell ref="H654:H655"/>
    <mergeCell ref="A652:A653"/>
    <mergeCell ref="B652:B653"/>
    <mergeCell ref="C652:C653"/>
    <mergeCell ref="D652:D653"/>
    <mergeCell ref="E652:E653"/>
    <mergeCell ref="F652:F653"/>
    <mergeCell ref="G664:G665"/>
    <mergeCell ref="H664:H665"/>
    <mergeCell ref="A666:A667"/>
    <mergeCell ref="B666:B667"/>
    <mergeCell ref="C666:C667"/>
    <mergeCell ref="D666:D667"/>
    <mergeCell ref="E666:E667"/>
    <mergeCell ref="F666:F667"/>
    <mergeCell ref="G666:G667"/>
    <mergeCell ref="H666:H667"/>
    <mergeCell ref="A664:A665"/>
    <mergeCell ref="B664:B665"/>
    <mergeCell ref="C664:C665"/>
    <mergeCell ref="D664:D665"/>
    <mergeCell ref="E664:E665"/>
    <mergeCell ref="F664:F665"/>
    <mergeCell ref="G660:G661"/>
    <mergeCell ref="H660:H661"/>
    <mergeCell ref="A662:A663"/>
    <mergeCell ref="B662:B663"/>
    <mergeCell ref="C662:C663"/>
    <mergeCell ref="D662:D663"/>
    <mergeCell ref="E662:E663"/>
    <mergeCell ref="F662:F663"/>
    <mergeCell ref="G662:G663"/>
    <mergeCell ref="H662:H663"/>
    <mergeCell ref="A660:A661"/>
    <mergeCell ref="B660:B661"/>
    <mergeCell ref="C660:C661"/>
    <mergeCell ref="D660:D661"/>
    <mergeCell ref="E660:E661"/>
    <mergeCell ref="F660:F661"/>
    <mergeCell ref="G672:G673"/>
    <mergeCell ref="H672:H673"/>
    <mergeCell ref="A674:A675"/>
    <mergeCell ref="B674:B675"/>
    <mergeCell ref="C674:C675"/>
    <mergeCell ref="D674:D675"/>
    <mergeCell ref="E674:E675"/>
    <mergeCell ref="F674:F675"/>
    <mergeCell ref="G674:G675"/>
    <mergeCell ref="H674:H675"/>
    <mergeCell ref="A672:A673"/>
    <mergeCell ref="B672:B673"/>
    <mergeCell ref="C672:C673"/>
    <mergeCell ref="D672:D673"/>
    <mergeCell ref="E672:E673"/>
    <mergeCell ref="F672:F673"/>
    <mergeCell ref="G668:G669"/>
    <mergeCell ref="H668:H669"/>
    <mergeCell ref="A670:A671"/>
    <mergeCell ref="B670:B671"/>
    <mergeCell ref="C670:C671"/>
    <mergeCell ref="D670:D671"/>
    <mergeCell ref="E670:E671"/>
    <mergeCell ref="F670:F671"/>
    <mergeCell ref="G670:G671"/>
    <mergeCell ref="H670:H671"/>
    <mergeCell ref="A668:A669"/>
    <mergeCell ref="B668:B669"/>
    <mergeCell ref="C668:C669"/>
    <mergeCell ref="D668:D669"/>
    <mergeCell ref="E668:E669"/>
    <mergeCell ref="F668:F669"/>
    <mergeCell ref="G680:G681"/>
    <mergeCell ref="H680:H681"/>
    <mergeCell ref="A682:A683"/>
    <mergeCell ref="B682:B683"/>
    <mergeCell ref="C682:C683"/>
    <mergeCell ref="D682:D683"/>
    <mergeCell ref="E682:E683"/>
    <mergeCell ref="F682:F683"/>
    <mergeCell ref="G682:G683"/>
    <mergeCell ref="H682:H683"/>
    <mergeCell ref="A680:A681"/>
    <mergeCell ref="B680:B681"/>
    <mergeCell ref="C680:C681"/>
    <mergeCell ref="D680:D681"/>
    <mergeCell ref="E680:E681"/>
    <mergeCell ref="F680:F681"/>
    <mergeCell ref="G676:G677"/>
    <mergeCell ref="H676:H677"/>
    <mergeCell ref="A678:A679"/>
    <mergeCell ref="B678:B679"/>
    <mergeCell ref="C678:C679"/>
    <mergeCell ref="D678:D679"/>
    <mergeCell ref="E678:E679"/>
    <mergeCell ref="F678:F679"/>
    <mergeCell ref="G678:G679"/>
    <mergeCell ref="H678:H679"/>
    <mergeCell ref="A676:A677"/>
    <mergeCell ref="B676:B677"/>
    <mergeCell ref="C676:C677"/>
    <mergeCell ref="D676:D677"/>
    <mergeCell ref="E676:E677"/>
    <mergeCell ref="F676:F677"/>
    <mergeCell ref="G686:G687"/>
    <mergeCell ref="H686:H687"/>
    <mergeCell ref="A688:A689"/>
    <mergeCell ref="B688:B689"/>
    <mergeCell ref="C688:C689"/>
    <mergeCell ref="D688:D689"/>
    <mergeCell ref="E688:E689"/>
    <mergeCell ref="F688:F689"/>
    <mergeCell ref="G688:G689"/>
    <mergeCell ref="H688:H689"/>
    <mergeCell ref="A686:A687"/>
    <mergeCell ref="B686:B687"/>
    <mergeCell ref="C686:C687"/>
    <mergeCell ref="D686:D687"/>
    <mergeCell ref="E686:E687"/>
    <mergeCell ref="F686:F687"/>
    <mergeCell ref="A684:A685"/>
    <mergeCell ref="B684:B685"/>
    <mergeCell ref="C684:C685"/>
    <mergeCell ref="D684:D685"/>
    <mergeCell ref="E684:E685"/>
    <mergeCell ref="F684:F685"/>
    <mergeCell ref="G684:G685"/>
    <mergeCell ref="H684:H685"/>
    <mergeCell ref="G694:G695"/>
    <mergeCell ref="H694:H695"/>
    <mergeCell ref="A696:A697"/>
    <mergeCell ref="B696:B697"/>
    <mergeCell ref="C696:C697"/>
    <mergeCell ref="D696:D697"/>
    <mergeCell ref="E696:E697"/>
    <mergeCell ref="F696:F697"/>
    <mergeCell ref="G696:G697"/>
    <mergeCell ref="H696:H697"/>
    <mergeCell ref="A694:A695"/>
    <mergeCell ref="B694:B695"/>
    <mergeCell ref="C694:C695"/>
    <mergeCell ref="D694:D695"/>
    <mergeCell ref="E694:E695"/>
    <mergeCell ref="F694:F695"/>
    <mergeCell ref="G690:G691"/>
    <mergeCell ref="H690:H691"/>
    <mergeCell ref="A692:A693"/>
    <mergeCell ref="B692:B693"/>
    <mergeCell ref="C692:C693"/>
    <mergeCell ref="D692:D693"/>
    <mergeCell ref="E692:E693"/>
    <mergeCell ref="F692:F693"/>
    <mergeCell ref="G692:G693"/>
    <mergeCell ref="H692:H693"/>
    <mergeCell ref="A690:A691"/>
    <mergeCell ref="B690:B691"/>
    <mergeCell ref="C690:C691"/>
    <mergeCell ref="D690:D691"/>
    <mergeCell ref="E690:E691"/>
    <mergeCell ref="F690:F691"/>
    <mergeCell ref="G702:G703"/>
    <mergeCell ref="H702:H703"/>
    <mergeCell ref="A704:A705"/>
    <mergeCell ref="B704:B705"/>
    <mergeCell ref="C704:C705"/>
    <mergeCell ref="D704:D705"/>
    <mergeCell ref="E704:E705"/>
    <mergeCell ref="F704:F705"/>
    <mergeCell ref="G704:G705"/>
    <mergeCell ref="H704:H705"/>
    <mergeCell ref="A702:A703"/>
    <mergeCell ref="B702:B703"/>
    <mergeCell ref="C702:C703"/>
    <mergeCell ref="D702:D703"/>
    <mergeCell ref="E702:E703"/>
    <mergeCell ref="F702:F703"/>
    <mergeCell ref="G698:G699"/>
    <mergeCell ref="H698:H699"/>
    <mergeCell ref="A700:A701"/>
    <mergeCell ref="B700:B701"/>
    <mergeCell ref="C700:C701"/>
    <mergeCell ref="D700:D701"/>
    <mergeCell ref="E700:E701"/>
    <mergeCell ref="F700:F701"/>
    <mergeCell ref="G700:G701"/>
    <mergeCell ref="H700:H701"/>
    <mergeCell ref="A698:A699"/>
    <mergeCell ref="B698:B699"/>
    <mergeCell ref="C698:C699"/>
    <mergeCell ref="D698:D699"/>
    <mergeCell ref="E698:E699"/>
    <mergeCell ref="F698:F699"/>
    <mergeCell ref="G710:G711"/>
    <mergeCell ref="H710:H711"/>
    <mergeCell ref="A712:A713"/>
    <mergeCell ref="B712:B713"/>
    <mergeCell ref="C712:C713"/>
    <mergeCell ref="D712:D713"/>
    <mergeCell ref="E712:E713"/>
    <mergeCell ref="F712:F713"/>
    <mergeCell ref="G712:G713"/>
    <mergeCell ref="H712:H713"/>
    <mergeCell ref="A710:A711"/>
    <mergeCell ref="B710:B711"/>
    <mergeCell ref="C710:C711"/>
    <mergeCell ref="D710:D711"/>
    <mergeCell ref="E710:E711"/>
    <mergeCell ref="F710:F711"/>
    <mergeCell ref="G706:G707"/>
    <mergeCell ref="H706:H707"/>
    <mergeCell ref="A708:A709"/>
    <mergeCell ref="B708:B709"/>
    <mergeCell ref="C708:C709"/>
    <mergeCell ref="D708:D709"/>
    <mergeCell ref="E708:E709"/>
    <mergeCell ref="F708:F709"/>
    <mergeCell ref="G708:G709"/>
    <mergeCell ref="H708:H709"/>
    <mergeCell ref="A706:A707"/>
    <mergeCell ref="B706:B707"/>
    <mergeCell ref="C706:C707"/>
    <mergeCell ref="D706:D707"/>
    <mergeCell ref="E706:E707"/>
    <mergeCell ref="F706:F707"/>
    <mergeCell ref="G718:G719"/>
    <mergeCell ref="H718:H719"/>
    <mergeCell ref="A720:A721"/>
    <mergeCell ref="B720:B721"/>
    <mergeCell ref="C720:C721"/>
    <mergeCell ref="D720:D721"/>
    <mergeCell ref="E720:E721"/>
    <mergeCell ref="F720:F721"/>
    <mergeCell ref="G720:G721"/>
    <mergeCell ref="H720:H721"/>
    <mergeCell ref="A718:A719"/>
    <mergeCell ref="B718:B719"/>
    <mergeCell ref="C718:C719"/>
    <mergeCell ref="D718:D719"/>
    <mergeCell ref="E718:E719"/>
    <mergeCell ref="F718:F719"/>
    <mergeCell ref="G714:G715"/>
    <mergeCell ref="H714:H715"/>
    <mergeCell ref="A716:A717"/>
    <mergeCell ref="B716:B717"/>
    <mergeCell ref="C716:C717"/>
    <mergeCell ref="D716:D717"/>
    <mergeCell ref="E716:E717"/>
    <mergeCell ref="F716:F717"/>
    <mergeCell ref="G716:G717"/>
    <mergeCell ref="H716:H717"/>
    <mergeCell ref="A714:A715"/>
    <mergeCell ref="B714:B715"/>
    <mergeCell ref="C714:C715"/>
    <mergeCell ref="D714:D715"/>
    <mergeCell ref="E714:E715"/>
    <mergeCell ref="F714:F715"/>
    <mergeCell ref="G726:G727"/>
    <mergeCell ref="H726:H727"/>
    <mergeCell ref="A728:A729"/>
    <mergeCell ref="B728:B729"/>
    <mergeCell ref="C728:C729"/>
    <mergeCell ref="D728:D729"/>
    <mergeCell ref="E728:E729"/>
    <mergeCell ref="F728:F729"/>
    <mergeCell ref="G728:G729"/>
    <mergeCell ref="H728:H729"/>
    <mergeCell ref="A726:A727"/>
    <mergeCell ref="B726:B727"/>
    <mergeCell ref="C726:C727"/>
    <mergeCell ref="D726:D727"/>
    <mergeCell ref="E726:E727"/>
    <mergeCell ref="F726:F727"/>
    <mergeCell ref="G722:G723"/>
    <mergeCell ref="H722:H723"/>
    <mergeCell ref="A724:A725"/>
    <mergeCell ref="B724:B725"/>
    <mergeCell ref="C724:C725"/>
    <mergeCell ref="D724:D725"/>
    <mergeCell ref="E724:E725"/>
    <mergeCell ref="F724:F725"/>
    <mergeCell ref="G724:G725"/>
    <mergeCell ref="H724:H725"/>
    <mergeCell ref="A722:A723"/>
    <mergeCell ref="B722:B723"/>
    <mergeCell ref="C722:C723"/>
    <mergeCell ref="D722:D723"/>
    <mergeCell ref="E722:E723"/>
    <mergeCell ref="F722:F723"/>
    <mergeCell ref="G734:G735"/>
    <mergeCell ref="H734:H735"/>
    <mergeCell ref="A736:A737"/>
    <mergeCell ref="B736:B737"/>
    <mergeCell ref="C736:C737"/>
    <mergeCell ref="D736:D737"/>
    <mergeCell ref="E736:E737"/>
    <mergeCell ref="F736:F737"/>
    <mergeCell ref="G736:G737"/>
    <mergeCell ref="H736:H737"/>
    <mergeCell ref="A734:A735"/>
    <mergeCell ref="B734:B735"/>
    <mergeCell ref="C734:C735"/>
    <mergeCell ref="D734:D735"/>
    <mergeCell ref="E734:E735"/>
    <mergeCell ref="F734:F735"/>
    <mergeCell ref="G730:G731"/>
    <mergeCell ref="H730:H731"/>
    <mergeCell ref="A732:A733"/>
    <mergeCell ref="B732:B733"/>
    <mergeCell ref="C732:C733"/>
    <mergeCell ref="D732:D733"/>
    <mergeCell ref="E732:E733"/>
    <mergeCell ref="F732:F733"/>
    <mergeCell ref="G732:G733"/>
    <mergeCell ref="H732:H733"/>
    <mergeCell ref="A730:A731"/>
    <mergeCell ref="B730:B731"/>
    <mergeCell ref="C730:C731"/>
    <mergeCell ref="D730:D731"/>
    <mergeCell ref="E730:E731"/>
    <mergeCell ref="F730:F731"/>
    <mergeCell ref="A746:A747"/>
    <mergeCell ref="B746:B747"/>
    <mergeCell ref="C746:C747"/>
    <mergeCell ref="D746:D747"/>
    <mergeCell ref="E746:E747"/>
    <mergeCell ref="F746:F747"/>
    <mergeCell ref="G746:G747"/>
    <mergeCell ref="H746:H747"/>
    <mergeCell ref="G738:G739"/>
    <mergeCell ref="H738:H739"/>
    <mergeCell ref="A740:A741"/>
    <mergeCell ref="B740:B741"/>
    <mergeCell ref="C740:C741"/>
    <mergeCell ref="D740:D741"/>
    <mergeCell ref="E740:E741"/>
    <mergeCell ref="F740:F741"/>
    <mergeCell ref="G740:G741"/>
    <mergeCell ref="H740:H741"/>
    <mergeCell ref="A738:A739"/>
    <mergeCell ref="B738:B739"/>
    <mergeCell ref="C738:C739"/>
    <mergeCell ref="D738:D739"/>
    <mergeCell ref="E738:E739"/>
    <mergeCell ref="F738:F739"/>
    <mergeCell ref="G752:G753"/>
    <mergeCell ref="H752:H753"/>
    <mergeCell ref="A754:A755"/>
    <mergeCell ref="B754:B755"/>
    <mergeCell ref="C754:C755"/>
    <mergeCell ref="D754:D755"/>
    <mergeCell ref="E754:E755"/>
    <mergeCell ref="F754:F755"/>
    <mergeCell ref="G754:G755"/>
    <mergeCell ref="H754:H755"/>
    <mergeCell ref="A752:A753"/>
    <mergeCell ref="B752:B753"/>
    <mergeCell ref="C752:C753"/>
    <mergeCell ref="D752:D753"/>
    <mergeCell ref="E752:E753"/>
    <mergeCell ref="F752:F753"/>
    <mergeCell ref="G748:G749"/>
    <mergeCell ref="H748:H749"/>
    <mergeCell ref="A750:A751"/>
    <mergeCell ref="B750:B751"/>
    <mergeCell ref="C750:C751"/>
    <mergeCell ref="D750:D751"/>
    <mergeCell ref="E750:E751"/>
    <mergeCell ref="F750:F751"/>
    <mergeCell ref="G750:G751"/>
    <mergeCell ref="H750:H751"/>
    <mergeCell ref="A748:A749"/>
    <mergeCell ref="B748:B749"/>
    <mergeCell ref="C748:C749"/>
    <mergeCell ref="D748:D749"/>
    <mergeCell ref="E748:E749"/>
    <mergeCell ref="F748:F749"/>
    <mergeCell ref="G760:G761"/>
    <mergeCell ref="H760:H761"/>
    <mergeCell ref="A762:A763"/>
    <mergeCell ref="B762:B763"/>
    <mergeCell ref="C762:C763"/>
    <mergeCell ref="D762:D763"/>
    <mergeCell ref="E762:E763"/>
    <mergeCell ref="F762:F763"/>
    <mergeCell ref="G762:G763"/>
    <mergeCell ref="H762:H763"/>
    <mergeCell ref="A760:A761"/>
    <mergeCell ref="B760:B761"/>
    <mergeCell ref="C760:C761"/>
    <mergeCell ref="D760:D761"/>
    <mergeCell ref="E760:E761"/>
    <mergeCell ref="F760:F761"/>
    <mergeCell ref="G756:G757"/>
    <mergeCell ref="H756:H757"/>
    <mergeCell ref="A758:A759"/>
    <mergeCell ref="B758:B759"/>
    <mergeCell ref="C758:C759"/>
    <mergeCell ref="D758:D759"/>
    <mergeCell ref="E758:E759"/>
    <mergeCell ref="F758:F759"/>
    <mergeCell ref="G758:G759"/>
    <mergeCell ref="H758:H759"/>
    <mergeCell ref="A756:A757"/>
    <mergeCell ref="B756:B757"/>
    <mergeCell ref="C756:C757"/>
    <mergeCell ref="D756:D757"/>
    <mergeCell ref="E756:E757"/>
    <mergeCell ref="F756:F757"/>
    <mergeCell ref="G768:G769"/>
    <mergeCell ref="H768:H769"/>
    <mergeCell ref="A770:A771"/>
    <mergeCell ref="B770:B771"/>
    <mergeCell ref="C770:C771"/>
    <mergeCell ref="D770:D771"/>
    <mergeCell ref="E770:E771"/>
    <mergeCell ref="F770:F771"/>
    <mergeCell ref="G770:G771"/>
    <mergeCell ref="H770:H771"/>
    <mergeCell ref="A768:A769"/>
    <mergeCell ref="B768:B769"/>
    <mergeCell ref="C768:C769"/>
    <mergeCell ref="D768:D769"/>
    <mergeCell ref="E768:E769"/>
    <mergeCell ref="F768:F769"/>
    <mergeCell ref="G764:G765"/>
    <mergeCell ref="H764:H765"/>
    <mergeCell ref="A766:A767"/>
    <mergeCell ref="B766:B767"/>
    <mergeCell ref="C766:C767"/>
    <mergeCell ref="D766:D767"/>
    <mergeCell ref="E766:E767"/>
    <mergeCell ref="F766:F767"/>
    <mergeCell ref="G766:G767"/>
    <mergeCell ref="H766:H767"/>
    <mergeCell ref="A764:A765"/>
    <mergeCell ref="B764:B765"/>
    <mergeCell ref="C764:C765"/>
    <mergeCell ref="D764:D765"/>
    <mergeCell ref="E764:E765"/>
    <mergeCell ref="F764:F765"/>
    <mergeCell ref="G776:G777"/>
    <mergeCell ref="H776:H777"/>
    <mergeCell ref="A778:A779"/>
    <mergeCell ref="B778:B779"/>
    <mergeCell ref="C778:C779"/>
    <mergeCell ref="D778:D779"/>
    <mergeCell ref="E778:E779"/>
    <mergeCell ref="F778:F779"/>
    <mergeCell ref="G778:G779"/>
    <mergeCell ref="H778:H779"/>
    <mergeCell ref="A776:A777"/>
    <mergeCell ref="B776:B777"/>
    <mergeCell ref="C776:C777"/>
    <mergeCell ref="D776:D777"/>
    <mergeCell ref="E776:E777"/>
    <mergeCell ref="F776:F777"/>
    <mergeCell ref="G772:G773"/>
    <mergeCell ref="H772:H773"/>
    <mergeCell ref="A774:A775"/>
    <mergeCell ref="B774:B775"/>
    <mergeCell ref="C774:C775"/>
    <mergeCell ref="D774:D775"/>
    <mergeCell ref="E774:E775"/>
    <mergeCell ref="F774:F775"/>
    <mergeCell ref="G774:G775"/>
    <mergeCell ref="H774:H775"/>
    <mergeCell ref="A772:A773"/>
    <mergeCell ref="B772:B773"/>
    <mergeCell ref="C772:C773"/>
    <mergeCell ref="D772:D773"/>
    <mergeCell ref="E772:E773"/>
    <mergeCell ref="F772:F773"/>
    <mergeCell ref="G784:G785"/>
    <mergeCell ref="H784:H785"/>
    <mergeCell ref="A786:A787"/>
    <mergeCell ref="B786:B787"/>
    <mergeCell ref="C786:C787"/>
    <mergeCell ref="D786:D787"/>
    <mergeCell ref="E786:E787"/>
    <mergeCell ref="F786:F787"/>
    <mergeCell ref="G786:G787"/>
    <mergeCell ref="H786:H787"/>
    <mergeCell ref="A784:A785"/>
    <mergeCell ref="B784:B785"/>
    <mergeCell ref="C784:C785"/>
    <mergeCell ref="D784:D785"/>
    <mergeCell ref="E784:E785"/>
    <mergeCell ref="F784:F785"/>
    <mergeCell ref="G780:G781"/>
    <mergeCell ref="H780:H781"/>
    <mergeCell ref="A782:A783"/>
    <mergeCell ref="B782:B783"/>
    <mergeCell ref="C782:C783"/>
    <mergeCell ref="D782:D783"/>
    <mergeCell ref="E782:E783"/>
    <mergeCell ref="F782:F783"/>
    <mergeCell ref="G782:G783"/>
    <mergeCell ref="H782:H783"/>
    <mergeCell ref="A780:A781"/>
    <mergeCell ref="B780:B781"/>
    <mergeCell ref="C780:C781"/>
    <mergeCell ref="D780:D781"/>
    <mergeCell ref="E780:E781"/>
    <mergeCell ref="F780:F781"/>
    <mergeCell ref="G792:G793"/>
    <mergeCell ref="H792:H793"/>
    <mergeCell ref="A792:A793"/>
    <mergeCell ref="B792:B793"/>
    <mergeCell ref="C792:C793"/>
    <mergeCell ref="D792:D793"/>
    <mergeCell ref="E792:E793"/>
    <mergeCell ref="F792:F793"/>
    <mergeCell ref="G788:G789"/>
    <mergeCell ref="H788:H789"/>
    <mergeCell ref="A790:A791"/>
    <mergeCell ref="B790:B791"/>
    <mergeCell ref="C790:C791"/>
    <mergeCell ref="D790:D791"/>
    <mergeCell ref="E790:E791"/>
    <mergeCell ref="F790:F791"/>
    <mergeCell ref="G790:G791"/>
    <mergeCell ref="H790:H791"/>
    <mergeCell ref="A788:A789"/>
    <mergeCell ref="B788:B789"/>
    <mergeCell ref="C788:C789"/>
    <mergeCell ref="D788:D789"/>
    <mergeCell ref="E788:E789"/>
    <mergeCell ref="F788:F789"/>
    <mergeCell ref="G798:G799"/>
    <mergeCell ref="H798:H799"/>
    <mergeCell ref="A800:A801"/>
    <mergeCell ref="B800:B801"/>
    <mergeCell ref="C800:C801"/>
    <mergeCell ref="D800:D801"/>
    <mergeCell ref="E800:E801"/>
    <mergeCell ref="F800:F801"/>
    <mergeCell ref="G800:G801"/>
    <mergeCell ref="H800:H801"/>
    <mergeCell ref="A798:A799"/>
    <mergeCell ref="B798:B799"/>
    <mergeCell ref="C798:C799"/>
    <mergeCell ref="D798:D799"/>
    <mergeCell ref="E798:E799"/>
    <mergeCell ref="F798:F799"/>
    <mergeCell ref="G794:G795"/>
    <mergeCell ref="H794:H795"/>
    <mergeCell ref="A796:A797"/>
    <mergeCell ref="B796:B797"/>
    <mergeCell ref="C796:C797"/>
    <mergeCell ref="D796:D797"/>
    <mergeCell ref="E796:E797"/>
    <mergeCell ref="F796:F797"/>
    <mergeCell ref="G796:G797"/>
    <mergeCell ref="H796:H797"/>
    <mergeCell ref="A794:A795"/>
    <mergeCell ref="B794:B795"/>
    <mergeCell ref="C794:C795"/>
    <mergeCell ref="D794:D795"/>
    <mergeCell ref="E794:E795"/>
    <mergeCell ref="F794:F795"/>
    <mergeCell ref="G806:G807"/>
    <mergeCell ref="H806:H807"/>
    <mergeCell ref="A808:A809"/>
    <mergeCell ref="B808:B809"/>
    <mergeCell ref="C808:C809"/>
    <mergeCell ref="D808:D809"/>
    <mergeCell ref="E808:E809"/>
    <mergeCell ref="F808:F809"/>
    <mergeCell ref="G808:G809"/>
    <mergeCell ref="H808:H809"/>
    <mergeCell ref="A806:A807"/>
    <mergeCell ref="B806:B807"/>
    <mergeCell ref="C806:C807"/>
    <mergeCell ref="D806:D807"/>
    <mergeCell ref="E806:E807"/>
    <mergeCell ref="F806:F807"/>
    <mergeCell ref="G802:G803"/>
    <mergeCell ref="H802:H803"/>
    <mergeCell ref="A804:A805"/>
    <mergeCell ref="B804:B805"/>
    <mergeCell ref="C804:C805"/>
    <mergeCell ref="D804:D805"/>
    <mergeCell ref="E804:E805"/>
    <mergeCell ref="F804:F805"/>
    <mergeCell ref="G804:G805"/>
    <mergeCell ref="H804:H805"/>
    <mergeCell ref="A802:A803"/>
    <mergeCell ref="B802:B803"/>
    <mergeCell ref="C802:C803"/>
    <mergeCell ref="D802:D803"/>
    <mergeCell ref="E802:E803"/>
    <mergeCell ref="F802:F803"/>
    <mergeCell ref="G816:G817"/>
    <mergeCell ref="H816:H817"/>
    <mergeCell ref="A818:A819"/>
    <mergeCell ref="B818:B819"/>
    <mergeCell ref="C818:C819"/>
    <mergeCell ref="D818:D819"/>
    <mergeCell ref="E818:E819"/>
    <mergeCell ref="F818:F819"/>
    <mergeCell ref="G818:G819"/>
    <mergeCell ref="H818:H819"/>
    <mergeCell ref="A816:A817"/>
    <mergeCell ref="B816:B817"/>
    <mergeCell ref="C816:C817"/>
    <mergeCell ref="D816:D817"/>
    <mergeCell ref="E816:E817"/>
    <mergeCell ref="F816:F817"/>
    <mergeCell ref="G810:G811"/>
    <mergeCell ref="H810:H811"/>
    <mergeCell ref="A812:A813"/>
    <mergeCell ref="B812:B813"/>
    <mergeCell ref="C812:C813"/>
    <mergeCell ref="D812:D813"/>
    <mergeCell ref="E812:E813"/>
    <mergeCell ref="F812:F813"/>
    <mergeCell ref="G812:G813"/>
    <mergeCell ref="H812:H813"/>
    <mergeCell ref="A810:A811"/>
    <mergeCell ref="B810:B811"/>
    <mergeCell ref="C810:C811"/>
    <mergeCell ref="D810:D811"/>
    <mergeCell ref="E810:E811"/>
    <mergeCell ref="F810:F811"/>
    <mergeCell ref="G824:G825"/>
    <mergeCell ref="H824:H825"/>
    <mergeCell ref="A826:A827"/>
    <mergeCell ref="B826:B827"/>
    <mergeCell ref="C826:C827"/>
    <mergeCell ref="D826:D827"/>
    <mergeCell ref="E826:E827"/>
    <mergeCell ref="F826:F827"/>
    <mergeCell ref="G826:G827"/>
    <mergeCell ref="H826:H827"/>
    <mergeCell ref="A824:A825"/>
    <mergeCell ref="B824:B825"/>
    <mergeCell ref="C824:C825"/>
    <mergeCell ref="D824:D825"/>
    <mergeCell ref="E824:E825"/>
    <mergeCell ref="F824:F825"/>
    <mergeCell ref="G820:G821"/>
    <mergeCell ref="H820:H821"/>
    <mergeCell ref="A822:A823"/>
    <mergeCell ref="B822:B823"/>
    <mergeCell ref="C822:C823"/>
    <mergeCell ref="D822:D823"/>
    <mergeCell ref="E822:E823"/>
    <mergeCell ref="F822:F823"/>
    <mergeCell ref="G822:G823"/>
    <mergeCell ref="H822:H823"/>
    <mergeCell ref="A820:A821"/>
    <mergeCell ref="B820:B821"/>
    <mergeCell ref="C820:C821"/>
    <mergeCell ref="D820:D821"/>
    <mergeCell ref="E820:E821"/>
    <mergeCell ref="F820:F821"/>
    <mergeCell ref="G832:G833"/>
    <mergeCell ref="H832:H833"/>
    <mergeCell ref="K644:K645"/>
    <mergeCell ref="L644:L645"/>
    <mergeCell ref="M644:M645"/>
    <mergeCell ref="N644:N645"/>
    <mergeCell ref="K650:K651"/>
    <mergeCell ref="L650:L651"/>
    <mergeCell ref="M650:M651"/>
    <mergeCell ref="N650:N651"/>
    <mergeCell ref="A832:A833"/>
    <mergeCell ref="B832:B833"/>
    <mergeCell ref="C832:C833"/>
    <mergeCell ref="D832:D833"/>
    <mergeCell ref="E832:E833"/>
    <mergeCell ref="F832:F833"/>
    <mergeCell ref="G828:G829"/>
    <mergeCell ref="H828:H829"/>
    <mergeCell ref="A830:A831"/>
    <mergeCell ref="B830:B831"/>
    <mergeCell ref="C830:C831"/>
    <mergeCell ref="D830:D831"/>
    <mergeCell ref="E830:E831"/>
    <mergeCell ref="F830:F831"/>
    <mergeCell ref="G830:G831"/>
    <mergeCell ref="H830:H831"/>
    <mergeCell ref="A828:A829"/>
    <mergeCell ref="B828:B829"/>
    <mergeCell ref="C828:C829"/>
    <mergeCell ref="D828:D829"/>
    <mergeCell ref="E828:E829"/>
    <mergeCell ref="F828:F829"/>
    <mergeCell ref="Q646:Q647"/>
    <mergeCell ref="R646:R647"/>
    <mergeCell ref="K648:K649"/>
    <mergeCell ref="L648:L649"/>
    <mergeCell ref="M648:M649"/>
    <mergeCell ref="N648:N649"/>
    <mergeCell ref="O648:O649"/>
    <mergeCell ref="P648:P649"/>
    <mergeCell ref="Q648:Q649"/>
    <mergeCell ref="R648:R649"/>
    <mergeCell ref="O644:O645"/>
    <mergeCell ref="P644:P645"/>
    <mergeCell ref="Q644:Q645"/>
    <mergeCell ref="R644:R645"/>
    <mergeCell ref="K646:K647"/>
    <mergeCell ref="L646:L647"/>
    <mergeCell ref="M646:M647"/>
    <mergeCell ref="N646:N647"/>
    <mergeCell ref="O646:O647"/>
    <mergeCell ref="P646:P647"/>
    <mergeCell ref="Q652:Q653"/>
    <mergeCell ref="R652:R653"/>
    <mergeCell ref="K654:K655"/>
    <mergeCell ref="L654:L655"/>
    <mergeCell ref="M654:M655"/>
    <mergeCell ref="N654:N655"/>
    <mergeCell ref="O654:O655"/>
    <mergeCell ref="P654:P655"/>
    <mergeCell ref="Q654:Q655"/>
    <mergeCell ref="R654:R655"/>
    <mergeCell ref="O650:O651"/>
    <mergeCell ref="P650:P651"/>
    <mergeCell ref="Q650:Q651"/>
    <mergeCell ref="R650:R651"/>
    <mergeCell ref="K652:K653"/>
    <mergeCell ref="L652:L653"/>
    <mergeCell ref="M652:M653"/>
    <mergeCell ref="N652:N653"/>
    <mergeCell ref="O652:O653"/>
    <mergeCell ref="P652:P653"/>
  </mergeCells>
  <hyperlinks>
    <hyperlink ref="C4" r:id="rId1" display="javascript:void(0);"/>
    <hyperlink ref="C6" r:id="rId2" display="javascript:void(0);"/>
    <hyperlink ref="C8" r:id="rId3" display="javascript:void(0);"/>
    <hyperlink ref="C10" r:id="rId4" display="javascript:void(0);"/>
    <hyperlink ref="C12" r:id="rId5" display="javascript:void(0);"/>
    <hyperlink ref="C14" r:id="rId6" display="javascript:void(0);"/>
    <hyperlink ref="C16" r:id="rId7" display="javascript:void(0);"/>
    <hyperlink ref="C18" r:id="rId8" display="javascript:void(0);"/>
    <hyperlink ref="C20" r:id="rId9" display="javascript:void(0);"/>
    <hyperlink ref="C22" r:id="rId10" display="javascript:void(0);"/>
    <hyperlink ref="C25" r:id="rId11" display="javascript:void(0);"/>
    <hyperlink ref="C27" r:id="rId12" display="javascript:void(0);"/>
    <hyperlink ref="C29" r:id="rId13" display="javascript:void(0);"/>
    <hyperlink ref="C31" r:id="rId14" display="javascript:void(0);"/>
    <hyperlink ref="C33" r:id="rId15" display="javascript:void(0);"/>
    <hyperlink ref="C35" r:id="rId16" display="javascript:void(0);"/>
    <hyperlink ref="C37" r:id="rId17" display="javascript:void(0);"/>
    <hyperlink ref="C39" r:id="rId18" display="javascript:void(0);"/>
    <hyperlink ref="C41" r:id="rId19" display="javascript:void(0);"/>
    <hyperlink ref="C43" r:id="rId20" display="javascript:void(0);"/>
    <hyperlink ref="C45" r:id="rId21" display="javascript:void(0);"/>
    <hyperlink ref="C47" r:id="rId22" display="javascript:void(0);"/>
    <hyperlink ref="C49" r:id="rId23" display="javascript:void(0);"/>
    <hyperlink ref="C54" r:id="rId24" display="javascript:void(0);"/>
    <hyperlink ref="C56" r:id="rId25" display="javascript:void(0);"/>
    <hyperlink ref="C58" r:id="rId26" display="javascript:void(0);"/>
    <hyperlink ref="C60" r:id="rId27" display="javascript:void(0);"/>
    <hyperlink ref="C62" r:id="rId28" display="javascript:void(0);"/>
    <hyperlink ref="C64" r:id="rId29" display="javascript:void(0);"/>
    <hyperlink ref="C66" r:id="rId30" display="javascript:void(0);"/>
    <hyperlink ref="C68" r:id="rId31" display="javascript:void(0);"/>
    <hyperlink ref="C70" r:id="rId32" display="javascript:void(0);"/>
    <hyperlink ref="C72" r:id="rId33" display="javascript:void(0);"/>
    <hyperlink ref="C75" r:id="rId34" display="javascript:void(0);"/>
    <hyperlink ref="C77" r:id="rId35" display="javascript:void(0);"/>
    <hyperlink ref="C79" r:id="rId36" display="javascript:void(0);"/>
    <hyperlink ref="C81" r:id="rId37" display="javascript:void(0);"/>
    <hyperlink ref="C83" r:id="rId38" display="javascript:void(0);"/>
    <hyperlink ref="C85" r:id="rId39" display="javascript:void(0);"/>
    <hyperlink ref="C87" r:id="rId40" display="javascript:void(0);"/>
    <hyperlink ref="C89" r:id="rId41" display="javascript:void(0);"/>
    <hyperlink ref="C91" r:id="rId42" display="javascript:void(0);"/>
    <hyperlink ref="C93" r:id="rId43" display="javascript:void(0);"/>
    <hyperlink ref="C95" r:id="rId44" display="javascript:void(0);"/>
    <hyperlink ref="C97" r:id="rId45" display="javascript:void(0);"/>
    <hyperlink ref="C99" r:id="rId46" display="javascript:void(0);"/>
    <hyperlink ref="C101" r:id="rId47" display="javascript:void(0);"/>
    <hyperlink ref="C103" r:id="rId48" display="javascript:void(0);"/>
    <hyperlink ref="C105" r:id="rId49" display="javascript:void(0);"/>
    <hyperlink ref="C107" r:id="rId50" display="javascript:void(0);"/>
    <hyperlink ref="C109" r:id="rId51" display="javascript:void(0);"/>
    <hyperlink ref="C111" r:id="rId52" display="javascript:void(0);"/>
    <hyperlink ref="C113" r:id="rId53" display="javascript:void(0);"/>
    <hyperlink ref="C115" r:id="rId54" display="javascript:void(0);"/>
    <hyperlink ref="C117" r:id="rId55" display="javascript:void(0);"/>
    <hyperlink ref="C119" r:id="rId56" display="javascript:void(0);"/>
    <hyperlink ref="C121" r:id="rId57" display="javascript:void(0);"/>
    <hyperlink ref="C123" r:id="rId58" display="javascript:void(0);"/>
    <hyperlink ref="C125" r:id="rId59" display="javascript:void(0);"/>
    <hyperlink ref="C127" r:id="rId60" display="javascript:void(0);"/>
    <hyperlink ref="C129" r:id="rId61" display="javascript:void(0);"/>
    <hyperlink ref="C131" r:id="rId62" display="javascript:void(0);"/>
    <hyperlink ref="C133" r:id="rId63" display="javascript:void(0);"/>
    <hyperlink ref="C135" r:id="rId64" display="javascript:void(0);"/>
    <hyperlink ref="C137" r:id="rId65" display="javascript:void(0);"/>
    <hyperlink ref="C139" r:id="rId66" display="javascript:void(0);"/>
    <hyperlink ref="C141" r:id="rId67" display="javascript:void(0);"/>
    <hyperlink ref="C143" r:id="rId68" display="javascript:void(0);"/>
    <hyperlink ref="C145" r:id="rId69" display="javascript:void(0);"/>
    <hyperlink ref="C147" r:id="rId70" display="javascript:void(0);"/>
    <hyperlink ref="C149" r:id="rId71" display="javascript:void(0);"/>
    <hyperlink ref="C151" r:id="rId72" display="javascript:void(0);"/>
    <hyperlink ref="C153" r:id="rId73" display="javascript:void(0);"/>
    <hyperlink ref="C155" r:id="rId74" display="javascript:void(0);"/>
    <hyperlink ref="C157" r:id="rId75" display="javascript:void(0);"/>
    <hyperlink ref="C159" r:id="rId76" display="javascript:void(0);"/>
    <hyperlink ref="C161" r:id="rId77" display="javascript:void(0);"/>
    <hyperlink ref="C163" r:id="rId78" display="javascript:void(0);"/>
    <hyperlink ref="C165" r:id="rId79" display="javascript:void(0);"/>
    <hyperlink ref="C167" r:id="rId80" display="javascript:void(0);"/>
    <hyperlink ref="C169" r:id="rId81" display="javascript:void(0);"/>
    <hyperlink ref="C171" r:id="rId82" display="javascript:void(0);"/>
    <hyperlink ref="C173" r:id="rId83" display="javascript:void(0);"/>
    <hyperlink ref="C175" r:id="rId84" display="javascript:void(0);"/>
    <hyperlink ref="C177" r:id="rId85" display="javascript:void(0);"/>
    <hyperlink ref="C179" r:id="rId86" display="javascript:void(0);"/>
    <hyperlink ref="C181" r:id="rId87" display="javascript:void(0);"/>
    <hyperlink ref="C183" r:id="rId88" display="javascript:void(0);"/>
    <hyperlink ref="C185" r:id="rId89" display="javascript:void(0);"/>
    <hyperlink ref="C187" r:id="rId90" display="javascript:void(0);"/>
    <hyperlink ref="C189" r:id="rId91" display="javascript:void(0);"/>
    <hyperlink ref="C191" r:id="rId92" display="javascript:void(0);"/>
    <hyperlink ref="C193" r:id="rId93" display="javascript:void(0);"/>
    <hyperlink ref="C195" r:id="rId94" display="javascript:void(0);"/>
    <hyperlink ref="C197" r:id="rId95" display="javascript:void(0);"/>
    <hyperlink ref="C199" r:id="rId96" display="javascript:void(0);"/>
    <hyperlink ref="C201" r:id="rId97" display="javascript:void(0);"/>
    <hyperlink ref="C203" r:id="rId98" display="javascript:void(0);"/>
    <hyperlink ref="C205" r:id="rId99" display="javascript:void(0);"/>
    <hyperlink ref="C207" r:id="rId100" display="javascript:void(0);"/>
    <hyperlink ref="C209" r:id="rId101" display="javascript:void(0);"/>
    <hyperlink ref="C211" r:id="rId102" display="javascript:void(0);"/>
    <hyperlink ref="C213" r:id="rId103" display="javascript:void(0);"/>
    <hyperlink ref="C215" r:id="rId104" display="javascript:void(0);"/>
    <hyperlink ref="C217" r:id="rId105" display="javascript:void(0);"/>
    <hyperlink ref="C219" r:id="rId106" display="javascript:void(0);"/>
    <hyperlink ref="C221" r:id="rId107" display="javascript:void(0);"/>
    <hyperlink ref="C223" r:id="rId108" display="javascript:void(0);"/>
    <hyperlink ref="C225" r:id="rId109" display="javascript:void(0);"/>
    <hyperlink ref="C227" r:id="rId110" display="javascript:void(0);"/>
    <hyperlink ref="C229" r:id="rId111" display="javascript:void(0);"/>
    <hyperlink ref="C231" r:id="rId112" display="javascript:void(0);"/>
    <hyperlink ref="C233" r:id="rId113" display="javascript:void(0);"/>
    <hyperlink ref="C235" r:id="rId114" display="javascript:void(0);"/>
    <hyperlink ref="C237" r:id="rId115" display="javascript:void(0);"/>
    <hyperlink ref="C242" r:id="rId116" display="javascript:void(0);"/>
    <hyperlink ref="C244" r:id="rId117" display="javascript:void(0);"/>
    <hyperlink ref="C246" r:id="rId118" display="javascript:void(0);"/>
    <hyperlink ref="C248" r:id="rId119" display="javascript:void(0);"/>
    <hyperlink ref="C250" r:id="rId120" display="javascript:void(0);"/>
    <hyperlink ref="C252" r:id="rId121" display="javascript:void(0);"/>
    <hyperlink ref="C254" r:id="rId122" display="javascript:void(0);"/>
    <hyperlink ref="C256" r:id="rId123" display="javascript:void(0);"/>
    <hyperlink ref="C258" r:id="rId124" display="javascript:void(0);"/>
    <hyperlink ref="C260" r:id="rId125" display="javascript:void(0);"/>
    <hyperlink ref="C262" r:id="rId126" display="javascript:void(0);"/>
    <hyperlink ref="C264" r:id="rId127" display="javascript:void(0);"/>
    <hyperlink ref="C266" r:id="rId128" display="javascript:void(0);"/>
    <hyperlink ref="C268" r:id="rId129" display="javascript:void(0);"/>
    <hyperlink ref="C270" r:id="rId130" display="javascript:void(0);"/>
    <hyperlink ref="C272" r:id="rId131" display="javascript:void(0);"/>
    <hyperlink ref="C274" r:id="rId132" display="javascript:void(0);"/>
    <hyperlink ref="C276" r:id="rId133" display="javascript:void(0);"/>
    <hyperlink ref="C278" r:id="rId134" display="javascript:void(0);"/>
    <hyperlink ref="C280" r:id="rId135" display="javascript:void(0);"/>
    <hyperlink ref="C282" r:id="rId136" display="javascript:void(0);"/>
    <hyperlink ref="C284" r:id="rId137" display="javascript:void(0);"/>
    <hyperlink ref="C286" r:id="rId138" display="javascript:void(0);"/>
    <hyperlink ref="C288" r:id="rId139" display="javascript:void(0);"/>
    <hyperlink ref="C290" r:id="rId140" display="javascript:void(0);"/>
    <hyperlink ref="C295" r:id="rId141" display="javascript:void(0);"/>
    <hyperlink ref="C297" r:id="rId142" display="javascript:void(0);"/>
    <hyperlink ref="C299" r:id="rId143" display="javascript:void(0);"/>
    <hyperlink ref="C301" r:id="rId144" display="javascript:void(0);"/>
    <hyperlink ref="C303" r:id="rId145" display="javascript:void(0);"/>
    <hyperlink ref="C305" r:id="rId146" display="javascript:void(0);"/>
    <hyperlink ref="C307" r:id="rId147" display="javascript:void(0);"/>
    <hyperlink ref="C309" r:id="rId148" display="javascript:void(0);"/>
    <hyperlink ref="C312" r:id="rId149" display="javascript:void(0);"/>
    <hyperlink ref="C314" r:id="rId150" display="javascript:void(0);"/>
    <hyperlink ref="C316" r:id="rId151" display="javascript:void(0);"/>
    <hyperlink ref="C318" r:id="rId152" display="javascript:void(0);"/>
    <hyperlink ref="C320" r:id="rId153" display="javascript:void(0);"/>
    <hyperlink ref="C322" r:id="rId154" display="javascript:void(0);"/>
    <hyperlink ref="C325" r:id="rId155" display="javascript:void(0);"/>
    <hyperlink ref="C327" r:id="rId156" display="javascript:void(0);"/>
    <hyperlink ref="C329" r:id="rId157" display="javascript:void(0);"/>
    <hyperlink ref="C331" r:id="rId158" display="javascript:void(0);"/>
    <hyperlink ref="C333" r:id="rId159" display="javascript:void(0);"/>
    <hyperlink ref="C335" r:id="rId160" display="javascript:void(0);"/>
    <hyperlink ref="C337" r:id="rId161" display="javascript:void(0);"/>
    <hyperlink ref="C339" r:id="rId162" display="javascript:void(0);"/>
    <hyperlink ref="C341" r:id="rId163" display="javascript:void(0);"/>
    <hyperlink ref="C343" r:id="rId164" display="javascript:void(0);"/>
    <hyperlink ref="C345" r:id="rId165" display="javascript:void(0);"/>
    <hyperlink ref="C347" r:id="rId166" display="javascript:void(0);"/>
    <hyperlink ref="C349" r:id="rId167" display="javascript:void(0);"/>
    <hyperlink ref="C351" r:id="rId168" display="javascript:void(0);"/>
    <hyperlink ref="C353" r:id="rId169" display="javascript:void(0);"/>
    <hyperlink ref="C355" r:id="rId170" display="javascript:void(0);"/>
    <hyperlink ref="C357" r:id="rId171" display="javascript:void(0);"/>
    <hyperlink ref="C359" r:id="rId172" display="javascript:void(0);"/>
    <hyperlink ref="C361" r:id="rId173" display="javascript:void(0);"/>
    <hyperlink ref="C363" r:id="rId174" display="javascript:void(0);"/>
    <hyperlink ref="C365" r:id="rId175" display="javascript:void(0);"/>
    <hyperlink ref="C367" r:id="rId176" display="javascript:void(0);"/>
    <hyperlink ref="C369" r:id="rId177" display="javascript:void(0);"/>
    <hyperlink ref="C371" r:id="rId178" display="javascript:void(0);"/>
    <hyperlink ref="C373" r:id="rId179" display="javascript:void(0);"/>
    <hyperlink ref="C375" r:id="rId180" display="javascript:void(0);"/>
    <hyperlink ref="C377" r:id="rId181" display="javascript:void(0);"/>
    <hyperlink ref="C379" r:id="rId182" display="javascript:void(0);"/>
    <hyperlink ref="C382" r:id="rId183" display="javascript:void(0);"/>
    <hyperlink ref="C384" r:id="rId184" display="javascript:void(0);"/>
    <hyperlink ref="C386" r:id="rId185" display="javascript:void(0);"/>
    <hyperlink ref="C389" r:id="rId186" display="javascript:void(0);"/>
    <hyperlink ref="C391" r:id="rId187" display="javascript:void(0);"/>
    <hyperlink ref="C393" r:id="rId188" display="javascript:void(0);"/>
    <hyperlink ref="C395" r:id="rId189" display="javascript:void(0);"/>
    <hyperlink ref="C397" r:id="rId190" display="javascript:void(0);"/>
    <hyperlink ref="C399" r:id="rId191" display="javascript:void(0);"/>
    <hyperlink ref="C401" r:id="rId192" display="javascript:void(0);"/>
    <hyperlink ref="C406" r:id="rId193" display="javascript:void(0);"/>
    <hyperlink ref="C408" r:id="rId194" display="javascript:void(0);"/>
    <hyperlink ref="C410" r:id="rId195" display="javascript:void(0);"/>
    <hyperlink ref="C412" r:id="rId196" display="javascript:void(0);"/>
    <hyperlink ref="C414" r:id="rId197" display="javascript:void(0);"/>
    <hyperlink ref="C416" r:id="rId198" display="javascript:void(0);"/>
    <hyperlink ref="C418" r:id="rId199" display="javascript:void(0);"/>
    <hyperlink ref="C420" r:id="rId200" display="javascript:void(0);"/>
    <hyperlink ref="C422" r:id="rId201" display="javascript:void(0);"/>
    <hyperlink ref="C424" r:id="rId202" display="javascript:void(0);"/>
    <hyperlink ref="C426" r:id="rId203" display="javascript:void(0);"/>
    <hyperlink ref="C428" r:id="rId204" display="javascript:void(0);"/>
    <hyperlink ref="C430" r:id="rId205" display="javascript:void(0);"/>
    <hyperlink ref="C432" r:id="rId206" display="javascript:void(0);"/>
    <hyperlink ref="C434" r:id="rId207" display="javascript:void(0);"/>
    <hyperlink ref="C436" r:id="rId208" display="javascript:void(0);"/>
    <hyperlink ref="C438" r:id="rId209" display="javascript:void(0);"/>
    <hyperlink ref="C440" r:id="rId210" display="javascript:void(0);"/>
    <hyperlink ref="C442" r:id="rId211" display="javascript:void(0);"/>
    <hyperlink ref="C444" r:id="rId212" display="javascript:void(0);"/>
    <hyperlink ref="C446" r:id="rId213" display="javascript:void(0);"/>
    <hyperlink ref="C448" r:id="rId214" display="javascript:void(0);"/>
    <hyperlink ref="C450" r:id="rId215" display="javascript:void(0);"/>
    <hyperlink ref="C452" r:id="rId216" display="javascript:void(0);"/>
    <hyperlink ref="C454" r:id="rId217" display="javascript:void(0);"/>
    <hyperlink ref="C456" r:id="rId218" display="javascript:void(0);"/>
    <hyperlink ref="C458" r:id="rId219" display="javascript:void(0);"/>
    <hyperlink ref="C460" r:id="rId220" display="javascript:void(0);"/>
    <hyperlink ref="C462" r:id="rId221" display="javascript:void(0);"/>
    <hyperlink ref="C464" r:id="rId222" display="javascript:void(0);"/>
    <hyperlink ref="C466" r:id="rId223" display="javascript:void(0);"/>
    <hyperlink ref="C468" r:id="rId224" display="javascript:void(0);"/>
    <hyperlink ref="C470" r:id="rId225" display="javascript:void(0);"/>
    <hyperlink ref="C472" r:id="rId226" display="javascript:void(0);"/>
    <hyperlink ref="C474" r:id="rId227" display="javascript:void(0);"/>
    <hyperlink ref="C476" r:id="rId228" display="javascript:void(0);"/>
    <hyperlink ref="C481" r:id="rId229" display="javascript:void(0);"/>
    <hyperlink ref="C483" r:id="rId230" display="javascript:void(0);"/>
    <hyperlink ref="C485" r:id="rId231" display="javascript:void(0);"/>
    <hyperlink ref="C487" r:id="rId232" display="javascript:void(0);"/>
    <hyperlink ref="C489" r:id="rId233" display="javascript:void(0);"/>
    <hyperlink ref="C491" r:id="rId234" display="javascript:void(0);"/>
    <hyperlink ref="C493" r:id="rId235" display="javascript:void(0);"/>
    <hyperlink ref="C495" r:id="rId236" display="javascript:void(0);"/>
    <hyperlink ref="C497" r:id="rId237" display="javascript:void(0);"/>
    <hyperlink ref="C503" r:id="rId238" display="javascript:void(0);"/>
    <hyperlink ref="C505" r:id="rId239" display="javascript:void(0);"/>
    <hyperlink ref="C507" r:id="rId240" display="javascript:void(0);"/>
    <hyperlink ref="C509" r:id="rId241" display="javascript:void(0);"/>
    <hyperlink ref="C511" r:id="rId242" display="javascript:void(0);"/>
    <hyperlink ref="C513" r:id="rId243" display="javascript:void(0);"/>
    <hyperlink ref="C515" r:id="rId244" display="javascript:void(0);"/>
    <hyperlink ref="C517" r:id="rId245" display="javascript:void(0);"/>
    <hyperlink ref="C519" r:id="rId246" display="javascript:void(0);"/>
    <hyperlink ref="C521" r:id="rId247" display="javascript:void(0);"/>
    <hyperlink ref="C523" r:id="rId248" display="javascript:void(0);"/>
    <hyperlink ref="C525" r:id="rId249" display="javascript:void(0);"/>
    <hyperlink ref="C527" r:id="rId250" display="javascript:void(0);"/>
    <hyperlink ref="C529" r:id="rId251" display="javascript:void(0);"/>
    <hyperlink ref="C531" r:id="rId252" display="javascript:void(0);"/>
    <hyperlink ref="C533" r:id="rId253" display="javascript:void(0);"/>
    <hyperlink ref="C535" r:id="rId254" display="javascript:void(0);"/>
    <hyperlink ref="C537" r:id="rId255" display="javascript:void(0);"/>
    <hyperlink ref="C539" r:id="rId256" display="javascript:void(0);"/>
    <hyperlink ref="C541" r:id="rId257" display="javascript:void(0);"/>
    <hyperlink ref="C543" r:id="rId258" display="javascript:void(0);"/>
    <hyperlink ref="C545" r:id="rId259" display="javascript:void(0);"/>
    <hyperlink ref="C547" r:id="rId260" display="javascript:void(0);"/>
    <hyperlink ref="C549" r:id="rId261" display="javascript:void(0);"/>
    <hyperlink ref="C551" r:id="rId262" display="javascript:void(0);"/>
    <hyperlink ref="C553" r:id="rId263" display="javascript:void(0);"/>
    <hyperlink ref="C555" r:id="rId264" display="javascript:void(0);"/>
    <hyperlink ref="C557" r:id="rId265" display="javascript:void(0);"/>
    <hyperlink ref="C559" r:id="rId266" display="javascript:void(0);"/>
    <hyperlink ref="C561" r:id="rId267" display="javascript:void(0);"/>
    <hyperlink ref="C563" r:id="rId268" display="javascript:void(0);"/>
    <hyperlink ref="C565" r:id="rId269" display="javascript:void(0);"/>
    <hyperlink ref="C567" r:id="rId270" display="javascript:void(0);"/>
    <hyperlink ref="C569" r:id="rId271" display="javascript:void(0);"/>
    <hyperlink ref="C571" r:id="rId272" display="javascript:void(0);"/>
    <hyperlink ref="C573" r:id="rId273" display="javascript:void(0);"/>
    <hyperlink ref="C575" r:id="rId274" display="javascript:void(0);"/>
    <hyperlink ref="C577" r:id="rId275" display="javascript:void(0);"/>
    <hyperlink ref="C579" r:id="rId276" display="javascript:void(0);"/>
    <hyperlink ref="C581" r:id="rId277" display="javascript:void(0);"/>
    <hyperlink ref="C583" r:id="rId278" display="javascript:void(0);"/>
    <hyperlink ref="C585" r:id="rId279" display="javascript:void(0);"/>
    <hyperlink ref="C587" r:id="rId280" display="javascript:void(0);"/>
    <hyperlink ref="C589" r:id="rId281" display="javascript:void(0);"/>
    <hyperlink ref="C591" r:id="rId282" display="javascript:void(0);"/>
    <hyperlink ref="C593" r:id="rId283" display="javascript:void(0);"/>
    <hyperlink ref="C595" r:id="rId284" display="javascript:void(0);"/>
    <hyperlink ref="C597" r:id="rId285" display="javascript:void(0);"/>
    <hyperlink ref="C599" r:id="rId286" display="javascript:void(0);"/>
    <hyperlink ref="C601" r:id="rId287" display="javascript:void(0);"/>
    <hyperlink ref="C603" r:id="rId288" display="javascript:void(0);"/>
    <hyperlink ref="C605" r:id="rId289" display="javascript:void(0);"/>
    <hyperlink ref="C607" r:id="rId290" display="javascript:void(0);"/>
    <hyperlink ref="C609" r:id="rId291" display="javascript:void(0);"/>
    <hyperlink ref="C611" r:id="rId292" display="javascript:void(0);"/>
    <hyperlink ref="C613" r:id="rId293" display="javascript:void(0);"/>
    <hyperlink ref="C615" r:id="rId294" display="javascript:void(0);"/>
    <hyperlink ref="C619" r:id="rId295" display="javascript:void(0);"/>
    <hyperlink ref="C621" r:id="rId296" display="javascript:void(0);"/>
    <hyperlink ref="C623" r:id="rId297" display="javascript:void(0);"/>
    <hyperlink ref="C625" r:id="rId298" display="javascript:void(0);"/>
    <hyperlink ref="C627" r:id="rId299" display="javascript:void(0);"/>
    <hyperlink ref="C629" r:id="rId300" display="javascript:void(0);"/>
    <hyperlink ref="C631" r:id="rId301" display="javascript:void(0);"/>
    <hyperlink ref="C633" r:id="rId302" display="javascript:void(0);"/>
    <hyperlink ref="C635" r:id="rId303" display="javascript:void(0);"/>
    <hyperlink ref="C637" r:id="rId304" display="javascript:void(0);"/>
    <hyperlink ref="C639" r:id="rId305" display="javascript:void(0);"/>
    <hyperlink ref="C644" r:id="rId306" display="javascript:void(0);"/>
    <hyperlink ref="C646" r:id="rId307" display="javascript:void(0);"/>
    <hyperlink ref="C648" r:id="rId308" display="javascript:void(0);"/>
    <hyperlink ref="C650" r:id="rId309" display="javascript:void(0);"/>
    <hyperlink ref="C652" r:id="rId310" display="javascript:void(0);"/>
    <hyperlink ref="C654" r:id="rId311" display="javascript:void(0);"/>
    <hyperlink ref="C656" r:id="rId312" display="javascript:void(0);"/>
    <hyperlink ref="C658" r:id="rId313" display="javascript:void(0);"/>
    <hyperlink ref="C660" r:id="rId314" display="javascript:void(0);"/>
    <hyperlink ref="C662" r:id="rId315" display="javascript:void(0);"/>
    <hyperlink ref="C664" r:id="rId316" display="javascript:void(0);"/>
    <hyperlink ref="C666" r:id="rId317" display="javascript:void(0);"/>
    <hyperlink ref="C668" r:id="rId318" display="javascript:void(0);"/>
    <hyperlink ref="C670" r:id="rId319" display="javascript:void(0);"/>
    <hyperlink ref="C672" r:id="rId320" display="javascript:void(0);"/>
    <hyperlink ref="C674" r:id="rId321" display="javascript:void(0);"/>
    <hyperlink ref="C676" r:id="rId322" display="javascript:void(0);"/>
    <hyperlink ref="C678" r:id="rId323" display="javascript:void(0);"/>
    <hyperlink ref="C680" r:id="rId324" display="javascript:void(0);"/>
    <hyperlink ref="C682" r:id="rId325" display="javascript:void(0);"/>
    <hyperlink ref="C684" r:id="rId326" display="javascript:void(0);"/>
    <hyperlink ref="C686" r:id="rId327" display="javascript:void(0);"/>
    <hyperlink ref="C688" r:id="rId328" display="javascript:void(0);"/>
    <hyperlink ref="C690" r:id="rId329" display="javascript:void(0);"/>
    <hyperlink ref="C692" r:id="rId330" display="javascript:void(0);"/>
    <hyperlink ref="C694" r:id="rId331" display="javascript:void(0);"/>
    <hyperlink ref="C696" r:id="rId332" display="javascript:void(0);"/>
    <hyperlink ref="C698" r:id="rId333" display="javascript:void(0);"/>
    <hyperlink ref="C700" r:id="rId334" display="javascript:void(0);"/>
    <hyperlink ref="C702" r:id="rId335" display="javascript:void(0);"/>
    <hyperlink ref="C704" r:id="rId336" display="javascript:void(0);"/>
    <hyperlink ref="C706" r:id="rId337" display="javascript:void(0);"/>
    <hyperlink ref="C708" r:id="rId338" display="javascript:void(0);"/>
    <hyperlink ref="C710" r:id="rId339" display="javascript:void(0);"/>
    <hyperlink ref="C712" r:id="rId340" display="javascript:void(0);"/>
    <hyperlink ref="C714" r:id="rId341" display="javascript:void(0);"/>
    <hyperlink ref="C716" r:id="rId342" display="javascript:void(0);"/>
    <hyperlink ref="C718" r:id="rId343" display="javascript:void(0);"/>
    <hyperlink ref="C720" r:id="rId344" display="javascript:void(0);"/>
    <hyperlink ref="C722" r:id="rId345" display="javascript:void(0);"/>
    <hyperlink ref="C724" r:id="rId346" display="javascript:void(0);"/>
    <hyperlink ref="C726" r:id="rId347" display="javascript:void(0);"/>
    <hyperlink ref="C728" r:id="rId348" display="javascript:void(0);"/>
    <hyperlink ref="C730" r:id="rId349" display="javascript:void(0);"/>
    <hyperlink ref="C732" r:id="rId350" display="javascript:void(0);"/>
    <hyperlink ref="C734" r:id="rId351" display="javascript:void(0);"/>
    <hyperlink ref="C736" r:id="rId352" display="javascript:void(0);"/>
    <hyperlink ref="C738" r:id="rId353" display="javascript:void(0);"/>
    <hyperlink ref="C740" r:id="rId354" display="javascript:void(0);"/>
    <hyperlink ref="C746" r:id="rId355" display="javascript:void(0);"/>
    <hyperlink ref="C748" r:id="rId356" display="javascript:void(0);"/>
    <hyperlink ref="C750" r:id="rId357" display="javascript:void(0);"/>
    <hyperlink ref="C752" r:id="rId358" display="javascript:void(0);"/>
    <hyperlink ref="C754" r:id="rId359" display="javascript:void(0);"/>
    <hyperlink ref="C756" r:id="rId360" display="javascript:void(0);"/>
    <hyperlink ref="C758" r:id="rId361" display="javascript:void(0);"/>
    <hyperlink ref="C760" r:id="rId362" display="javascript:void(0);"/>
    <hyperlink ref="C762" r:id="rId363" display="javascript:void(0);"/>
    <hyperlink ref="C764" r:id="rId364" display="javascript:void(0);"/>
    <hyperlink ref="C766" r:id="rId365" display="javascript:void(0);"/>
    <hyperlink ref="C768" r:id="rId366" display="javascript:void(0);"/>
    <hyperlink ref="C770" r:id="rId367" display="javascript:void(0);"/>
    <hyperlink ref="C772" r:id="rId368" display="javascript:void(0);"/>
    <hyperlink ref="C774" r:id="rId369" display="javascript:void(0);"/>
    <hyperlink ref="C776" r:id="rId370" display="javascript:void(0);"/>
    <hyperlink ref="C778" r:id="rId371" display="javascript:void(0);"/>
    <hyperlink ref="C780" r:id="rId372" display="javascript:void(0);"/>
    <hyperlink ref="C782" r:id="rId373" display="javascript:void(0);"/>
    <hyperlink ref="C784" r:id="rId374" display="javascript:void(0);"/>
    <hyperlink ref="C786" r:id="rId375" display="javascript:void(0);"/>
    <hyperlink ref="C788" r:id="rId376" display="javascript:void(0);"/>
    <hyperlink ref="C790" r:id="rId377" display="javascript:void(0);"/>
    <hyperlink ref="C792" r:id="rId378" display="javascript:void(0);"/>
    <hyperlink ref="C794" r:id="rId379" display="javascript:void(0);"/>
    <hyperlink ref="C796" r:id="rId380" display="javascript:void(0);"/>
    <hyperlink ref="C798" r:id="rId381" display="javascript:void(0);"/>
    <hyperlink ref="C800" r:id="rId382" display="javascript:void(0);"/>
    <hyperlink ref="C802" r:id="rId383" display="javascript:void(0);"/>
    <hyperlink ref="C804" r:id="rId384" display="javascript:void(0);"/>
    <hyperlink ref="C806" r:id="rId385" display="javascript:void(0);"/>
    <hyperlink ref="C808" r:id="rId386" display="javascript:void(0);"/>
    <hyperlink ref="C810" r:id="rId387" display="javascript:void(0);"/>
    <hyperlink ref="C812" r:id="rId388" display="javascript:void(0);"/>
    <hyperlink ref="C816" r:id="rId389" display="javascript:void(0);"/>
    <hyperlink ref="C818" r:id="rId390" display="javascript:void(0);"/>
    <hyperlink ref="C820" r:id="rId391" display="javascript:void(0);"/>
    <hyperlink ref="C822" r:id="rId392" display="javascript:void(0);"/>
    <hyperlink ref="C824" r:id="rId393" display="javascript:void(0);"/>
    <hyperlink ref="C826" r:id="rId394" display="javascript:void(0);"/>
    <hyperlink ref="C828" r:id="rId395" display="javascript:void(0);"/>
    <hyperlink ref="C830" r:id="rId396" display="javascript:void(0);"/>
    <hyperlink ref="C832" r:id="rId397" display="javascript:void(0);"/>
    <hyperlink ref="M644" r:id="rId398" display="javascript:void(0);"/>
    <hyperlink ref="M646" r:id="rId399" display="javascript:void(0);"/>
    <hyperlink ref="M648" r:id="rId400" display="javascript:void(0);"/>
    <hyperlink ref="M650" r:id="rId401" display="javascript:void(0);"/>
    <hyperlink ref="M652" r:id="rId402" display="javascript:void(0);"/>
    <hyperlink ref="M654" r:id="rId403" display="javascript:void(0);"/>
    <hyperlink ref="A1" r:id="rId40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rclaycom</dc:creator>
  <cp:lastModifiedBy>rclaycom</cp:lastModifiedBy>
  <dcterms:created xsi:type="dcterms:W3CDTF">2015-10-07T18:30:59Z</dcterms:created>
  <dcterms:modified xsi:type="dcterms:W3CDTF">2015-10-08T14:49:35Z</dcterms:modified>
</cp:coreProperties>
</file>