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9440" windowHeight="8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1352" i="1" l="1"/>
  <c r="K1351" i="1"/>
  <c r="L1348" i="1"/>
  <c r="F1348" i="1"/>
  <c r="K1348" i="1"/>
  <c r="M1342" i="1"/>
  <c r="N1342" i="1"/>
  <c r="O1342" i="1"/>
  <c r="L1342" i="1"/>
  <c r="I1345" i="1"/>
  <c r="H1213" i="1" l="1"/>
  <c r="H1101" i="1"/>
  <c r="H1107" i="1"/>
  <c r="H1109" i="1"/>
  <c r="H1074" i="1"/>
  <c r="H1076" i="1"/>
  <c r="H1089" i="1"/>
  <c r="H1016" i="1"/>
  <c r="H1018" i="1"/>
  <c r="H1020" i="1"/>
  <c r="H1022" i="1"/>
  <c r="H1024" i="1"/>
  <c r="H1026" i="1"/>
  <c r="H973" i="1"/>
  <c r="H977" i="1"/>
  <c r="H979" i="1"/>
  <c r="H981" i="1"/>
  <c r="H839" i="1"/>
  <c r="H841" i="1"/>
  <c r="H845" i="1"/>
  <c r="H829" i="1"/>
  <c r="H783" i="1"/>
  <c r="H537" i="1"/>
  <c r="H570" i="1"/>
  <c r="H574" i="1"/>
  <c r="H485" i="1"/>
  <c r="H501" i="1"/>
  <c r="H503" i="1"/>
  <c r="H515" i="1"/>
  <c r="H455" i="1"/>
  <c r="H465" i="1"/>
  <c r="H389" i="1"/>
  <c r="H407" i="1"/>
  <c r="H349" i="1"/>
  <c r="H322" i="1"/>
  <c r="H330" i="1"/>
  <c r="H334" i="1"/>
  <c r="H314" i="1"/>
  <c r="H231" i="1"/>
  <c r="H233" i="1"/>
  <c r="H243" i="1"/>
  <c r="H245" i="1"/>
  <c r="H261" i="1"/>
  <c r="H189" i="1"/>
  <c r="H221" i="1"/>
  <c r="H223" i="1"/>
  <c r="H227" i="1"/>
  <c r="H178" i="1"/>
  <c r="H138" i="1"/>
  <c r="H142" i="1"/>
  <c r="H117" i="1"/>
  <c r="H129" i="1"/>
  <c r="H99" i="1"/>
  <c r="H57" i="1"/>
</calcChain>
</file>

<file path=xl/sharedStrings.xml><?xml version="1.0" encoding="utf-8"?>
<sst xmlns="http://schemas.openxmlformats.org/spreadsheetml/2006/main" count="4569" uniqueCount="1573">
  <si>
    <t>https://wa.philau.edu/WALIVE?TOKENIDX=9133240674&amp;SS=1&amp;APP=ST&amp;CONSTITUENCY=XWBG</t>
  </si>
  <si>
    <t>Fall 2015</t>
  </si>
  <si>
    <t>Open</t>
  </si>
  <si>
    <t>ACCT-101-1 (156710) Financial Accounting</t>
  </si>
  <si>
    <t>Main Campus</t>
  </si>
  <si>
    <t>08/24/2015-12/16/2015 Lecture Monday, Wednesday, Friday 09:00AM - 09:50AM, Tuttleman Center, Room T211</t>
  </si>
  <si>
    <t>R. Poteau</t>
  </si>
  <si>
    <t>Undergraduate</t>
  </si>
  <si>
    <t>ACCT-101-2 (156711) Financial Accounting</t>
  </si>
  <si>
    <t>08/24/2015-12/16/2015 Lecture Monday, Wednesday, Friday 10:00AM - 10:50AM, Tuttleman Center, Room T211</t>
  </si>
  <si>
    <t>15 / 35</t>
  </si>
  <si>
    <t>ACCT-101-3 (156712) Financial Accounting</t>
  </si>
  <si>
    <t>08/24/2015-12/16/2015 Lecture Monday, Wednesday, Friday 11:00AM - 11:50AM, Tuttleman Center, Room T211</t>
  </si>
  <si>
    <t>ACCT-101-4 (156713) Financial Accounting</t>
  </si>
  <si>
    <t>08/25/2015-12/17/2015 Lecture Tuesday, Thursday 08:00AM - 09:15AM, Tuttleman Center, Room T109</t>
  </si>
  <si>
    <t>J. Solano</t>
  </si>
  <si>
    <t>ACCT-101-5 (156714) Financial Accounting</t>
  </si>
  <si>
    <t>08/25/2015-12/17/2015 Lecture Tuesday, Thursday 09:30AM - 10:45AM, Tuttleman Center, Room T109</t>
  </si>
  <si>
    <t>ACCT-101-6 (156715) Financial Accounting</t>
  </si>
  <si>
    <t>08/25/2015-12/17/2015 Lecture Tuesday, Thursday 02:30PM - 03:45PM, Tuttleman Center, Room T211</t>
  </si>
  <si>
    <t>ACCT-102-1 (156716) Managerial Accounting</t>
  </si>
  <si>
    <t>08/25/2015-12/17/2015 Lecture Tuesday, Thursday 04:00PM - 05:15PM, Tuttleman Center, Room T211</t>
  </si>
  <si>
    <t>16 / 35</t>
  </si>
  <si>
    <t>ACCT-203-1 (156717) Intrmdt Accounting I</t>
  </si>
  <si>
    <t>08/25/2015-12/17/2015 Lecture Tuesday, Thursday 09:30AM - 10:45AM, Tuttleman Center, Room T202</t>
  </si>
  <si>
    <t>S. Borowsky</t>
  </si>
  <si>
    <t>ACCT-303-1 (156718) Acct Theory, Practice</t>
  </si>
  <si>
    <t>08/25/2015-12/17/2015 Lecture Tuesday, Thursday 08:00AM - 09:15AM, Tuttleman Center, Room T202</t>
  </si>
  <si>
    <t>20 / 35</t>
  </si>
  <si>
    <t>ACCT-309-1 (156719) Federal Taxes I</t>
  </si>
  <si>
    <t>08/25/2015-12/17/2015 Lecture Tuesday, Thursday 11:00AM - 12:15PM, Tuttleman Center, Room T204</t>
  </si>
  <si>
    <t>ACCT-409-1 (156720) Auditing</t>
  </si>
  <si>
    <t>08/24/2015-12/16/2015 Lecture Monday, Wednesday, Friday 08:00AM - 08:50AM, Tuttleman Center, Room T211</t>
  </si>
  <si>
    <t>ADFND-101-1 (155772) Design 1</t>
  </si>
  <si>
    <t>08/24/2015-12/17/2015 Studio Monday 09:00AM - 12:45PM, Search Hall, Room S201A (more)...</t>
  </si>
  <si>
    <t>C. Hermann</t>
  </si>
  <si>
    <t>ADFND-101-10 (155781) Design 1</t>
  </si>
  <si>
    <t>08/24/2015-12/16/2015 Studio Monday, Wednesday 01:00PM - 04:45PM, Architecture and Design Center, Room ADL5</t>
  </si>
  <si>
    <t>D. Cimino</t>
  </si>
  <si>
    <t>ADFND-101-3 (155774) Design 1</t>
  </si>
  <si>
    <t>08/24/2015-12/17/2015 Studio Monday 09:00AM - 12:45PM, Search Hall, Room S201C (more)...</t>
  </si>
  <si>
    <t>J. Dicicco</t>
  </si>
  <si>
    <t>ADFND-101-4 (155775) Design 1</t>
  </si>
  <si>
    <t>08/24/2015-12/17/2015 Studio Monday 09:00AM - 12:45PM, Search Hall, Room S201D (more)...</t>
  </si>
  <si>
    <t>A. Hart</t>
  </si>
  <si>
    <t>ADFND-101-5 (155776) Design 1</t>
  </si>
  <si>
    <t>08/24/2015-12/17/2015 Studio Monday 09:00AM - 12:45PM, Architecture and Design Center, Room ADL4 (more)...</t>
  </si>
  <si>
    <t>K. Hartwig</t>
  </si>
  <si>
    <t>Closed</t>
  </si>
  <si>
    <t>ADFND-101-6 (155777) Design 1</t>
  </si>
  <si>
    <t>08/24/2015-12/16/2015 Studio Monday, Wednesday 01:00PM - 04:45PM, Search Hall, Room S201A</t>
  </si>
  <si>
    <t>0 / 15</t>
  </si>
  <si>
    <t>ADFND-101-8 (155779) Design 1</t>
  </si>
  <si>
    <t>08/24/2015-12/16/2015 Studio Monday, Wednesday 01:00PM - 04:45PM, Search Hall, Room S201C</t>
  </si>
  <si>
    <t>G. Bolton</t>
  </si>
  <si>
    <t>ADFND-101-9 (155780) Design 1</t>
  </si>
  <si>
    <t>08/24/2015-12/16/2015 Studio Monday, Wednesday 01:00PM - 04:45PM, Search Hall, Room S201D</t>
  </si>
  <si>
    <t>C. Dress</t>
  </si>
  <si>
    <t>ADFND-103-2 (155783) Drawing I</t>
  </si>
  <si>
    <t>08/25/2015-12/17/2015 Studio Tuesday, Thursday 02:30PM - 05:15PM, Mott Hall, Room RC1</t>
  </si>
  <si>
    <t>K. McClellan</t>
  </si>
  <si>
    <t>0 / 16</t>
  </si>
  <si>
    <t>Under</t>
  </si>
  <si>
    <t>ADFND-103-3 (155784) Drawing I</t>
  </si>
  <si>
    <t>08/24/2015-12/16/2015 Studio Monday, Wednesday 08:00AM - 10:45AM, Mott Hall, Room RC3</t>
  </si>
  <si>
    <t>B. MacAulay, K. McClellan</t>
  </si>
  <si>
    <t>ADFND-103-4 (155785) Drawing I</t>
  </si>
  <si>
    <t>08/24/2015-12/16/2015 Studio Monday, Wednesday 03:00PM - 05:45PM, Mott Hall, Room RC1</t>
  </si>
  <si>
    <t>J. Scheidly</t>
  </si>
  <si>
    <t>ADFND-103-6 (155787) Drawing I</t>
  </si>
  <si>
    <t>08/24/2015-12/16/2015 Studio Monday, Wednesday 08:00AM - 10:45AM, Mott Hall, Room RC1</t>
  </si>
  <si>
    <t>ADFND-103-7 (155788) Drawing I</t>
  </si>
  <si>
    <t>08/25/2015-12/17/2015 Studio Tuesday, Thursday 02:30PM - 05:15PM, Mott Hall, Room RC2</t>
  </si>
  <si>
    <t>E. Bell</t>
  </si>
  <si>
    <t>ADFND-103-8 (155789) Drawing I</t>
  </si>
  <si>
    <t>08/25/2015-12/17/2015 Studio Tuesday, Thursday 09:00AM - 11:45AM, Mott Hall, Room RC2</t>
  </si>
  <si>
    <t>L. Stojak</t>
  </si>
  <si>
    <t>ADIV-200-1 (156511) American Social Justice</t>
  </si>
  <si>
    <t>08/25/2015-12/17/2015 Lecture Tuesday, Thursday 11:00AM - 12:15PM, Downs Hall, Room D2</t>
  </si>
  <si>
    <t>K. Gindlesparger</t>
  </si>
  <si>
    <t>ADIV-201-1 (157474) Defining American Voices</t>
  </si>
  <si>
    <t>08/25/2015-12/17/2015 Lecture Tuesday, Thursday 04:00PM - 05:15PM, Downs Hall, Room D3</t>
  </si>
  <si>
    <t>D. Rogers</t>
  </si>
  <si>
    <t>ADIV-202-1 (156513) Immigrant America</t>
  </si>
  <si>
    <t>08/25/2015-12/17/2015 Lecture Tuesday, Thursday 09:30AM - 10:45AM, Roxboro House, Room RXB201</t>
  </si>
  <si>
    <t>B. Kimmelman</t>
  </si>
  <si>
    <t>18 / 30</t>
  </si>
  <si>
    <t>ADIV-204-1 (156512) Red and Blue America</t>
  </si>
  <si>
    <t>08/24/2015-12/16/2015 Lecture Monday, Wednesday 03:30PM - 04:45PM, Downs Hall, Room D4</t>
  </si>
  <si>
    <t>D. Pfeuffer-Scherer</t>
  </si>
  <si>
    <t>0 / 30</t>
  </si>
  <si>
    <t>AENGR-400-1 (157588) Mech &amp; Engr Sys for Buildings</t>
  </si>
  <si>
    <t>08/24/2015-12/17/2015 By Appointment Days to be Announced, Times to be Announced, Room to be Announced</t>
  </si>
  <si>
    <t>B. George</t>
  </si>
  <si>
    <t>19 / 20</t>
  </si>
  <si>
    <t>AHIST-205-1 (155790) Built Enviro. Anci to Medieval</t>
  </si>
  <si>
    <t>08/24/2015-12/16/2015 Lecture Monday, Wednesday 11:00AM - 12:15PM, Tuttleman Center, Room T202</t>
  </si>
  <si>
    <t>A. Price</t>
  </si>
  <si>
    <t>13 / 30</t>
  </si>
  <si>
    <t>AHIST-205-2 (155791) Built Enviro. Anci to Medieval</t>
  </si>
  <si>
    <t>08/24/2015-12/16/2015 Lecture Monday, Wednesday 12:30PM - 01:45PM, Tuttleman Center, Room T202</t>
  </si>
  <si>
    <t>AHIST-205-3 (155792) Built Enviro. Anci to Medieval</t>
  </si>
  <si>
    <t>08/24/2015-12/16/2015 Lecture Monday, Wednesday 02:00PM - 03:15PM, Tuttleman Center, Room T202</t>
  </si>
  <si>
    <t>L. Patterson</t>
  </si>
  <si>
    <t>AHIST-205-4 (157295) Built Enviro. Anci to Medieval</t>
  </si>
  <si>
    <t>08/24/2015-12/16/2015 Lecture Monday, Wednesday 12:30PM - 01:45PM, Tuttleman Center, Room T212</t>
  </si>
  <si>
    <t>AHIST-305-1 (155793) Hist 3:Early Modern Arch &amp; In</t>
  </si>
  <si>
    <t>08/25/2015-12/17/2015 Lecture Tuesday, Thursday 09:30AM - 10:45AM, Gutman Library, Room LIB</t>
  </si>
  <si>
    <t>S. Singletary</t>
  </si>
  <si>
    <t>AHIST-305-2 (155794) Hist 3:Early Modern Arch &amp; In</t>
  </si>
  <si>
    <t>08/25/2015-12/17/2015 Lecture Tuesday, Thursday 11:00AM - 12:15PM, Gutman Library, Room LIB</t>
  </si>
  <si>
    <t>0 / 25</t>
  </si>
  <si>
    <t>AHIST-305-3 (155795) Hist 3:Early Modern Arch &amp; In</t>
  </si>
  <si>
    <t>08/25/2015-12/17/2015 Lecture Tuesday, Thursday 02:30PM - 03:45PM, Gutman Library, Room LIB</t>
  </si>
  <si>
    <t>ANIM-308N-1 (156827) 3D Animation</t>
  </si>
  <si>
    <t>08/24/2015-12/17/2015 Studio Monday, Wednesday 09:00AM - 11:45AM, Hayward Hall, Room H108 (more)...</t>
  </si>
  <si>
    <t>J. Kirk</t>
  </si>
  <si>
    <t>ANIM-407N-1 (156842) Adv.Topics in 3D Animation</t>
  </si>
  <si>
    <t>08/24/2015-12/17/2015 Lecture Tuesday, Thursday 09:30AM - 12:30PM, Hayward Hall, Room H108 (more)...</t>
  </si>
  <si>
    <t>ARCH-213-1 (155796) Design 3: Architecture Fn St</t>
  </si>
  <si>
    <t>08/25/2015-12/17/2015 Studio Tuesday, Thursday 08:30AM - 12:15PM, Search Hall, Room S201A</t>
  </si>
  <si>
    <t>C. Griffen</t>
  </si>
  <si>
    <t>ARCH-213-2 (155797) Design 3: Architecture Fn St</t>
  </si>
  <si>
    <t>08/25/2015-12/17/2015 Studio Tuesday, Thursday 08:30AM - 12:15PM, Search Hall, Room S201B</t>
  </si>
  <si>
    <t>T. Watt</t>
  </si>
  <si>
    <t>ARCH-304-1 (155802) Structures 2</t>
  </si>
  <si>
    <t>08/25/2015-12/17/2015 Lecture Tuesday, Thursday 04:00PM - 05:45PM, Tuttleman Center, Room T206</t>
  </si>
  <si>
    <t>B. Billings</t>
  </si>
  <si>
    <t>ARCH-311-1 (155804) Design 5 for Architecture</t>
  </si>
  <si>
    <t>08/24/2015-12/17/2015 Studio Wednesday, Friday 08:00AM - 11:45AM, Architecture and Design Center, Room ADL1 (more)...</t>
  </si>
  <si>
    <t>E. Pruitt</t>
  </si>
  <si>
    <t>ARCH-311-2 (155805) Design 5 for Architecture</t>
  </si>
  <si>
    <t>08/24/2015-12/17/2015 Studio Wednesday, Friday 08:00AM - 11:45AM, Architecture and Design Center, Room ADL2 (more)...</t>
  </si>
  <si>
    <t>H. Li</t>
  </si>
  <si>
    <t>ARCH-311-3 (155806) Design 5 for Architecture</t>
  </si>
  <si>
    <t>08/24/2015-12/17/2015 Studio Wednesday, Friday 08:00AM - 11:45AM, Architecture and Design Center, Room ADL3 (more)...</t>
  </si>
  <si>
    <t>B. Johnston</t>
  </si>
  <si>
    <t>0 / 14</t>
  </si>
  <si>
    <t>ARCH-313-1A (155808) Tech 3: Dynamic Envro Systems.</t>
  </si>
  <si>
    <t>08/24/2015-12/17/2015 Lecture Monday 09:30AM - 11:15AM, Tuttleman Center, Room T107 (more)...</t>
  </si>
  <si>
    <t>M. Gindlesparger</t>
  </si>
  <si>
    <t>ARCH-313-1B (155807) Tech 3: Dynamic Envro Systems.</t>
  </si>
  <si>
    <t>M. Gindlesparger, D. Kratzer</t>
  </si>
  <si>
    <t>ARCH-313-2A (155809) Tech 3: Dynamic Envro Systems.</t>
  </si>
  <si>
    <t>ARCH-320-1 (155810) Ecology &amp; Making</t>
  </si>
  <si>
    <t>08/26/2015-12/16/2015 Lecture Wednesday 02:00PM - 04:30PM, DEC Center, Room DEC222</t>
  </si>
  <si>
    <t>S. Frosten</t>
  </si>
  <si>
    <t>ARCH-401-1 (155812) Design 7 Architecture</t>
  </si>
  <si>
    <t>08/24/2015-12/17/2015 Studio Wednesday, Friday 08:00AM - 11:45AM, Architecture and Design Center, Room AD5 (more)...</t>
  </si>
  <si>
    <t>D. Kratzer</t>
  </si>
  <si>
    <t>ARCH-412-1 (155813) Design 8 for Architecture</t>
  </si>
  <si>
    <t>08/24/2015-12/17/2015 Studio Wednesday, Friday 08:00AM - 11:45AM, The Seed Center = CABE, Room SA114 (more)...</t>
  </si>
  <si>
    <t>ARCH-412-2 (157296) Design 8 for Architecture</t>
  </si>
  <si>
    <t>08/24/2015-12/17/2015 Studio Wednesday, Friday 08:00AM - 11:45AM, The Seed Center = CABE, Room SA202 (more)...</t>
  </si>
  <si>
    <t>T. Kirchner</t>
  </si>
  <si>
    <t>ARCH-414-1 (157297) Experimental Materials</t>
  </si>
  <si>
    <t>08/25/2015-12/17/2015 Studio Tuesday, Thursday 02:30PM - 04:30PM, Hayward Hall, Room H211</t>
  </si>
  <si>
    <t>K. Ku</t>
  </si>
  <si>
    <t>ARCH-416-1 (155817) Tech 5: Documentatn &amp; Detailn</t>
  </si>
  <si>
    <t>08/25/2015-12/17/2015 Lecture Tuesday, Thursday 08:30AM - 10:50AM, Tuttleman Center, Room T213</t>
  </si>
  <si>
    <t>S. Schmidt</t>
  </si>
  <si>
    <t>ARCH-423-1 (157531) Architecture Fellowship</t>
  </si>
  <si>
    <t>C. Harnish</t>
  </si>
  <si>
    <t>Undergr</t>
  </si>
  <si>
    <t>Waitlist Closed</t>
  </si>
  <si>
    <t>ARCHDSN-208-1 (155825) Vis 1: Digital Modeling</t>
  </si>
  <si>
    <t>08/24/2015-12/16/2015 Lecture Monday, Wednesday 08:30AM - 10:45AM, Tuttleman Center, Room T213</t>
  </si>
  <si>
    <t>M. Roden</t>
  </si>
  <si>
    <t>ARCHDSN-210-1 (155831) Tech 1: Materials Method</t>
  </si>
  <si>
    <t>08/24/2015-12/16/2015 Lecture Monday, Wednesday 10:00AM - 11:45AM, Search Hall, Room S313</t>
  </si>
  <si>
    <t>ARCHDSN-210-2 (155832) Tech 1: Materials Method</t>
  </si>
  <si>
    <t>08/26/2015-12/16/2015 Lecture Monday, Wednesday 02:00PM - 03:45PM, DEC Center, Room DEC102</t>
  </si>
  <si>
    <t>0 / 20</t>
  </si>
  <si>
    <t>ARCHDSN-210-3 (155833) Tech 1: Materials Method</t>
  </si>
  <si>
    <t>08/24/2015-12/16/2015 Lecture Monday, Wednesday 04:00PM - 05:45PM, DEC Center, Room DEC101</t>
  </si>
  <si>
    <t>S. Lee</t>
  </si>
  <si>
    <t>ARCHDSN-210-4 (157299) Tech 1: Materials Method</t>
  </si>
  <si>
    <t>08/24/2015-12/16/2015 Lecture Monday, Wednesday 04:00PM - 05:45PM, DEC Center, Room DEC102</t>
  </si>
  <si>
    <t>R. Glick</t>
  </si>
  <si>
    <t>ARCHDSN-210-5 (157364) Tech 1: Materials Method</t>
  </si>
  <si>
    <t>08/24/2015-12/16/2015 Lecture Monday, Wednesday 04:00PM - 05:45PM, Hayward Hall, Room H211</t>
  </si>
  <si>
    <t>0 / 22</t>
  </si>
  <si>
    <t>ARCHDSN-381-1 (157611) Ind Study in Arch, Intd &amp; Land</t>
  </si>
  <si>
    <t>08/24/2015-12/17/2015 Independent Study Days to be Announced, Times to be Announced, Room to be Announced</t>
  </si>
  <si>
    <t>S. Parrillo</t>
  </si>
  <si>
    <t>ARCST-266-1 (155835) Presvtn Tech 1:Trad Sys &amp; Mat</t>
  </si>
  <si>
    <t>08/25/2015-12/17/2015 Lecture Tuesday, Thursday 09:00AM - 10:45AM, Ravenhill Mansion, Room R305</t>
  </si>
  <si>
    <t>L. Schnabel</t>
  </si>
  <si>
    <t>ARCST-341-1 (155836) American Arch</t>
  </si>
  <si>
    <t>08/25/2015-12/17/2015 Lecture Tuesday, Thursday 11:00AM - 12:15PM, The Seed Center = CABE, Room SA109</t>
  </si>
  <si>
    <t>D. Breiner</t>
  </si>
  <si>
    <t>Un</t>
  </si>
  <si>
    <t>L. Backlund</t>
  </si>
  <si>
    <t>AREAST-201-2 (156505) Contemporary Europe</t>
  </si>
  <si>
    <t>08/25/2015-12/17/2015 Lecture Tuesday, Thursday 04:00PM - 05:15PM, Downs Hall, Room D7</t>
  </si>
  <si>
    <t>AREAST-202-1 (156506) Latin America</t>
  </si>
  <si>
    <t>08/25/2015-12/17/2015 Lecture Tuesday, Thursday 11:00AM - 12:15PM, Downs Hall, Room D7</t>
  </si>
  <si>
    <t>D. Lee</t>
  </si>
  <si>
    <t>AREAST-202-2 (156507) Latin America</t>
  </si>
  <si>
    <t>08/25/2015-12/17/2015 Lecture Tuesday, Thursday 02:30PM - 03:45PM, Downs Hall, Room D7</t>
  </si>
  <si>
    <t>AREAST-205-2 (156509) East Asia</t>
  </si>
  <si>
    <t>08/24/2015-12/16/2015 Lecture Monday, Wednesday, Friday 01:00PM - 01:50PM, Downs Hall, Room D7</t>
  </si>
  <si>
    <t>S. Rhoads</t>
  </si>
  <si>
    <t>AREAST-208-1 (157366) Africa</t>
  </si>
  <si>
    <t>08/25/2015-12/17/2015 Lecture Tuesday, Thursday 02:30PM - 03:45PM, DEC Center, Room DEC102</t>
  </si>
  <si>
    <t>E. Edi</t>
  </si>
  <si>
    <t>ARTH-101-1 (156793) Hist of Western Art I</t>
  </si>
  <si>
    <t>08/24/2015-12/16/2015 Lecture Monday, Wednesday 02:00PM - 03:15PM, Tuttleman Center, Room T206</t>
  </si>
  <si>
    <t>A. Friesen</t>
  </si>
  <si>
    <t>ARTH-101-2 (156794) Hist of Western Art I</t>
  </si>
  <si>
    <t>08/25/2015-12/17/2015 Lecture Tuesday, Thursday 09:30AM - 10:45AM, Smith House, Room SM214</t>
  </si>
  <si>
    <t>M. Straczewski</t>
  </si>
  <si>
    <t>ARTH-101-3 (156795) Hist of Western Art I</t>
  </si>
  <si>
    <t>08/25/2015-12/17/2015 Lecture Tuesday, Thursday 11:00AM - 12:15PM, Tuttleman Center, Room T202</t>
  </si>
  <si>
    <t>K. Gibson</t>
  </si>
  <si>
    <t>ARTH-314-1 (156797) History of Textiles &amp; Costumes</t>
  </si>
  <si>
    <t>08/25/2015-12/17/2015 Lecture Tuesday, Thursday 02:30PM - 03:45PM, Design Center, Room DC1</t>
  </si>
  <si>
    <t>M. Milio</t>
  </si>
  <si>
    <t>ARTH-314-2 (156799) History of Textiles &amp; Costumes</t>
  </si>
  <si>
    <t>08/25/2015-12/17/2015 Lecture Tuesday, Thursday 11:00AM - 12:15PM, Design Center, Room DC1</t>
  </si>
  <si>
    <t>ARTS-101-1 (156866) Integrative Design Process</t>
  </si>
  <si>
    <t>08/24/2015-12/17/2015 Lecture Monday, Wednesday 09:00AM - 10:45AM, DEC Center, Room DEC212 (more)...</t>
  </si>
  <si>
    <t>H. Knopf</t>
  </si>
  <si>
    <t>R. Walker</t>
  </si>
  <si>
    <t>ARTS-101-2 (156867) Integrative Design Process</t>
  </si>
  <si>
    <t>08/24/2015-12/17/2015 Lecture Monday, Wednesday 09:00AM - 10:45AM, DEC Center, Room DEC211 (more)...</t>
  </si>
  <si>
    <t>D. Scott</t>
  </si>
  <si>
    <t>ARTS-101-3 (156868) Integrative Design Process</t>
  </si>
  <si>
    <t>08/24/2015-12/17/2015 Lecture Tuesday, Thursday 10:00AM - 11:45AM, DEC Center, Room DEC211 (more)...</t>
  </si>
  <si>
    <t>J. Schultz</t>
  </si>
  <si>
    <t>ARTS-101-4 (156873) Integrative Design Process</t>
  </si>
  <si>
    <t>08/24/2015-12/17/2015 Lecture Tuesday, Thursday 10:00AM - 11:45AM, DEC Center, Room DEC212 (more)...</t>
  </si>
  <si>
    <t>ARTS-101-5 (156874) Integrative Design Process</t>
  </si>
  <si>
    <t>08/24/2015-12/17/2015 Lecture Tuesday, Thursday 02:30PM - 04:15PM, DEC Center, Room DEC211 (more)...</t>
  </si>
  <si>
    <t>L. Churchman</t>
  </si>
  <si>
    <t>ARTS-101-6 (156875) Integrative Design Process</t>
  </si>
  <si>
    <t>08/24/2015-12/17/2015 Lecture Tuesday, Thursday 02:30PM - 04:15PM, DEC Center, Room DEC212 (more)...</t>
  </si>
  <si>
    <t>Undergra</t>
  </si>
  <si>
    <t>ARTS-101-7 (156876) Integrative Design Process</t>
  </si>
  <si>
    <t>08/24/2015-12/17/2015 Lecture Monday, Wednesday 12:00PM - 01:45PM, DEC Center, Room DEC211 (more)...</t>
  </si>
  <si>
    <t>M. Kradel</t>
  </si>
  <si>
    <t>ARTS-101-8 (156877) Integrative Design Process</t>
  </si>
  <si>
    <t>08/24/2015-12/17/2015 Lecture Monday, Wednesday 12:00PM - 01:45PM, DEC Center, Room DEC212 (more)...</t>
  </si>
  <si>
    <t>BCHEM-312-1 (155912) Biochemistry I: Proteins</t>
  </si>
  <si>
    <t>08/24/2015-12/16/2015 Lecture Monday, Wednesday, Friday 09:00AM - 09:50AM, Hayward Hall, Room H210</t>
  </si>
  <si>
    <t>F. Wilkinson</t>
  </si>
  <si>
    <t>0 / 21</t>
  </si>
  <si>
    <t>BCHEM-312L-1 (155913) Biochemistry I: Proteins Lab</t>
  </si>
  <si>
    <t>08/27/2015-12/17/2015 Laboratory Thursday 08:30AM - 12:15PM, Hayward Hall, Room H202</t>
  </si>
  <si>
    <t>BCHEM-312L-2 (157550) Biochemistry I: Proteins Lab</t>
  </si>
  <si>
    <t>08/25/2015-12/15/2015 Laboratory Tuesday 08:30AM - 12:15PM, Hayward Hall, Room H202</t>
  </si>
  <si>
    <t>U</t>
  </si>
  <si>
    <t>BIOL-101-1 (157232) Current Topics in Biology</t>
  </si>
  <si>
    <t>08/25/2015-12/17/2015 Lecture Tuesday, Thursday 09:30AM - 10:45AM, Hayward Hall, Room H201</t>
  </si>
  <si>
    <t>D. Ward</t>
  </si>
  <si>
    <t>BIOL-101-2 (157517) Current Topics in Biology</t>
  </si>
  <si>
    <t>08/25/2015-12/17/2015 Lecture Tuesday, Thursday 08:00AM - 09:15AM, Hayward Hall, Room H211</t>
  </si>
  <si>
    <t>BIOL-103-1 (155914) Biology I</t>
  </si>
  <si>
    <t>08/24/2015-12/16/2015 Lecture Monday, Wednesday, Friday 01:00PM - 01:50PM, Hayward Hall, Room H111</t>
  </si>
  <si>
    <t>BIOL-103-2 (155915) Biology I</t>
  </si>
  <si>
    <t>08/24/2015-12/16/2015 Lecture Monday, Wednesday, Friday 09:00AM - 09:50AM, Hayward Hall, Room H209</t>
  </si>
  <si>
    <t>J. Klemens</t>
  </si>
  <si>
    <t>BIOL-103-3 (155916) Biology I</t>
  </si>
  <si>
    <t>08/24/2015-12/16/2015 Lecture Monday, Wednesday, Friday 10:00AM - 10:50AM, Hayward Hall, Room H211</t>
  </si>
  <si>
    <t>A. Bower</t>
  </si>
  <si>
    <t>BIOL-103-4 (155917) Biology I</t>
  </si>
  <si>
    <t>08/25/2015-12/17/2015 Lecture Tuesday, Thursday 08:00AM - 09:15AM, Hayward Hall, Room H111</t>
  </si>
  <si>
    <t>E. Argyris</t>
  </si>
  <si>
    <t>BIOL-103-5 (155918) Biology I</t>
  </si>
  <si>
    <t>08/24/2015-12/16/2015 Lecture Monday, Wednesday, Friday 09:00AM - 09:50AM, Hayward Hall, Room H211</t>
  </si>
  <si>
    <t>BIOL-103L-1 (155919) Biology I Lab</t>
  </si>
  <si>
    <t>08/24/2015-12/14/2015 Laboratory Monday 04:00PM - 06:45PM, Hayward Hall, Room H210</t>
  </si>
  <si>
    <t>M. Davison</t>
  </si>
  <si>
    <t>BIOL-103L-2 (155920) Biology I Lab</t>
  </si>
  <si>
    <t>08/24/2015-12/14/2015 Laboratory Monday 06:00PM - 08:45PM, Hayward Hall, Room H207</t>
  </si>
  <si>
    <t>A. Keiser</t>
  </si>
  <si>
    <t>BIOL-103L-3 (155921) Biology I Lab</t>
  </si>
  <si>
    <t>08/25/2015-12/15/2015 Laboratory Tuesday 04:00PM - 06:45PM, Hayward Hall, Room H210</t>
  </si>
  <si>
    <t>R. Avendano</t>
  </si>
  <si>
    <t>BIOL-103L-4 (155922) Biology I Lab</t>
  </si>
  <si>
    <t>08/26/2015-12/16/2015 Laboratory Wednesday 03:15PM - 06:00PM, Hayward Hall, Room H210</t>
  </si>
  <si>
    <t>BIOL-103L-5 (155923) Biology I Lab</t>
  </si>
  <si>
    <t>08/26/2015-12/16/2015 Laboratory Wednesday 06:00PM - 08:45PM, Hayward Hall, Room H207</t>
  </si>
  <si>
    <t>BIOL-103L-6 (155924) Biology I Lab</t>
  </si>
  <si>
    <t>08/27/2015-12/17/2015 Laboratory Thursday 09:30AM - 12:15PM, Hayward Hall, Room H209</t>
  </si>
  <si>
    <t>R. Batorsky</t>
  </si>
  <si>
    <t>BIOL-103L-7 (155926) Biology I Lab</t>
  </si>
  <si>
    <t>08/27/2015-12/17/2015 Laboratory Thursday 06:00PM - 08:45PM, Hayward Hall, Room H210</t>
  </si>
  <si>
    <t>J. Welsh</t>
  </si>
  <si>
    <t>BIOL-104-1 (157233) Biology II</t>
  </si>
  <si>
    <t>08/24/2015-12/16/2015 Lecture Monday, Wednesday 11:00AM - 12:15PM, Hayward Hall, Room H209</t>
  </si>
  <si>
    <t>B. Patel</t>
  </si>
  <si>
    <t>BIOL-104L-1 (157234) Biology II Lab</t>
  </si>
  <si>
    <t>08/27/2015-12/17/2015 Laboratory Thursday 04:00PM - 06:45PM, Hayward Hall, Room H207</t>
  </si>
  <si>
    <t>BIOL-201-1 (155927) Human Anatomy &amp; Physiology I</t>
  </si>
  <si>
    <t>08/24/2015-12/16/2015 Lecture Monday, Wednesday 11:00AM - 12:15PM, Tuttleman Center, Room T108</t>
  </si>
  <si>
    <t>M. Wagner-Graham</t>
  </si>
  <si>
    <t>BIOL-201-2 (155928) Human Anatomy &amp; Physiology I</t>
  </si>
  <si>
    <t>08/24/2015-12/16/2015 Lecture Monday, Wednesday 02:00PM - 03:15PM, Tuttleman Center, Room T108</t>
  </si>
  <si>
    <t>P. Oates</t>
  </si>
  <si>
    <t>BIOL-201-3 (155929) Human Anatomy &amp; Physiology I</t>
  </si>
  <si>
    <t>08/24/2015-12/16/2015 Lecture Monday, Wednesday 09:30AM - 10:45AM, Tuttleman Center, Room T209</t>
  </si>
  <si>
    <t>19 / 36</t>
  </si>
  <si>
    <t>BIOL-201L-1 (155930) Human Anat &amp; Physiology I Lab</t>
  </si>
  <si>
    <t>08/24/2015-12/14/2015 Laboratory Monday 03:30PM - 05:15PM, Hayward Hall, Room H209</t>
  </si>
  <si>
    <t>Underg</t>
  </si>
  <si>
    <t>BIOL-201L-2 (155932) Human Anat &amp; Physiology I Lab</t>
  </si>
  <si>
    <t>08/24/2015-12/14/2015 Laboratory Monday 06:00PM - 07:45PM, Hayward Hall, Room H209</t>
  </si>
  <si>
    <t>BIOL-201L-3 (155933) Human Anat &amp; Physiology I Lab</t>
  </si>
  <si>
    <t>08/25/2015-12/15/2015 Laboratory Tuesday 06:00PM - 07:45PM, Hayward Hall, Room H209</t>
  </si>
  <si>
    <t>BIOL-201L-4 (155934) Human Anat &amp; Physiology I Lab</t>
  </si>
  <si>
    <t>08/27/2015-12/17/2015 Laboratory Thursday 06:00PM - 07:45PM, Hayward Hall, Room H209</t>
  </si>
  <si>
    <t>G. Gottlieb</t>
  </si>
  <si>
    <t>BIOL-201L-5 (157235) Human Anat &amp; Physiology I Lab</t>
  </si>
  <si>
    <t>08/26/2015-12/16/2015 Laboratory Wednesday 03:30PM - 05:15PM, Hayward Hall, Room H209</t>
  </si>
  <si>
    <t>BIOL-202-1 (157236) Human Anatomy &amp; Physiology II</t>
  </si>
  <si>
    <t>08/24/2015-12/16/2015 Lecture Monday, Wednesday 09:30AM - 10:45AM, Hayward Hall, Room H207</t>
  </si>
  <si>
    <t>BIOL-202L-1 (157237) Human Anat &amp; Physiology II Lab</t>
  </si>
  <si>
    <t>08/26/2015-12/16/2015 Laboratory Wednesday 06:00PM - 07:45PM, Hayward Hall, Room H209</t>
  </si>
  <si>
    <t>BIOL-207-1 (155935) Principles of Genetics</t>
  </si>
  <si>
    <t>09/04/2015-12/16/2015 Lecture Monday, Wednesday, Friday 12:00PM - 12:50PM, Hayward Hall, Room H210</t>
  </si>
  <si>
    <t>BIOL-207L-1 (155936) Principles of Genetics Lab</t>
  </si>
  <si>
    <t>08/25/2015-12/15/2015 Laboratory Tuesday 06:00PM - 08:45PM, Hayward Hall, Room H207</t>
  </si>
  <si>
    <t>L. Ruggiero</t>
  </si>
  <si>
    <t>BIOL-209-1 (155937) Medicinal Plants</t>
  </si>
  <si>
    <t>08/24/2015-12/16/2015 Lecture Monday, Wednesday 11:00AM - 12:15PM, Hayward Hall, Room H211</t>
  </si>
  <si>
    <t>BIOL-221-1 (155938) Microbiology</t>
  </si>
  <si>
    <t>08/24/2015-12/16/2015 Lecture Monday, Wednesday, Friday 11:00AM - 11:50AM, Hayward Hall, Room H210</t>
  </si>
  <si>
    <t>D. Cundell</t>
  </si>
  <si>
    <t>BIOL-221-2 (155939) Microbiology</t>
  </si>
  <si>
    <t>08/24/2015-12/16/2015 Lecture Monday, Wednesday, Friday 10:00AM - 10:50AM, Hayward Hall, Room H210</t>
  </si>
  <si>
    <t>BIOL-221L-1 (155940) Microbiology Lab</t>
  </si>
  <si>
    <t>08/25/2015-12/15/2015 Laboratory Tuesday 09:00AM - 11:45AM, Hayward Hall, Room H210</t>
  </si>
  <si>
    <t>A. Chaudhuri</t>
  </si>
  <si>
    <t>BIOL-221L-2 (155941) Microbiology Lab</t>
  </si>
  <si>
    <t>08/27/2015-12/17/2015 Laboratory Thursday 09:00AM - 11:45AM, Hayward Hall, Room H210</t>
  </si>
  <si>
    <t>BIOL-302-1 (157238) Medical Genetics</t>
  </si>
  <si>
    <t>08/24/2015-12/16/2015 Lecture Monday, Wednesday, Friday 12:00PM - 12:50PM, Hayward Hall, Room H201</t>
  </si>
  <si>
    <t>BIOL-303-1 (155942) Histology</t>
  </si>
  <si>
    <t>08/24/2015-12/17/2015 Lecture Monday, Wednesday, Friday 01:00PM - 01:50PM, Gutman Library, Room LIB (more)...</t>
  </si>
  <si>
    <t>BIOL-303-3 (155944) Histology</t>
  </si>
  <si>
    <t>BIOL-391-1 (158478) Research in Biology I</t>
  </si>
  <si>
    <t>98 / 99</t>
  </si>
  <si>
    <t>BIOL-493-1 (158362) Preceptorship I</t>
  </si>
  <si>
    <t>08/24/2015-12/17/2015 Internship 3 Credits Days to be Announced, Times to be Announced, Room to be Announced</t>
  </si>
  <si>
    <t>BIOL-494-1 (159116) Preceptorship II</t>
  </si>
  <si>
    <t>BLAW-301-1 (156721) Business Law</t>
  </si>
  <si>
    <t>08/24/2015-12/16/2015 Lecture Monday, Wednesday, Friday 01:00PM - 01:50PM, DEC Center, Room DEC312</t>
  </si>
  <si>
    <t>J. Fritz</t>
  </si>
  <si>
    <t>13 / 35</t>
  </si>
  <si>
    <t>BLAW-301-2 (156722) Business Law</t>
  </si>
  <si>
    <t>08/24/2015-12/16/2015 Lecture Monday, Wednesday, Friday 11:00AM - 11:50AM, Hayward Hall, Room H215</t>
  </si>
  <si>
    <t>BLAW-301-3 (156723) Business Law</t>
  </si>
  <si>
    <t>08/24/2015-12/16/2015 Lecture Monday, Wednesday, Friday 02:00PM - 02:50PM, DEC Center, Room DEC312</t>
  </si>
  <si>
    <t>21 / 35</t>
  </si>
  <si>
    <t>CAD-201-1 (156801) Intro to Digital Imaging</t>
  </si>
  <si>
    <t>08/25/2015-12/17/2015 Lecture Tuesday, Thursday 02:30PM - 04:15PM, Hayward Hall, Room H119</t>
  </si>
  <si>
    <t>R. Salam</t>
  </si>
  <si>
    <t>0 / 8</t>
  </si>
  <si>
    <t>CAD-201-2 (156803) Intro to Digital Imaging</t>
  </si>
  <si>
    <t>08/25/2015-12/17/2015 Lecture Tuesday, Thursday 10:30AM - 12:15PM, Hayward Hall, Room H119</t>
  </si>
  <si>
    <t>M. Conroy</t>
  </si>
  <si>
    <t>R. Fretz</t>
  </si>
  <si>
    <t>CAD-401-2 (156932) Apparel CAD/CAM</t>
  </si>
  <si>
    <t>08/26/2015-12/16/2015 Lecture Wednesday 09:00AM - 12:45PM, Hayward Hall, Room H115A</t>
  </si>
  <si>
    <t>CHEM-103-1 (155947) Chemistry I</t>
  </si>
  <si>
    <t>08/24/2015-12/16/2015 Lecture Monday, Wednesday, Friday 09:30AM - 10:40AM, Tuttleman Center, Room T203</t>
  </si>
  <si>
    <t>J. Ashley</t>
  </si>
  <si>
    <t>CHEM-103-2 (155948) Chemistry I</t>
  </si>
  <si>
    <t>08/24/2015-12/16/2015 Lecture Monday, Wednesday, Friday 11:00AM - 12:10PM, Tuttleman Center, Room T203</t>
  </si>
  <si>
    <t>M. Pilarz</t>
  </si>
  <si>
    <t>CHEM-103-3 (155949) Chemistry I</t>
  </si>
  <si>
    <t>08/24/2015-12/16/2015 Lecture Monday, Wednesday, Friday 12:30PM - 01:40PM, Tuttleman Center, Room T209</t>
  </si>
  <si>
    <t>CHEM-103-4 (155950) Chemistry I</t>
  </si>
  <si>
    <t>08/25/2015-12/17/2015 Lecture Tuesday, Thursday 05:00PM - 06:45PM, Hayward Hall, Room H122</t>
  </si>
  <si>
    <t>M. Fuller</t>
  </si>
  <si>
    <t>CHEM-103-5 (155951) Chemistry I</t>
  </si>
  <si>
    <t>08/24/2015-12/16/2015 Lecture Monday, Wednesday, Friday 02:00PM - 03:10PM, Hayward Hall, Room H213</t>
  </si>
  <si>
    <t>N. Rao</t>
  </si>
  <si>
    <t>0 / 28</t>
  </si>
  <si>
    <t>CHEM-103L-1 (155952) Chemistry I Lab</t>
  </si>
  <si>
    <t>08/24/2015-12/14/2015 Laboratory Monday 07:00PM - 09:45PM, Hayward Hall, Room H202</t>
  </si>
  <si>
    <t>R. Albright</t>
  </si>
  <si>
    <t>CHEM-103L-2 (155953) Chemistry I Lab</t>
  </si>
  <si>
    <t>08/25/2015-12/15/2015 Laboratory Tuesday 07:00PM - 09:45PM, Hayward Hall, Room H202</t>
  </si>
  <si>
    <t>CHEM-103L-3 (155954) Chemistry I Lab</t>
  </si>
  <si>
    <t>08/26/2015-12/16/2015 Laboratory Wednesday 07:00PM - 09:45PM, Hayward Hall, Room H202</t>
  </si>
  <si>
    <t>T. Coia</t>
  </si>
  <si>
    <t>CHEM-103L-4 (155955) Chemistry I Lab</t>
  </si>
  <si>
    <t>08/27/2015-12/17/2015 Laboratory Thursday 07:00PM - 09:45PM, Hayward Hall, Room H202</t>
  </si>
  <si>
    <t>CHEM-103L-6 (155957) Chemistry I Lab</t>
  </si>
  <si>
    <t>08/27/2015-12/17/2015 Laboratory Thursday 02:30PM - 05:15PM, Hayward Hall, Room H202</t>
  </si>
  <si>
    <t>K. Moore</t>
  </si>
  <si>
    <t>CHEM-103L-7 (155958) Chemistry I Lab</t>
  </si>
  <si>
    <t>08/25/2015-12/15/2015 Laboratory Tuesday 09:30AM - 12:15PM, Hayward Hall, Room H206</t>
  </si>
  <si>
    <t>CHEM-201-1 (155959) Organic Chemistry I</t>
  </si>
  <si>
    <t>08/24/2015-12/16/2015 Lecture Monday, Wednesday, Friday 09:00AM - 09:50AM, Tuttleman Center, Room T108</t>
  </si>
  <si>
    <t>M. Milkevitch</t>
  </si>
  <si>
    <t>CHEM-201L-1 (155960) Organic Chemistry I Lab</t>
  </si>
  <si>
    <t>08/24/2015-12/14/2015 Laboratory Monday 03:30PM - 07:15PM, Hayward Hall, Room H206</t>
  </si>
  <si>
    <t>CHEM-201L-2 (155961) Organic Chemistry I Lab</t>
  </si>
  <si>
    <t>08/26/2015-12/16/2015 Laboratory Wednesday 03:30PM - 07:15PM, Hayward Hall, Room H206</t>
  </si>
  <si>
    <t>CHEM-214-1 (155963) Bioorganic Chemistry</t>
  </si>
  <si>
    <t>08/24/2015-12/16/2015 Lecture Monday, Wednesday, Friday 10:00AM - 10:50AM, Tuttleman Center, Room T108</t>
  </si>
  <si>
    <t>CHEM-305-1 (155964) Physical Chemistry I</t>
  </si>
  <si>
    <t>08/24/2015-12/17/2015 Lecture Monday, Wednesday, Friday 01:00PM - 01:50PM, Hayward Hall, Room H201 (more)...</t>
  </si>
  <si>
    <t>36 / 40</t>
  </si>
  <si>
    <t>CHEM-391-1 (157518) Research in Chemistry I</t>
  </si>
  <si>
    <t>CMGT-101-1 (155838) Construction Graphics</t>
  </si>
  <si>
    <t>08/25/2015-12/17/2015 Lecture Tuesday, Thursday 09:30AM - 10:45AM, DEC Center, Room DEC312</t>
  </si>
  <si>
    <t>S. Leon</t>
  </si>
  <si>
    <t>CMGT-102-2 (155840) Intro The Constructn Industry</t>
  </si>
  <si>
    <t>08/24/2015-12/17/2015 Lecture Tuesday, Thursday 11:00AM - 12:15PM, DEC Center, Room DEC312</t>
  </si>
  <si>
    <t>14 / 30</t>
  </si>
  <si>
    <t>CMGT-202-1 (155842) Const Cost Estimatn &amp; Budgtn</t>
  </si>
  <si>
    <t>08/24/2015-12/16/2015 Lecture Monday, Wednesday 02:00PM - 03:15PM, Tuttleman Center, Room T213</t>
  </si>
  <si>
    <t>B. Colesberry</t>
  </si>
  <si>
    <t>CMGT-204-1 (155843) Behavior of Materials</t>
  </si>
  <si>
    <t>08/24/2015-12/16/2015 Lecture Monday, Wednesday 11:00AM - 12:15PM, The Seed Center = CABE, Room SA109</t>
  </si>
  <si>
    <t>CMGT-208-1 (155844) Materials &amp; Mthds of Construc</t>
  </si>
  <si>
    <t>08/25/2015-12/17/2015 Lecture Tuesday, Thursday 04:00PM - 05:15PM, Downs Hall, Room D5</t>
  </si>
  <si>
    <t>D. Cini</t>
  </si>
  <si>
    <t>CMGT-302-1 (155846) Construction Contract Admin.</t>
  </si>
  <si>
    <t>08/25/2015-12/17/2015 Lecture Tuesday, Thursday 02:30PM - 03:45PM, Downs Hall, Room D5</t>
  </si>
  <si>
    <t>CMGT-499-1 (155847) Construction Capstone</t>
  </si>
  <si>
    <t>08/24/2015-12/14/2015 Lecture Monday 03:30PM - 06:00PM, Tuttleman Center, Room T204</t>
  </si>
  <si>
    <t>G. Ozcan-Deniz</t>
  </si>
  <si>
    <t>Term</t>
  </si>
  <si>
    <t>Status</t>
  </si>
  <si>
    <t>Section Name and Title</t>
  </si>
  <si>
    <t>Location</t>
  </si>
  <si>
    <t>Meeting Information</t>
  </si>
  <si>
    <t>Faculty</t>
  </si>
  <si>
    <t>Available/ Capacity</t>
  </si>
  <si>
    <t>Credits</t>
  </si>
  <si>
    <t>CEUs</t>
  </si>
  <si>
    <t>Academic Level</t>
  </si>
  <si>
    <t>COLLST-499-1 (156166) Contemp Perspectives</t>
  </si>
  <si>
    <t>08/24/2015-12/16/2015 Lecture Monday, Wednesday 01:30PM - 03:10PM, Tuttleman Center, Room T201</t>
  </si>
  <si>
    <t>S. Dinero</t>
  </si>
  <si>
    <t>COLLST-499-10 (156167) Contemp Perspectives</t>
  </si>
  <si>
    <t>08/25/2015-12/17/2015 Lecture Tuesday, Thursday 02:30PM - 04:10PM, Tuttleman Center, Room T201</t>
  </si>
  <si>
    <t>R. Parakkal</t>
  </si>
  <si>
    <t>COLLST-499-11 (156170) Contemp Perspectives</t>
  </si>
  <si>
    <t>08/24/2015-12/16/2015 Lecture Monday, Wednesday 09:30AM - 11:10AM, Ravenhill Mansion, Room R11</t>
  </si>
  <si>
    <t>K. Jones</t>
  </si>
  <si>
    <t>COLLST-499-12H (156169) Honors: Contemp Perspectives</t>
  </si>
  <si>
    <t>08/24/2015-12/16/2015 Lecture Monday, Wednesday 01:00PM - 02:40PM, Ravenhill Mansion, Room R305</t>
  </si>
  <si>
    <t>19 / 25</t>
  </si>
  <si>
    <t>COLLST-499-2 (156168) Contemp Perspectives</t>
  </si>
  <si>
    <t>08/26/2015-12/16/2015 Lecture Monday, Wednesday 01:30PM - 03:10PM, Smith House, Room SM214</t>
  </si>
  <si>
    <t>F. Goss</t>
  </si>
  <si>
    <t>COLLST-499-3 (156171) Contemp Perspectives</t>
  </si>
  <si>
    <t>08/25/2015-12/17/2015 Lecture Tuesday, Thursday 10:30AM - 12:10PM, Tuttleman Center, Room T201</t>
  </si>
  <si>
    <t>P. Gibbon</t>
  </si>
  <si>
    <t>COLLST-499-5 (156173) Contemp Perspectives</t>
  </si>
  <si>
    <t>08/24/2015-12/16/2015 Lecture Monday, Wednesday 11:30AM - 01:10PM, Tuttleman Center, Room T201</t>
  </si>
  <si>
    <t>COLLST-499-8 (156176) Contemp Perspectives</t>
  </si>
  <si>
    <t>08/24/2015-12/16/2015 Lecture Monday, Wednesday 03:30PM - 05:10PM, Tuttleman Center, Room T201</t>
  </si>
  <si>
    <t>COLLST-499-9 (156177) Contemp Perspectives</t>
  </si>
  <si>
    <t>08/25/2015-12/17/2015 Lecture Tuesday, Thursday 08:30AM - 10:10AM, Tuttleman Center, Room T201</t>
  </si>
  <si>
    <t>COMM-101-1 (156178) Introduction to Communication</t>
  </si>
  <si>
    <t>08/24/2015-12/16/2015 Lecture Monday, Wednesday 09:30AM - 10:45AM, Tuttleman Center, Room T201</t>
  </si>
  <si>
    <t>A. Jones</t>
  </si>
  <si>
    <t>COMM-206-1 (157245) Strategic Communication</t>
  </si>
  <si>
    <t>08/24/2015-12/16/2015 Lecture Monday, Wednesday 02:00PM - 03:15PM, DEC Center, Room DEC211</t>
  </si>
  <si>
    <t>COMM-300-1 (157244) Text, Sound and Image</t>
  </si>
  <si>
    <t>08/25/2015-12/17/2015 Lecture Tuesday, Thursday 11:00AM - 12:15PM, DEC Center, Room DEC003</t>
  </si>
  <si>
    <t>V. Hanson</t>
  </si>
  <si>
    <t>COMM-305-1 (156181) Multimedia Presentations</t>
  </si>
  <si>
    <t>08/24/2015-12/16/2015 Lecture Monday, Wednesday 03:30PM - 04:45PM, Hayward Hall, Room H111</t>
  </si>
  <si>
    <t>M. Lascity</t>
  </si>
  <si>
    <t>COMM-307-1 (157246) Public Relations &amp; Media Wrtg.</t>
  </si>
  <si>
    <t>08/25/2015-12/17/2015 Lecture Tuesday, Thursday 04:00PM - 05:15PM, DEC Center, Room DEC312</t>
  </si>
  <si>
    <t>N. Gilewicz</t>
  </si>
  <si>
    <t>13 / 20</t>
  </si>
  <si>
    <t>DECFRM-200-1 (156847) Business Models</t>
  </si>
  <si>
    <t>08/24/2015-12/16/2015 Lecture Monday, Wednesday 11:00AM - 12:15PM, DEC Center, Room DEC002</t>
  </si>
  <si>
    <t>H. Chang</t>
  </si>
  <si>
    <t>DECFRM-200-2 (156848) Business Models</t>
  </si>
  <si>
    <t>08/24/2015-12/16/2015 Lecture Monday, Wednesday 11:00AM - 12:15PM, DEC Center, Room DEC003</t>
  </si>
  <si>
    <t>C. Lim</t>
  </si>
  <si>
    <t>DECFRM-200-3 (156849) Business Models</t>
  </si>
  <si>
    <t>08/25/2015-12/17/2015 Lecture Tuesday, Thursday 04:00PM - 05:15PM, DEC Center, Room DEC102</t>
  </si>
  <si>
    <t>J. Klett</t>
  </si>
  <si>
    <t>DECFRM-200-5 (156851) Business Models</t>
  </si>
  <si>
    <t>08/24/2015-12/16/2015 Lecture Monday, Wednesday 09:30AM - 10:45AM, DEC Center, Room DEC002</t>
  </si>
  <si>
    <t>DECFRM-200-6 (156852) Business Models</t>
  </si>
  <si>
    <t>08/24/2015-12/16/2015 Lecture Monday, Wednesday 09:30AM - 10:45AM, DEC Center, Room DEC003</t>
  </si>
  <si>
    <t>DECGEN-480-1 (156853) Interdiscipli Integrativ Proj</t>
  </si>
  <si>
    <t>08/25/2015-12/17/2015 Lecture Tuesday, Thursday 11:00AM - 12:15PM, DEC Center, Room DEC101</t>
  </si>
  <si>
    <t>M. Sunderland, L. Sztandera</t>
  </si>
  <si>
    <t>DECMTHD-300-1 (156865) Ethnographic Research Methods</t>
  </si>
  <si>
    <t>08/24/2015-12/16/2015 Lecture Monday, Wednesday 02:00PM - 03:15PM, DEC Center, Room DEC002</t>
  </si>
  <si>
    <t>E. Cambeiro</t>
  </si>
  <si>
    <t>DECMTHD-300-2 (156864) Ethnographic Research Methods</t>
  </si>
  <si>
    <t>08/24/2015-12/16/2015 Lecture Monday, Wednesday 02:00PM - 03:15PM, DEC Center, Room DEC003</t>
  </si>
  <si>
    <t>L. McCall</t>
  </si>
  <si>
    <t>0 / 23</t>
  </si>
  <si>
    <t>DECMTHD-300-3 (156863) Ethnographic Research Methods</t>
  </si>
  <si>
    <t>08/24/2015-12/16/2015 Lecture Monday, Wednesday 12:30PM - 01:45PM, DEC Center, Room DEC002</t>
  </si>
  <si>
    <t>0 / 24</t>
  </si>
  <si>
    <t>DECMTHD-300-4 (156862) Ethnographic Research Methods</t>
  </si>
  <si>
    <t>08/24/2015-12/16/2015 Lecture Monday, Wednesday 12:30PM - 01:45PM, DEC Center, Room DEC003</t>
  </si>
  <si>
    <t>DECMTHD-300-5 (156861) Ethnographic Research Methods</t>
  </si>
  <si>
    <t>08/25/2015-12/17/2015 Lecture Tuesday, Thursday 04:00PM - 05:15PM, DEC Center, Room DEC002</t>
  </si>
  <si>
    <t>DECMTHD-300-6 (156860) Ethnographic Research Methods</t>
  </si>
  <si>
    <t>08/25/2015-12/17/2015 Lecture Tuesday, Thursday 04:00PM - 05:15PM, DEC Center, Room DEC003</t>
  </si>
  <si>
    <t>G. Suess</t>
  </si>
  <si>
    <t>DECPROC-101-1 (156869) Integrative Design Process</t>
  </si>
  <si>
    <t>0 / 32</t>
  </si>
  <si>
    <t>DECPROC-101-2 (156870) Integrative Design Process</t>
  </si>
  <si>
    <t>DECPROC-101-3 (156871) Integrative Design Process</t>
  </si>
  <si>
    <t>DECPROC-101-4 (156884) Integrative Design Process</t>
  </si>
  <si>
    <t>DECPROC-101-5 (156885) Integrative Design Process</t>
  </si>
  <si>
    <t>DECPROC-101-6 (156886) Integrative Design Process</t>
  </si>
  <si>
    <t>DECPROC-101-7 (156887) Integrative Design Process</t>
  </si>
  <si>
    <t>DECPROC-101-8 (156888) Integrative Design Process</t>
  </si>
  <si>
    <t>DECSYS-206-1 (156913) Biology for Design</t>
  </si>
  <si>
    <t>08/24/2015-12/16/2015 Lecture Monday, Wednesday 09:30AM - 10:45AM, DEC Center, Room DEC310</t>
  </si>
  <si>
    <t>J. Suss</t>
  </si>
  <si>
    <t>DECSYS-206-2 (156914) Biology for Design</t>
  </si>
  <si>
    <t>08/24/2015-12/16/2015 Lecture Monday, Wednesday 11:00AM - 12:15PM, DEC Center, Room DEC310</t>
  </si>
  <si>
    <t>DECSYS-206-3 (156915) Biology for Design</t>
  </si>
  <si>
    <t>08/25/2015-12/17/2015 Lecture Tuesday, Thursday 10:00AM - 11:15AM, DEC Center, Room DEC310</t>
  </si>
  <si>
    <t>J. Klemens, M. Shapiro</t>
  </si>
  <si>
    <t>DECSYS-206-4 (156916) Biology for Design</t>
  </si>
  <si>
    <t>08/24/2015-12/16/2015 Lecture Monday, Wednesday 04:00PM - 05:15PM, DEC Center, Room DEC002</t>
  </si>
  <si>
    <t>DECSYS-208-1 (156917) Sustainability &amp; Eco-Innovatn</t>
  </si>
  <si>
    <t>08/24/2015-12/16/2015 Lecture Monday, Wednesday 02:30PM - 03:45PM, DEC Center, Room DEC310</t>
  </si>
  <si>
    <t>D. Orsetti</t>
  </si>
  <si>
    <t>DECSYS-208-10 (156926) Sustainability &amp; Eco-Innovatn</t>
  </si>
  <si>
    <t>08/25/2015-12/17/2015 Lecture Tuesday, Thursday 02:30PM - 03:45PM, DEC Center, Room DEC310</t>
  </si>
  <si>
    <t>R. Bhaskar</t>
  </si>
  <si>
    <t>DECSYS-208-11 (156927) Sustainability &amp; Eco-Innovatn</t>
  </si>
  <si>
    <t>08/25/2015-12/17/2015 Lecture Tuesday, Thursday 04:00PM - 05:15PM, Downs Hall, Room D12</t>
  </si>
  <si>
    <t>J. Arbasak</t>
  </si>
  <si>
    <t>DECSYS-208-12 (156928) Sustainability &amp; Eco-Innovatn</t>
  </si>
  <si>
    <t>08/25/2015-12/17/2015 Lecture Tuesday, Thursday 08:00AM - 09:15AM, DEC Center, Room DEC102</t>
  </si>
  <si>
    <t>R. Ahern</t>
  </si>
  <si>
    <t>DECSYS-208-13 (156929) Sustainability &amp; Eco-Innovatn</t>
  </si>
  <si>
    <t>08/25/2015-12/17/2015 Lecture Tuesday, Thursday 09:30AM - 10:45AM, DEC Center, Room DEC102</t>
  </si>
  <si>
    <t>DECSYS-208-2 (156918) Sustainability &amp; Eco-Innovatn</t>
  </si>
  <si>
    <t>08/24/2015-12/16/2015 Lecture Monday, Wednesday 09:30AM - 10:45AM, DEC Center, Room DEC312</t>
  </si>
  <si>
    <t>DECSYS-208-3 (156919) Sustainability &amp; Eco-Innovatn</t>
  </si>
  <si>
    <t>08/25/2015-12/17/2015 Lecture Tuesday, Thursday 09:30AM - 10:45AM, DEC Center, Room DEC101</t>
  </si>
  <si>
    <t>C. Pastore</t>
  </si>
  <si>
    <t>DECSYS-208-4 (156920) Sustainability &amp; Eco-Innovatn</t>
  </si>
  <si>
    <t>08/25/2015-12/17/2015 Lecture Tuesday, Thursday 04:00PM - 05:15PM, DEC Center, Room DEC310</t>
  </si>
  <si>
    <t>DECSYS-208-6H (156922) Honors: Sustainable/Eco-Innov</t>
  </si>
  <si>
    <t>08/25/2015-12/17/2015 Lecture Tuesday, Thursday 09:30AM - 10:45AM, DEC Center, Room DEC002</t>
  </si>
  <si>
    <t>DECSYS-208-7 (156923) Sustainability &amp; Eco-Innovatn</t>
  </si>
  <si>
    <t>08/25/2015-12/17/2015 Lecture Tuesday, Thursday 11:00AM - 12:15PM, DEC Center, Room DEC002</t>
  </si>
  <si>
    <t>E. Rielly</t>
  </si>
  <si>
    <t>DECSYS-208-9 (156925) Sustainability &amp; Eco-Innovatn</t>
  </si>
  <si>
    <t>08/24/2015-12/16/2015 Lecture Monday, Wednesday 04:00PM - 05:15PM, DEC Center, Room DEC003</t>
  </si>
  <si>
    <t>A. Jickling</t>
  </si>
  <si>
    <t>Unde</t>
  </si>
  <si>
    <t>DRAW-101-1 (156811) Drawing Essentials</t>
  </si>
  <si>
    <t>08/24/2015-12/16/2015 Studio Monday, Wednesday 08:00AM - 10:45AM, Mott Hall, Room RC2</t>
  </si>
  <si>
    <t>J. Wilmore</t>
  </si>
  <si>
    <t>DRAW-101-2 (156812) Drawing Essentials</t>
  </si>
  <si>
    <t>08/25/2015-12/17/2015 Studio Tuesday, Thursday 09:30AM - 12:15PM, Mott Hall, Room RC3</t>
  </si>
  <si>
    <t>DRAW-101-6 (156815) Drawing Essentials</t>
  </si>
  <si>
    <t>08/24/2015-12/16/2015 Studio Monday, Wednesday 11:00AM - 01:45PM, Mott Hall, Room RC1</t>
  </si>
  <si>
    <t>DRAW-101-7 (156816) Drawing Essentials</t>
  </si>
  <si>
    <t>08/24/2015-12/16/2015 Studio Monday, Wednesday 02:00PM - 04:45PM, Mott Hall, Room RC2</t>
  </si>
  <si>
    <t>B. Emmott</t>
  </si>
  <si>
    <t>DRAW-101-8 (156817) Drawing Essentials</t>
  </si>
  <si>
    <t>08/25/2015-12/17/2015 Studio Tuesday, Thursday 09:00AM - 11:45AM, Mott Hall, Room RC1</t>
  </si>
  <si>
    <t>F. Fortson</t>
  </si>
  <si>
    <t>DRAW-206-2 (157738) Drawing II: Figure Drawing</t>
  </si>
  <si>
    <t>J. Wilmore, E. Herczyk</t>
  </si>
  <si>
    <t>13 / 15</t>
  </si>
  <si>
    <t>DRAW-301-1 (156821) Drawing: Design &amp; Development</t>
  </si>
  <si>
    <t>08/25/2015-12/17/2015 Studio Tuesday, Thursday 09:00AM - 11:45AM, DEC Center, Room DEC215</t>
  </si>
  <si>
    <t>K. Root</t>
  </si>
  <si>
    <t>DRAW-303-1 (156823) Drawing: Materials/Techniques</t>
  </si>
  <si>
    <t>08/28/2015-12/11/2015 Studio Friday 12:00PM - 05:45PM, Mott Hall, Room RC3</t>
  </si>
  <si>
    <t>T. Vance</t>
  </si>
  <si>
    <t>DRAW-303-2 (156825) Drawing: Materials/Techniques</t>
  </si>
  <si>
    <t>08/24/2015-12/16/2015 Studio Monday, Wednesday 02:00PM - 04:45PM, Mott Hall, Room RC3</t>
  </si>
  <si>
    <t>E. Herczyk</t>
  </si>
  <si>
    <t>DSGN-371-2 (157285) ST: Graphic Design Theory</t>
  </si>
  <si>
    <t>08/25/2015-12/15/2015 Lecture Tuesday 09:00AM - 11:45AM, Search Hall, Room S307</t>
  </si>
  <si>
    <t>DSGN-371-4 (157953) Special Topics:</t>
  </si>
  <si>
    <t>N. Harner</t>
  </si>
  <si>
    <t>29 / 30</t>
  </si>
  <si>
    <t>DSGNFND-423-1 (156933) Design Concepts</t>
  </si>
  <si>
    <t>08/24/2015-12/16/2015 Studio Monday, Wednesday 09:00AM - 10:45AM, DEC Center, Room DEC202</t>
  </si>
  <si>
    <t>J. Baratta-Sims</t>
  </si>
  <si>
    <t>DSGNFND-423-2 (156934) Design Concepts</t>
  </si>
  <si>
    <t>08/24/2015-12/16/2015 Studio Monday, Wednesday 11:00AM - 12:45PM, DEC Center, Room DEC202</t>
  </si>
  <si>
    <t>DSGNFND-423-3 (156935) Design Concepts</t>
  </si>
  <si>
    <t>08/25/2015-12/17/2015 Studio Tuesday, Thursday 08:00AM - 09:45AM, Hayward Hall, Room H115B</t>
  </si>
  <si>
    <t>A. Johnson</t>
  </si>
  <si>
    <t>DSGNFND-423-4 (156936) Design Concepts</t>
  </si>
  <si>
    <t>08/25/2015-12/17/2015 Studio Tuesday, Thursday 02:30PM - 04:15PM, DEC Center, Room DEC202</t>
  </si>
  <si>
    <t>ECBIO-319-1 (155985) Oceanography</t>
  </si>
  <si>
    <t>08/24/2015-12/16/2015 Lecture Monday, Wednesday 03:30PM - 04:45PM, Hayward Hall, Room H201</t>
  </si>
  <si>
    <t>ECBIO-391-1 (158561) Rsch I in Environmental Sci</t>
  </si>
  <si>
    <t>ECON-111-1 (156724) Principles of Economics</t>
  </si>
  <si>
    <t>08/24/2015-12/16/2015 Lecture Monday, Wednesday 10:00AM - 11:45AM, Hayward Hall, Room H217</t>
  </si>
  <si>
    <t>S. Christoffersen</t>
  </si>
  <si>
    <t>ECON-111-2 (156725) Principles of Economics</t>
  </si>
  <si>
    <t>08/24/2015-12/16/2015 Lecture Monday, Wednesday 12:00PM - 01:45PM, Hayward Hall, Room H217</t>
  </si>
  <si>
    <t>ECON-111-3 (156726) Principles of Economics</t>
  </si>
  <si>
    <t>08/25/2015-12/17/2015 Lecture Tuesday, Thursday 02:30PM - 04:15PM, Hayward Hall, Room H217</t>
  </si>
  <si>
    <t>G. Ridgely</t>
  </si>
  <si>
    <t>ECON-205-1 (156727) Macroeconomics</t>
  </si>
  <si>
    <t>08/31/2015-12/16/2015 Lecture Monday, Wednesday 02:00PM - 03:15PM, Downs Hall, Room D3</t>
  </si>
  <si>
    <t>ECON-206-1 (156728) Microeconomics</t>
  </si>
  <si>
    <t>08/24/2015-12/16/2015 Lecture Monday, Wednesday 03:30PM - 04:45PM, Hayward Hall, Room H217</t>
  </si>
  <si>
    <t>ECON-401-1 (158379) Internationl Economics</t>
  </si>
  <si>
    <t>ENGR-101-1 (156977) Intro to Engineering</t>
  </si>
  <si>
    <t>08/24/2015-12/16/2015 Lecture Monday, Wednesday 08:00AM - 10:50AM, Hayward Hall, Room H128</t>
  </si>
  <si>
    <t>F. Tovia</t>
  </si>
  <si>
    <t>ENGR-102-1 (156979) Engineering Drawing</t>
  </si>
  <si>
    <t>08/24/2015-12/14/2015 Lecture Monday 02:00PM - 05:45PM, Search Hall, Room S307</t>
  </si>
  <si>
    <t>M. Govindaraj</t>
  </si>
  <si>
    <t>16 / 28</t>
  </si>
  <si>
    <t>ENGR-104-1 (156981) Introduction to Computing</t>
  </si>
  <si>
    <t>08/25/2015-12/17/2015 Lecture Tuesday, Thursday 02:30PM - 03:45PM, Tuttleman Center, Room T213</t>
  </si>
  <si>
    <t>R. Masoodi</t>
  </si>
  <si>
    <t>ENGR-104-2 (156982) Introduction to Computing</t>
  </si>
  <si>
    <t>08/24/2015-12/16/2015 Lecture Monday, Wednesday 11:00AM - 12:15PM, Tuttleman Center, Room T213</t>
  </si>
  <si>
    <t>ENGR-210-1 (156983) Intro to Materials Science</t>
  </si>
  <si>
    <t>08/24/2015-12/16/2015 Lecture Monday, Wednesday 11:00AM - 12:15PM, Hayward Hall, Room H128</t>
  </si>
  <si>
    <t>ENGR-215-1 (156984) Engineering Statics</t>
  </si>
  <si>
    <t>08/25/2015-12/17/2015 Lecture Tuesday, Thursday 11:00AM - 12:15PM, Hayward Hall, Room H201</t>
  </si>
  <si>
    <t>ENGR-218-1 (156985) Engineering Dynamics</t>
  </si>
  <si>
    <t>08/24/2015-12/16/2015 Lecture Monday, Wednesday, Friday 10:00AM - 10:50AM, Hayward Hall, Room H201</t>
  </si>
  <si>
    <t>ENGR-301-1 (156986) Mechanics of Materials</t>
  </si>
  <si>
    <t>08/24/2015-12/16/2015 Lecture Monday, Wednesday, Friday 09:00AM - 09:50AM, Hayward Hall, Room H201</t>
  </si>
  <si>
    <t>ENGR-302-1 (158375) Design for Manufacturability</t>
  </si>
  <si>
    <t>14 / 16</t>
  </si>
  <si>
    <t>ENGR-303-1 (156987) Engineering Economics</t>
  </si>
  <si>
    <t>08/25/2015-12/17/2015 Lecture Tuesday, Thursday 09:30AM - 10:45AM, Search Hall, Room S301</t>
  </si>
  <si>
    <t>ENGR-305-1 (156988) Engineering Statistics</t>
  </si>
  <si>
    <t>08/25/2015-12/17/2015 Lecture Tuesday, Thursday 02:30PM - 03:45PM, Search Hall, Room S301</t>
  </si>
  <si>
    <t>ENGR-305-2 (157513) Engineering Statistics</t>
  </si>
  <si>
    <t>08/25/2015-12/17/2015 Lecture Tuesday, Thursday 08:00AM - 09:15AM, Hayward Hall, Room H128</t>
  </si>
  <si>
    <t>ENGR-308-1 (156989) Integrated Engr Product Dev. I</t>
  </si>
  <si>
    <t>08/25/2015-12/17/2015 Lecture Tuesday, Thursday 04:00PM - 05:15PM, Hayward Hall, Room H128</t>
  </si>
  <si>
    <t>ENGR-311-1 (156990) Fluid Mechanics</t>
  </si>
  <si>
    <t>08/25/2015-12/17/2015 Lecture Tuesday, Thursday 09:30AM - 10:45AM, Hayward Hall, Room H128</t>
  </si>
  <si>
    <t>ENGR-314-1 (156991) Numerical Meths for Engineers</t>
  </si>
  <si>
    <t>08/26/2015-12/16/2015 Lecture Wednesday 02:30PM - 05:15PM, Search Hall, Room S307</t>
  </si>
  <si>
    <t>ENGR-498-1 (156994) Senior Design Project I</t>
  </si>
  <si>
    <t>08/24/2015-12/17/2015 Lecture Friday 09:00AM - 10:45AM, Hayward Hall, Room H128 (more)...</t>
  </si>
  <si>
    <t>ENGR-498-2 (156995) Senior Design Project I</t>
  </si>
  <si>
    <t>08/24/2015-12/17/2015 Lecture Friday 09:00AM - 10:45AM, Room to be Announced (more)...</t>
  </si>
  <si>
    <t>ENGR-499-1 (156996) Senior Design Project II</t>
  </si>
  <si>
    <t>08/24/2015-12/17/2015 Lecture Friday 11:00AM - 11:50AM, Hayward Hall, Room H128 (more)...</t>
  </si>
  <si>
    <t>ENGR-499-2 (156997) Senior Design Project II</t>
  </si>
  <si>
    <t>08/28/2015-12/11/2015 Lecture Friday 01:00PM - 04:45PM, Hayward Hall, Room H128</t>
  </si>
  <si>
    <t>14 / 15</t>
  </si>
  <si>
    <t>ENGR-499-3 (157165) Senior Design Project II</t>
  </si>
  <si>
    <t>08/24/2015-12/17/2015 Lecture Friday 01:30PM - 02:20PM, Hayward Hall, Room H128 (more)...</t>
  </si>
  <si>
    <t>ENGR-499-5 (158381) Senior Design Project II</t>
  </si>
  <si>
    <t>24 / 25</t>
  </si>
  <si>
    <t>ETHIC-200-1 (156517) Bioethics</t>
  </si>
  <si>
    <t>08/25/2015-12/17/2015 Lecture Tuesday, Thursday 11:00AM - 12:15PM, Downs Hall, Room D1</t>
  </si>
  <si>
    <t>R. Long</t>
  </si>
  <si>
    <t>ETHIC-200-2 (156518) Bioethics</t>
  </si>
  <si>
    <t>08/24/2015-12/16/2015 Lecture Monday, Wednesday, Friday 02:00PM - 02:50PM, Ravenhill Mansion, Room R13</t>
  </si>
  <si>
    <t>D. Ost</t>
  </si>
  <si>
    <t>21 / 30</t>
  </si>
  <si>
    <t>ETHIC-200-3 (156521) Bioethics</t>
  </si>
  <si>
    <t>08/24/2015-12/16/2015 Lecture Monday, Wednesday, Friday 01:00PM - 01:50PM, Ravenhill Mansion, Room R13</t>
  </si>
  <si>
    <t>ETHIC-204-1 (157272) Dystopian Film &amp; Literature</t>
  </si>
  <si>
    <t>08/25/2015-12/17/2015 Lecture Tuesday, Thursday 09:30AM - 10:45AM, Downs Hall, Room D3</t>
  </si>
  <si>
    <t>S. Van Dahm</t>
  </si>
  <si>
    <t>ETHIC-204-2 (157273) Dystopian Film &amp; Literature</t>
  </si>
  <si>
    <t>08/25/2015-12/17/2015 Lecture Tuesday, Thursday 11:00AM - 12:15PM, Downs Hall, Room D3</t>
  </si>
  <si>
    <t>ETHIC-215-1H (156515) Honors: Evil and Good</t>
  </si>
  <si>
    <t>08/25/2015-12/17/2015 Lecture Tuesday, Thursday 02:30PM - 03:45PM, Ravenhill Mansion, Room R13</t>
  </si>
  <si>
    <t>20 / 30</t>
  </si>
  <si>
    <t>ETHIC-215-2 (156516) Evil and Good</t>
  </si>
  <si>
    <t>08/25/2015-12/17/2015 Lecture Tuesday, Thursday 09:30AM - 10:45AM, Ravenhill Mansion, Room R13</t>
  </si>
  <si>
    <t>L. Jacobson</t>
  </si>
  <si>
    <t>ETHIC-215-4 (156520) Evil and Good</t>
  </si>
  <si>
    <t>08/25/2015-12/17/2015 Lecture Tuesday, Thursday 04:00PM - 05:15PM, Downs Hall, Room D1</t>
  </si>
  <si>
    <t>FASHDES-211-1 (156938) Garment Structures</t>
  </si>
  <si>
    <t>08/24/2015-12/16/2015 Studio Monday, Wednesday 01:00PM - 03:45PM, Hayward Hall, Room H101</t>
  </si>
  <si>
    <t>C. Kusy</t>
  </si>
  <si>
    <t>FASHDES-211-2 (156939) Garment Structures</t>
  </si>
  <si>
    <t>08/25/2015-12/17/2015 Studio Tuesday, Thursday 02:30PM - 05:15PM, Hayward Hall, Room H101</t>
  </si>
  <si>
    <t>A. Copeland</t>
  </si>
  <si>
    <t>FASHDES-211-3 (156940) Garment Structures</t>
  </si>
  <si>
    <t>08/24/2015-12/16/2015 Studio Monday, Wednesday 09:00AM - 11:45AM, Hayward Hall, Room H101</t>
  </si>
  <si>
    <t>FASHDES-213-1 (156941) Pattern Development I</t>
  </si>
  <si>
    <t>08/24/2015-12/16/2015 By Appointment Days to be Announced, Times to be Announced, Room to be Announced</t>
  </si>
  <si>
    <t>C. Washington</t>
  </si>
  <si>
    <t>0 / 1</t>
  </si>
  <si>
    <t>FASHDES-252-1 (156942) Fashion Design Research</t>
  </si>
  <si>
    <t>08/25/2015-12/17/2015 Lecture Tuesday, Thursday 10:00AM - 11:45AM, Hayward Hall, Room H105</t>
  </si>
  <si>
    <t>FASHDES-311-1 (156943) Pattern Development II</t>
  </si>
  <si>
    <t>08/24/2015-12/16/2015 Studio Monday, Wednesday 09:00AM - 11:45AM, Hayward Hall, Room H107</t>
  </si>
  <si>
    <t>FASHDES-311-2 (156944) Pattern Development II</t>
  </si>
  <si>
    <t>08/25/2015-12/17/2015 Studio Tuesday, Thursday 09:00AM - 11:45AM, Hayward Hall, Room H107</t>
  </si>
  <si>
    <t>A. Hand</t>
  </si>
  <si>
    <t>FASHDES-311-3 (157312) Pattern Development II</t>
  </si>
  <si>
    <t>08/25/2015-12/17/2015 Studio Tuesday, Thursday 02:30PM - 05:15PM, Hayward Hall, Room H107</t>
  </si>
  <si>
    <t>FASHDES-316-1 (156945) Fashion Design</t>
  </si>
  <si>
    <t>08/24/2015-12/16/2015 Studio Monday, Wednesday 09:00AM - 11:45AM, Hayward Hall, Room H105</t>
  </si>
  <si>
    <t>C. Casano</t>
  </si>
  <si>
    <t>FASHDES-316-2 (156946) Fashion Design</t>
  </si>
  <si>
    <t>08/25/2015-12/17/2015 Studio Tuesday, Thursday 02:30PM - 05:15PM, Hayward Hall, Room H115B</t>
  </si>
  <si>
    <t>FASHDES-322-1 (156947) Fashion Design Problem Solving</t>
  </si>
  <si>
    <t>08/24/2015-12/16/2015 Studio Monday, Wednesday 04:00PM - 05:45PM, Hayward Hall, Room H115B</t>
  </si>
  <si>
    <t>J. McCarroll</t>
  </si>
  <si>
    <t>FASHDES-335-1 (156948) Pattern Development III</t>
  </si>
  <si>
    <t>0 / 2</t>
  </si>
  <si>
    <t>FASHDES-335-2 (158111) Pattern Development III</t>
  </si>
  <si>
    <t>FASHDES-415-3 (156952) Collection Development I</t>
  </si>
  <si>
    <t>08/24/2015-12/16/2015 Studio Monday, Wednesday 12:00PM - 03:45PM, Hayward Hall, Room H107</t>
  </si>
  <si>
    <t>0 / 10</t>
  </si>
  <si>
    <t>FASHDES-419-1 (157162) Accessories</t>
  </si>
  <si>
    <t>08/24/2015-12/16/2015 Studio Monday, Wednesday 09:00AM - 11:45AM, Hayward Hall, Room H115B</t>
  </si>
  <si>
    <t>FASHDES-433-1 (156953) Fashion Layout &amp; Portfolio Dvl</t>
  </si>
  <si>
    <t>08/24/2015-12/16/2015 Studio Monday, Wednesday 12:00PM - 02:45PM, Hayward Hall, Room H115B</t>
  </si>
  <si>
    <t>FASHDRW-207-1 (156954) Fashion/Figure Drawing</t>
  </si>
  <si>
    <t>08/24/2015-12/16/2015 Studio Monday, Wednesday 09:00AM - 11:45AM, DEC Center, Room DEC215</t>
  </si>
  <si>
    <t>N. Rhoda</t>
  </si>
  <si>
    <t>FASHDRW-207-2 (156955) Fashion/Figure Drawing</t>
  </si>
  <si>
    <t>08/24/2015-12/16/2015 Studio Monday, Wednesday 01:00PM - 03:45PM, DEC Center, Room DEC215</t>
  </si>
  <si>
    <t>FASHDRW-207-3 (156956) Fashion/Figure Drawing</t>
  </si>
  <si>
    <t>08/25/2015-12/17/2015 Studio Tuesday, Thursday 03:00PM - 05:45PM, DEC Center, Room DEC215</t>
  </si>
  <si>
    <t>L. Steinberg</t>
  </si>
  <si>
    <t>FASHDRW-317-2 (157463) Fashion Illustration I</t>
  </si>
  <si>
    <t>FASHMGT-101-1 (156729) Global Fashion Insight</t>
  </si>
  <si>
    <t>08/24/2015-12/16/2015 Lecture Monday, Wednesday 10:00AM - 11:45AM, DEC Center, Room DEC217</t>
  </si>
  <si>
    <t>N. Wyatt</t>
  </si>
  <si>
    <t>FASHMGT-101-2 (156730) Global Fashion Insight</t>
  </si>
  <si>
    <t>08/24/2015-12/16/2015 Lecture Monday, Wednesday 10:00AM - 11:45AM, DEC Center, Room DEC219</t>
  </si>
  <si>
    <t>P. Kim</t>
  </si>
  <si>
    <t>FASHMGT-101-3 (156731) Global Fashion Insight</t>
  </si>
  <si>
    <t>08/24/2015-12/16/2015 Lecture Monday, Wednesday 12:00PM - 01:45PM, DEC Center, Room DEC217</t>
  </si>
  <si>
    <t>FASHMGT-101-4 (156732) Global Fashion Insight</t>
  </si>
  <si>
    <t>08/24/2015-12/16/2015 Lecture Monday, Wednesday 12:00PM - 01:45PM, DEC Center, Room DEC219</t>
  </si>
  <si>
    <t>FASHMGT-101-5 (156733) Global Fashion Insight</t>
  </si>
  <si>
    <t>08/24/2015-12/16/2015 Lecture Monday, Wednesday 08:00AM - 09:45AM, DEC Center, Room DEC217</t>
  </si>
  <si>
    <t>B. Freeman</t>
  </si>
  <si>
    <t>FASHMGT-201-2 (156961) Prototyping</t>
  </si>
  <si>
    <t>08/25/2015-12/17/2015 Studio Tuesday, Thursday 09:30AM - 12:15PM, Hayward Hall, Room H101</t>
  </si>
  <si>
    <t>FASHMGT-211-1 (157169) Fashion Immersion</t>
  </si>
  <si>
    <t>08/28/2015-12/11/2015 Lecture Friday 08:00AM - 05:00PM, Hayward Hall, Room H115B</t>
  </si>
  <si>
    <t>N. Wyatt, S. Nawalinski, E. Mariotz</t>
  </si>
  <si>
    <t>FASHMGT-304-1 (156734) Visual Merchandising</t>
  </si>
  <si>
    <t>08/24/2015-12/16/2015 Lecture Monday, Wednesday 03:30PM - 04:45PM, Downs Hall, Room D2</t>
  </si>
  <si>
    <t>FASHMGT-305-1 (157436) Apparel Production</t>
  </si>
  <si>
    <t>J. Hollander</t>
  </si>
  <si>
    <t>FASHMGT-401-1 (156738) Apparel/Text Quality Assurance</t>
  </si>
  <si>
    <t>08/24/2015-12/16/2015 Lecture Monday, Wednesday 02:00PM - 03:15PM, Tuttleman Center, Room T203</t>
  </si>
  <si>
    <t>D. Loranger</t>
  </si>
  <si>
    <t>24 / 35</t>
  </si>
  <si>
    <t>FASHMGT-408-1 (156739) Apparel/Textile Sourcing</t>
  </si>
  <si>
    <t>08/25/2015-12/17/2015 Lecture Tuesday, Thursday 04:00PM - 05:15PM, Tuttleman Center, Room T212</t>
  </si>
  <si>
    <t>K. Shields</t>
  </si>
  <si>
    <t>23 / 35</t>
  </si>
  <si>
    <t>Und</t>
  </si>
  <si>
    <t>FASHMGT-437-1 (156740) Integrated Technology</t>
  </si>
  <si>
    <t>08/24/2015-12/16/2015 Lecture Monday, Wednesday 02:00PM - 03:45PM, Tuttleman Center, Room T211</t>
  </si>
  <si>
    <t>31 / 35</t>
  </si>
  <si>
    <t>FASHMGT-451-1 (156741) Operations &amp; Supply Chain Mgmt</t>
  </si>
  <si>
    <t>08/25/2015-12/17/2015 Lecture Tuesday, Thursday 02:30PM - 03:45PM, Downs Hall, Room D6</t>
  </si>
  <si>
    <t>J. Naidu</t>
  </si>
  <si>
    <t>FASHMGT-451-2 (156742) Operations &amp; Supply Chain Mgmt</t>
  </si>
  <si>
    <t>08/26/2015-12/16/2015 Lecture Wednesday, Friday 11:00AM - 12:15PM, Tuttleman Center, Room T101</t>
  </si>
  <si>
    <t>14 / 35</t>
  </si>
  <si>
    <t>FASHMGT-451-3 (157711) Operations &amp; Supply Chain Mgmt</t>
  </si>
  <si>
    <t>T. Fung</t>
  </si>
  <si>
    <t>FINC-301-1 (156743) Financial Management</t>
  </si>
  <si>
    <t>08/25/2015-12/17/2015 Lecture Tuesday, Thursday 09:30AM - 10:45AM, Tuttleman Center, Room T108</t>
  </si>
  <si>
    <t>D. Malhotra</t>
  </si>
  <si>
    <t>0 / 35</t>
  </si>
  <si>
    <t>FINC-301-2 (156744) Financial Management</t>
  </si>
  <si>
    <t>08/24/2015-12/16/2015 Lecture Monday, Wednesday 04:00PM - 05:15PM, Tuttleman Center, Room T109</t>
  </si>
  <si>
    <t>J. Sable</t>
  </si>
  <si>
    <t>FINC-301-3 (156745) Financial Management</t>
  </si>
  <si>
    <t>08/25/2015-12/17/2015 Lecture Tuesday, Thursday 08:00AM - 09:15AM, Tuttleman Center, Room T108</t>
  </si>
  <si>
    <t>FINC-301-4 (156746) Financial Management</t>
  </si>
  <si>
    <t>08/25/2015-12/17/2015 Lecture Tuesday, Thursday 04:00PM - 05:15PM, Downs Hall, Room D6</t>
  </si>
  <si>
    <t>M. Lane</t>
  </si>
  <si>
    <t>FINC-303-1 (156747) Intermediate Financial Mgmt</t>
  </si>
  <si>
    <t>08/25/2015-12/17/2015 Lecture Tuesday, Thursday 08:00AM - 09:15AM, Tuttleman Center, Room T212</t>
  </si>
  <si>
    <t>S. Freedman</t>
  </si>
  <si>
    <t>FREN-101-1 (156197) French I</t>
  </si>
  <si>
    <t>08/27/2015-12/17/2015 Lecture Tuesday, Thursday 09:30AM - 10:45AM, Downs Hall, Room D12</t>
  </si>
  <si>
    <t>F. Ferradji</t>
  </si>
  <si>
    <t>FREN-201-1 (156198) French II</t>
  </si>
  <si>
    <t>08/27/2015-12/17/2015 Lecture Tuesday, Thursday 11:00AM - 12:15PM, Downs Hall, Room D12</t>
  </si>
  <si>
    <t>GCIT-225-2 (156525) Global Politics</t>
  </si>
  <si>
    <t>08/25/2015-12/17/2015 Lecture Tuesday, Thursday 02:30PM - 03:45PM, Hayward Hall, Room H111</t>
  </si>
  <si>
    <t>L. Santoro</t>
  </si>
  <si>
    <t>GDIV-200-1 (156527) Global Cultures of Modernity</t>
  </si>
  <si>
    <t>08/24/2015-12/16/2015 Lecture Monday, Wednesday 11:00AM - 12:15PM, Downs Hall, Room D6</t>
  </si>
  <si>
    <t>R. Shain</t>
  </si>
  <si>
    <t>GDIV-208-1 (156529) Africa</t>
  </si>
  <si>
    <t>08/24/2015-12/16/2015 Lecture Monday, Wednesday 02:00PM - 03:15PM, Downs Hall, Room D6</t>
  </si>
  <si>
    <t>19 / 30</t>
  </si>
  <si>
    <t>GDIV-208-2 (156530) Africa</t>
  </si>
  <si>
    <t>08/24/2015-12/16/2015 Lecture Monday, Wednesday 03:30PM - 04:45PM, Downs Hall, Room D6</t>
  </si>
  <si>
    <t>22 / 30</t>
  </si>
  <si>
    <t>GDIV-210-1 (156531) Middle East</t>
  </si>
  <si>
    <t>08/25/2015-12/17/2015 Lecture Tuesday, Thursday 04:00PM - 05:15PM, Ravenhill Mansion, Room R13</t>
  </si>
  <si>
    <t>C. Lindner</t>
  </si>
  <si>
    <t>16 / 30</t>
  </si>
  <si>
    <t>GDIV-225-1 (156526) Exploring World Literature</t>
  </si>
  <si>
    <t>08/27/2015-12/17/2015 Lecture Tuesday, Thursday 09:30AM - 10:45AM, Ravenhill Mansion, Room R12</t>
  </si>
  <si>
    <t>M. Tulante</t>
  </si>
  <si>
    <t>GDIV-225-2H (156528) Honors: Exploring World Lit</t>
  </si>
  <si>
    <t>08/27/2015-12/17/2015 Lecture Tuesday, Thursday 11:00AM - 12:15PM, Ravenhill Mansion, Room R12</t>
  </si>
  <si>
    <t>24 / 30</t>
  </si>
  <si>
    <t>GER-101-1 (156199) German I</t>
  </si>
  <si>
    <t>08/24/2015-12/16/2015 Lecture Monday, Wednesday, Friday 01:00PM - 01:50PM, Ravenhill Mansion, Room R12</t>
  </si>
  <si>
    <t>S. Boettjer</t>
  </si>
  <si>
    <t>GER-201-1 (157249) German II</t>
  </si>
  <si>
    <t>08/24/2015-12/16/2015 Lecture Monday, Wednesday, Friday 02:00PM - 02:50PM, Ravenhill Mansion, Room R12</t>
  </si>
  <si>
    <t>15 / 20</t>
  </si>
  <si>
    <t>GRAPH-110-1 (156962) Digital Imagn for Graphic Desg</t>
  </si>
  <si>
    <t>08/25/2015-12/17/2015 Studio Tuesday, Thursday 02:30PM - 05:15PM, Hayward Hall, Room H102</t>
  </si>
  <si>
    <t>B. Margulis</t>
  </si>
  <si>
    <t>GRAPH-201-1 (156963) Design III Graphic Design Com</t>
  </si>
  <si>
    <t>08/25/2015-12/17/2015 Studio Tuesday, Thursday 08:30AM - 12:15PM, Hayward Hall, Room H104</t>
  </si>
  <si>
    <t>GRAPH-201-4 (156966) Design III Graphic Design Com</t>
  </si>
  <si>
    <t>08/24/2015-12/16/2015 Studio Monday, Wednesday 02:00PM - 05:45PM, Hayward Hall, Room H104</t>
  </si>
  <si>
    <t>E. Shirrell</t>
  </si>
  <si>
    <t>0 / 12</t>
  </si>
  <si>
    <t>GRAPH-208-1 (156967) History of Graphic Design</t>
  </si>
  <si>
    <t>08/24/2015-12/16/2015 Lecture Monday, Wednesday 11:00AM - 12:15PM, DEC Center, Room DEC312</t>
  </si>
  <si>
    <t>D. Zotter-Mill</t>
  </si>
  <si>
    <t>GRAPH-320-1 (156972) Package Design</t>
  </si>
  <si>
    <t>08/25/2015-12/17/2015 Studio Tuesday, Thursday 09:00AM - 11:45AM, Hayward Hall, Room H100</t>
  </si>
  <si>
    <t>GRAPH-341-1 (156973) Illustration</t>
  </si>
  <si>
    <t>08/25/2015-12/17/2015 Studio Tuesday, Thursday 02:30PM - 05:15PM, Hayward Hall, Room H100</t>
  </si>
  <si>
    <t>M. Zucca</t>
  </si>
  <si>
    <t>GRAPH-381-1 (157696) Ind Study: Computer Graphics</t>
  </si>
  <si>
    <t>GRAPH-401-1 (156974) Design VII Graphic Design Com</t>
  </si>
  <si>
    <t>08/24/2015-12/16/2015 Studio Monday, Wednesday, Friday 09:00AM - 12:45PM, Hayward Hall, Room H100</t>
  </si>
  <si>
    <t>F. Baseman</t>
  </si>
  <si>
    <t>0 / 11</t>
  </si>
  <si>
    <t>GRAPH-401-2 (156975) Design VII Graphic Design Com</t>
  </si>
  <si>
    <t>08/24/2015-12/16/2015 Studio Monday, Wednesday, Friday 09:00AM - 12:45PM, Hayward Hall, Room H104</t>
  </si>
  <si>
    <t>GRAPH-401-3 (156976) Design VII Graphic Design Com</t>
  </si>
  <si>
    <t>08/24/2015-12/16/2015 Studio Monday, Wednesday, Friday 02:00PM - 05:45PM, Hayward Hall, Room H100</t>
  </si>
  <si>
    <t>R. Warkulwiz</t>
  </si>
  <si>
    <t>HIST-381-1 (158503) Ind Study in History</t>
  </si>
  <si>
    <t>97 / 99</t>
  </si>
  <si>
    <t>Undergrad</t>
  </si>
  <si>
    <t>HSCI-303-1 (157269) Public Health Issues</t>
  </si>
  <si>
    <t>08/24/2015-12/17/2015 Lecture Monday, Wednesday 12:30PM - 01:45PM, Hayward Hall, Room H211 (more)...</t>
  </si>
  <si>
    <t>HSCI-305-1 (157270) Concepts in Fitness &amp; Wellnes</t>
  </si>
  <si>
    <t>08/25/2015-12/17/2015 Lecture Tuesday, Thursday 08:00AM - 09:15AM, Tuttleman Center, Room T204</t>
  </si>
  <si>
    <t>A. El-Kerdi</t>
  </si>
  <si>
    <t>16 / 25</t>
  </si>
  <si>
    <t>HSCI-330-2 (157536) Medical Terminology</t>
  </si>
  <si>
    <t>M. Rackover</t>
  </si>
  <si>
    <t>45 / 50</t>
  </si>
  <si>
    <t>HUMN-215-1 (156202) Evil and Good</t>
  </si>
  <si>
    <t>08/25/2015-12/17/2015 Lecture Tuesday, Thursday 04:00PM - 05:15PM, Downs Hall, Room D4</t>
  </si>
  <si>
    <t>J. Stieb</t>
  </si>
  <si>
    <t>HUMN-215-2 (156203) Evil and Good</t>
  </si>
  <si>
    <t>08/24/2015-12/16/2015 Lecture Monday, Wednesday, Friday 10:00AM - 10:50AM, Hayward Hall, Room H122</t>
  </si>
  <si>
    <t>J. Baron</t>
  </si>
  <si>
    <t>HUMN-215-3 (156204) Evil and Good</t>
  </si>
  <si>
    <t>08/24/2015-12/16/2015 Lecture Monday, Wednesday, Friday 12:00PM - 12:50PM, Hayward Hall, Room H215</t>
  </si>
  <si>
    <t>HUMN-223-1 (156205) World Philosophies</t>
  </si>
  <si>
    <t>08/25/2015-12/17/2015 Lecture Tuesday, Thursday 02:30PM - 03:45PM, Downs Hall, Room D4</t>
  </si>
  <si>
    <t>C. Fosner</t>
  </si>
  <si>
    <t>HUMN-223-2 (156206) World Philosophies</t>
  </si>
  <si>
    <t>08/24/2015-12/16/2015 Lecture Monday, Wednesday, Friday 01:00PM - 01:50PM, Hayward Hall, Room H215</t>
  </si>
  <si>
    <t>HUMN-223-3 (156207) World Philosophies</t>
  </si>
  <si>
    <t>08/25/2015-12/17/2015 Lecture Tuesday, Thursday 09:30AM - 10:45AM, Hayward Hall, Room H215</t>
  </si>
  <si>
    <t>HUMN-225-1 (156208) Exploring World Literature</t>
  </si>
  <si>
    <t>08/25/2015-12/17/2015 Lecture Tuesday, Thursday 09:30AM - 10:45AM, Tuttleman Center, Room T204</t>
  </si>
  <si>
    <t>K. Furin</t>
  </si>
  <si>
    <t>HUMN-381-1 (158590) Ind Study, Humanities</t>
  </si>
  <si>
    <t>HUMN-381-2 (158593) Ind Study, Humanities</t>
  </si>
  <si>
    <t>E. Laine</t>
  </si>
  <si>
    <t>INDD-101-1 (157008) Design I for Industrial Dsgn</t>
  </si>
  <si>
    <t>08/24/2015-12/16/2015 Studio Monday, Wednesday 08:00AM - 11:45AM, Hayward Hall, Room H008</t>
  </si>
  <si>
    <t>M. Havens, K. Root, C. Kazakia</t>
  </si>
  <si>
    <t>INDD-101-2 (157009) Design I for Industrial Dsgn</t>
  </si>
  <si>
    <t>INDD-101-3 (157011) Design I for Industrial Dsgn</t>
  </si>
  <si>
    <t>INDD-106-1 (157013) Materials, Process: Fabrcation</t>
  </si>
  <si>
    <t>08/25/2015-12/17/2015 Studio Tuesday, Thursday 02:30PM - 05:15PM, Hayward Hall, Room H024</t>
  </si>
  <si>
    <t>C. Boehmer</t>
  </si>
  <si>
    <t>INDD-201-1 (157015) Design III: Industrial Design</t>
  </si>
  <si>
    <t>08/25/2015-12/17/2015 Studio Tuesday, Thursday 08:00AM - 11:45AM, Hayward Hall, Room H008</t>
  </si>
  <si>
    <t>L. Godley, M. Havens</t>
  </si>
  <si>
    <t>0 / 17</t>
  </si>
  <si>
    <t>INDD-201-2 (157016) Design III: Industrial Design</t>
  </si>
  <si>
    <t>INDD-207-1 (157020) Materials &amp; Processes: Manf</t>
  </si>
  <si>
    <t>08/25/2015-12/17/2015 Studio Tuesday, Thursday 02:30PM - 05:15PM, Hayward Hall, Room H001 A</t>
  </si>
  <si>
    <t>E. Schneider</t>
  </si>
  <si>
    <t>INDD-210-1 (157022) Ergonomic Studies</t>
  </si>
  <si>
    <t>08/24/2015-12/16/2015 Lecture Monday, Wednesday 12:00PM - 01:45PM, Hayward Hall, Room H008</t>
  </si>
  <si>
    <t>P. Byar</t>
  </si>
  <si>
    <t>INDD-301-1 (157027) Design V: Industrial Design</t>
  </si>
  <si>
    <t>08/24/2015-12/16/2015 Studio Monday, Wednesday 02:00PM - 05:45PM, Hayward Hall, Room H001 A</t>
  </si>
  <si>
    <t>M. Leonard, L. Godley</t>
  </si>
  <si>
    <t>INDD-301-2 (157026) Design V: Industrial Design</t>
  </si>
  <si>
    <t>L. Godley, M. Leonard</t>
  </si>
  <si>
    <t>INDD-304-1 (157028) Design History/Theory</t>
  </si>
  <si>
    <t>08/24/2015-12/16/2015 Lecture Monday, Wednesday 12:00PM - 01:45PM, Hayward Hall, Room H001 B</t>
  </si>
  <si>
    <t>H. Zelkowitz</t>
  </si>
  <si>
    <t>INDD-324-1 (157029) Hst Design, Communctn</t>
  </si>
  <si>
    <t>08/24/2015-12/16/2015 Lecture Monday, Wednesday 10:00AM - 11:15AM, Hayward Hall, Room H012</t>
  </si>
  <si>
    <t>S. Netsky</t>
  </si>
  <si>
    <t>INDD-381-1 (159118) Ind Study in Industrial Design</t>
  </si>
  <si>
    <t>M. Sunderland</t>
  </si>
  <si>
    <t>INDD-401-1 (157031) Design VII: Industrial Design</t>
  </si>
  <si>
    <t>08/24/2015-12/16/2015 Studio Monday, Wednesday, Friday 08:00AM - 11:45AM, Hayward Hall, Room H001C</t>
  </si>
  <si>
    <t>J. Siebel, T. Corlett</t>
  </si>
  <si>
    <t>INDD-401-2 (157030) Design VII: Industrial Design</t>
  </si>
  <si>
    <t>INTD-201-1 (155865) Design 3: Interior Design</t>
  </si>
  <si>
    <t>08/25/2015-12/17/2015 Studio Tuesday, Thursday 08:00AM - 11:45AM, Search Hall, Room S201C</t>
  </si>
  <si>
    <t>J. Tucci</t>
  </si>
  <si>
    <t>INTD-201-2 (155866) Design 3: Interior Design</t>
  </si>
  <si>
    <t>08/25/2015-12/17/2015 Studio Tuesday, Thursday 08:00AM - 11:45AM, Search Hall, Room S201D</t>
  </si>
  <si>
    <t>S. Ferenz</t>
  </si>
  <si>
    <t>INTD-201-3 (157649) Design 3: Interior Design</t>
  </si>
  <si>
    <t>S. Jaffe</t>
  </si>
  <si>
    <t>INTD-301-1 (155867) Design 5: Interior Design</t>
  </si>
  <si>
    <t>08/24/2015-12/17/2015 Studio Wednesday, Friday 08:00AM - 11:45AM, Architecture and Design Center, Room AD6 (more)...</t>
  </si>
  <si>
    <t>L. Phillips</t>
  </si>
  <si>
    <t>0 / 9</t>
  </si>
  <si>
    <t>INTD-301-2 (155868) Design 5: Interior Design</t>
  </si>
  <si>
    <t>08/24/2015-12/17/2015 Studio Wednesday, Friday 08:00AM - 11:45AM, Architecture and Design Center, Room AD9 (more)...</t>
  </si>
  <si>
    <t>S. Seip</t>
  </si>
  <si>
    <t>INTD-304-1 (157369) Integrated Community Service</t>
  </si>
  <si>
    <t>08/28/2015-12/11/2015 Studio Friday 02:00PM - 04:45PM, DEC Center, Room DEC202</t>
  </si>
  <si>
    <t>INTD-305-1 (155869) Interior Building Systems</t>
  </si>
  <si>
    <t>08/24/2015-12/16/2015 Lecture Monday, Wednesday 02:00PM - 03:50PM, DEC Center, Room DEC212</t>
  </si>
  <si>
    <t>K. Lukas</t>
  </si>
  <si>
    <t>INTD-306-1 (155870) Adv. Visualization: Interiors</t>
  </si>
  <si>
    <t>08/25/2015-12/17/2015 Lecture Tuesday, Thursday 02:30PM - 04:45PM, The Seed Center = CABE, Room SA108</t>
  </si>
  <si>
    <t>INTD-401-1 (155873) Design 7: for Inter Des</t>
  </si>
  <si>
    <t>08/24/2015-12/17/2015 Studio Wednesday, Friday 08:00AM - 11:45AM, Architecture and Design Center, Room AD7 (more)...</t>
  </si>
  <si>
    <t>A. Messinger</t>
  </si>
  <si>
    <t>INTD-401-2 (155874) Design 7: for Inter Des</t>
  </si>
  <si>
    <t>08/24/2015-12/17/2015 Studio Wednesday, Friday 08:00AM - 11:45AM, Architecture and Design Center, Room AD8 (more)...</t>
  </si>
  <si>
    <t>M. Gale</t>
  </si>
  <si>
    <t>INTD-487-1 (155875) Capstone Res &amp; Prog. for ID</t>
  </si>
  <si>
    <t>08/25/2015-12/17/2015 Studio Tuesday, Thursday 09:30AM - 11:45AM, DEC Center, Room DEC222</t>
  </si>
  <si>
    <t>INTD-487-2 (155876) Capstone Res &amp; Prog. for ID</t>
  </si>
  <si>
    <t>08/25/2015-12/17/2015 Studio Tuesday, Thursday 09:30AM - 11:45AM, DEC Center, Room DEC202</t>
  </si>
  <si>
    <t>ISEM-360-1 (157293) Human Behv/Physical Environ.</t>
  </si>
  <si>
    <t>08/24/2015-12/14/2015 Lecture Monday 10:00AM - 12:15PM, Gutman Library, Room LIB</t>
  </si>
  <si>
    <t>P. Hecht</t>
  </si>
  <si>
    <t>ITAL-101-1 (156210) Italian I</t>
  </si>
  <si>
    <t>08/25/2015-12/17/2015 Lecture Tuesday, Thursday 02:30PM - 03:45PM, Tuttleman Center, Room T209</t>
  </si>
  <si>
    <t>ITAL-101-2 (156211) Italian I</t>
  </si>
  <si>
    <t>08/25/2015-12/17/2015 Lecture Tuesday, Thursday 09:30AM - 10:45AM, Ravenhill Mansion, Room R11</t>
  </si>
  <si>
    <t>C. Caporale</t>
  </si>
  <si>
    <t>ITAL-101-3 (156212) Italian I</t>
  </si>
  <si>
    <t>08/25/2015-12/17/2015 Lecture Tuesday, Thursday 11:00AM - 12:15PM, Ravenhill Mansion, Room R11</t>
  </si>
  <si>
    <t>ITAL-201-1 (156213) Italian II</t>
  </si>
  <si>
    <t>08/25/2015-12/17/2015 Lecture Tuesday, Thursday 02:30PM - 03:45PM, Ravenhill Mansion, Room R11</t>
  </si>
  <si>
    <t>14 / 20</t>
  </si>
  <si>
    <t>ITAL-301-1 (158717) Italian III</t>
  </si>
  <si>
    <t>ITXA-100-1 (156214) Intro to Textual Analysis</t>
  </si>
  <si>
    <t>08/24/2015-12/16/2015 Lecture Monday, Wednesday, Friday 01:00PM - 01:50PM, Downs Hall, Room D11</t>
  </si>
  <si>
    <t>K. Logan</t>
  </si>
  <si>
    <t>ITXA-100-2 (156215) Intro to Textual Analysis</t>
  </si>
  <si>
    <t>08/24/2015-12/16/2015 Lecture Monday, Wednesday, Friday 12:00PM - 12:50PM, Downs Hall, Room D10</t>
  </si>
  <si>
    <t>K. Boyles</t>
  </si>
  <si>
    <t>ITXA-100-3 (156216) Intro to Textual Analysis</t>
  </si>
  <si>
    <t>08/25/2015-12/17/2015 Lecture Tuesday, Thursday 08:00AM - 09:15AM, Downs Hall, Room D11</t>
  </si>
  <si>
    <t>A. Edmonds</t>
  </si>
  <si>
    <t>ITXA-100-4 (156217) Intro to Textual Analysis</t>
  </si>
  <si>
    <t>08/24/2015-12/16/2015 Lecture Monday, Wednesday, Friday 09:00AM - 09:50AM, Downs Hall, Room D11</t>
  </si>
  <si>
    <t>ITXA-100-5 (156218) Intro to Textual Analysis</t>
  </si>
  <si>
    <t>08/24/2015-12/16/2015 Lecture Monday, Wednesday, Friday 10:00AM - 10:50AM, Downs Hall, Room D11</t>
  </si>
  <si>
    <t>ITXA-100-6 (156219) Intro to Textual Analysis</t>
  </si>
  <si>
    <t>08/24/2015-12/16/2015 Lecture Monday, Wednesday, Friday 11:00AM - 11:50AM, Downs Hall, Room D11</t>
  </si>
  <si>
    <t>ITXA-100-7 (156220) Intro to Textual Analysis</t>
  </si>
  <si>
    <t>08/25/2015-12/17/2015 Lecture Tuesday, Thursday 09:30AM - 10:45AM, Downs Hall, Room D11</t>
  </si>
  <si>
    <t>ITXA-100-8 (156221) Intro to Textual Analysis</t>
  </si>
  <si>
    <t>08/24/2015-12/16/2015 Lecture Monday, Wednesday, Friday 12:00PM - 12:50PM, Downs Hall, Room D11</t>
  </si>
  <si>
    <t>ITXA-100G-2 (156223) Intro Textual Analysis Global</t>
  </si>
  <si>
    <t>08/24/2015-12/16/2015 Lecture Monday, Wednesday, Friday 02:00PM - 02:50PM, Downs Hall, Room D8</t>
  </si>
  <si>
    <t>M. Tucker-Swiss</t>
  </si>
  <si>
    <t>JAPN-101-1 (156224) Japanese I</t>
  </si>
  <si>
    <t>08/24/2015-12/16/2015 Lecture Monday, Wednesday 02:00PM - 03:15PM, Roxboro House, Room RXB201</t>
  </si>
  <si>
    <t>R. Epstein</t>
  </si>
  <si>
    <t>JAPN-201-1 (156225) Japanese II</t>
  </si>
  <si>
    <t>08/24/2015-12/16/2015 Lecture Monday, Wednesday 12:30PM - 01:45PM, Roxboro House, Room RXB201</t>
  </si>
  <si>
    <t>JSINT-360-1 (156226) Human Behv/Physical Environ.</t>
  </si>
  <si>
    <t>JSINT-378-1 (156854) Ethnographic Research Methods</t>
  </si>
  <si>
    <t>JSINT-378-2 (156855) Ethnographic Research Methods</t>
  </si>
  <si>
    <t>JSINT-378-3 (156856) Ethnographic Research Methods</t>
  </si>
  <si>
    <t>JSINT-378-4 (156857) Ethnographic Research Methods</t>
  </si>
  <si>
    <t>JSINT-378-5 (156858) Ethnographic Research Methods</t>
  </si>
  <si>
    <t>JSINT-378-6 (156859) Ethnographic Research Methods</t>
  </si>
  <si>
    <t>JSLA-302-1 (156227) Telling Stories,Selln Stories</t>
  </si>
  <si>
    <t>08/24/2015-12/16/2015 Lecture Monday, Wednesday, Friday 03:00PM - 03:50PM, Tuttleman Center, Room T209</t>
  </si>
  <si>
    <t>A. O'Brien</t>
  </si>
  <si>
    <t>JSLA-302-3 (156229) Telling Stories,Selln Stories</t>
  </si>
  <si>
    <t>08/25/2015-12/17/2015 Lecture Tuesday, Thursday 02:30PM - 03:45PM, Tuttleman Center, Room T204</t>
  </si>
  <si>
    <t>JSLA-360-1 (156230) Creative Writing</t>
  </si>
  <si>
    <t>08/25/2015-12/17/2015 Lecture Tuesday, Thursday 09:30AM - 10:45AM, DEC Center, Room DEC003</t>
  </si>
  <si>
    <t>JSLA-361-1H (156232) Honors: From Fiction to Film</t>
  </si>
  <si>
    <t>08/25/2015-12/17/2015 Lecture Tuesday, Thursday 09:30AM - 10:45AM, Downs Hall, Room D2</t>
  </si>
  <si>
    <t>M. McCoy Deh</t>
  </si>
  <si>
    <t>JSLA-361-2 (156233) From Fiction to Film</t>
  </si>
  <si>
    <t>08/25/2015-12/17/2015 Lecture Tuesday, Thursday 02:30PM - 03:45PM, Tuttleman Center, Room T109</t>
  </si>
  <si>
    <t>C. Kulczytzky</t>
  </si>
  <si>
    <t>JSLA-370-1 (156234) U.S. Recent Past</t>
  </si>
  <si>
    <t>08/24/2015-12/16/2015 Lecture Monday, Wednesday 12:30PM - 01:45PM, Downs Hall, Room D4</t>
  </si>
  <si>
    <t>JSLA-380-1 (156235) Human Rights</t>
  </si>
  <si>
    <t>08/25/2015-12/17/2015 Lecture Tuesday, Thursday 04:00PM - 05:15PM, Tuttleman Center, Room T109</t>
  </si>
  <si>
    <t>JSLA-381-1 (156236) Gender Studies</t>
  </si>
  <si>
    <t>08/25/2015-12/17/2015 Lecture Tuesday, Thursday 11:00AM - 12:15PM, Ravenhill Mansion, Room R13</t>
  </si>
  <si>
    <t>KNIT-201-1 (157041) Knit Technology I</t>
  </si>
  <si>
    <t>08/24/2015-12/17/2015 Lecture Thursday 08:30AM - 12:15PM, Hayward Hall, Room H212 (more)...</t>
  </si>
  <si>
    <t>C. Beevers, J. Kilmartin</t>
  </si>
  <si>
    <t>KNIT-201-2 (157043) Knit Technology I</t>
  </si>
  <si>
    <t>KNIT-203-2 (157047) Knit Design Studio I</t>
  </si>
  <si>
    <t>08/28/2015-12/11/2015 Studio Friday 09:00AM - 03:00PM, Hayward Hall, Room H007</t>
  </si>
  <si>
    <t>L. D'Ambrosio</t>
  </si>
  <si>
    <t>0 / 4</t>
  </si>
  <si>
    <t>KNIT-213-1 (157050) Knit Design Studio II</t>
  </si>
  <si>
    <t>08/24/2015-12/16/2015 Studio Monday, Wednesday 03:00PM - 05:45PM, Hayward Hall, Room H007</t>
  </si>
  <si>
    <t>KNIT-326-1 (157048) Advanced Weft Knitting</t>
  </si>
  <si>
    <t>LARCH-201-1 (155877) LA Design 3: Site Design</t>
  </si>
  <si>
    <t>08/26/2015-12/16/2015 Studio Wednesday, Friday 08:00AM - 11:45AM, Smith House, Room SM102</t>
  </si>
  <si>
    <t>D. Fierabend</t>
  </si>
  <si>
    <t>LARCH-207-1 (155879) LA Technology: Grading</t>
  </si>
  <si>
    <t>08/25/2015-12/17/2015 Lecture Tuesday, Thursday 09:00AM - 10:45AM, Smith House, Room SM111</t>
  </si>
  <si>
    <t>J. Querry</t>
  </si>
  <si>
    <t>LARCH-304-1 (155881) La Design 5: Community Design</t>
  </si>
  <si>
    <t>08/26/2015-12/16/2015 Studio Wednesday, Friday 08:00AM - 12:45PM, Smith House, Room SM102</t>
  </si>
  <si>
    <t>LARCH-305-1 (155882) Plant Community Ecology</t>
  </si>
  <si>
    <t>08/26/2015-12/16/2015 Lecture Wednesday, Friday 01:00PM - 02:15PM, Hayward Hall, Room H210</t>
  </si>
  <si>
    <t>S. Endriss</t>
  </si>
  <si>
    <t>LARCH-401-1 (155884) La Dsgn 7: Interdiscipl Dsgn</t>
  </si>
  <si>
    <t>08/24/2015-12/17/2015 Studio Wednesday, Friday 08:00AM - 12:45PM, Smith House, Room SM102 (more)...</t>
  </si>
  <si>
    <t>K. Douglas</t>
  </si>
  <si>
    <t>LARCH-516-2 (158627) LA Tech: Construction Docs</t>
  </si>
  <si>
    <t>E. Spulecki</t>
  </si>
  <si>
    <t>LAW-101-1 (156239) Intro Law &amp; Society</t>
  </si>
  <si>
    <t>08/25/2015-12/17/2015 Lecture Tuesday, Thursday 11:00AM - 12:15PM, Hayward Hall, Room H111</t>
  </si>
  <si>
    <t>LAW-201-1 (156240) Constitutional Law</t>
  </si>
  <si>
    <t>08/24/2015-12/16/2015 Lecture Monday, Wednesday 12:30PM - 01:45PM, Tuttleman Center, Room T211</t>
  </si>
  <si>
    <t>LAW-210-1 (156241) Law In/For the Workplace</t>
  </si>
  <si>
    <t>08/25/2015-12/17/2015 Lecture Tuesday, Thursday 11:00AM - 12:15PM, DEC Center, Room DEC220</t>
  </si>
  <si>
    <t>S. Springer</t>
  </si>
  <si>
    <t>LAW-300-1 (156242) International Law</t>
  </si>
  <si>
    <t>08/24/2015-12/16/2015 Lecture Monday, Wednesday, Friday 01:00PM - 01:50PM, DEC Center, Room DEC220</t>
  </si>
  <si>
    <t>H. Levinson</t>
  </si>
  <si>
    <t>LAW-308-1 (156244) Law, Women and Gender</t>
  </si>
  <si>
    <t>08/24/2015-12/16/2015 Lecture Monday, Wednesday 03:30PM - 04:45PM, Roxboro House, Room RXB201</t>
  </si>
  <si>
    <t>C. Brooks</t>
  </si>
  <si>
    <t>23 / 30</t>
  </si>
  <si>
    <t>LAW-411-1 (156245) Senior Sem in First Amendment</t>
  </si>
  <si>
    <t>08/24/2015-12/16/2015 Lecture Monday, Wednesday 11:00AM - 12:15PM, Roxboro House, Room RXB201</t>
  </si>
  <si>
    <t>MATH-099-1 (155994) Fundamentals of College Math</t>
  </si>
  <si>
    <t>08/24/2015-12/16/2015 Lecture Monday, Wednesday, Friday 09:00AM - 10:25AM, Tuttleman Center, Room T212</t>
  </si>
  <si>
    <t>S. Strick</t>
  </si>
  <si>
    <t>MATH-099-2 (155996) Fundamentals of College Math</t>
  </si>
  <si>
    <t>08/24/2015-12/16/2015 Lecture Monday, Wednesday, Friday 12:00PM - 01:25PM, Downs Hall, Room D8</t>
  </si>
  <si>
    <t>J. Mandelbaum</t>
  </si>
  <si>
    <t>16 / 24</t>
  </si>
  <si>
    <t>MATH-099-3 (155997) Fundamentals of College Math</t>
  </si>
  <si>
    <t>08/24/2015-12/16/2015 Lecture Monday, Wednesday, Friday 02:00PM - 03:25PM, Downs Hall, Room D12</t>
  </si>
  <si>
    <t>MATH-099-4 (155998) Fundamentals of College Math</t>
  </si>
  <si>
    <t>08/24/2015-12/16/2015 Lecture Monday, Wednesday, Friday 11:00AM - 12:25PM, Tuttleman Center, Room T212</t>
  </si>
  <si>
    <t>C. Shuman</t>
  </si>
  <si>
    <t>15 / 24</t>
  </si>
  <si>
    <t>MATH-100-1 (155999) Finite Mathematics</t>
  </si>
  <si>
    <t>08/24/2015-12/16/2015 Lecture Monday, Wednesday, Friday 09:00AM - 10:25AM, Downs Hall, Room D4</t>
  </si>
  <si>
    <t>C. Magee</t>
  </si>
  <si>
    <t>MATH-100-2 (156000) Finite Mathematics</t>
  </si>
  <si>
    <t>08/24/2015-12/16/2015 Lecture Monday, Wednesday, Friday 10:00AM - 11:25AM, Downs Hall, Room D5</t>
  </si>
  <si>
    <t>S. Baig</t>
  </si>
  <si>
    <t>13 / 24</t>
  </si>
  <si>
    <t>MATH-100-3 (156001) Finite Mathematics</t>
  </si>
  <si>
    <t>08/24/2015-12/16/2015 Lecture Monday, Wednesday, Friday 12:00PM - 01:25PM, Downs Hall, Room D12</t>
  </si>
  <si>
    <t>C. Doughty</t>
  </si>
  <si>
    <t>MATH-100-5 (156002) Finite Mathematics</t>
  </si>
  <si>
    <t>08/24/2015-12/16/2015 Lecture Monday, Wednesday, Friday 01:00PM - 02:25PM, DEC Center, Room DEC310</t>
  </si>
  <si>
    <t>S. Barnett</t>
  </si>
  <si>
    <t>MATH-100-6 (156003) Finite Mathematics</t>
  </si>
  <si>
    <t>08/24/2015-12/16/2015 Lecture Monday, Wednesday, Friday 11:00AM - 12:25PM, Downs Hall, Room D4</t>
  </si>
  <si>
    <t>Y. Ha</t>
  </si>
  <si>
    <t>MATH-101-1 (156010) Finite Mathematics</t>
  </si>
  <si>
    <t>08/24/2015-12/16/2015 Lecture Monday, Wednesday, Friday 10:00AM - 10:50AM, Downs Hall, Room D2</t>
  </si>
  <si>
    <t>M. Puri</t>
  </si>
  <si>
    <t>MATH-101-2 (156011) Finite Mathematics</t>
  </si>
  <si>
    <t>08/24/2015-12/16/2015 Lecture Monday, Wednesday, Friday 12:00PM - 12:50PM, Downs Hall, Room D5</t>
  </si>
  <si>
    <t>MATH-101-3 (156012) Finite Mathematics</t>
  </si>
  <si>
    <t>08/25/2015-12/17/2015 Lecture Tuesday, Thursday 08:00AM - 09:15AM, Tuttleman Center, Room T203</t>
  </si>
  <si>
    <t>E. Golderer</t>
  </si>
  <si>
    <t>MATH-101-4 (156013) Finite Mathematics</t>
  </si>
  <si>
    <t>08/25/2015-12/17/2015 Lecture Tuesday, Thursday 02:30PM - 03:45PM, Tuttleman Center, Room T203</t>
  </si>
  <si>
    <t>MATH-102-1 (156014) Pre-Calculus</t>
  </si>
  <si>
    <t>08/24/2015-12/16/2015 Lecture Monday, Wednesday, Friday 09:00AM - 09:50AM, Downs Hall, Room D2</t>
  </si>
  <si>
    <t>E. Knapp</t>
  </si>
  <si>
    <t>MATH-102-2 (156015) Pre-Calculus</t>
  </si>
  <si>
    <t>08/24/2015-12/16/2015 Lecture Monday, Wednesday, Friday 10:00AM - 10:50AM, Tuttleman Center, Room T202</t>
  </si>
  <si>
    <t>P. Wolff</t>
  </si>
  <si>
    <t>MATH-102-3 (156016) Pre-Calculus</t>
  </si>
  <si>
    <t>08/24/2015-12/16/2015 Lecture Monday, Wednesday, Friday 11:00AM - 11:50AM, Hayward Hall, Room H201</t>
  </si>
  <si>
    <t>MATH-102-4 (156017) Pre-Calculus</t>
  </si>
  <si>
    <t>08/24/2015-12/16/2015 Lecture Monday, Wednesday, Friday 01:00PM - 01:50PM, Downs Hall, Room D6</t>
  </si>
  <si>
    <t>B. Spiro</t>
  </si>
  <si>
    <t>15 / 30</t>
  </si>
  <si>
    <t>MATH-102-5 (156018) Pre-Calculus</t>
  </si>
  <si>
    <t>08/24/2015-12/16/2015 Lecture Monday, Wednesday, Friday 02:00PM - 02:50PM, Downs Hall, Room D7</t>
  </si>
  <si>
    <t>J. Lal</t>
  </si>
  <si>
    <t>MATH-102-6 (156019) Pre-Calculus</t>
  </si>
  <si>
    <t>08/24/2015-12/16/2015 Lecture Monday, Wednesday, Friday 01:00PM - 01:50PM, Tuttleman Center, Room T203</t>
  </si>
  <si>
    <t>MATH-102-7 (156020) Pre-Calculus</t>
  </si>
  <si>
    <t>08/24/2015-12/16/2015 Lecture Monday, Wednesday, Friday 11:00AM - 11:50AM, Downs Hall, Room D12</t>
  </si>
  <si>
    <t>MATH-102-8 (156021) Pre-Calculus</t>
  </si>
  <si>
    <t>08/25/2015-12/17/2015 Lecture Tuesday, Thursday 04:00PM - 05:15PM, Tuttleman Center, Room T203</t>
  </si>
  <si>
    <t>D. Durant</t>
  </si>
  <si>
    <t>MATH-103-1 (156022) Intro to Calculus</t>
  </si>
  <si>
    <t>08/24/2015-12/16/2015 Lecture Monday, Wednesday, Friday 12:00PM - 12:50PM, Downs Hall, Room D7</t>
  </si>
  <si>
    <t>MATH-103-2 (156023) Intro to Calculus</t>
  </si>
  <si>
    <t>08/24/2015-12/16/2015 Lecture Monday, Wednesday, Friday 01:00PM - 01:50PM, Downs Hall, Room D10</t>
  </si>
  <si>
    <t>MATH-103-3 (156024) Intro to Calculus</t>
  </si>
  <si>
    <t>08/25/2015-12/17/2015 Lecture Tuesday, Thursday 09:30AM - 10:45AM, Hayward Hall, Room H217</t>
  </si>
  <si>
    <t>S. Wong</t>
  </si>
  <si>
    <t>MATH-103-4 (156025) Intro to Calculus</t>
  </si>
  <si>
    <t>08/25/2015-12/17/2015 Lecture Tuesday, Thursday 11:00AM - 12:15PM, Hayward Hall, Room H217</t>
  </si>
  <si>
    <t>MATH-103-5 (156026) Intro to Calculus</t>
  </si>
  <si>
    <t>08/25/2015-12/17/2015 Lecture Tuesday, Thursday 08:00AM - 09:15AM, Hayward Hall, Room H217</t>
  </si>
  <si>
    <t>MATH-103-6 (156027) Intro to Calculus</t>
  </si>
  <si>
    <t>08/24/2015-12/16/2015 Lecture Monday, Wednesday 03:30PM - 04:45PM, Downs Hall, Room D7</t>
  </si>
  <si>
    <t>MATH-103-7 (156028) Intro to Calculus</t>
  </si>
  <si>
    <t>08/24/2015-12/16/2015 Lecture Monday, Wednesday, Friday 10:00AM - 10:50AM, Downs Hall, Room D8</t>
  </si>
  <si>
    <t>MATH-103-8 (156029) Intro to Calculus</t>
  </si>
  <si>
    <t>08/24/2015-12/16/2015 Lecture Monday, Wednesday, Friday 11:00AM - 11:50AM, Downs Hall, Room D7</t>
  </si>
  <si>
    <t>MATH-110-1 (156033) Pre-Calculus for Sci &amp; Engrs</t>
  </si>
  <si>
    <t>08/24/2015-12/16/2015 Lecture Monday, Wednesday, Friday 09:00AM - 10:50AM, Downs Hall, Room D1</t>
  </si>
  <si>
    <t>H. Rostami</t>
  </si>
  <si>
    <t>MATH-110-2 (156034) Pre-Calculus for Sci &amp; Engrs</t>
  </si>
  <si>
    <t>08/24/2015-12/16/2015 Lecture Monday, Wednesday, Friday 12:00PM - 01:50PM, Downs Hall, Room D1</t>
  </si>
  <si>
    <t>MATH-111-2 (156036) Calculus I</t>
  </si>
  <si>
    <t>08/24/2015-12/16/2015 Lecture Monday, Wednesday, Friday 09:30AM - 10:40AM, Downs Hall, Room D6</t>
  </si>
  <si>
    <t>C. Bock</t>
  </si>
  <si>
    <t>MATH-111-3 (156037) Calculus I</t>
  </si>
  <si>
    <t>08/24/2015-12/16/2015 Lecture Monday, Wednesday, Friday 12:00PM - 01:10PM, Tuttleman Center, Room T204</t>
  </si>
  <si>
    <t>MATH-112-1 (156038) Calculus II</t>
  </si>
  <si>
    <t>08/24/2015-12/16/2015 Lecture Monday, Wednesday, Friday 01:00PM - 02:10PM, Downs Hall, Room D5</t>
  </si>
  <si>
    <t>C. Cooper</t>
  </si>
  <si>
    <t>MATH-213-1 (156039) Calculus III</t>
  </si>
  <si>
    <t>08/24/2015-12/16/2015 Lecture Monday, Wednesday, Friday 08:00AM - 09:10AM, Tuttleman Center, Room T209</t>
  </si>
  <si>
    <t>MATH-225-1 (156040) Differential Equations</t>
  </si>
  <si>
    <t>10/21/2015-12/16/2015 Lecture Monday, Wednesday, Friday 02:15PM - 04:05PM, Downs Hall, Room D5</t>
  </si>
  <si>
    <t>MENGR-301-1 (156998) Machine Design</t>
  </si>
  <si>
    <t>08/25/2015-12/17/2015 Lecture Tuesday, Thursday 11:00AM - 12:15PM, Hayward Hall, Room H128</t>
  </si>
  <si>
    <t>MENGR-405-1 (156999) Intro to Mechatronics</t>
  </si>
  <si>
    <t>08/24/2015-12/14/2015 Lecture Monday 12:30PM - 03:45PM, Hayward Hall, Room H128</t>
  </si>
  <si>
    <t>R. Buchert</t>
  </si>
  <si>
    <t>W. Nealon</t>
  </si>
  <si>
    <t>MGMT-111-1 (157258) Essentials of Entrepreneurshi</t>
  </si>
  <si>
    <t>08/25/2015-12/17/2015 Lecture Tuesday, Thursday 09:30AM - 10:45AM, Hayward Hall, Room H111</t>
  </si>
  <si>
    <t>J. Crook</t>
  </si>
  <si>
    <t>MGMT-301-1 (156754) Prin of Management</t>
  </si>
  <si>
    <t>08/25/2015-12/17/2015 Lecture Tuesday, Thursday 09:30AM - 10:45AM, Hayward Hall, Room H213</t>
  </si>
  <si>
    <t>S. Fishman</t>
  </si>
  <si>
    <t>25 / 35</t>
  </si>
  <si>
    <t>MGMT-310-1 (156756) People &amp; Teams in Organizatns</t>
  </si>
  <si>
    <t>08/25/2015-12/17/2015 Lecture Tuesday, Thursday 02:30PM - 03:45PM, Tuttleman Center, Room T108</t>
  </si>
  <si>
    <t>I. Stoyneva</t>
  </si>
  <si>
    <t>MGMT-320-1 (156757) Human Resource Pract &amp; Tools</t>
  </si>
  <si>
    <t>08/26/2015-12/16/2015 Lecture Wednesday, Friday 09:30AM - 10:45AM, Tuttleman Center, Room T109</t>
  </si>
  <si>
    <t>MGMT-401-1 (156758) Operations Management</t>
  </si>
  <si>
    <t>08/25/2015-12/17/2015 Lecture Tuesday, Thursday 11:00AM - 12:15PM, Tuttleman Center, Room T109</t>
  </si>
  <si>
    <t>MGMT-498-1 (156760) Business Capstone I</t>
  </si>
  <si>
    <t>08/25/2015-12/17/2015 Lecture Tuesday, Thursday 11:00AM - 12:15PM, Tuttleman Center, Room T108</t>
  </si>
  <si>
    <t>MGMT-498-2 (156761) Business Capstone I</t>
  </si>
  <si>
    <t>08/25/2015-12/17/2015 Lecture Tuesday, Thursday 04:00PM - 05:15PM, Tuttleman Center, Room T108</t>
  </si>
  <si>
    <t>MGMT-498-3 (156762) Business Capstone I</t>
  </si>
  <si>
    <t>08/24/2015-12/16/2015 Lecture Monday, Wednesday 02:00PM - 03:15PM, Tuttleman Center, Room T212</t>
  </si>
  <si>
    <t>C. Rusinko</t>
  </si>
  <si>
    <t>MGMT-498-4 (156763) Business Capstone I</t>
  </si>
  <si>
    <t>08/24/2015-12/16/2015 Lecture Monday, Wednesday 11:00AM - 12:15PM, Tuttleman Center, Room T109</t>
  </si>
  <si>
    <t>MGMT-498-5 (156764) Business Capstone I</t>
  </si>
  <si>
    <t>08/24/2015-12/16/2015 Lecture Monday, Wednesday 04:00PM - 05:15PM, Tuttleman Center, Room T212</t>
  </si>
  <si>
    <t>MIS-202-1 (156766) Management Information Systems</t>
  </si>
  <si>
    <t>08/24/2015-12/16/2015 Lecture Monday, Wednesday 02:00PM - 03:15PM, Search Hall, Room S301</t>
  </si>
  <si>
    <t>L. Sztandera</t>
  </si>
  <si>
    <t>MKTG-102-1 (156768) Prin of Marketing</t>
  </si>
  <si>
    <t>08/26/2015-12/16/2015 Lecture Wednesday, Friday 09:30AM - 10:45AM, Tuttleman Center, Room T101</t>
  </si>
  <si>
    <t>G. Frampton</t>
  </si>
  <si>
    <t>28 / 35</t>
  </si>
  <si>
    <t>MKTG-207-1 (156779) Consumer in the Market Place</t>
  </si>
  <si>
    <t>08/24/2015-12/16/2015 Lecture Monday, Wednesday 02:00PM - 03:15PM, Tuttleman Center, Room T109</t>
  </si>
  <si>
    <t>MKTG-207-2 (156780) Consumer in the Market Place</t>
  </si>
  <si>
    <t>08/24/2015-12/16/2015 Lecture Monday, Wednesday 12:30PM - 01:45PM, Tuttleman Center, Room T109</t>
  </si>
  <si>
    <t>18 / 35</t>
  </si>
  <si>
    <t>MKTG-217-1 (156781) Retailing Strategy &amp; Structure</t>
  </si>
  <si>
    <t>08/24/2015-12/16/2015 Lecture Monday, Wednesday 09:30AM - 10:45AM, Hayward Hall, Room H111</t>
  </si>
  <si>
    <t>MKTG-217-2 (156782) Retailing Strategy &amp; Structure</t>
  </si>
  <si>
    <t>08/24/2015-12/16/2015 Lecture Monday, Wednesday 03:30PM - 04:45PM, Tuttleman Center, Room T108</t>
  </si>
  <si>
    <t>MKTG-310-1 (156791) Integrated Mktg Communication</t>
  </si>
  <si>
    <t>08/24/2015-12/16/2015 Lecture Monday, Wednesday 12:30PM - 01:45PM, Tuttleman Center, Room T108</t>
  </si>
  <si>
    <t>MKTG-310-2 (156792) Integrated Mktg Communication</t>
  </si>
  <si>
    <t>08/24/2015-12/16/2015 Lecture Monday, Wednesday 03:30PM - 04:45PM, Tuttleman Center, Room T206</t>
  </si>
  <si>
    <t>MKTG-315-1 (156790) Mktg in a Digital Environment</t>
  </si>
  <si>
    <t>08/25/2015-12/17/2015 Lecture Tuesday, Thursday 11:00AM - 12:15PM, Tuttleman Center, Room T203</t>
  </si>
  <si>
    <t>MKTG-324-1 (156786) International Marketing</t>
  </si>
  <si>
    <t>08/25/2015-12/17/2015 Lecture Tuesday, Thursday 08:00AM - 09:15AM, Tuttleman Center, Room T209</t>
  </si>
  <si>
    <t>L. Russow</t>
  </si>
  <si>
    <t>MKTG-328-1 (156787) Merchandise Buying/Operations</t>
  </si>
  <si>
    <t>08/25/2015-12/17/2015 Lecture Tuesday, Thursday 09:30AM - 10:45AM, Downs Hall, Room D6</t>
  </si>
  <si>
    <t>E. Mariotz</t>
  </si>
  <si>
    <t>MKTG-328-2 (156788) Merchandise Buying/Operations</t>
  </si>
  <si>
    <t>08/25/2015-12/17/2015 Lecture Tuesday, Thursday 11:00AM - 12:15PM, Downs Hall, Room D6</t>
  </si>
  <si>
    <t>MKTG-391-1 (156785) Marketing Research</t>
  </si>
  <si>
    <t>08/24/2015-12/16/2015 Lecture Monday, Wednesday 09:30AM - 10:45AM, Downs Hall, Room D7</t>
  </si>
  <si>
    <t>17 / 35</t>
  </si>
  <si>
    <t>MKTG-412-1 (156789) Marketing Strategy Seminar</t>
  </si>
  <si>
    <t>08/25/2015-12/17/2015 Lecture Tuesday, Thursday 08:00AM - 09:15AM, Tuttleman Center, Room T211</t>
  </si>
  <si>
    <t>PAS-407B-1 (156066) Advanced Anatomy (B)</t>
  </si>
  <si>
    <t>K. Mickle, R. Peterson</t>
  </si>
  <si>
    <t>PAS-411-1 (156068) Applied Behavioral Science</t>
  </si>
  <si>
    <t>08/25/2015-12/17/2015 Lecture Tuesday, Thursday 08:00AM - 09:30AM, Tuttleman Center, Room T101</t>
  </si>
  <si>
    <t>J. Glusman</t>
  </si>
  <si>
    <t>PAS-413-1 (156069) Medical Physiology &amp; Pathophys</t>
  </si>
  <si>
    <t>08/24/2015-12/17/2015 Lecture Monday 08:00AM - 10:00AM, Tuttleman Center, Room T101 (more)...</t>
  </si>
  <si>
    <t>A. Baker, J. Anderson</t>
  </si>
  <si>
    <t>PAS-417-1 (156070) Physical Diagnosis</t>
  </si>
  <si>
    <t>08/24/2015-12/17/2015 Lecture Monday 01:00PM - 03:15PM, Tuttleman Center, Room T101 (more)...</t>
  </si>
  <si>
    <t>J. Coale, L. Focacci, R. Peterson, D. (more)</t>
  </si>
  <si>
    <t>PAS-417-2 (156071) Physical Diagnosis</t>
  </si>
  <si>
    <t>PAS-417-3 (156072) Physical Diagnosis</t>
  </si>
  <si>
    <t>PHOTO-101-2 (155897) Intro to Photo: Black &amp; White</t>
  </si>
  <si>
    <t>08/25/2015-12/17/2015 Studio Tuesday, Thursday 02:30PM - 04:15PM, Search Hall, Room PHO</t>
  </si>
  <si>
    <t>J. Carnell</t>
  </si>
  <si>
    <t>PHOTO-102-1 (155898) Intro to Photography: Digital</t>
  </si>
  <si>
    <t>08/25/2015-12/17/2015 Studio Tuesday, Thursday 08:30AM - 10:15AM, Search Hall, Room PHO</t>
  </si>
  <si>
    <t>PHOTO-102-2 (157310) Intro to Photography: Digital</t>
  </si>
  <si>
    <t>08/25/2015-12/17/2015 Studio Tuesday, Thursday 10:30AM - 12:15PM, Search Hall, Room PHO</t>
  </si>
  <si>
    <t>PHOTO-204-1 (155899) Intro to Photo Graphic Design</t>
  </si>
  <si>
    <t>08/24/2015-12/16/2015 Studio Monday, Wednesday 09:00AM - 11:45AM, Search Hall, Room PHO</t>
  </si>
  <si>
    <t>G. Cyrus</t>
  </si>
  <si>
    <t>PHOTO-307-1 (155901) History of Photography</t>
  </si>
  <si>
    <t>08/24/2015-12/16/2015 Lecture Monday, Wednesday 02:00PM - 03:15PM, DEC Center, Room DEC220</t>
  </si>
  <si>
    <t>PHYS-101-1 (156097) General Physics</t>
  </si>
  <si>
    <t>08/24/2015-12/17/2015 Lecture Wednesday, Friday 01:00PM - 02:15PM, Hayward Hall, Room H212 (more)...</t>
  </si>
  <si>
    <t>K. Wagoner</t>
  </si>
  <si>
    <t>PHYS-101-2 (156098) General Physics</t>
  </si>
  <si>
    <t>08/24/2015-12/17/2015 Lecture Wednesday, Friday 09:30AM - 10:45AM, Hayward Hall, Room H212 (more)...</t>
  </si>
  <si>
    <t>E. Santilli</t>
  </si>
  <si>
    <t>PHYS-101-3 (156099) General Physics</t>
  </si>
  <si>
    <t>08/24/2015-12/17/2015 Lecture Wednesday, Friday 11:00AM - 12:15PM, Hayward Hall, Room H212 (more)...</t>
  </si>
  <si>
    <t>PHYS-201-1 (156100) Physics I</t>
  </si>
  <si>
    <t>08/24/2015-12/16/2015 Lecture Monday, Wednesday, Friday 11:00AM - 11:50AM, Downs Hall, Room D2</t>
  </si>
  <si>
    <t>PHYS-201L-1 (156101) Physics I Lab</t>
  </si>
  <si>
    <t>08/25/2015-12/15/2015 Laboratory Tuesday 02:30PM - 05:15PM, Hayward Hall, Room H212</t>
  </si>
  <si>
    <t>PHYS-201L-2 (156102) Physics I Lab</t>
  </si>
  <si>
    <t>08/28/2015-12/11/2015 Laboratory Friday 02:15PM - 05:00PM, Hayward Hall, Room H212</t>
  </si>
  <si>
    <t>PHYS-203-1 (156103) Physics II: Waves, Elec, &amp;Mag</t>
  </si>
  <si>
    <t>08/24/2015-12/16/2015 Lecture Monday, Wednesday, Friday 10:00AM - 10:50AM, Hayward Hall, Room H209</t>
  </si>
  <si>
    <t>PHYS-203L-1 (156104) Physics II Lab</t>
  </si>
  <si>
    <t>08/26/2015-12/16/2015 Laboratory Wednesday 03:15PM - 06:00PM, Hayward Hall, Room H212</t>
  </si>
  <si>
    <t>S. Shaffer</t>
  </si>
  <si>
    <t>PRINT-303-2 (157695) Print Design Studio I</t>
  </si>
  <si>
    <t>08/25/2015-12/17/2015 Studio Tuesday, Thursday 09:00AM - 11:45AM, DEC Center, Room DEC216</t>
  </si>
  <si>
    <t>0 / 6</t>
  </si>
  <si>
    <t>PRINT-315-1 (157055) Print Design Studio II</t>
  </si>
  <si>
    <t>08/24/2015-12/17/2015 Studio Friday 10:00AM - 12:45PM, DEC Center, Room DEC212 (more)...</t>
  </si>
  <si>
    <t>W. Kim</t>
  </si>
  <si>
    <t>PSYCH-101-1 (156105) Intro to Psychology</t>
  </si>
  <si>
    <t>08/24/2015-12/16/2015 Lecture Monday, Wednesday 09:30AM - 10:45AM, Hayward Hall, Room H230</t>
  </si>
  <si>
    <t>N. Marcano</t>
  </si>
  <si>
    <t>14 / 25</t>
  </si>
  <si>
    <t>PSYCH-101-2 (156106) Intro to Psychology</t>
  </si>
  <si>
    <t>08/24/2015-12/16/2015 Lecture Monday, Wednesday 11:00AM - 12:15PM, Hayward Hall, Room H230</t>
  </si>
  <si>
    <t>13 / 25</t>
  </si>
  <si>
    <t>PSYCH-101-3 (156107) Intro to Psychology</t>
  </si>
  <si>
    <t>08/24/2015-12/16/2015 Lecture Monday, Wednesday 12:30PM - 01:45PM, Ravenhill Mansion, Room R11</t>
  </si>
  <si>
    <t>J. Ehrlich</t>
  </si>
  <si>
    <t>17 / 25</t>
  </si>
  <si>
    <t>PSYCH-101-4 (156108) Intro to Psychology</t>
  </si>
  <si>
    <t>08/24/2015-12/16/2015 Lecture Monday, Wednesday 02:00PM - 03:15PM, Ravenhill Mansion, Room R11</t>
  </si>
  <si>
    <t>PSYCH-101-5 (156109) Intro to Psychology</t>
  </si>
  <si>
    <t>08/25/2015-12/17/2015 Lecture Tuesday, Thursday 02:30PM - 03:45PM, Tuttleman Center, Room T202</t>
  </si>
  <si>
    <t>R. Chandler</t>
  </si>
  <si>
    <t>PSYCH-101-6 (156110) Intro to Psychology</t>
  </si>
  <si>
    <t>08/25/2015-12/17/2015 Lecture Tuesday, Thursday 04:00PM - 05:15PM, Tuttleman Center, Room T202</t>
  </si>
  <si>
    <t>PSYCH-201-1 (156114) Abnormal Psychology</t>
  </si>
  <si>
    <t>08/25/2015-12/17/2015 Lecture Tuesday, Thursday 09:30AM - 10:45AM, Hayward Hall, Room H230</t>
  </si>
  <si>
    <t>D. Michaels</t>
  </si>
  <si>
    <t>PSYCH-201-2 (156115) Abnormal Psychology</t>
  </si>
  <si>
    <t>08/25/2015-12/17/2015 Lecture Tuesday, Thursday 09:30AM - 10:45AM, Downs Hall, Room D4</t>
  </si>
  <si>
    <t>S. Eichel</t>
  </si>
  <si>
    <t>PSYCH-201-3 (156116) Abnormal Psychology</t>
  </si>
  <si>
    <t>08/25/2015-12/17/2015 Lecture Tuesday, Thursday 11:00AM - 12:15PM, Downs Hall, Room D4</t>
  </si>
  <si>
    <t>PSYCH-211-1 (156120) Learning Theory</t>
  </si>
  <si>
    <t>08/24/2015-12/16/2015 Lecture Monday, Wednesday 12:30PM - 01:45PM, Hayward Hall, Room H230</t>
  </si>
  <si>
    <t>R. Hass</t>
  </si>
  <si>
    <t>PSYCH-213-1 (156118) Developmental Psychology</t>
  </si>
  <si>
    <t>08/24/2015-12/16/2015 Lecture Monday, Wednesday 09:30AM - 10:45AM, Smith House, Room SM214</t>
  </si>
  <si>
    <t>E. Cook</t>
  </si>
  <si>
    <t>21 / 25</t>
  </si>
  <si>
    <t>PSYCH-213-2 (156119) Developmental Psychology</t>
  </si>
  <si>
    <t>08/24/2015-12/16/2015 Lecture Monday, Wednesday 11:00AM - 12:15PM, Smith House, Room SM214</t>
  </si>
  <si>
    <t>15 / 25</t>
  </si>
  <si>
    <t>PSYCH-214-1 (158691) History of Psychology</t>
  </si>
  <si>
    <t>PSYCH-222-1 (156121) Counseling Psychology</t>
  </si>
  <si>
    <t>08/25/2015-12/17/2015 Lecture Tuesday, Thursday 11:00AM - 12:15PM, Hayward Hall, Room H230</t>
  </si>
  <si>
    <t>PSYCH-223-1 (156122) Marriage and Family</t>
  </si>
  <si>
    <t>08/25/2015-12/17/2015 Lecture Tuesday, Thursday 09:30AM - 10:45AM, Tuttleman Center, Room T212</t>
  </si>
  <si>
    <t>M. Jackson</t>
  </si>
  <si>
    <t>PSYCH-223-2 (156123) Marriage and Family</t>
  </si>
  <si>
    <t>08/25/2015-12/17/2015 Lecture Tuesday, Thursday 11:00AM - 12:15PM, Tuttleman Center, Room T212</t>
  </si>
  <si>
    <t>PSYCH-224-1 (156124) Psychology of Addiction</t>
  </si>
  <si>
    <t>08/25/2015-12/17/2015 Lecture Tuesday, Thursday 08:00AM - 09:15AM, Tuttleman Center, Room T206</t>
  </si>
  <si>
    <t>M. Shelton</t>
  </si>
  <si>
    <t>PSYCH-233-1 (156126) Intpl Rltns &amp; Small Grp Dynam</t>
  </si>
  <si>
    <t>08/24/2015-12/16/2015 Lecture Monday, Wednesday 12:30PM - 01:45PM, Downs Hall, Room D3</t>
  </si>
  <si>
    <t>D. Laino</t>
  </si>
  <si>
    <t>PSYCH-233-2 (156127) Intpl Rltns &amp; Small Grp Dynam</t>
  </si>
  <si>
    <t>08/25/2015-12/17/2015 Lecture Tuesday, Thursday 04:00PM - 05:15PM, Downs Hall, Room D11</t>
  </si>
  <si>
    <t>R. Frei</t>
  </si>
  <si>
    <t>PSYCH-234-1 (156128) Cultural and Social Diversity</t>
  </si>
  <si>
    <t>08/25/2015-12/17/2015 Lecture Tuesday, Thursday 09:30AM - 10:45AM, Tuttleman Center, Room T206</t>
  </si>
  <si>
    <t>PSYCH-241-1 (156129) Psychopharmacology</t>
  </si>
  <si>
    <t>08/25/2015-12/17/2015 Lecture Tuesday, Thursday 02:30PM - 03:45PM, Hayward Hall, Room H230</t>
  </si>
  <si>
    <t>J. Pierce</t>
  </si>
  <si>
    <t>PSYCH-243-1 (156130) Human Sexuality</t>
  </si>
  <si>
    <t>08/24/2015-12/16/2015 Lecture Monday, Wednesday 09:30AM - 10:45AM, Downs Hall, Room D3</t>
  </si>
  <si>
    <t>PSYCH-243-2 (156131) Human Sexuality</t>
  </si>
  <si>
    <t>08/24/2015-12/16/2015 Lecture Monday, Wednesday 11:00AM - 12:15PM, Downs Hall, Room D3</t>
  </si>
  <si>
    <t>PSYCH-391-1 (156133) Adv Research in Psychology</t>
  </si>
  <si>
    <t>08/24/2015-12/16/2015 Lecture Monday, Wednesday 02:00PM - 03:50PM, Hayward Hall, Room H230</t>
  </si>
  <si>
    <t>PSYCH-391-2 (156134) Adv Research in Psychology</t>
  </si>
  <si>
    <t>08/25/2015-12/17/2015 Lecture Tuesday, Thursday 04:00PM - 05:50PM, Hayward Hall, Room H230</t>
  </si>
  <si>
    <t>PSYCH-410-1 (158694) Senior Colloquium in Psych</t>
  </si>
  <si>
    <t>SCI-106-1 (156898) Biology for Design</t>
  </si>
  <si>
    <t>SCI-106-2 (156897) Biology for Design</t>
  </si>
  <si>
    <t>SCI-106-3 (156896) Biology for Design</t>
  </si>
  <si>
    <t>SCI-106-4 (156895) Biology for Design</t>
  </si>
  <si>
    <t>SCI-108-1 (156899) Sustainability &amp; Eco-Innovatn</t>
  </si>
  <si>
    <t>SCI-108-10 (156908) Sustainability &amp; Eco-Innovatn</t>
  </si>
  <si>
    <t>SCI-108-11 (156909) Sustainability &amp; Eco-Innovatn</t>
  </si>
  <si>
    <t>SCI-108-12 (156910) Sustainability &amp; Eco-Innovatn</t>
  </si>
  <si>
    <t>SCI-108-13 (156911) Sustainability &amp; Eco-Innovatn</t>
  </si>
  <si>
    <t>SCI-108-2 (156900) Sustainability &amp; Eco-Innovatn</t>
  </si>
  <si>
    <t>SCI-108-3 (156901) Sustainability &amp; Eco-Innovatn</t>
  </si>
  <si>
    <t>SCI-108-4 (156902) Sustainability &amp; Eco-Innovatn</t>
  </si>
  <si>
    <t>SCI-108-6H (156903) Honors: Sustainable/Eco-Innov</t>
  </si>
  <si>
    <t>SCI-108-7 (156905) Sustainability &amp; Eco-Innovatn</t>
  </si>
  <si>
    <t>SCI-108-9 (156907) Sustainability &amp; Eco-Innovatn</t>
  </si>
  <si>
    <t>SCI-110-1 (156137) Landscape Ecology</t>
  </si>
  <si>
    <t>08/25/2015-12/17/2015 Lecture Tuesday, Thursday 11:00AM - 12:15PM, Hayward Hall, Room H207</t>
  </si>
  <si>
    <t>SOC-204-1 (156246) Personality and World Cultures</t>
  </si>
  <si>
    <t>08/25/2015-12/17/2015 Lecture Tuesday, Thursday 11:00AM - 12:15PM, Hayward Hall, Room H215</t>
  </si>
  <si>
    <t>SOC-208-1 (156247) Individual &amp; the Global Envrm</t>
  </si>
  <si>
    <t>08/25/2015-12/17/2015 Lecture Tuesday, Thursday 09:30AM - 10:45AM, Tuttleman Center, Room T209</t>
  </si>
  <si>
    <t>A. Roe</t>
  </si>
  <si>
    <t>SPAN-101-1 (156248) Spanish I</t>
  </si>
  <si>
    <t>08/24/2015-12/16/2015 Lecture Monday, Wednesday, Friday 09:00AM - 09:50AM, Tuttleman Center, Room T204</t>
  </si>
  <si>
    <t>M. Peale</t>
  </si>
  <si>
    <t>SPAN-101-2 (156249) Spanish I</t>
  </si>
  <si>
    <t>08/24/2015-12/16/2015 Lecture Monday, Wednesday, Friday 11:00AM - 11:50AM, Tuttleman Center, Room T204</t>
  </si>
  <si>
    <t>SPAN-201-1 (156250) Spanish II</t>
  </si>
  <si>
    <t>08/24/2015-12/16/2015 Lecture Monday, Wednesday, Friday 10:00AM - 10:50AM, Tuttleman Center, Room T204</t>
  </si>
  <si>
    <t>SPAN-201-2 (156251) Spanish II</t>
  </si>
  <si>
    <t>08/24/2015-12/16/2015 Lecture Monday, Wednesday, Friday 09:00AM - 09:50AM, Ravenhill Mansion, Room R13</t>
  </si>
  <si>
    <t>T. Stone</t>
  </si>
  <si>
    <t>SPAN-202-1 (156252) Span. for Healthcare Setting</t>
  </si>
  <si>
    <t>08/24/2015-12/16/2015 Lecture Monday, Wednesday, Friday 11:00AM - 11:50AM, Downs Hall, Room D8</t>
  </si>
  <si>
    <t>STAT-201-1 (156769) Introduction to Statistics</t>
  </si>
  <si>
    <t>08/24/2015-12/16/2015 Lecture Monday, Wednesday 03:30PM - 04:45PM, Hayward Hall, Room H215</t>
  </si>
  <si>
    <t>S. Kalman</t>
  </si>
  <si>
    <t>STAT-201-2 (156770) Introduction to Statistics</t>
  </si>
  <si>
    <t>08/26/2015-12/16/2015 Lecture Wednesday, Friday 01:00PM - 02:15PM, DEC Center, Room DEC101</t>
  </si>
  <si>
    <t>STAT-201-3 (156771) Introduction to Statistics</t>
  </si>
  <si>
    <t>08/24/2015-12/16/2015 Lecture Monday, Wednesday 02:00PM - 03:15PM, Hayward Hall, Room H215</t>
  </si>
  <si>
    <t>STAT-201-4 (156772) Introduction to Statistics</t>
  </si>
  <si>
    <t>08/25/2015-12/17/2015 Lecture Tuesday, Thursday 04:00PM - 05:15PM, Downs Hall, Room D2</t>
  </si>
  <si>
    <t>J. O'Pella</t>
  </si>
  <si>
    <t>STAT-202-1 (156773) Applied Business Statistics</t>
  </si>
  <si>
    <t>08/24/2015-12/16/2015 Lecture Monday, Wednesday 09:30AM - 10:45AM, Tuttleman Center, Room T206</t>
  </si>
  <si>
    <t>A. Datta</t>
  </si>
  <si>
    <t>STAT-202-2 (156774) Applied Business Statistics</t>
  </si>
  <si>
    <t>08/24/2015-12/16/2015 Lecture Monday, Wednesday 11:00AM - 12:15PM, Tuttleman Center, Room T206</t>
  </si>
  <si>
    <t>STAT-202-3 (157259) Applied Business Statistics</t>
  </si>
  <si>
    <t>08/24/2015-12/16/2015 Lecture Monday, Wednesday 02:00PM - 03:15PM, Tuttleman Center, Room T204</t>
  </si>
  <si>
    <t>STAT-220-1 (156138) Stats for the Behavioral Sci</t>
  </si>
  <si>
    <t>08/24/2015-12/16/2015 Lecture Monday, Wednesday 09:30AM - 10:45AM, DEC Center, Room DEC101</t>
  </si>
  <si>
    <t>STAT-220-2 (156139) Stats for the Behavioral Sci</t>
  </si>
  <si>
    <t>08/24/2015-12/16/2015 Lecture Monday, Wednesday 11:00AM - 12:15PM, DEC Center, Room DEC101</t>
  </si>
  <si>
    <t>STAT-301-1 (156140) Biostatistics</t>
  </si>
  <si>
    <t>08/24/2015-12/16/2015 Lecture Monday, Wednesday, Friday 11:00AM - 11:50AM, Downs Hall, Room D1</t>
  </si>
  <si>
    <t>SUST-100-1 (156253) Fundamentals of Sustainability</t>
  </si>
  <si>
    <t>08/24/2015-12/16/2015 Lecture Monday, Wednesday 11:00AM - 12:15PM, Hayward Hall, Room H111</t>
  </si>
  <si>
    <t>T. Schrand</t>
  </si>
  <si>
    <t>SUST-104-1 (157250) The Atmosphere &amp; the Environ.</t>
  </si>
  <si>
    <t>08/24/2015-12/16/2015 Lecture Monday, Wednesday 08:00AM - 09:15AM, Hayward Hall, Room H111</t>
  </si>
  <si>
    <t>SUST-120-1 (157251) Sustainable Food Chains</t>
  </si>
  <si>
    <t>08/25/2015-12/17/2015 Lecture Tuesday, Thursday 11:00AM - 12:15PM, Hayward Hall, Room H213</t>
  </si>
  <si>
    <t>C. White</t>
  </si>
  <si>
    <t>SUST-206-1 (157252) Environmental Policy</t>
  </si>
  <si>
    <t>08/25/2015-12/17/2015 Lecture Tuesday, Thursday 04:00PM - 05:15PM, DEC Center, Room DEC220</t>
  </si>
  <si>
    <t>D. Tanner</t>
  </si>
  <si>
    <t>SUST-402-1 (156259) Managing Sustainability in Org</t>
  </si>
  <si>
    <t>08/25/2015-12/17/2015 Lecture Tuesday, Thursday 02:30PM - 03:45PM, Downs Hall, Room D2</t>
  </si>
  <si>
    <t>SUST-421-1 (156260) Environmental Policy</t>
  </si>
  <si>
    <t>TEXT-101-2 (157057) Srv of Textle Industry</t>
  </si>
  <si>
    <t>08/24/2015-12/16/2015 Lecture Monday, Wednesday, Friday 11:00AM - 12:15PM, Hayward Hall, Room H213</t>
  </si>
  <si>
    <t>J. Rhodes</t>
  </si>
  <si>
    <t>TEXT-101-3 (157058) Srv of Textle Industry</t>
  </si>
  <si>
    <t>08/24/2015-12/16/2015 Lecture Monday, Wednesday, Friday 09:00AM - 10:15AM, Hayward Hall, Room H213</t>
  </si>
  <si>
    <t>TEXT-104-1 (157061) Foundation Fiber&amp; Yarn Studies</t>
  </si>
  <si>
    <t>08/26/2015-12/16/2015 Lecture Wednesday 03:00PM - 05:45PM, Hayward Hall, Room H122</t>
  </si>
  <si>
    <t>H. Barndt</t>
  </si>
  <si>
    <t>TEXT-307-1 (157063) Textile Materials</t>
  </si>
  <si>
    <t>08/24/2015-12/17/2015 Lecture Monday, Wednesday 11:00AM - 12:15PM, Hayward Hall, Room H122 (more)...</t>
  </si>
  <si>
    <t>J. Brady</t>
  </si>
  <si>
    <t>TEXT-331-1 (157064) Apparel Fabric Performance</t>
  </si>
  <si>
    <t>08/25/2015-12/17/2015 Lecture Tuesday, Thursday 02:30PM - 03:45PM, Hayward Hall, Room H122</t>
  </si>
  <si>
    <t>TEXT-381-2 (158628) Ind Study, Textiles I</t>
  </si>
  <si>
    <t>TEXT-391-1 (157065) Textile Design Research</t>
  </si>
  <si>
    <t>08/28/2015-12/11/2015 Studio Friday 11:00AM - 04:45PM, DEC Center, Room DEC211</t>
  </si>
  <si>
    <t>W. Baccini</t>
  </si>
  <si>
    <t>TEXT-499-2 (157167) Textile Design Capstone</t>
  </si>
  <si>
    <t>TEXTCHM-202-1 (157080) Color, Dyeing and Finishing</t>
  </si>
  <si>
    <t>08/24/2015-12/16/2015 Lecture Monday, Wednesday 01:45PM - 03:00PM, Hayward Hall, Room H122</t>
  </si>
  <si>
    <t>N. Howard</t>
  </si>
  <si>
    <t>TEXTCHM-202-2 (157082) Color, Dyeing and Finishing</t>
  </si>
  <si>
    <t>TEXTCHM-202L-1 (157079) Color, Dyeing &amp; Finishing Lab</t>
  </si>
  <si>
    <t>08/28/2015-12/11/2015 Laboratory Friday 12:00PM - 02:45PM, Hayward Hall, Room H004</t>
  </si>
  <si>
    <t>0 / 5</t>
  </si>
  <si>
    <t>TEXTCHM-202L-2 (157081) Color, Dyeing &amp; Finishing Lab</t>
  </si>
  <si>
    <t>08/28/2015-12/11/2015 Laboratory Friday 03:00PM - 05:45PM, Hayward Hall, Room H004</t>
  </si>
  <si>
    <t>VSDES-101-2 (156805) Design Essentials</t>
  </si>
  <si>
    <t>08/24/2015-12/16/2015 Studio Monday, Wednesday 02:00PM - 04:45PM, DEC Center, Room DEC217</t>
  </si>
  <si>
    <t>VSDES-101-3 (156806) Design Essentials</t>
  </si>
  <si>
    <t>08/25/2015-12/17/2015 Studio Tuesday, Thursday 09:30AM - 12:15PM, DEC Center, Room DEC219</t>
  </si>
  <si>
    <t>VSDES-101-4 (156807) Design Essentials</t>
  </si>
  <si>
    <t>08/25/2015-12/17/2015 Studio Tuesday, Thursday 09:30AM - 12:15PM, DEC Center, Room DEC217</t>
  </si>
  <si>
    <t>VSDES-101-5 (156808) Design Essentials</t>
  </si>
  <si>
    <t>08/25/2015-12/17/2015 Studio Tuesday, Thursday 02:30PM - 05:15PM, DEC Center, Room DEC217</t>
  </si>
  <si>
    <t>S. Fineman</t>
  </si>
  <si>
    <t>VSDES-101-7 (156810) Design Essentials</t>
  </si>
  <si>
    <t>08/24/2015-12/16/2015 Studio Monday, Wednesday 02:00PM - 04:45PM, DEC Center, Room DEC219</t>
  </si>
  <si>
    <t>S. Lehrman</t>
  </si>
  <si>
    <t>WEAV-201-1 (157084) Weave Technology I</t>
  </si>
  <si>
    <t>08/24/2015-12/17/2015 Lecture Tuesday 08:30AM - 12:15PM, Hayward Hall, Room H122 (more)...</t>
  </si>
  <si>
    <t>B. Foster</t>
  </si>
  <si>
    <t>WEAV-201-2 (157086) Weave Technology I</t>
  </si>
  <si>
    <t>WEAV-207-1 (157088) Weave Design Studio I</t>
  </si>
  <si>
    <t>08/25/2015-12/17/2015 Studio Tuesday, Thursday 02:30PM - 05:15PM, Hayward Hall, Room H005</t>
  </si>
  <si>
    <t>WEAV-226-1 (157090) Jacquard</t>
  </si>
  <si>
    <t>08/24/2015-12/16/2015 Lecture Monday, Wednesday 02:00PM - 04:15PM, Hayward Hall, Room H119</t>
  </si>
  <si>
    <t>M. Weiss</t>
  </si>
  <si>
    <t>WEAV-307-1 (157072) Weave Design Studio II</t>
  </si>
  <si>
    <t>08/25/2015-12/17/2015 Studio Tuesday, Thursday 09:30AM - 12:15PM, Hayward Hall, Room H005</t>
  </si>
  <si>
    <t>D. Gutierrez</t>
  </si>
  <si>
    <t>0 / 3</t>
  </si>
  <si>
    <t>WRIT-101-1 (156261) Writing Sem I: Written Comm.</t>
  </si>
  <si>
    <t>08/25/2015-12/17/2015 Lecture Tuesday, Thursday 11:00AM - 12:15PM, Hayward Hall, Room H211</t>
  </si>
  <si>
    <t>K. Hubbard</t>
  </si>
  <si>
    <t>WRIT-101-10H (156262) Honors:Wrtg Sem I: Writ Comm.</t>
  </si>
  <si>
    <t>08/24/2015-12/16/2015 Lecture Monday, Wednesday 12:30PM - 01:45PM, Downs Hall, Room D2</t>
  </si>
  <si>
    <t>WRIT-101-11 (156263) Writing Sem I: Written Comm.</t>
  </si>
  <si>
    <t>08/24/2015-12/16/2015 Lecture Monday, Wednesday 02:00PM - 03:15PM, Hayward Hall, Room H201</t>
  </si>
  <si>
    <t>A. Orenstein</t>
  </si>
  <si>
    <t>WRIT-101-12 (156264) Writing Sem I: Written Comm.</t>
  </si>
  <si>
    <t>08/24/2015-12/16/2015 Lecture Monday, Wednesday, Friday 02:00PM - 02:50PM, Downs Hall, Room D11</t>
  </si>
  <si>
    <t>S. Reed</t>
  </si>
  <si>
    <t>WRIT-101-13 (156265) Writing Sem I: Written Comm.</t>
  </si>
  <si>
    <t>08/25/2015-12/17/2015 Lecture Tuesday, Thursday 04:00PM - 05:15PM, Ravenhill Mansion, Room R11</t>
  </si>
  <si>
    <t>I. Davisson</t>
  </si>
  <si>
    <t>WRIT-101-14 (156266) Writing Sem I: Written Comm.</t>
  </si>
  <si>
    <t>08/24/2015-12/16/2015 Lecture Monday, Wednesday, Friday 12:00PM - 12:50PM, Ravenhill Mansion, Room R12</t>
  </si>
  <si>
    <t>M. Epperson</t>
  </si>
  <si>
    <t>WRIT-101-2 (156267) Writing Sem I: Written Comm.</t>
  </si>
  <si>
    <t>08/24/2015-12/16/2015 Lecture Monday, Wednesday, Friday 11:00AM - 11:50AM, Ravenhill Mansion, Room R305</t>
  </si>
  <si>
    <t>WRIT-101-3 (156268) Writing Sem I: Written Comm.</t>
  </si>
  <si>
    <t>08/25/2015-12/17/2015 Lecture Tuesday, Thursday 08:00AM - 09:15AM, Downs Hall, Room D10</t>
  </si>
  <si>
    <t>S. Steinbacher</t>
  </si>
  <si>
    <t>WRIT-101-4 (156269) Writing Sem I: Written Comm.</t>
  </si>
  <si>
    <t>08/25/2015-12/17/2015 Lecture Tuesday, Thursday 02:30PM - 03:45PM, DEC Center, Room DEC220</t>
  </si>
  <si>
    <t>WRIT-101-5 (156270) Writing Sem I: Written Comm.</t>
  </si>
  <si>
    <t>08/24/2015-12/16/2015 Lecture Monday, Wednesday, Friday 08:00AM - 08:50AM, Downs Hall, Room D10</t>
  </si>
  <si>
    <t>M. Rose</t>
  </si>
  <si>
    <t>WRIT-101-6 (156271) Writing Sem I: Written Comm.</t>
  </si>
  <si>
    <t>08/25/2015-12/17/2015 Lecture Tuesday, Thursday 08:00AM - 09:15AM, Ravenhill Mansion, Room R12</t>
  </si>
  <si>
    <t>WRIT-101-7 (156272) Writing Sem I: Written Comm.</t>
  </si>
  <si>
    <t>08/24/2015-12/16/2015 Lecture Monday, Wednesday, Friday 09:00AM - 09:50AM, Downs Hall, Room D10</t>
  </si>
  <si>
    <t>WRIT-101-8 (156273) Writing Sem I: Written Comm.</t>
  </si>
  <si>
    <t>08/24/2015-12/16/2015 Lecture Monday, Wednesday, Friday 01:00PM - 01:50PM, Search Hall, Room S313</t>
  </si>
  <si>
    <t>WRIT-101-9 (156274) Writing Sem I: Written Comm.</t>
  </si>
  <si>
    <t>08/25/2015-12/17/2015 Lecture Tuesday, Thursday 09:30AM - 10:45AM, Hayward Hall, Room H211</t>
  </si>
  <si>
    <t>M. Diezmos</t>
  </si>
  <si>
    <t>WRIT-101G-1 (156275) Written Communication-Global</t>
  </si>
  <si>
    <t>08/25/2015-12/17/2015 Lecture Tuesday, Thursday 02:30PM - 03:45PM, Ravenhill Mansion, Room R305</t>
  </si>
  <si>
    <t>WRIT-201-1 (156276) Writing Seminar II:multi Comm</t>
  </si>
  <si>
    <t>08/24/2015-12/16/2015 Lecture Monday, Wednesday, Friday 08:00AM - 08:50AM, DEC Center, Room DEC220</t>
  </si>
  <si>
    <t>E. Lucas</t>
  </si>
  <si>
    <t>WRIT-201-10H (156277) Honors:Wrtg Sem II:Multi Comm</t>
  </si>
  <si>
    <t>08/25/2015-12/17/2015 Lecture Tuesday, Thursday 09:30AM - 10:45AM, Downs Hall, Room D10</t>
  </si>
  <si>
    <t>WRIT-201-11 (156278) Writing Seminar II:multi Comm</t>
  </si>
  <si>
    <t>08/25/2015-12/17/2015 Lecture Tuesday, Thursday 11:00AM - 12:15PM, Downs Hall, Room D10</t>
  </si>
  <si>
    <t>WRIT-201-12 (156279) Writing Seminar II:multi Comm</t>
  </si>
  <si>
    <t>08/25/2015-12/17/2015 Lecture Tuesday, Thursday 08:00AM - 09:15AM, DEC Center, Room DEC310</t>
  </si>
  <si>
    <t>R. Wasilewski</t>
  </si>
  <si>
    <t>WRIT-201-13 (156280) Writing Seminar II:multi Comm</t>
  </si>
  <si>
    <t>08/24/2015-12/16/2015 Lecture Monday, Wednesday 03:30PM - 04:45PM, DEC Center, Room DEC312</t>
  </si>
  <si>
    <t>S. Castillo</t>
  </si>
  <si>
    <t>WRIT-201-15 (156282) Writing Seminar II:multi Comm</t>
  </si>
  <si>
    <t>08/25/2015-12/17/2015 Lecture Tuesday, Thursday 02:30PM - 03:45PM, Downs Hall, Room D11</t>
  </si>
  <si>
    <t>WRIT-201-2 (156283) Writing Seminar II:multi Comm</t>
  </si>
  <si>
    <t>08/25/2015-12/17/2015 Lecture Tuesday, Thursday 04:00PM - 05:15PM, Downs Hall, Room D10</t>
  </si>
  <si>
    <t>WRIT-201-3 (156284) Writing Seminar II:multi Comm</t>
  </si>
  <si>
    <t>08/24/2015-12/16/2015 Lecture Monday, Wednesday, Friday 10:00AM - 10:50AM, Downs Hall, Room D10</t>
  </si>
  <si>
    <t>M. Degezelle</t>
  </si>
  <si>
    <t>WRIT-201-6 (156288) Writing Seminar II:multi Comm</t>
  </si>
  <si>
    <t>08/24/2015-12/16/2015 Lecture Monday, Wednesday, Friday 02:00PM - 02:50PM, Tuttleman Center, Room T209</t>
  </si>
  <si>
    <t>WRIT-201-7 (156289) Wrtg Sem II: Multi Comm</t>
  </si>
  <si>
    <t>08/24/2015-12/16/2015 Lecture Monday, Wednesday 02:00PM - 03:15PM, Downs Hall, Room D2</t>
  </si>
  <si>
    <t>WRIT-201-8 (156290) Writing Seminar II:multi Comm</t>
  </si>
  <si>
    <t>08/24/2015-12/16/2015 Lecture Monday, Wednesday, Friday 10:00AM - 10:50AM, Ravenhill Mansion, Room R13</t>
  </si>
  <si>
    <t>J. Agudelo</t>
  </si>
  <si>
    <t>WRIT-201-9 (156291) Writing Seminar II:multi Comm</t>
  </si>
  <si>
    <t>08/24/2015-12/16/2015 Lecture Monday, Wednesday, Friday 02:00PM - 02:50PM, Hayward Hall, Room H111</t>
  </si>
  <si>
    <t>WRIT-202-2 (156293) Writing Seminar II: Multi Com</t>
  </si>
  <si>
    <t>08/25/2015-12/17/2015 Lecture Tuesday, Thursday 02:30PM - 04:10PM, Hayward Hall, Room H215</t>
  </si>
  <si>
    <t>WRIT-202-3 (157254) Writing Seminar II: Multi Com</t>
  </si>
  <si>
    <t>08/25/2015-12/17/2015 Lecture Tuesday, Thursday 09:00AM - 10:40AM, Search Hall, Room S313</t>
  </si>
  <si>
    <t>WRIT-202-4 (157733) Writing Seminar II: Multi Com</t>
  </si>
  <si>
    <t>08/24/2015-12/16/2015 Lecture Monday, Wednesday 02:00PM - 03:40PM, Downs Hall, Room D10</t>
  </si>
  <si>
    <t>J. Dodge</t>
  </si>
  <si>
    <t>WRTG-100-1 (156294) Intro to Academic Writing</t>
  </si>
  <si>
    <t>08/25/2015-12/17/2015 Lecture Tuesday, Thursday 09:30AM - 10:45AM, Downs Hall, Room D8</t>
  </si>
  <si>
    <t>S. Marshall</t>
  </si>
  <si>
    <t>WRTG-100-2 (156295) Intro to Academic Writing</t>
  </si>
  <si>
    <t>08/24/2015-12/16/2015 Lecture Monday, Wednesday, Friday 10:00AM - 10:50AM, Ravenhill Mansion, Room R12</t>
  </si>
  <si>
    <t>13 / 18</t>
  </si>
  <si>
    <t>WRTG-100-3 (156296) Intro to Academic Writing</t>
  </si>
  <si>
    <t>08/24/2015-12/16/2015 Lecture Monday, Wednesday, Friday 11:00AM - 11:50AM, Ravenhill Mansion, Room R12</t>
  </si>
  <si>
    <t>WRTG-100-4 (156297) Intro to Academic Writing</t>
  </si>
  <si>
    <t>08/24/2015-12/16/2015 Lecture Monday, Wednesday, Friday 08:00AM - 08:50AM, Downs Hall, Room D8</t>
  </si>
  <si>
    <t>A. Strong</t>
  </si>
  <si>
    <t>WRTG-100-5 (156298) Intro to Academic Writing</t>
  </si>
  <si>
    <t>08/25/2015-12/17/2015 Lecture Tuesday, Thursday 02:30PM - 03:45PM, DEC Center, Room DEC003</t>
  </si>
  <si>
    <t>WRTG-100-6 (156299) Intro to Academic Writing</t>
  </si>
  <si>
    <t>08/24/2015-12/16/2015 Lecture Monday, Wednesday, Friday 09:00AM - 09:50AM, Downs Hall, Room D8</t>
  </si>
  <si>
    <t>WRTG-100-7 (156300) Intro to Academic Writing</t>
  </si>
  <si>
    <t>08/25/2015-12/17/2015 Lecture Tuesday, Thursday 04:00PM - 05:15PM, Ravenhill Mansion, Room R12</t>
  </si>
  <si>
    <t>W. Benton</t>
  </si>
  <si>
    <t>WRTG-100G-2 (156303) Intro to Acad Writing-Global</t>
  </si>
  <si>
    <t>08/25/2015-12/17/2015 Lecture Tuesday, Thursday 04:00PM - 05:15PM, Ravenhill Mansion, Room R305</t>
  </si>
  <si>
    <t>WRTG-211-1 (156304) Writing Seminar II: Business</t>
  </si>
  <si>
    <t>08/24/2015-12/16/2015 Lecture Monday, Wednesday, Friday 11:00AM - 11:50AM, Ravenhill Mansion, Room R13</t>
  </si>
  <si>
    <t>WRTG-215-1 (156305) Writing Seminar II: Design</t>
  </si>
  <si>
    <t>08/24/2015-12/16/2015 Lecture Monday, Wednesday, Friday 12:00PM - 12:50PM, Ravenhill Mansion, Room R13</t>
  </si>
  <si>
    <t>WRTG-217-1 (156306) Wrtg Sem II: SCI, ENG, TC, HL</t>
  </si>
  <si>
    <t>08/25/2015-12/17/2015 Lecture Tuesday, Thursday 02:30PM - 03:45PM, Ravenhill Mansion, Room R12</t>
  </si>
  <si>
    <t>main campus, undergrad, ends by 6, &gt;= 3 cr</t>
  </si>
  <si>
    <t>F</t>
  </si>
  <si>
    <t>NF</t>
  </si>
  <si>
    <t>Monday, Wednesday, Friday</t>
  </si>
  <si>
    <t>Wednesday, Friday</t>
  </si>
  <si>
    <t>Tuesday, Thursday</t>
  </si>
  <si>
    <t>08/24/2015-12/17/2015 Lecture Tuesday 02:30PM - 04:30PM, Tuttleman Center, Room T101 (more)F</t>
  </si>
  <si>
    <t>SUM F</t>
  </si>
  <si>
    <t>SUM 'NF</t>
  </si>
  <si>
    <t>SUM NF</t>
  </si>
  <si>
    <t>Monday, Wednesday</t>
  </si>
  <si>
    <t xml:space="preserve">SUM </t>
  </si>
  <si>
    <t>percent 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</si>
</sst>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vertical="center" wrapText="1"/>
    </xf>
    <xf numFmtId="0" fontId="2" fillId="0" borderId="0" xfId="1" applyAlignment="1">
      <alignment vertical="center" wrapText="1"/>
    </xf>
    <xf numFmtId="17" fontId="0" fillId="0" borderId="0" xfId="0" applyNumberFormat="1" applyAlignment="1">
      <alignment vertical="center" wrapText="1"/>
    </xf>
    <xf numFmtId="16" fontId="0" fillId="0" borderId="0" xfId="0" applyNumberForma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16" fontId="0" fillId="0" borderId="0" xfId="0" applyNumberFormat="1" applyAlignment="1">
      <alignment vertical="center" wrapText="1"/>
    </xf>
    <xf numFmtId="0" fontId="2" fillId="0" borderId="0" xfId="1" applyAlignment="1">
      <alignment vertical="center" wrapText="1"/>
    </xf>
    <xf numFmtId="17" fontId="0" fillId="0" borderId="0" xfId="0" applyNumberFormat="1" applyAlignment="1">
      <alignment vertical="center" wrapText="1"/>
    </xf>
    <xf numFmtId="0" fontId="2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javascript:void(0);" TargetMode="External"/><Relationship Id="rId299" Type="http://schemas.openxmlformats.org/officeDocument/2006/relationships/hyperlink" Target="javascript:void(0);" TargetMode="External"/><Relationship Id="rId21" Type="http://schemas.openxmlformats.org/officeDocument/2006/relationships/hyperlink" Target="javascript:void(0);" TargetMode="External"/><Relationship Id="rId63" Type="http://schemas.openxmlformats.org/officeDocument/2006/relationships/hyperlink" Target="javascript:void(0);" TargetMode="External"/><Relationship Id="rId159" Type="http://schemas.openxmlformats.org/officeDocument/2006/relationships/hyperlink" Target="javascript:void(0);" TargetMode="External"/><Relationship Id="rId324" Type="http://schemas.openxmlformats.org/officeDocument/2006/relationships/hyperlink" Target="javascript:void(0);" TargetMode="External"/><Relationship Id="rId366" Type="http://schemas.openxmlformats.org/officeDocument/2006/relationships/hyperlink" Target="javascript:void(0);" TargetMode="External"/><Relationship Id="rId531" Type="http://schemas.openxmlformats.org/officeDocument/2006/relationships/hyperlink" Target="javascript:void(0);" TargetMode="External"/><Relationship Id="rId573" Type="http://schemas.openxmlformats.org/officeDocument/2006/relationships/hyperlink" Target="javascript:void(0);" TargetMode="External"/><Relationship Id="rId170" Type="http://schemas.openxmlformats.org/officeDocument/2006/relationships/hyperlink" Target="javascript:void(0);" TargetMode="External"/><Relationship Id="rId226" Type="http://schemas.openxmlformats.org/officeDocument/2006/relationships/hyperlink" Target="javascript:void(0);" TargetMode="External"/><Relationship Id="rId433" Type="http://schemas.openxmlformats.org/officeDocument/2006/relationships/hyperlink" Target="javascript:void(0);" TargetMode="External"/><Relationship Id="rId268" Type="http://schemas.openxmlformats.org/officeDocument/2006/relationships/hyperlink" Target="javascript:void(0);" TargetMode="External"/><Relationship Id="rId475" Type="http://schemas.openxmlformats.org/officeDocument/2006/relationships/hyperlink" Target="javascript:void(0);" TargetMode="External"/><Relationship Id="rId32" Type="http://schemas.openxmlformats.org/officeDocument/2006/relationships/hyperlink" Target="javascript:void(0);" TargetMode="External"/><Relationship Id="rId74" Type="http://schemas.openxmlformats.org/officeDocument/2006/relationships/hyperlink" Target="javascript:void(0);" TargetMode="External"/><Relationship Id="rId128" Type="http://schemas.openxmlformats.org/officeDocument/2006/relationships/hyperlink" Target="javascript:void(0);" TargetMode="External"/><Relationship Id="rId335" Type="http://schemas.openxmlformats.org/officeDocument/2006/relationships/hyperlink" Target="javascript:void(0);" TargetMode="External"/><Relationship Id="rId377" Type="http://schemas.openxmlformats.org/officeDocument/2006/relationships/hyperlink" Target="javascript:void(0);" TargetMode="External"/><Relationship Id="rId500" Type="http://schemas.openxmlformats.org/officeDocument/2006/relationships/hyperlink" Target="javascript:void(0);" TargetMode="External"/><Relationship Id="rId542" Type="http://schemas.openxmlformats.org/officeDocument/2006/relationships/hyperlink" Target="javascript:void(0);" TargetMode="External"/><Relationship Id="rId584" Type="http://schemas.openxmlformats.org/officeDocument/2006/relationships/hyperlink" Target="javascript:void(0);" TargetMode="External"/><Relationship Id="rId5" Type="http://schemas.openxmlformats.org/officeDocument/2006/relationships/hyperlink" Target="javascript:void(0);" TargetMode="External"/><Relationship Id="rId181" Type="http://schemas.openxmlformats.org/officeDocument/2006/relationships/hyperlink" Target="javascript:void(0);" TargetMode="External"/><Relationship Id="rId237" Type="http://schemas.openxmlformats.org/officeDocument/2006/relationships/hyperlink" Target="javascript:void(0);" TargetMode="External"/><Relationship Id="rId402" Type="http://schemas.openxmlformats.org/officeDocument/2006/relationships/hyperlink" Target="javascript:void(0);" TargetMode="External"/><Relationship Id="rId279" Type="http://schemas.openxmlformats.org/officeDocument/2006/relationships/hyperlink" Target="javascript:void(0);" TargetMode="External"/><Relationship Id="rId444" Type="http://schemas.openxmlformats.org/officeDocument/2006/relationships/hyperlink" Target="javascript:void(0);" TargetMode="External"/><Relationship Id="rId486" Type="http://schemas.openxmlformats.org/officeDocument/2006/relationships/hyperlink" Target="javascript:void(0);" TargetMode="External"/><Relationship Id="rId43" Type="http://schemas.openxmlformats.org/officeDocument/2006/relationships/hyperlink" Target="javascript:void(0);" TargetMode="External"/><Relationship Id="rId139" Type="http://schemas.openxmlformats.org/officeDocument/2006/relationships/hyperlink" Target="javascript:void(0);" TargetMode="External"/><Relationship Id="rId290" Type="http://schemas.openxmlformats.org/officeDocument/2006/relationships/hyperlink" Target="javascript:void(0);" TargetMode="External"/><Relationship Id="rId304" Type="http://schemas.openxmlformats.org/officeDocument/2006/relationships/hyperlink" Target="javascript:void(0);" TargetMode="External"/><Relationship Id="rId346" Type="http://schemas.openxmlformats.org/officeDocument/2006/relationships/hyperlink" Target="javascript:void(0);" TargetMode="External"/><Relationship Id="rId388" Type="http://schemas.openxmlformats.org/officeDocument/2006/relationships/hyperlink" Target="javascript:void(0);" TargetMode="External"/><Relationship Id="rId511" Type="http://schemas.openxmlformats.org/officeDocument/2006/relationships/hyperlink" Target="javascript:void(0);" TargetMode="External"/><Relationship Id="rId553" Type="http://schemas.openxmlformats.org/officeDocument/2006/relationships/hyperlink" Target="javascript:void(0);" TargetMode="External"/><Relationship Id="rId609" Type="http://schemas.openxmlformats.org/officeDocument/2006/relationships/hyperlink" Target="javascript:void(0);" TargetMode="External"/><Relationship Id="rId85" Type="http://schemas.openxmlformats.org/officeDocument/2006/relationships/hyperlink" Target="javascript:void(0);" TargetMode="External"/><Relationship Id="rId150" Type="http://schemas.openxmlformats.org/officeDocument/2006/relationships/hyperlink" Target="javascript:void(0);" TargetMode="External"/><Relationship Id="rId192" Type="http://schemas.openxmlformats.org/officeDocument/2006/relationships/hyperlink" Target="javascript:void(0);" TargetMode="External"/><Relationship Id="rId206" Type="http://schemas.openxmlformats.org/officeDocument/2006/relationships/hyperlink" Target="javascript:void(0);" TargetMode="External"/><Relationship Id="rId413" Type="http://schemas.openxmlformats.org/officeDocument/2006/relationships/hyperlink" Target="javascript:void(0);" TargetMode="External"/><Relationship Id="rId595" Type="http://schemas.openxmlformats.org/officeDocument/2006/relationships/hyperlink" Target="javascript:void(0);" TargetMode="External"/><Relationship Id="rId248" Type="http://schemas.openxmlformats.org/officeDocument/2006/relationships/hyperlink" Target="javascript:void(0);" TargetMode="External"/><Relationship Id="rId455" Type="http://schemas.openxmlformats.org/officeDocument/2006/relationships/hyperlink" Target="javascript:void(0);" TargetMode="External"/><Relationship Id="rId497" Type="http://schemas.openxmlformats.org/officeDocument/2006/relationships/hyperlink" Target="javascript:void(0);" TargetMode="External"/><Relationship Id="rId12" Type="http://schemas.openxmlformats.org/officeDocument/2006/relationships/hyperlink" Target="javascript:void(0);" TargetMode="External"/><Relationship Id="rId108" Type="http://schemas.openxmlformats.org/officeDocument/2006/relationships/hyperlink" Target="javascript:void(0);" TargetMode="External"/><Relationship Id="rId315" Type="http://schemas.openxmlformats.org/officeDocument/2006/relationships/hyperlink" Target="javascript:void(0);" TargetMode="External"/><Relationship Id="rId357" Type="http://schemas.openxmlformats.org/officeDocument/2006/relationships/hyperlink" Target="javascript:void(0);" TargetMode="External"/><Relationship Id="rId522" Type="http://schemas.openxmlformats.org/officeDocument/2006/relationships/hyperlink" Target="javascript:void(0);" TargetMode="External"/><Relationship Id="rId54" Type="http://schemas.openxmlformats.org/officeDocument/2006/relationships/hyperlink" Target="javascript:void(0);" TargetMode="External"/><Relationship Id="rId96" Type="http://schemas.openxmlformats.org/officeDocument/2006/relationships/hyperlink" Target="javascript:void(0);" TargetMode="External"/><Relationship Id="rId161" Type="http://schemas.openxmlformats.org/officeDocument/2006/relationships/hyperlink" Target="javascript:void(0);" TargetMode="External"/><Relationship Id="rId217" Type="http://schemas.openxmlformats.org/officeDocument/2006/relationships/hyperlink" Target="javascript:void(0);" TargetMode="External"/><Relationship Id="rId399" Type="http://schemas.openxmlformats.org/officeDocument/2006/relationships/hyperlink" Target="javascript:void(0);" TargetMode="External"/><Relationship Id="rId564" Type="http://schemas.openxmlformats.org/officeDocument/2006/relationships/hyperlink" Target="javascript:void(0);" TargetMode="External"/><Relationship Id="rId259" Type="http://schemas.openxmlformats.org/officeDocument/2006/relationships/hyperlink" Target="javascript:void(0);" TargetMode="External"/><Relationship Id="rId424" Type="http://schemas.openxmlformats.org/officeDocument/2006/relationships/hyperlink" Target="javascript:void(0);" TargetMode="External"/><Relationship Id="rId466" Type="http://schemas.openxmlformats.org/officeDocument/2006/relationships/hyperlink" Target="javascript:void(0);" TargetMode="External"/><Relationship Id="rId23" Type="http://schemas.openxmlformats.org/officeDocument/2006/relationships/hyperlink" Target="javascript:void(0);" TargetMode="External"/><Relationship Id="rId119" Type="http://schemas.openxmlformats.org/officeDocument/2006/relationships/hyperlink" Target="javascript:void(0);" TargetMode="External"/><Relationship Id="rId270" Type="http://schemas.openxmlformats.org/officeDocument/2006/relationships/hyperlink" Target="javascript:void(0);" TargetMode="External"/><Relationship Id="rId326" Type="http://schemas.openxmlformats.org/officeDocument/2006/relationships/hyperlink" Target="javascript:void(0);" TargetMode="External"/><Relationship Id="rId533" Type="http://schemas.openxmlformats.org/officeDocument/2006/relationships/hyperlink" Target="javascript:void(0);" TargetMode="External"/><Relationship Id="rId65" Type="http://schemas.openxmlformats.org/officeDocument/2006/relationships/hyperlink" Target="javascript:void(0);" TargetMode="External"/><Relationship Id="rId130" Type="http://schemas.openxmlformats.org/officeDocument/2006/relationships/hyperlink" Target="javascript:void(0);" TargetMode="External"/><Relationship Id="rId368" Type="http://schemas.openxmlformats.org/officeDocument/2006/relationships/hyperlink" Target="javascript:void(0);" TargetMode="External"/><Relationship Id="rId575" Type="http://schemas.openxmlformats.org/officeDocument/2006/relationships/hyperlink" Target="javascript:void(0);" TargetMode="External"/><Relationship Id="rId172" Type="http://schemas.openxmlformats.org/officeDocument/2006/relationships/hyperlink" Target="javascript:void(0);" TargetMode="External"/><Relationship Id="rId228" Type="http://schemas.openxmlformats.org/officeDocument/2006/relationships/hyperlink" Target="javascript:void(0);" TargetMode="External"/><Relationship Id="rId435" Type="http://schemas.openxmlformats.org/officeDocument/2006/relationships/hyperlink" Target="javascript:void(0);" TargetMode="External"/><Relationship Id="rId477" Type="http://schemas.openxmlformats.org/officeDocument/2006/relationships/hyperlink" Target="javascript:void(0);" TargetMode="External"/><Relationship Id="rId600" Type="http://schemas.openxmlformats.org/officeDocument/2006/relationships/hyperlink" Target="javascript:void(0);" TargetMode="External"/><Relationship Id="rId281" Type="http://schemas.openxmlformats.org/officeDocument/2006/relationships/hyperlink" Target="javascript:void(0);" TargetMode="External"/><Relationship Id="rId337" Type="http://schemas.openxmlformats.org/officeDocument/2006/relationships/hyperlink" Target="javascript:void(0);" TargetMode="External"/><Relationship Id="rId502" Type="http://schemas.openxmlformats.org/officeDocument/2006/relationships/hyperlink" Target="javascript:void(0);" TargetMode="External"/><Relationship Id="rId34" Type="http://schemas.openxmlformats.org/officeDocument/2006/relationships/hyperlink" Target="javascript:void(0);" TargetMode="External"/><Relationship Id="rId76" Type="http://schemas.openxmlformats.org/officeDocument/2006/relationships/hyperlink" Target="javascript:void(0);" TargetMode="External"/><Relationship Id="rId141" Type="http://schemas.openxmlformats.org/officeDocument/2006/relationships/hyperlink" Target="javascript:void(0);" TargetMode="External"/><Relationship Id="rId379" Type="http://schemas.openxmlformats.org/officeDocument/2006/relationships/hyperlink" Target="javascript:void(0);" TargetMode="External"/><Relationship Id="rId544" Type="http://schemas.openxmlformats.org/officeDocument/2006/relationships/hyperlink" Target="javascript:void(0);" TargetMode="External"/><Relationship Id="rId586" Type="http://schemas.openxmlformats.org/officeDocument/2006/relationships/hyperlink" Target="javascript:void(0);" TargetMode="External"/><Relationship Id="rId7" Type="http://schemas.openxmlformats.org/officeDocument/2006/relationships/hyperlink" Target="javascript:void(0);" TargetMode="External"/><Relationship Id="rId183" Type="http://schemas.openxmlformats.org/officeDocument/2006/relationships/hyperlink" Target="javascript:void(0);" TargetMode="External"/><Relationship Id="rId239" Type="http://schemas.openxmlformats.org/officeDocument/2006/relationships/hyperlink" Target="javascript:void(0);" TargetMode="External"/><Relationship Id="rId390" Type="http://schemas.openxmlformats.org/officeDocument/2006/relationships/hyperlink" Target="javascript:void(0);" TargetMode="External"/><Relationship Id="rId404" Type="http://schemas.openxmlformats.org/officeDocument/2006/relationships/hyperlink" Target="javascript:void(0);" TargetMode="External"/><Relationship Id="rId446" Type="http://schemas.openxmlformats.org/officeDocument/2006/relationships/hyperlink" Target="javascript:void(0);" TargetMode="External"/><Relationship Id="rId611" Type="http://schemas.openxmlformats.org/officeDocument/2006/relationships/hyperlink" Target="javascript:void(0);" TargetMode="External"/><Relationship Id="rId250" Type="http://schemas.openxmlformats.org/officeDocument/2006/relationships/hyperlink" Target="javascript:void(0);" TargetMode="External"/><Relationship Id="rId292" Type="http://schemas.openxmlformats.org/officeDocument/2006/relationships/hyperlink" Target="javascript:void(0);" TargetMode="External"/><Relationship Id="rId306" Type="http://schemas.openxmlformats.org/officeDocument/2006/relationships/hyperlink" Target="javascript:void(0);" TargetMode="External"/><Relationship Id="rId488" Type="http://schemas.openxmlformats.org/officeDocument/2006/relationships/hyperlink" Target="javascript:void(0);" TargetMode="External"/><Relationship Id="rId45" Type="http://schemas.openxmlformats.org/officeDocument/2006/relationships/hyperlink" Target="javascript:void(0);" TargetMode="External"/><Relationship Id="rId87" Type="http://schemas.openxmlformats.org/officeDocument/2006/relationships/hyperlink" Target="javascript:void(0);" TargetMode="External"/><Relationship Id="rId110" Type="http://schemas.openxmlformats.org/officeDocument/2006/relationships/hyperlink" Target="javascript:void(0);" TargetMode="External"/><Relationship Id="rId348" Type="http://schemas.openxmlformats.org/officeDocument/2006/relationships/hyperlink" Target="javascript:void(0);" TargetMode="External"/><Relationship Id="rId513" Type="http://schemas.openxmlformats.org/officeDocument/2006/relationships/hyperlink" Target="javascript:void(0);" TargetMode="External"/><Relationship Id="rId555" Type="http://schemas.openxmlformats.org/officeDocument/2006/relationships/hyperlink" Target="javascript:void(0);" TargetMode="External"/><Relationship Id="rId597" Type="http://schemas.openxmlformats.org/officeDocument/2006/relationships/hyperlink" Target="javascript:void(0);" TargetMode="External"/><Relationship Id="rId152" Type="http://schemas.openxmlformats.org/officeDocument/2006/relationships/hyperlink" Target="javascript:void(0);" TargetMode="External"/><Relationship Id="rId194" Type="http://schemas.openxmlformats.org/officeDocument/2006/relationships/hyperlink" Target="javascript:void(0);" TargetMode="External"/><Relationship Id="rId208" Type="http://schemas.openxmlformats.org/officeDocument/2006/relationships/hyperlink" Target="javascript:void(0);" TargetMode="External"/><Relationship Id="rId415" Type="http://schemas.openxmlformats.org/officeDocument/2006/relationships/hyperlink" Target="javascript:void(0);" TargetMode="External"/><Relationship Id="rId457" Type="http://schemas.openxmlformats.org/officeDocument/2006/relationships/hyperlink" Target="javascript:void(0);" TargetMode="External"/><Relationship Id="rId261" Type="http://schemas.openxmlformats.org/officeDocument/2006/relationships/hyperlink" Target="javascript:void(0);" TargetMode="External"/><Relationship Id="rId499" Type="http://schemas.openxmlformats.org/officeDocument/2006/relationships/hyperlink" Target="javascript:void(0);" TargetMode="External"/><Relationship Id="rId14" Type="http://schemas.openxmlformats.org/officeDocument/2006/relationships/hyperlink" Target="javascript:void(0);" TargetMode="External"/><Relationship Id="rId56" Type="http://schemas.openxmlformats.org/officeDocument/2006/relationships/hyperlink" Target="javascript:void(0);" TargetMode="External"/><Relationship Id="rId317" Type="http://schemas.openxmlformats.org/officeDocument/2006/relationships/hyperlink" Target="javascript:void(0);" TargetMode="External"/><Relationship Id="rId359" Type="http://schemas.openxmlformats.org/officeDocument/2006/relationships/hyperlink" Target="javascript:void(0);" TargetMode="External"/><Relationship Id="rId524" Type="http://schemas.openxmlformats.org/officeDocument/2006/relationships/hyperlink" Target="javascript:void(0);" TargetMode="External"/><Relationship Id="rId566" Type="http://schemas.openxmlformats.org/officeDocument/2006/relationships/hyperlink" Target="javascript:void(0);" TargetMode="External"/><Relationship Id="rId98" Type="http://schemas.openxmlformats.org/officeDocument/2006/relationships/hyperlink" Target="javascript:void(0);" TargetMode="External"/><Relationship Id="rId121" Type="http://schemas.openxmlformats.org/officeDocument/2006/relationships/hyperlink" Target="javascript:void(0);" TargetMode="External"/><Relationship Id="rId163" Type="http://schemas.openxmlformats.org/officeDocument/2006/relationships/hyperlink" Target="javascript:void(0);" TargetMode="External"/><Relationship Id="rId219" Type="http://schemas.openxmlformats.org/officeDocument/2006/relationships/hyperlink" Target="javascript:void(0);" TargetMode="External"/><Relationship Id="rId370" Type="http://schemas.openxmlformats.org/officeDocument/2006/relationships/hyperlink" Target="javascript:void(0);" TargetMode="External"/><Relationship Id="rId426" Type="http://schemas.openxmlformats.org/officeDocument/2006/relationships/hyperlink" Target="javascript:void(0);" TargetMode="External"/><Relationship Id="rId230" Type="http://schemas.openxmlformats.org/officeDocument/2006/relationships/hyperlink" Target="javascript:void(0);" TargetMode="External"/><Relationship Id="rId468" Type="http://schemas.openxmlformats.org/officeDocument/2006/relationships/hyperlink" Target="javascript:void(0);" TargetMode="External"/><Relationship Id="rId25" Type="http://schemas.openxmlformats.org/officeDocument/2006/relationships/hyperlink" Target="javascript:void(0);" TargetMode="External"/><Relationship Id="rId67" Type="http://schemas.openxmlformats.org/officeDocument/2006/relationships/hyperlink" Target="javascript:void(0);" TargetMode="External"/><Relationship Id="rId272" Type="http://schemas.openxmlformats.org/officeDocument/2006/relationships/hyperlink" Target="javascript:void(0);" TargetMode="External"/><Relationship Id="rId328" Type="http://schemas.openxmlformats.org/officeDocument/2006/relationships/hyperlink" Target="javascript:void(0);" TargetMode="External"/><Relationship Id="rId535" Type="http://schemas.openxmlformats.org/officeDocument/2006/relationships/hyperlink" Target="javascript:void(0);" TargetMode="External"/><Relationship Id="rId577" Type="http://schemas.openxmlformats.org/officeDocument/2006/relationships/hyperlink" Target="javascript:void(0);" TargetMode="External"/><Relationship Id="rId132" Type="http://schemas.openxmlformats.org/officeDocument/2006/relationships/hyperlink" Target="javascript:void(0);" TargetMode="External"/><Relationship Id="rId174" Type="http://schemas.openxmlformats.org/officeDocument/2006/relationships/hyperlink" Target="javascript:void(0);" TargetMode="External"/><Relationship Id="rId381" Type="http://schemas.openxmlformats.org/officeDocument/2006/relationships/hyperlink" Target="javascript:void(0);" TargetMode="External"/><Relationship Id="rId602" Type="http://schemas.openxmlformats.org/officeDocument/2006/relationships/hyperlink" Target="javascript:void(0);" TargetMode="External"/><Relationship Id="rId241" Type="http://schemas.openxmlformats.org/officeDocument/2006/relationships/hyperlink" Target="javascript:void(0);" TargetMode="External"/><Relationship Id="rId437" Type="http://schemas.openxmlformats.org/officeDocument/2006/relationships/hyperlink" Target="javascript:void(0);" TargetMode="External"/><Relationship Id="rId479" Type="http://schemas.openxmlformats.org/officeDocument/2006/relationships/hyperlink" Target="javascript:void(0);" TargetMode="External"/><Relationship Id="rId36" Type="http://schemas.openxmlformats.org/officeDocument/2006/relationships/hyperlink" Target="javascript:void(0);" TargetMode="External"/><Relationship Id="rId283" Type="http://schemas.openxmlformats.org/officeDocument/2006/relationships/hyperlink" Target="javascript:void(0);" TargetMode="External"/><Relationship Id="rId339" Type="http://schemas.openxmlformats.org/officeDocument/2006/relationships/hyperlink" Target="javascript:void(0);" TargetMode="External"/><Relationship Id="rId490" Type="http://schemas.openxmlformats.org/officeDocument/2006/relationships/hyperlink" Target="javascript:void(0);" TargetMode="External"/><Relationship Id="rId504" Type="http://schemas.openxmlformats.org/officeDocument/2006/relationships/hyperlink" Target="javascript:void(0);" TargetMode="External"/><Relationship Id="rId546" Type="http://schemas.openxmlformats.org/officeDocument/2006/relationships/hyperlink" Target="javascript:void(0);" TargetMode="External"/><Relationship Id="rId78" Type="http://schemas.openxmlformats.org/officeDocument/2006/relationships/hyperlink" Target="javascript:void(0);" TargetMode="External"/><Relationship Id="rId101" Type="http://schemas.openxmlformats.org/officeDocument/2006/relationships/hyperlink" Target="javascript:void(0);" TargetMode="External"/><Relationship Id="rId143" Type="http://schemas.openxmlformats.org/officeDocument/2006/relationships/hyperlink" Target="javascript:void(0);" TargetMode="External"/><Relationship Id="rId185" Type="http://schemas.openxmlformats.org/officeDocument/2006/relationships/hyperlink" Target="javascript:void(0);" TargetMode="External"/><Relationship Id="rId350" Type="http://schemas.openxmlformats.org/officeDocument/2006/relationships/hyperlink" Target="javascript:void(0);" TargetMode="External"/><Relationship Id="rId406" Type="http://schemas.openxmlformats.org/officeDocument/2006/relationships/hyperlink" Target="javascript:void(0);" TargetMode="External"/><Relationship Id="rId588" Type="http://schemas.openxmlformats.org/officeDocument/2006/relationships/hyperlink" Target="javascript:void(0);" TargetMode="External"/><Relationship Id="rId9" Type="http://schemas.openxmlformats.org/officeDocument/2006/relationships/hyperlink" Target="javascript:void(0);" TargetMode="External"/><Relationship Id="rId210" Type="http://schemas.openxmlformats.org/officeDocument/2006/relationships/hyperlink" Target="javascript:void(0);" TargetMode="External"/><Relationship Id="rId392" Type="http://schemas.openxmlformats.org/officeDocument/2006/relationships/hyperlink" Target="javascript:void(0);" TargetMode="External"/><Relationship Id="rId448" Type="http://schemas.openxmlformats.org/officeDocument/2006/relationships/hyperlink" Target="javascript:void(0);" TargetMode="External"/><Relationship Id="rId613" Type="http://schemas.openxmlformats.org/officeDocument/2006/relationships/hyperlink" Target="javascript:void(0);" TargetMode="External"/><Relationship Id="rId252" Type="http://schemas.openxmlformats.org/officeDocument/2006/relationships/hyperlink" Target="javascript:void(0);" TargetMode="External"/><Relationship Id="rId294" Type="http://schemas.openxmlformats.org/officeDocument/2006/relationships/hyperlink" Target="javascript:void(0);" TargetMode="External"/><Relationship Id="rId308" Type="http://schemas.openxmlformats.org/officeDocument/2006/relationships/hyperlink" Target="javascript:void(0);" TargetMode="External"/><Relationship Id="rId515" Type="http://schemas.openxmlformats.org/officeDocument/2006/relationships/hyperlink" Target="javascript:void(0);" TargetMode="External"/><Relationship Id="rId47" Type="http://schemas.openxmlformats.org/officeDocument/2006/relationships/hyperlink" Target="javascript:void(0);" TargetMode="External"/><Relationship Id="rId89" Type="http://schemas.openxmlformats.org/officeDocument/2006/relationships/hyperlink" Target="javascript:void(0);" TargetMode="External"/><Relationship Id="rId112" Type="http://schemas.openxmlformats.org/officeDocument/2006/relationships/hyperlink" Target="javascript:void(0);" TargetMode="External"/><Relationship Id="rId154" Type="http://schemas.openxmlformats.org/officeDocument/2006/relationships/hyperlink" Target="javascript:void(0);" TargetMode="External"/><Relationship Id="rId361" Type="http://schemas.openxmlformats.org/officeDocument/2006/relationships/hyperlink" Target="javascript:void(0);" TargetMode="External"/><Relationship Id="rId557" Type="http://schemas.openxmlformats.org/officeDocument/2006/relationships/hyperlink" Target="javascript:void(0);" TargetMode="External"/><Relationship Id="rId599" Type="http://schemas.openxmlformats.org/officeDocument/2006/relationships/hyperlink" Target="javascript:void(0);" TargetMode="External"/><Relationship Id="rId196" Type="http://schemas.openxmlformats.org/officeDocument/2006/relationships/hyperlink" Target="javascript:void(0);" TargetMode="External"/><Relationship Id="rId417" Type="http://schemas.openxmlformats.org/officeDocument/2006/relationships/hyperlink" Target="javascript:void(0);" TargetMode="External"/><Relationship Id="rId459" Type="http://schemas.openxmlformats.org/officeDocument/2006/relationships/hyperlink" Target="javascript:void(0);" TargetMode="External"/><Relationship Id="rId16" Type="http://schemas.openxmlformats.org/officeDocument/2006/relationships/hyperlink" Target="javascript:void(0);" TargetMode="External"/><Relationship Id="rId221" Type="http://schemas.openxmlformats.org/officeDocument/2006/relationships/hyperlink" Target="javascript:void(0);" TargetMode="External"/><Relationship Id="rId263" Type="http://schemas.openxmlformats.org/officeDocument/2006/relationships/hyperlink" Target="javascript:void(0);" TargetMode="External"/><Relationship Id="rId319" Type="http://schemas.openxmlformats.org/officeDocument/2006/relationships/hyperlink" Target="javascript:void(0);" TargetMode="External"/><Relationship Id="rId470" Type="http://schemas.openxmlformats.org/officeDocument/2006/relationships/hyperlink" Target="javascript:void(0);" TargetMode="External"/><Relationship Id="rId526" Type="http://schemas.openxmlformats.org/officeDocument/2006/relationships/hyperlink" Target="javascript:void(0);" TargetMode="External"/><Relationship Id="rId58" Type="http://schemas.openxmlformats.org/officeDocument/2006/relationships/hyperlink" Target="javascript:void(0);" TargetMode="External"/><Relationship Id="rId123" Type="http://schemas.openxmlformats.org/officeDocument/2006/relationships/hyperlink" Target="javascript:void(0);" TargetMode="External"/><Relationship Id="rId330" Type="http://schemas.openxmlformats.org/officeDocument/2006/relationships/hyperlink" Target="javascript:void(0);" TargetMode="External"/><Relationship Id="rId568" Type="http://schemas.openxmlformats.org/officeDocument/2006/relationships/hyperlink" Target="javascript:void(0);" TargetMode="External"/><Relationship Id="rId165" Type="http://schemas.openxmlformats.org/officeDocument/2006/relationships/hyperlink" Target="javascript:void(0);" TargetMode="External"/><Relationship Id="rId372" Type="http://schemas.openxmlformats.org/officeDocument/2006/relationships/hyperlink" Target="javascript:void(0);" TargetMode="External"/><Relationship Id="rId428" Type="http://schemas.openxmlformats.org/officeDocument/2006/relationships/hyperlink" Target="javascript:void(0);" TargetMode="External"/><Relationship Id="rId232" Type="http://schemas.openxmlformats.org/officeDocument/2006/relationships/hyperlink" Target="javascript:void(0);" TargetMode="External"/><Relationship Id="rId274" Type="http://schemas.openxmlformats.org/officeDocument/2006/relationships/hyperlink" Target="javascript:void(0);" TargetMode="External"/><Relationship Id="rId481" Type="http://schemas.openxmlformats.org/officeDocument/2006/relationships/hyperlink" Target="javascript:void(0);" TargetMode="External"/><Relationship Id="rId27" Type="http://schemas.openxmlformats.org/officeDocument/2006/relationships/hyperlink" Target="javascript:void(0);" TargetMode="External"/><Relationship Id="rId48" Type="http://schemas.openxmlformats.org/officeDocument/2006/relationships/hyperlink" Target="javascript:void(0);" TargetMode="External"/><Relationship Id="rId69" Type="http://schemas.openxmlformats.org/officeDocument/2006/relationships/hyperlink" Target="javascript:void(0);" TargetMode="External"/><Relationship Id="rId113" Type="http://schemas.openxmlformats.org/officeDocument/2006/relationships/hyperlink" Target="javascript:void(0);" TargetMode="External"/><Relationship Id="rId134" Type="http://schemas.openxmlformats.org/officeDocument/2006/relationships/hyperlink" Target="javascript:void(0);" TargetMode="External"/><Relationship Id="rId320" Type="http://schemas.openxmlformats.org/officeDocument/2006/relationships/hyperlink" Target="javascript:void(0);" TargetMode="External"/><Relationship Id="rId537" Type="http://schemas.openxmlformats.org/officeDocument/2006/relationships/hyperlink" Target="javascript:void(0);" TargetMode="External"/><Relationship Id="rId558" Type="http://schemas.openxmlformats.org/officeDocument/2006/relationships/hyperlink" Target="javascript:void(0);" TargetMode="External"/><Relationship Id="rId579" Type="http://schemas.openxmlformats.org/officeDocument/2006/relationships/hyperlink" Target="javascript:void(0);" TargetMode="External"/><Relationship Id="rId80" Type="http://schemas.openxmlformats.org/officeDocument/2006/relationships/hyperlink" Target="javascript:void(0);" TargetMode="External"/><Relationship Id="rId155" Type="http://schemas.openxmlformats.org/officeDocument/2006/relationships/hyperlink" Target="javascript:void(0);" TargetMode="External"/><Relationship Id="rId176" Type="http://schemas.openxmlformats.org/officeDocument/2006/relationships/hyperlink" Target="javascript:void(0);" TargetMode="External"/><Relationship Id="rId197" Type="http://schemas.openxmlformats.org/officeDocument/2006/relationships/hyperlink" Target="javascript:void(0);" TargetMode="External"/><Relationship Id="rId341" Type="http://schemas.openxmlformats.org/officeDocument/2006/relationships/hyperlink" Target="javascript:void(0);" TargetMode="External"/><Relationship Id="rId362" Type="http://schemas.openxmlformats.org/officeDocument/2006/relationships/hyperlink" Target="javascript:void(0);" TargetMode="External"/><Relationship Id="rId383" Type="http://schemas.openxmlformats.org/officeDocument/2006/relationships/hyperlink" Target="javascript:void(0);" TargetMode="External"/><Relationship Id="rId418" Type="http://schemas.openxmlformats.org/officeDocument/2006/relationships/hyperlink" Target="javascript:void(0);" TargetMode="External"/><Relationship Id="rId439" Type="http://schemas.openxmlformats.org/officeDocument/2006/relationships/hyperlink" Target="javascript:void(0);" TargetMode="External"/><Relationship Id="rId590" Type="http://schemas.openxmlformats.org/officeDocument/2006/relationships/hyperlink" Target="javascript:void(0);" TargetMode="External"/><Relationship Id="rId604" Type="http://schemas.openxmlformats.org/officeDocument/2006/relationships/hyperlink" Target="javascript:void(0);" TargetMode="External"/><Relationship Id="rId201" Type="http://schemas.openxmlformats.org/officeDocument/2006/relationships/hyperlink" Target="javascript:void(0);" TargetMode="External"/><Relationship Id="rId222" Type="http://schemas.openxmlformats.org/officeDocument/2006/relationships/hyperlink" Target="javascript:void(0);" TargetMode="External"/><Relationship Id="rId243" Type="http://schemas.openxmlformats.org/officeDocument/2006/relationships/hyperlink" Target="javascript:void(0);" TargetMode="External"/><Relationship Id="rId264" Type="http://schemas.openxmlformats.org/officeDocument/2006/relationships/hyperlink" Target="javascript:void(0);" TargetMode="External"/><Relationship Id="rId285" Type="http://schemas.openxmlformats.org/officeDocument/2006/relationships/hyperlink" Target="javascript:void(0);" TargetMode="External"/><Relationship Id="rId450" Type="http://schemas.openxmlformats.org/officeDocument/2006/relationships/hyperlink" Target="javascript:void(0);" TargetMode="External"/><Relationship Id="rId471" Type="http://schemas.openxmlformats.org/officeDocument/2006/relationships/hyperlink" Target="javascript:void(0);" TargetMode="External"/><Relationship Id="rId506" Type="http://schemas.openxmlformats.org/officeDocument/2006/relationships/hyperlink" Target="javascript:void(0);" TargetMode="External"/><Relationship Id="rId17" Type="http://schemas.openxmlformats.org/officeDocument/2006/relationships/hyperlink" Target="javascript:void(0);" TargetMode="External"/><Relationship Id="rId38" Type="http://schemas.openxmlformats.org/officeDocument/2006/relationships/hyperlink" Target="javascript:void(0);" TargetMode="External"/><Relationship Id="rId59" Type="http://schemas.openxmlformats.org/officeDocument/2006/relationships/hyperlink" Target="javascript:void(0);" TargetMode="External"/><Relationship Id="rId103" Type="http://schemas.openxmlformats.org/officeDocument/2006/relationships/hyperlink" Target="javascript:void(0);" TargetMode="External"/><Relationship Id="rId124" Type="http://schemas.openxmlformats.org/officeDocument/2006/relationships/hyperlink" Target="javascript:void(0);" TargetMode="External"/><Relationship Id="rId310" Type="http://schemas.openxmlformats.org/officeDocument/2006/relationships/hyperlink" Target="javascript:void(0);" TargetMode="External"/><Relationship Id="rId492" Type="http://schemas.openxmlformats.org/officeDocument/2006/relationships/hyperlink" Target="javascript:void(0);" TargetMode="External"/><Relationship Id="rId527" Type="http://schemas.openxmlformats.org/officeDocument/2006/relationships/hyperlink" Target="javascript:void(0);" TargetMode="External"/><Relationship Id="rId548" Type="http://schemas.openxmlformats.org/officeDocument/2006/relationships/hyperlink" Target="javascript:void(0);" TargetMode="External"/><Relationship Id="rId569" Type="http://schemas.openxmlformats.org/officeDocument/2006/relationships/hyperlink" Target="javascript:void(0);" TargetMode="External"/><Relationship Id="rId70" Type="http://schemas.openxmlformats.org/officeDocument/2006/relationships/hyperlink" Target="javascript:void(0);" TargetMode="External"/><Relationship Id="rId91" Type="http://schemas.openxmlformats.org/officeDocument/2006/relationships/hyperlink" Target="javascript:void(0);" TargetMode="External"/><Relationship Id="rId145" Type="http://schemas.openxmlformats.org/officeDocument/2006/relationships/hyperlink" Target="javascript:void(0);" TargetMode="External"/><Relationship Id="rId166" Type="http://schemas.openxmlformats.org/officeDocument/2006/relationships/hyperlink" Target="javascript:void(0);" TargetMode="External"/><Relationship Id="rId187" Type="http://schemas.openxmlformats.org/officeDocument/2006/relationships/hyperlink" Target="javascript:void(0);" TargetMode="External"/><Relationship Id="rId331" Type="http://schemas.openxmlformats.org/officeDocument/2006/relationships/hyperlink" Target="javascript:void(0);" TargetMode="External"/><Relationship Id="rId352" Type="http://schemas.openxmlformats.org/officeDocument/2006/relationships/hyperlink" Target="javascript:void(0);" TargetMode="External"/><Relationship Id="rId373" Type="http://schemas.openxmlformats.org/officeDocument/2006/relationships/hyperlink" Target="javascript:void(0);" TargetMode="External"/><Relationship Id="rId394" Type="http://schemas.openxmlformats.org/officeDocument/2006/relationships/hyperlink" Target="javascript:void(0);" TargetMode="External"/><Relationship Id="rId408" Type="http://schemas.openxmlformats.org/officeDocument/2006/relationships/hyperlink" Target="javascript:void(0);" TargetMode="External"/><Relationship Id="rId429" Type="http://schemas.openxmlformats.org/officeDocument/2006/relationships/hyperlink" Target="javascript:void(0);" TargetMode="External"/><Relationship Id="rId580" Type="http://schemas.openxmlformats.org/officeDocument/2006/relationships/hyperlink" Target="javascript:void(0);" TargetMode="External"/><Relationship Id="rId615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212" Type="http://schemas.openxmlformats.org/officeDocument/2006/relationships/hyperlink" Target="javascript:void(0);" TargetMode="External"/><Relationship Id="rId233" Type="http://schemas.openxmlformats.org/officeDocument/2006/relationships/hyperlink" Target="javascript:void(0);" TargetMode="External"/><Relationship Id="rId254" Type="http://schemas.openxmlformats.org/officeDocument/2006/relationships/hyperlink" Target="javascript:void(0);" TargetMode="External"/><Relationship Id="rId440" Type="http://schemas.openxmlformats.org/officeDocument/2006/relationships/hyperlink" Target="javascript:void(0);" TargetMode="External"/><Relationship Id="rId28" Type="http://schemas.openxmlformats.org/officeDocument/2006/relationships/hyperlink" Target="javascript:void(0);" TargetMode="External"/><Relationship Id="rId49" Type="http://schemas.openxmlformats.org/officeDocument/2006/relationships/hyperlink" Target="javascript:void(0);" TargetMode="External"/><Relationship Id="rId114" Type="http://schemas.openxmlformats.org/officeDocument/2006/relationships/hyperlink" Target="javascript:void(0);" TargetMode="External"/><Relationship Id="rId275" Type="http://schemas.openxmlformats.org/officeDocument/2006/relationships/hyperlink" Target="javascript:void(0);" TargetMode="External"/><Relationship Id="rId296" Type="http://schemas.openxmlformats.org/officeDocument/2006/relationships/hyperlink" Target="javascript:void(0);" TargetMode="External"/><Relationship Id="rId300" Type="http://schemas.openxmlformats.org/officeDocument/2006/relationships/hyperlink" Target="javascript:void(0);" TargetMode="External"/><Relationship Id="rId461" Type="http://schemas.openxmlformats.org/officeDocument/2006/relationships/hyperlink" Target="javascript:void(0);" TargetMode="External"/><Relationship Id="rId482" Type="http://schemas.openxmlformats.org/officeDocument/2006/relationships/hyperlink" Target="javascript:void(0);" TargetMode="External"/><Relationship Id="rId517" Type="http://schemas.openxmlformats.org/officeDocument/2006/relationships/hyperlink" Target="javascript:void(0);" TargetMode="External"/><Relationship Id="rId538" Type="http://schemas.openxmlformats.org/officeDocument/2006/relationships/hyperlink" Target="javascript:void(0);" TargetMode="External"/><Relationship Id="rId559" Type="http://schemas.openxmlformats.org/officeDocument/2006/relationships/hyperlink" Target="javascript:void(0);" TargetMode="External"/><Relationship Id="rId60" Type="http://schemas.openxmlformats.org/officeDocument/2006/relationships/hyperlink" Target="javascript:void(0);" TargetMode="External"/><Relationship Id="rId81" Type="http://schemas.openxmlformats.org/officeDocument/2006/relationships/hyperlink" Target="javascript:void(0);" TargetMode="External"/><Relationship Id="rId135" Type="http://schemas.openxmlformats.org/officeDocument/2006/relationships/hyperlink" Target="javascript:void(0);" TargetMode="External"/><Relationship Id="rId156" Type="http://schemas.openxmlformats.org/officeDocument/2006/relationships/hyperlink" Target="javascript:void(0);" TargetMode="External"/><Relationship Id="rId177" Type="http://schemas.openxmlformats.org/officeDocument/2006/relationships/hyperlink" Target="javascript:void(0);" TargetMode="External"/><Relationship Id="rId198" Type="http://schemas.openxmlformats.org/officeDocument/2006/relationships/hyperlink" Target="javascript:void(0);" TargetMode="External"/><Relationship Id="rId321" Type="http://schemas.openxmlformats.org/officeDocument/2006/relationships/hyperlink" Target="javascript:void(0);" TargetMode="External"/><Relationship Id="rId342" Type="http://schemas.openxmlformats.org/officeDocument/2006/relationships/hyperlink" Target="javascript:void(0);" TargetMode="External"/><Relationship Id="rId363" Type="http://schemas.openxmlformats.org/officeDocument/2006/relationships/hyperlink" Target="javascript:void(0);" TargetMode="External"/><Relationship Id="rId384" Type="http://schemas.openxmlformats.org/officeDocument/2006/relationships/hyperlink" Target="javascript:void(0);" TargetMode="External"/><Relationship Id="rId419" Type="http://schemas.openxmlformats.org/officeDocument/2006/relationships/hyperlink" Target="javascript:void(0);" TargetMode="External"/><Relationship Id="rId570" Type="http://schemas.openxmlformats.org/officeDocument/2006/relationships/hyperlink" Target="javascript:void(0);" TargetMode="External"/><Relationship Id="rId591" Type="http://schemas.openxmlformats.org/officeDocument/2006/relationships/hyperlink" Target="javascript:void(0);" TargetMode="External"/><Relationship Id="rId605" Type="http://schemas.openxmlformats.org/officeDocument/2006/relationships/hyperlink" Target="javascript:void(0);" TargetMode="External"/><Relationship Id="rId202" Type="http://schemas.openxmlformats.org/officeDocument/2006/relationships/hyperlink" Target="javascript:void(0);" TargetMode="External"/><Relationship Id="rId223" Type="http://schemas.openxmlformats.org/officeDocument/2006/relationships/hyperlink" Target="javascript:void(0);" TargetMode="External"/><Relationship Id="rId244" Type="http://schemas.openxmlformats.org/officeDocument/2006/relationships/hyperlink" Target="javascript:void(0);" TargetMode="External"/><Relationship Id="rId430" Type="http://schemas.openxmlformats.org/officeDocument/2006/relationships/hyperlink" Target="javascript:void(0);" TargetMode="External"/><Relationship Id="rId18" Type="http://schemas.openxmlformats.org/officeDocument/2006/relationships/hyperlink" Target="javascript:void(0);" TargetMode="External"/><Relationship Id="rId39" Type="http://schemas.openxmlformats.org/officeDocument/2006/relationships/hyperlink" Target="javascript:void(0);" TargetMode="External"/><Relationship Id="rId265" Type="http://schemas.openxmlformats.org/officeDocument/2006/relationships/hyperlink" Target="javascript:void(0);" TargetMode="External"/><Relationship Id="rId286" Type="http://schemas.openxmlformats.org/officeDocument/2006/relationships/hyperlink" Target="javascript:void(0);" TargetMode="External"/><Relationship Id="rId451" Type="http://schemas.openxmlformats.org/officeDocument/2006/relationships/hyperlink" Target="javascript:void(0);" TargetMode="External"/><Relationship Id="rId472" Type="http://schemas.openxmlformats.org/officeDocument/2006/relationships/hyperlink" Target="javascript:void(0);" TargetMode="External"/><Relationship Id="rId493" Type="http://schemas.openxmlformats.org/officeDocument/2006/relationships/hyperlink" Target="javascript:void(0);" TargetMode="External"/><Relationship Id="rId507" Type="http://schemas.openxmlformats.org/officeDocument/2006/relationships/hyperlink" Target="javascript:void(0);" TargetMode="External"/><Relationship Id="rId528" Type="http://schemas.openxmlformats.org/officeDocument/2006/relationships/hyperlink" Target="javascript:void(0);" TargetMode="External"/><Relationship Id="rId549" Type="http://schemas.openxmlformats.org/officeDocument/2006/relationships/hyperlink" Target="javascript:void(0);" TargetMode="External"/><Relationship Id="rId50" Type="http://schemas.openxmlformats.org/officeDocument/2006/relationships/hyperlink" Target="javascript:void(0);" TargetMode="External"/><Relationship Id="rId104" Type="http://schemas.openxmlformats.org/officeDocument/2006/relationships/hyperlink" Target="javascript:void(0);" TargetMode="External"/><Relationship Id="rId125" Type="http://schemas.openxmlformats.org/officeDocument/2006/relationships/hyperlink" Target="javascript:void(0);" TargetMode="External"/><Relationship Id="rId146" Type="http://schemas.openxmlformats.org/officeDocument/2006/relationships/hyperlink" Target="javascript:void(0);" TargetMode="External"/><Relationship Id="rId167" Type="http://schemas.openxmlformats.org/officeDocument/2006/relationships/hyperlink" Target="javascript:void(0);" TargetMode="External"/><Relationship Id="rId188" Type="http://schemas.openxmlformats.org/officeDocument/2006/relationships/hyperlink" Target="javascript:void(0);" TargetMode="External"/><Relationship Id="rId311" Type="http://schemas.openxmlformats.org/officeDocument/2006/relationships/hyperlink" Target="javascript:void(0);" TargetMode="External"/><Relationship Id="rId332" Type="http://schemas.openxmlformats.org/officeDocument/2006/relationships/hyperlink" Target="javascript:void(0);" TargetMode="External"/><Relationship Id="rId353" Type="http://schemas.openxmlformats.org/officeDocument/2006/relationships/hyperlink" Target="javascript:void(0);" TargetMode="External"/><Relationship Id="rId374" Type="http://schemas.openxmlformats.org/officeDocument/2006/relationships/hyperlink" Target="javascript:void(0);" TargetMode="External"/><Relationship Id="rId395" Type="http://schemas.openxmlformats.org/officeDocument/2006/relationships/hyperlink" Target="javascript:void(0);" TargetMode="External"/><Relationship Id="rId409" Type="http://schemas.openxmlformats.org/officeDocument/2006/relationships/hyperlink" Target="javascript:void(0);" TargetMode="External"/><Relationship Id="rId560" Type="http://schemas.openxmlformats.org/officeDocument/2006/relationships/hyperlink" Target="javascript:void(0);" TargetMode="External"/><Relationship Id="rId581" Type="http://schemas.openxmlformats.org/officeDocument/2006/relationships/hyperlink" Target="javascript:void(0);" TargetMode="External"/><Relationship Id="rId71" Type="http://schemas.openxmlformats.org/officeDocument/2006/relationships/hyperlink" Target="javascript:void(0);" TargetMode="External"/><Relationship Id="rId92" Type="http://schemas.openxmlformats.org/officeDocument/2006/relationships/hyperlink" Target="javascript:void(0);" TargetMode="External"/><Relationship Id="rId213" Type="http://schemas.openxmlformats.org/officeDocument/2006/relationships/hyperlink" Target="javascript:void(0);" TargetMode="External"/><Relationship Id="rId234" Type="http://schemas.openxmlformats.org/officeDocument/2006/relationships/hyperlink" Target="javascript:void(0);" TargetMode="External"/><Relationship Id="rId420" Type="http://schemas.openxmlformats.org/officeDocument/2006/relationships/hyperlink" Target="javascript:void(0);" TargetMode="External"/><Relationship Id="rId616" Type="http://schemas.openxmlformats.org/officeDocument/2006/relationships/hyperlink" Target="javascript:void(0);" TargetMode="External"/><Relationship Id="rId2" Type="http://schemas.openxmlformats.org/officeDocument/2006/relationships/hyperlink" Target="javascript:void(0);" TargetMode="External"/><Relationship Id="rId29" Type="http://schemas.openxmlformats.org/officeDocument/2006/relationships/hyperlink" Target="javascript:void(0);" TargetMode="External"/><Relationship Id="rId255" Type="http://schemas.openxmlformats.org/officeDocument/2006/relationships/hyperlink" Target="javascript:void(0);" TargetMode="External"/><Relationship Id="rId276" Type="http://schemas.openxmlformats.org/officeDocument/2006/relationships/hyperlink" Target="javascript:void(0);" TargetMode="External"/><Relationship Id="rId297" Type="http://schemas.openxmlformats.org/officeDocument/2006/relationships/hyperlink" Target="javascript:void(0);" TargetMode="External"/><Relationship Id="rId441" Type="http://schemas.openxmlformats.org/officeDocument/2006/relationships/hyperlink" Target="javascript:void(0);" TargetMode="External"/><Relationship Id="rId462" Type="http://schemas.openxmlformats.org/officeDocument/2006/relationships/hyperlink" Target="javascript:void(0);" TargetMode="External"/><Relationship Id="rId483" Type="http://schemas.openxmlformats.org/officeDocument/2006/relationships/hyperlink" Target="javascript:void(0);" TargetMode="External"/><Relationship Id="rId518" Type="http://schemas.openxmlformats.org/officeDocument/2006/relationships/hyperlink" Target="javascript:void(0);" TargetMode="External"/><Relationship Id="rId539" Type="http://schemas.openxmlformats.org/officeDocument/2006/relationships/hyperlink" Target="javascript:void(0);" TargetMode="External"/><Relationship Id="rId40" Type="http://schemas.openxmlformats.org/officeDocument/2006/relationships/hyperlink" Target="javascript:void(0);" TargetMode="External"/><Relationship Id="rId115" Type="http://schemas.openxmlformats.org/officeDocument/2006/relationships/hyperlink" Target="javascript:void(0);" TargetMode="External"/><Relationship Id="rId136" Type="http://schemas.openxmlformats.org/officeDocument/2006/relationships/hyperlink" Target="javascript:void(0);" TargetMode="External"/><Relationship Id="rId157" Type="http://schemas.openxmlformats.org/officeDocument/2006/relationships/hyperlink" Target="javascript:void(0);" TargetMode="External"/><Relationship Id="rId178" Type="http://schemas.openxmlformats.org/officeDocument/2006/relationships/hyperlink" Target="javascript:void(0);" TargetMode="External"/><Relationship Id="rId301" Type="http://schemas.openxmlformats.org/officeDocument/2006/relationships/hyperlink" Target="javascript:void(0);" TargetMode="External"/><Relationship Id="rId322" Type="http://schemas.openxmlformats.org/officeDocument/2006/relationships/hyperlink" Target="javascript:void(0);" TargetMode="External"/><Relationship Id="rId343" Type="http://schemas.openxmlformats.org/officeDocument/2006/relationships/hyperlink" Target="javascript:void(0);" TargetMode="External"/><Relationship Id="rId364" Type="http://schemas.openxmlformats.org/officeDocument/2006/relationships/hyperlink" Target="javascript:void(0);" TargetMode="External"/><Relationship Id="rId550" Type="http://schemas.openxmlformats.org/officeDocument/2006/relationships/hyperlink" Target="javascript:void(0);" TargetMode="External"/><Relationship Id="rId61" Type="http://schemas.openxmlformats.org/officeDocument/2006/relationships/hyperlink" Target="javascript:void(0);" TargetMode="External"/><Relationship Id="rId82" Type="http://schemas.openxmlformats.org/officeDocument/2006/relationships/hyperlink" Target="javascript:void(0);" TargetMode="External"/><Relationship Id="rId199" Type="http://schemas.openxmlformats.org/officeDocument/2006/relationships/hyperlink" Target="javascript:void(0);" TargetMode="External"/><Relationship Id="rId203" Type="http://schemas.openxmlformats.org/officeDocument/2006/relationships/hyperlink" Target="javascript:void(0);" TargetMode="External"/><Relationship Id="rId385" Type="http://schemas.openxmlformats.org/officeDocument/2006/relationships/hyperlink" Target="javascript:void(0);" TargetMode="External"/><Relationship Id="rId571" Type="http://schemas.openxmlformats.org/officeDocument/2006/relationships/hyperlink" Target="javascript:void(0);" TargetMode="External"/><Relationship Id="rId592" Type="http://schemas.openxmlformats.org/officeDocument/2006/relationships/hyperlink" Target="javascript:void(0);" TargetMode="External"/><Relationship Id="rId606" Type="http://schemas.openxmlformats.org/officeDocument/2006/relationships/hyperlink" Target="javascript:void(0);" TargetMode="External"/><Relationship Id="rId19" Type="http://schemas.openxmlformats.org/officeDocument/2006/relationships/hyperlink" Target="javascript:void(0);" TargetMode="External"/><Relationship Id="rId224" Type="http://schemas.openxmlformats.org/officeDocument/2006/relationships/hyperlink" Target="javascript:void(0);" TargetMode="External"/><Relationship Id="rId245" Type="http://schemas.openxmlformats.org/officeDocument/2006/relationships/hyperlink" Target="javascript:void(0);" TargetMode="External"/><Relationship Id="rId266" Type="http://schemas.openxmlformats.org/officeDocument/2006/relationships/hyperlink" Target="javascript:void(0);" TargetMode="External"/><Relationship Id="rId287" Type="http://schemas.openxmlformats.org/officeDocument/2006/relationships/hyperlink" Target="javascript:void(0);" TargetMode="External"/><Relationship Id="rId410" Type="http://schemas.openxmlformats.org/officeDocument/2006/relationships/hyperlink" Target="javascript:void(0);" TargetMode="External"/><Relationship Id="rId431" Type="http://schemas.openxmlformats.org/officeDocument/2006/relationships/hyperlink" Target="javascript:void(0);" TargetMode="External"/><Relationship Id="rId452" Type="http://schemas.openxmlformats.org/officeDocument/2006/relationships/hyperlink" Target="javascript:void(0);" TargetMode="External"/><Relationship Id="rId473" Type="http://schemas.openxmlformats.org/officeDocument/2006/relationships/hyperlink" Target="javascript:void(0);" TargetMode="External"/><Relationship Id="rId494" Type="http://schemas.openxmlformats.org/officeDocument/2006/relationships/hyperlink" Target="javascript:void(0);" TargetMode="External"/><Relationship Id="rId508" Type="http://schemas.openxmlformats.org/officeDocument/2006/relationships/hyperlink" Target="javascript:void(0);" TargetMode="External"/><Relationship Id="rId529" Type="http://schemas.openxmlformats.org/officeDocument/2006/relationships/hyperlink" Target="javascript:void(0);" TargetMode="External"/><Relationship Id="rId30" Type="http://schemas.openxmlformats.org/officeDocument/2006/relationships/hyperlink" Target="javascript:void(0);" TargetMode="External"/><Relationship Id="rId105" Type="http://schemas.openxmlformats.org/officeDocument/2006/relationships/hyperlink" Target="javascript:void(0);" TargetMode="External"/><Relationship Id="rId126" Type="http://schemas.openxmlformats.org/officeDocument/2006/relationships/hyperlink" Target="javascript:void(0);" TargetMode="External"/><Relationship Id="rId147" Type="http://schemas.openxmlformats.org/officeDocument/2006/relationships/hyperlink" Target="javascript:void(0);" TargetMode="External"/><Relationship Id="rId168" Type="http://schemas.openxmlformats.org/officeDocument/2006/relationships/hyperlink" Target="javascript:void(0);" TargetMode="External"/><Relationship Id="rId312" Type="http://schemas.openxmlformats.org/officeDocument/2006/relationships/hyperlink" Target="javascript:void(0);" TargetMode="External"/><Relationship Id="rId333" Type="http://schemas.openxmlformats.org/officeDocument/2006/relationships/hyperlink" Target="javascript:void(0);" TargetMode="External"/><Relationship Id="rId354" Type="http://schemas.openxmlformats.org/officeDocument/2006/relationships/hyperlink" Target="javascript:void(0);" TargetMode="External"/><Relationship Id="rId540" Type="http://schemas.openxmlformats.org/officeDocument/2006/relationships/hyperlink" Target="javascript:void(0);" TargetMode="External"/><Relationship Id="rId51" Type="http://schemas.openxmlformats.org/officeDocument/2006/relationships/hyperlink" Target="javascript:void(0);" TargetMode="External"/><Relationship Id="rId72" Type="http://schemas.openxmlformats.org/officeDocument/2006/relationships/hyperlink" Target="javascript:void(0);" TargetMode="External"/><Relationship Id="rId93" Type="http://schemas.openxmlformats.org/officeDocument/2006/relationships/hyperlink" Target="javascript:void(0);" TargetMode="External"/><Relationship Id="rId189" Type="http://schemas.openxmlformats.org/officeDocument/2006/relationships/hyperlink" Target="javascript:void(0);" TargetMode="External"/><Relationship Id="rId375" Type="http://schemas.openxmlformats.org/officeDocument/2006/relationships/hyperlink" Target="javascript:void(0);" TargetMode="External"/><Relationship Id="rId396" Type="http://schemas.openxmlformats.org/officeDocument/2006/relationships/hyperlink" Target="javascript:void(0);" TargetMode="External"/><Relationship Id="rId561" Type="http://schemas.openxmlformats.org/officeDocument/2006/relationships/hyperlink" Target="javascript:void(0);" TargetMode="External"/><Relationship Id="rId582" Type="http://schemas.openxmlformats.org/officeDocument/2006/relationships/hyperlink" Target="javascript:void(0);" TargetMode="External"/><Relationship Id="rId617" Type="http://schemas.openxmlformats.org/officeDocument/2006/relationships/hyperlink" Target="https://wa.philau.edu/WALIVE?TOKENIDX=9133240674&amp;SS=1&amp;APP=ST&amp;CONSTITUENCY=XWBG" TargetMode="External"/><Relationship Id="rId3" Type="http://schemas.openxmlformats.org/officeDocument/2006/relationships/hyperlink" Target="javascript:void(0);" TargetMode="External"/><Relationship Id="rId214" Type="http://schemas.openxmlformats.org/officeDocument/2006/relationships/hyperlink" Target="javascript:void(0);" TargetMode="External"/><Relationship Id="rId235" Type="http://schemas.openxmlformats.org/officeDocument/2006/relationships/hyperlink" Target="javascript:void(0);" TargetMode="External"/><Relationship Id="rId256" Type="http://schemas.openxmlformats.org/officeDocument/2006/relationships/hyperlink" Target="javascript:void(0);" TargetMode="External"/><Relationship Id="rId277" Type="http://schemas.openxmlformats.org/officeDocument/2006/relationships/hyperlink" Target="javascript:void(0);" TargetMode="External"/><Relationship Id="rId298" Type="http://schemas.openxmlformats.org/officeDocument/2006/relationships/hyperlink" Target="javascript:void(0);" TargetMode="External"/><Relationship Id="rId400" Type="http://schemas.openxmlformats.org/officeDocument/2006/relationships/hyperlink" Target="javascript:void(0);" TargetMode="External"/><Relationship Id="rId421" Type="http://schemas.openxmlformats.org/officeDocument/2006/relationships/hyperlink" Target="javascript:void(0);" TargetMode="External"/><Relationship Id="rId442" Type="http://schemas.openxmlformats.org/officeDocument/2006/relationships/hyperlink" Target="javascript:void(0);" TargetMode="External"/><Relationship Id="rId463" Type="http://schemas.openxmlformats.org/officeDocument/2006/relationships/hyperlink" Target="javascript:void(0);" TargetMode="External"/><Relationship Id="rId484" Type="http://schemas.openxmlformats.org/officeDocument/2006/relationships/hyperlink" Target="javascript:void(0);" TargetMode="External"/><Relationship Id="rId519" Type="http://schemas.openxmlformats.org/officeDocument/2006/relationships/hyperlink" Target="javascript:void(0);" TargetMode="External"/><Relationship Id="rId116" Type="http://schemas.openxmlformats.org/officeDocument/2006/relationships/hyperlink" Target="javascript:void(0);" TargetMode="External"/><Relationship Id="rId137" Type="http://schemas.openxmlformats.org/officeDocument/2006/relationships/hyperlink" Target="javascript:void(0);" TargetMode="External"/><Relationship Id="rId158" Type="http://schemas.openxmlformats.org/officeDocument/2006/relationships/hyperlink" Target="javascript:void(0);" TargetMode="External"/><Relationship Id="rId302" Type="http://schemas.openxmlformats.org/officeDocument/2006/relationships/hyperlink" Target="javascript:void(0);" TargetMode="External"/><Relationship Id="rId323" Type="http://schemas.openxmlformats.org/officeDocument/2006/relationships/hyperlink" Target="javascript:void(0);" TargetMode="External"/><Relationship Id="rId344" Type="http://schemas.openxmlformats.org/officeDocument/2006/relationships/hyperlink" Target="javascript:void(0);" TargetMode="External"/><Relationship Id="rId530" Type="http://schemas.openxmlformats.org/officeDocument/2006/relationships/hyperlink" Target="javascript:void(0);" TargetMode="External"/><Relationship Id="rId20" Type="http://schemas.openxmlformats.org/officeDocument/2006/relationships/hyperlink" Target="javascript:void(0);" TargetMode="External"/><Relationship Id="rId41" Type="http://schemas.openxmlformats.org/officeDocument/2006/relationships/hyperlink" Target="javascript:void(0);" TargetMode="External"/><Relationship Id="rId62" Type="http://schemas.openxmlformats.org/officeDocument/2006/relationships/hyperlink" Target="javascript:void(0);" TargetMode="External"/><Relationship Id="rId83" Type="http://schemas.openxmlformats.org/officeDocument/2006/relationships/hyperlink" Target="javascript:void(0);" TargetMode="External"/><Relationship Id="rId179" Type="http://schemas.openxmlformats.org/officeDocument/2006/relationships/hyperlink" Target="javascript:void(0);" TargetMode="External"/><Relationship Id="rId365" Type="http://schemas.openxmlformats.org/officeDocument/2006/relationships/hyperlink" Target="javascript:void(0);" TargetMode="External"/><Relationship Id="rId386" Type="http://schemas.openxmlformats.org/officeDocument/2006/relationships/hyperlink" Target="javascript:void(0);" TargetMode="External"/><Relationship Id="rId551" Type="http://schemas.openxmlformats.org/officeDocument/2006/relationships/hyperlink" Target="javascript:void(0);" TargetMode="External"/><Relationship Id="rId572" Type="http://schemas.openxmlformats.org/officeDocument/2006/relationships/hyperlink" Target="javascript:void(0);" TargetMode="External"/><Relationship Id="rId593" Type="http://schemas.openxmlformats.org/officeDocument/2006/relationships/hyperlink" Target="javascript:void(0);" TargetMode="External"/><Relationship Id="rId607" Type="http://schemas.openxmlformats.org/officeDocument/2006/relationships/hyperlink" Target="javascript:void(0);" TargetMode="External"/><Relationship Id="rId190" Type="http://schemas.openxmlformats.org/officeDocument/2006/relationships/hyperlink" Target="javascript:void(0);" TargetMode="External"/><Relationship Id="rId204" Type="http://schemas.openxmlformats.org/officeDocument/2006/relationships/hyperlink" Target="javascript:void(0);" TargetMode="External"/><Relationship Id="rId225" Type="http://schemas.openxmlformats.org/officeDocument/2006/relationships/hyperlink" Target="javascript:void(0);" TargetMode="External"/><Relationship Id="rId246" Type="http://schemas.openxmlformats.org/officeDocument/2006/relationships/hyperlink" Target="javascript:void(0);" TargetMode="External"/><Relationship Id="rId267" Type="http://schemas.openxmlformats.org/officeDocument/2006/relationships/hyperlink" Target="javascript:void(0);" TargetMode="External"/><Relationship Id="rId288" Type="http://schemas.openxmlformats.org/officeDocument/2006/relationships/hyperlink" Target="javascript:void(0);" TargetMode="External"/><Relationship Id="rId411" Type="http://schemas.openxmlformats.org/officeDocument/2006/relationships/hyperlink" Target="javascript:void(0);" TargetMode="External"/><Relationship Id="rId432" Type="http://schemas.openxmlformats.org/officeDocument/2006/relationships/hyperlink" Target="javascript:void(0);" TargetMode="External"/><Relationship Id="rId453" Type="http://schemas.openxmlformats.org/officeDocument/2006/relationships/hyperlink" Target="javascript:void(0);" TargetMode="External"/><Relationship Id="rId474" Type="http://schemas.openxmlformats.org/officeDocument/2006/relationships/hyperlink" Target="javascript:void(0);" TargetMode="External"/><Relationship Id="rId509" Type="http://schemas.openxmlformats.org/officeDocument/2006/relationships/hyperlink" Target="javascript:void(0);" TargetMode="External"/><Relationship Id="rId106" Type="http://schemas.openxmlformats.org/officeDocument/2006/relationships/hyperlink" Target="javascript:void(0);" TargetMode="External"/><Relationship Id="rId127" Type="http://schemas.openxmlformats.org/officeDocument/2006/relationships/hyperlink" Target="javascript:void(0);" TargetMode="External"/><Relationship Id="rId313" Type="http://schemas.openxmlformats.org/officeDocument/2006/relationships/hyperlink" Target="javascript:void(0);" TargetMode="External"/><Relationship Id="rId495" Type="http://schemas.openxmlformats.org/officeDocument/2006/relationships/hyperlink" Target="javascript:void(0);" TargetMode="External"/><Relationship Id="rId10" Type="http://schemas.openxmlformats.org/officeDocument/2006/relationships/hyperlink" Target="javascript:void(0);" TargetMode="External"/><Relationship Id="rId31" Type="http://schemas.openxmlformats.org/officeDocument/2006/relationships/hyperlink" Target="javascript:void(0);" TargetMode="External"/><Relationship Id="rId52" Type="http://schemas.openxmlformats.org/officeDocument/2006/relationships/hyperlink" Target="javascript:void(0);" TargetMode="External"/><Relationship Id="rId73" Type="http://schemas.openxmlformats.org/officeDocument/2006/relationships/hyperlink" Target="javascript:void(0);" TargetMode="External"/><Relationship Id="rId94" Type="http://schemas.openxmlformats.org/officeDocument/2006/relationships/hyperlink" Target="javascript:void(0);" TargetMode="External"/><Relationship Id="rId148" Type="http://schemas.openxmlformats.org/officeDocument/2006/relationships/hyperlink" Target="javascript:void(0);" TargetMode="External"/><Relationship Id="rId169" Type="http://schemas.openxmlformats.org/officeDocument/2006/relationships/hyperlink" Target="javascript:void(0);" TargetMode="External"/><Relationship Id="rId334" Type="http://schemas.openxmlformats.org/officeDocument/2006/relationships/hyperlink" Target="javascript:void(0);" TargetMode="External"/><Relationship Id="rId355" Type="http://schemas.openxmlformats.org/officeDocument/2006/relationships/hyperlink" Target="javascript:void(0);" TargetMode="External"/><Relationship Id="rId376" Type="http://schemas.openxmlformats.org/officeDocument/2006/relationships/hyperlink" Target="javascript:void(0);" TargetMode="External"/><Relationship Id="rId397" Type="http://schemas.openxmlformats.org/officeDocument/2006/relationships/hyperlink" Target="javascript:void(0);" TargetMode="External"/><Relationship Id="rId520" Type="http://schemas.openxmlformats.org/officeDocument/2006/relationships/hyperlink" Target="javascript:void(0);" TargetMode="External"/><Relationship Id="rId541" Type="http://schemas.openxmlformats.org/officeDocument/2006/relationships/hyperlink" Target="javascript:void(0);" TargetMode="External"/><Relationship Id="rId562" Type="http://schemas.openxmlformats.org/officeDocument/2006/relationships/hyperlink" Target="javascript:void(0);" TargetMode="External"/><Relationship Id="rId583" Type="http://schemas.openxmlformats.org/officeDocument/2006/relationships/hyperlink" Target="javascript:void(0);" TargetMode="External"/><Relationship Id="rId4" Type="http://schemas.openxmlformats.org/officeDocument/2006/relationships/hyperlink" Target="javascript:void(0);" TargetMode="External"/><Relationship Id="rId180" Type="http://schemas.openxmlformats.org/officeDocument/2006/relationships/hyperlink" Target="javascript:void(0);" TargetMode="External"/><Relationship Id="rId215" Type="http://schemas.openxmlformats.org/officeDocument/2006/relationships/hyperlink" Target="javascript:void(0);" TargetMode="External"/><Relationship Id="rId236" Type="http://schemas.openxmlformats.org/officeDocument/2006/relationships/hyperlink" Target="javascript:void(0);" TargetMode="External"/><Relationship Id="rId257" Type="http://schemas.openxmlformats.org/officeDocument/2006/relationships/hyperlink" Target="javascript:void(0);" TargetMode="External"/><Relationship Id="rId278" Type="http://schemas.openxmlformats.org/officeDocument/2006/relationships/hyperlink" Target="javascript:void(0);" TargetMode="External"/><Relationship Id="rId401" Type="http://schemas.openxmlformats.org/officeDocument/2006/relationships/hyperlink" Target="javascript:void(0);" TargetMode="External"/><Relationship Id="rId422" Type="http://schemas.openxmlformats.org/officeDocument/2006/relationships/hyperlink" Target="javascript:void(0);" TargetMode="External"/><Relationship Id="rId443" Type="http://schemas.openxmlformats.org/officeDocument/2006/relationships/hyperlink" Target="javascript:void(0);" TargetMode="External"/><Relationship Id="rId464" Type="http://schemas.openxmlformats.org/officeDocument/2006/relationships/hyperlink" Target="javascript:void(0);" TargetMode="External"/><Relationship Id="rId303" Type="http://schemas.openxmlformats.org/officeDocument/2006/relationships/hyperlink" Target="javascript:void(0);" TargetMode="External"/><Relationship Id="rId485" Type="http://schemas.openxmlformats.org/officeDocument/2006/relationships/hyperlink" Target="javascript:void(0);" TargetMode="External"/><Relationship Id="rId42" Type="http://schemas.openxmlformats.org/officeDocument/2006/relationships/hyperlink" Target="javascript:void(0);" TargetMode="External"/><Relationship Id="rId84" Type="http://schemas.openxmlformats.org/officeDocument/2006/relationships/hyperlink" Target="javascript:void(0);" TargetMode="External"/><Relationship Id="rId138" Type="http://schemas.openxmlformats.org/officeDocument/2006/relationships/hyperlink" Target="javascript:void(0);" TargetMode="External"/><Relationship Id="rId345" Type="http://schemas.openxmlformats.org/officeDocument/2006/relationships/hyperlink" Target="javascript:void(0);" TargetMode="External"/><Relationship Id="rId387" Type="http://schemas.openxmlformats.org/officeDocument/2006/relationships/hyperlink" Target="javascript:void(0);" TargetMode="External"/><Relationship Id="rId510" Type="http://schemas.openxmlformats.org/officeDocument/2006/relationships/hyperlink" Target="javascript:void(0);" TargetMode="External"/><Relationship Id="rId552" Type="http://schemas.openxmlformats.org/officeDocument/2006/relationships/hyperlink" Target="javascript:void(0);" TargetMode="External"/><Relationship Id="rId594" Type="http://schemas.openxmlformats.org/officeDocument/2006/relationships/hyperlink" Target="javascript:void(0);" TargetMode="External"/><Relationship Id="rId608" Type="http://schemas.openxmlformats.org/officeDocument/2006/relationships/hyperlink" Target="javascript:void(0);" TargetMode="External"/><Relationship Id="rId191" Type="http://schemas.openxmlformats.org/officeDocument/2006/relationships/hyperlink" Target="javascript:void(0);" TargetMode="External"/><Relationship Id="rId205" Type="http://schemas.openxmlformats.org/officeDocument/2006/relationships/hyperlink" Target="javascript:void(0);" TargetMode="External"/><Relationship Id="rId247" Type="http://schemas.openxmlformats.org/officeDocument/2006/relationships/hyperlink" Target="javascript:void(0);" TargetMode="External"/><Relationship Id="rId412" Type="http://schemas.openxmlformats.org/officeDocument/2006/relationships/hyperlink" Target="javascript:void(0);" TargetMode="External"/><Relationship Id="rId107" Type="http://schemas.openxmlformats.org/officeDocument/2006/relationships/hyperlink" Target="javascript:void(0);" TargetMode="External"/><Relationship Id="rId289" Type="http://schemas.openxmlformats.org/officeDocument/2006/relationships/hyperlink" Target="javascript:void(0);" TargetMode="External"/><Relationship Id="rId454" Type="http://schemas.openxmlformats.org/officeDocument/2006/relationships/hyperlink" Target="javascript:void(0);" TargetMode="External"/><Relationship Id="rId496" Type="http://schemas.openxmlformats.org/officeDocument/2006/relationships/hyperlink" Target="javascript:void(0);" TargetMode="External"/><Relationship Id="rId11" Type="http://schemas.openxmlformats.org/officeDocument/2006/relationships/hyperlink" Target="javascript:void(0);" TargetMode="External"/><Relationship Id="rId53" Type="http://schemas.openxmlformats.org/officeDocument/2006/relationships/hyperlink" Target="javascript:void(0);" TargetMode="External"/><Relationship Id="rId149" Type="http://schemas.openxmlformats.org/officeDocument/2006/relationships/hyperlink" Target="javascript:void(0);" TargetMode="External"/><Relationship Id="rId314" Type="http://schemas.openxmlformats.org/officeDocument/2006/relationships/hyperlink" Target="javascript:void(0);" TargetMode="External"/><Relationship Id="rId356" Type="http://schemas.openxmlformats.org/officeDocument/2006/relationships/hyperlink" Target="javascript:void(0);" TargetMode="External"/><Relationship Id="rId398" Type="http://schemas.openxmlformats.org/officeDocument/2006/relationships/hyperlink" Target="javascript:void(0);" TargetMode="External"/><Relationship Id="rId521" Type="http://schemas.openxmlformats.org/officeDocument/2006/relationships/hyperlink" Target="javascript:void(0);" TargetMode="External"/><Relationship Id="rId563" Type="http://schemas.openxmlformats.org/officeDocument/2006/relationships/hyperlink" Target="javascript:void(0);" TargetMode="External"/><Relationship Id="rId95" Type="http://schemas.openxmlformats.org/officeDocument/2006/relationships/hyperlink" Target="javascript:void(0);" TargetMode="External"/><Relationship Id="rId160" Type="http://schemas.openxmlformats.org/officeDocument/2006/relationships/hyperlink" Target="javascript:void(0);" TargetMode="External"/><Relationship Id="rId216" Type="http://schemas.openxmlformats.org/officeDocument/2006/relationships/hyperlink" Target="javascript:void(0);" TargetMode="External"/><Relationship Id="rId423" Type="http://schemas.openxmlformats.org/officeDocument/2006/relationships/hyperlink" Target="javascript:void(0);" TargetMode="External"/><Relationship Id="rId258" Type="http://schemas.openxmlformats.org/officeDocument/2006/relationships/hyperlink" Target="javascript:void(0);" TargetMode="External"/><Relationship Id="rId465" Type="http://schemas.openxmlformats.org/officeDocument/2006/relationships/hyperlink" Target="javascript:void(0);" TargetMode="External"/><Relationship Id="rId22" Type="http://schemas.openxmlformats.org/officeDocument/2006/relationships/hyperlink" Target="javascript:void(0);" TargetMode="External"/><Relationship Id="rId64" Type="http://schemas.openxmlformats.org/officeDocument/2006/relationships/hyperlink" Target="javascript:void(0);" TargetMode="External"/><Relationship Id="rId118" Type="http://schemas.openxmlformats.org/officeDocument/2006/relationships/hyperlink" Target="javascript:void(0);" TargetMode="External"/><Relationship Id="rId325" Type="http://schemas.openxmlformats.org/officeDocument/2006/relationships/hyperlink" Target="javascript:void(0);" TargetMode="External"/><Relationship Id="rId367" Type="http://schemas.openxmlformats.org/officeDocument/2006/relationships/hyperlink" Target="javascript:void(0);" TargetMode="External"/><Relationship Id="rId532" Type="http://schemas.openxmlformats.org/officeDocument/2006/relationships/hyperlink" Target="javascript:void(0);" TargetMode="External"/><Relationship Id="rId574" Type="http://schemas.openxmlformats.org/officeDocument/2006/relationships/hyperlink" Target="javascript:void(0);" TargetMode="External"/><Relationship Id="rId171" Type="http://schemas.openxmlformats.org/officeDocument/2006/relationships/hyperlink" Target="javascript:void(0);" TargetMode="External"/><Relationship Id="rId227" Type="http://schemas.openxmlformats.org/officeDocument/2006/relationships/hyperlink" Target="javascript:void(0);" TargetMode="External"/><Relationship Id="rId269" Type="http://schemas.openxmlformats.org/officeDocument/2006/relationships/hyperlink" Target="javascript:void(0);" TargetMode="External"/><Relationship Id="rId434" Type="http://schemas.openxmlformats.org/officeDocument/2006/relationships/hyperlink" Target="javascript:void(0);" TargetMode="External"/><Relationship Id="rId476" Type="http://schemas.openxmlformats.org/officeDocument/2006/relationships/hyperlink" Target="javascript:void(0);" TargetMode="External"/><Relationship Id="rId33" Type="http://schemas.openxmlformats.org/officeDocument/2006/relationships/hyperlink" Target="javascript:void(0);" TargetMode="External"/><Relationship Id="rId129" Type="http://schemas.openxmlformats.org/officeDocument/2006/relationships/hyperlink" Target="javascript:void(0);" TargetMode="External"/><Relationship Id="rId280" Type="http://schemas.openxmlformats.org/officeDocument/2006/relationships/hyperlink" Target="javascript:void(0);" TargetMode="External"/><Relationship Id="rId336" Type="http://schemas.openxmlformats.org/officeDocument/2006/relationships/hyperlink" Target="javascript:void(0);" TargetMode="External"/><Relationship Id="rId501" Type="http://schemas.openxmlformats.org/officeDocument/2006/relationships/hyperlink" Target="javascript:void(0);" TargetMode="External"/><Relationship Id="rId543" Type="http://schemas.openxmlformats.org/officeDocument/2006/relationships/hyperlink" Target="javascript:void(0);" TargetMode="External"/><Relationship Id="rId75" Type="http://schemas.openxmlformats.org/officeDocument/2006/relationships/hyperlink" Target="javascript:void(0);" TargetMode="External"/><Relationship Id="rId140" Type="http://schemas.openxmlformats.org/officeDocument/2006/relationships/hyperlink" Target="javascript:void(0);" TargetMode="External"/><Relationship Id="rId182" Type="http://schemas.openxmlformats.org/officeDocument/2006/relationships/hyperlink" Target="javascript:void(0);" TargetMode="External"/><Relationship Id="rId378" Type="http://schemas.openxmlformats.org/officeDocument/2006/relationships/hyperlink" Target="javascript:void(0);" TargetMode="External"/><Relationship Id="rId403" Type="http://schemas.openxmlformats.org/officeDocument/2006/relationships/hyperlink" Target="javascript:void(0);" TargetMode="External"/><Relationship Id="rId585" Type="http://schemas.openxmlformats.org/officeDocument/2006/relationships/hyperlink" Target="javascript:void(0);" TargetMode="External"/><Relationship Id="rId6" Type="http://schemas.openxmlformats.org/officeDocument/2006/relationships/hyperlink" Target="javascript:void(0);" TargetMode="External"/><Relationship Id="rId238" Type="http://schemas.openxmlformats.org/officeDocument/2006/relationships/hyperlink" Target="javascript:void(0);" TargetMode="External"/><Relationship Id="rId445" Type="http://schemas.openxmlformats.org/officeDocument/2006/relationships/hyperlink" Target="javascript:void(0);" TargetMode="External"/><Relationship Id="rId487" Type="http://schemas.openxmlformats.org/officeDocument/2006/relationships/hyperlink" Target="javascript:void(0);" TargetMode="External"/><Relationship Id="rId610" Type="http://schemas.openxmlformats.org/officeDocument/2006/relationships/hyperlink" Target="javascript:void(0);" TargetMode="External"/><Relationship Id="rId291" Type="http://schemas.openxmlformats.org/officeDocument/2006/relationships/hyperlink" Target="javascript:void(0);" TargetMode="External"/><Relationship Id="rId305" Type="http://schemas.openxmlformats.org/officeDocument/2006/relationships/hyperlink" Target="javascript:void(0);" TargetMode="External"/><Relationship Id="rId347" Type="http://schemas.openxmlformats.org/officeDocument/2006/relationships/hyperlink" Target="javascript:void(0);" TargetMode="External"/><Relationship Id="rId512" Type="http://schemas.openxmlformats.org/officeDocument/2006/relationships/hyperlink" Target="javascript:void(0);" TargetMode="External"/><Relationship Id="rId44" Type="http://schemas.openxmlformats.org/officeDocument/2006/relationships/hyperlink" Target="javascript:void(0);" TargetMode="External"/><Relationship Id="rId86" Type="http://schemas.openxmlformats.org/officeDocument/2006/relationships/hyperlink" Target="javascript:void(0);" TargetMode="External"/><Relationship Id="rId151" Type="http://schemas.openxmlformats.org/officeDocument/2006/relationships/hyperlink" Target="javascript:void(0);" TargetMode="External"/><Relationship Id="rId389" Type="http://schemas.openxmlformats.org/officeDocument/2006/relationships/hyperlink" Target="javascript:void(0);" TargetMode="External"/><Relationship Id="rId554" Type="http://schemas.openxmlformats.org/officeDocument/2006/relationships/hyperlink" Target="javascript:void(0);" TargetMode="External"/><Relationship Id="rId596" Type="http://schemas.openxmlformats.org/officeDocument/2006/relationships/hyperlink" Target="javascript:void(0);" TargetMode="External"/><Relationship Id="rId193" Type="http://schemas.openxmlformats.org/officeDocument/2006/relationships/hyperlink" Target="javascript:void(0);" TargetMode="External"/><Relationship Id="rId207" Type="http://schemas.openxmlformats.org/officeDocument/2006/relationships/hyperlink" Target="javascript:void(0);" TargetMode="External"/><Relationship Id="rId249" Type="http://schemas.openxmlformats.org/officeDocument/2006/relationships/hyperlink" Target="javascript:void(0);" TargetMode="External"/><Relationship Id="rId414" Type="http://schemas.openxmlformats.org/officeDocument/2006/relationships/hyperlink" Target="javascript:void(0);" TargetMode="External"/><Relationship Id="rId456" Type="http://schemas.openxmlformats.org/officeDocument/2006/relationships/hyperlink" Target="javascript:void(0);" TargetMode="External"/><Relationship Id="rId498" Type="http://schemas.openxmlformats.org/officeDocument/2006/relationships/hyperlink" Target="javascript:void(0);" TargetMode="External"/><Relationship Id="rId13" Type="http://schemas.openxmlformats.org/officeDocument/2006/relationships/hyperlink" Target="javascript:void(0);" TargetMode="External"/><Relationship Id="rId109" Type="http://schemas.openxmlformats.org/officeDocument/2006/relationships/hyperlink" Target="javascript:void(0);" TargetMode="External"/><Relationship Id="rId260" Type="http://schemas.openxmlformats.org/officeDocument/2006/relationships/hyperlink" Target="javascript:void(0);" TargetMode="External"/><Relationship Id="rId316" Type="http://schemas.openxmlformats.org/officeDocument/2006/relationships/hyperlink" Target="javascript:void(0);" TargetMode="External"/><Relationship Id="rId523" Type="http://schemas.openxmlformats.org/officeDocument/2006/relationships/hyperlink" Target="javascript:void(0);" TargetMode="External"/><Relationship Id="rId55" Type="http://schemas.openxmlformats.org/officeDocument/2006/relationships/hyperlink" Target="javascript:void(0);" TargetMode="External"/><Relationship Id="rId97" Type="http://schemas.openxmlformats.org/officeDocument/2006/relationships/hyperlink" Target="javascript:void(0);" TargetMode="External"/><Relationship Id="rId120" Type="http://schemas.openxmlformats.org/officeDocument/2006/relationships/hyperlink" Target="javascript:void(0);" TargetMode="External"/><Relationship Id="rId358" Type="http://schemas.openxmlformats.org/officeDocument/2006/relationships/hyperlink" Target="javascript:void(0);" TargetMode="External"/><Relationship Id="rId565" Type="http://schemas.openxmlformats.org/officeDocument/2006/relationships/hyperlink" Target="javascript:void(0);" TargetMode="External"/><Relationship Id="rId162" Type="http://schemas.openxmlformats.org/officeDocument/2006/relationships/hyperlink" Target="javascript:void(0);" TargetMode="External"/><Relationship Id="rId218" Type="http://schemas.openxmlformats.org/officeDocument/2006/relationships/hyperlink" Target="javascript:void(0);" TargetMode="External"/><Relationship Id="rId425" Type="http://schemas.openxmlformats.org/officeDocument/2006/relationships/hyperlink" Target="javascript:void(0);" TargetMode="External"/><Relationship Id="rId467" Type="http://schemas.openxmlformats.org/officeDocument/2006/relationships/hyperlink" Target="javascript:void(0);" TargetMode="External"/><Relationship Id="rId271" Type="http://schemas.openxmlformats.org/officeDocument/2006/relationships/hyperlink" Target="javascript:void(0);" TargetMode="External"/><Relationship Id="rId24" Type="http://schemas.openxmlformats.org/officeDocument/2006/relationships/hyperlink" Target="javascript:void(0);" TargetMode="External"/><Relationship Id="rId66" Type="http://schemas.openxmlformats.org/officeDocument/2006/relationships/hyperlink" Target="javascript:void(0);" TargetMode="External"/><Relationship Id="rId131" Type="http://schemas.openxmlformats.org/officeDocument/2006/relationships/hyperlink" Target="javascript:void(0);" TargetMode="External"/><Relationship Id="rId327" Type="http://schemas.openxmlformats.org/officeDocument/2006/relationships/hyperlink" Target="javascript:void(0);" TargetMode="External"/><Relationship Id="rId369" Type="http://schemas.openxmlformats.org/officeDocument/2006/relationships/hyperlink" Target="javascript:void(0);" TargetMode="External"/><Relationship Id="rId534" Type="http://schemas.openxmlformats.org/officeDocument/2006/relationships/hyperlink" Target="javascript:void(0);" TargetMode="External"/><Relationship Id="rId576" Type="http://schemas.openxmlformats.org/officeDocument/2006/relationships/hyperlink" Target="javascript:void(0);" TargetMode="External"/><Relationship Id="rId173" Type="http://schemas.openxmlformats.org/officeDocument/2006/relationships/hyperlink" Target="javascript:void(0);" TargetMode="External"/><Relationship Id="rId229" Type="http://schemas.openxmlformats.org/officeDocument/2006/relationships/hyperlink" Target="javascript:void(0);" TargetMode="External"/><Relationship Id="rId380" Type="http://schemas.openxmlformats.org/officeDocument/2006/relationships/hyperlink" Target="javascript:void(0);" TargetMode="External"/><Relationship Id="rId436" Type="http://schemas.openxmlformats.org/officeDocument/2006/relationships/hyperlink" Target="javascript:void(0);" TargetMode="External"/><Relationship Id="rId601" Type="http://schemas.openxmlformats.org/officeDocument/2006/relationships/hyperlink" Target="javascript:void(0);" TargetMode="External"/><Relationship Id="rId240" Type="http://schemas.openxmlformats.org/officeDocument/2006/relationships/hyperlink" Target="javascript:void(0);" TargetMode="External"/><Relationship Id="rId478" Type="http://schemas.openxmlformats.org/officeDocument/2006/relationships/hyperlink" Target="javascript:void(0);" TargetMode="External"/><Relationship Id="rId35" Type="http://schemas.openxmlformats.org/officeDocument/2006/relationships/hyperlink" Target="javascript:void(0);" TargetMode="External"/><Relationship Id="rId77" Type="http://schemas.openxmlformats.org/officeDocument/2006/relationships/hyperlink" Target="javascript:void(0);" TargetMode="External"/><Relationship Id="rId100" Type="http://schemas.openxmlformats.org/officeDocument/2006/relationships/hyperlink" Target="javascript:void(0);" TargetMode="External"/><Relationship Id="rId282" Type="http://schemas.openxmlformats.org/officeDocument/2006/relationships/hyperlink" Target="javascript:void(0);" TargetMode="External"/><Relationship Id="rId338" Type="http://schemas.openxmlformats.org/officeDocument/2006/relationships/hyperlink" Target="javascript:void(0);" TargetMode="External"/><Relationship Id="rId503" Type="http://schemas.openxmlformats.org/officeDocument/2006/relationships/hyperlink" Target="javascript:void(0);" TargetMode="External"/><Relationship Id="rId545" Type="http://schemas.openxmlformats.org/officeDocument/2006/relationships/hyperlink" Target="javascript:void(0);" TargetMode="External"/><Relationship Id="rId587" Type="http://schemas.openxmlformats.org/officeDocument/2006/relationships/hyperlink" Target="javascript:void(0);" TargetMode="External"/><Relationship Id="rId8" Type="http://schemas.openxmlformats.org/officeDocument/2006/relationships/hyperlink" Target="javascript:void(0);" TargetMode="External"/><Relationship Id="rId142" Type="http://schemas.openxmlformats.org/officeDocument/2006/relationships/hyperlink" Target="javascript:void(0);" TargetMode="External"/><Relationship Id="rId184" Type="http://schemas.openxmlformats.org/officeDocument/2006/relationships/hyperlink" Target="javascript:void(0);" TargetMode="External"/><Relationship Id="rId391" Type="http://schemas.openxmlformats.org/officeDocument/2006/relationships/hyperlink" Target="javascript:void(0);" TargetMode="External"/><Relationship Id="rId405" Type="http://schemas.openxmlformats.org/officeDocument/2006/relationships/hyperlink" Target="javascript:void(0);" TargetMode="External"/><Relationship Id="rId447" Type="http://schemas.openxmlformats.org/officeDocument/2006/relationships/hyperlink" Target="javascript:void(0);" TargetMode="External"/><Relationship Id="rId612" Type="http://schemas.openxmlformats.org/officeDocument/2006/relationships/hyperlink" Target="javascript:void(0);" TargetMode="External"/><Relationship Id="rId251" Type="http://schemas.openxmlformats.org/officeDocument/2006/relationships/hyperlink" Target="javascript:void(0);" TargetMode="External"/><Relationship Id="rId489" Type="http://schemas.openxmlformats.org/officeDocument/2006/relationships/hyperlink" Target="javascript:void(0);" TargetMode="External"/><Relationship Id="rId46" Type="http://schemas.openxmlformats.org/officeDocument/2006/relationships/hyperlink" Target="javascript:void(0);" TargetMode="External"/><Relationship Id="rId293" Type="http://schemas.openxmlformats.org/officeDocument/2006/relationships/hyperlink" Target="javascript:void(0);" TargetMode="External"/><Relationship Id="rId307" Type="http://schemas.openxmlformats.org/officeDocument/2006/relationships/hyperlink" Target="javascript:void(0);" TargetMode="External"/><Relationship Id="rId349" Type="http://schemas.openxmlformats.org/officeDocument/2006/relationships/hyperlink" Target="javascript:void(0);" TargetMode="External"/><Relationship Id="rId514" Type="http://schemas.openxmlformats.org/officeDocument/2006/relationships/hyperlink" Target="javascript:void(0);" TargetMode="External"/><Relationship Id="rId556" Type="http://schemas.openxmlformats.org/officeDocument/2006/relationships/hyperlink" Target="javascript:void(0);" TargetMode="External"/><Relationship Id="rId88" Type="http://schemas.openxmlformats.org/officeDocument/2006/relationships/hyperlink" Target="javascript:void(0);" TargetMode="External"/><Relationship Id="rId111" Type="http://schemas.openxmlformats.org/officeDocument/2006/relationships/hyperlink" Target="javascript:void(0);" TargetMode="External"/><Relationship Id="rId153" Type="http://schemas.openxmlformats.org/officeDocument/2006/relationships/hyperlink" Target="javascript:void(0);" TargetMode="External"/><Relationship Id="rId195" Type="http://schemas.openxmlformats.org/officeDocument/2006/relationships/hyperlink" Target="javascript:void(0);" TargetMode="External"/><Relationship Id="rId209" Type="http://schemas.openxmlformats.org/officeDocument/2006/relationships/hyperlink" Target="javascript:void(0);" TargetMode="External"/><Relationship Id="rId360" Type="http://schemas.openxmlformats.org/officeDocument/2006/relationships/hyperlink" Target="javascript:void(0);" TargetMode="External"/><Relationship Id="rId416" Type="http://schemas.openxmlformats.org/officeDocument/2006/relationships/hyperlink" Target="javascript:void(0);" TargetMode="External"/><Relationship Id="rId598" Type="http://schemas.openxmlformats.org/officeDocument/2006/relationships/hyperlink" Target="javascript:void(0);" TargetMode="External"/><Relationship Id="rId220" Type="http://schemas.openxmlformats.org/officeDocument/2006/relationships/hyperlink" Target="javascript:void(0);" TargetMode="External"/><Relationship Id="rId458" Type="http://schemas.openxmlformats.org/officeDocument/2006/relationships/hyperlink" Target="javascript:void(0);" TargetMode="External"/><Relationship Id="rId15" Type="http://schemas.openxmlformats.org/officeDocument/2006/relationships/hyperlink" Target="javascript:void(0);" TargetMode="External"/><Relationship Id="rId57" Type="http://schemas.openxmlformats.org/officeDocument/2006/relationships/hyperlink" Target="javascript:void(0);" TargetMode="External"/><Relationship Id="rId262" Type="http://schemas.openxmlformats.org/officeDocument/2006/relationships/hyperlink" Target="javascript:void(0);" TargetMode="External"/><Relationship Id="rId318" Type="http://schemas.openxmlformats.org/officeDocument/2006/relationships/hyperlink" Target="javascript:void(0);" TargetMode="External"/><Relationship Id="rId525" Type="http://schemas.openxmlformats.org/officeDocument/2006/relationships/hyperlink" Target="javascript:void(0);" TargetMode="External"/><Relationship Id="rId567" Type="http://schemas.openxmlformats.org/officeDocument/2006/relationships/hyperlink" Target="javascript:void(0);" TargetMode="External"/><Relationship Id="rId99" Type="http://schemas.openxmlformats.org/officeDocument/2006/relationships/hyperlink" Target="javascript:void(0);" TargetMode="External"/><Relationship Id="rId122" Type="http://schemas.openxmlformats.org/officeDocument/2006/relationships/hyperlink" Target="javascript:void(0);" TargetMode="External"/><Relationship Id="rId164" Type="http://schemas.openxmlformats.org/officeDocument/2006/relationships/hyperlink" Target="javascript:void(0);" TargetMode="External"/><Relationship Id="rId371" Type="http://schemas.openxmlformats.org/officeDocument/2006/relationships/hyperlink" Target="javascript:void(0);" TargetMode="External"/><Relationship Id="rId427" Type="http://schemas.openxmlformats.org/officeDocument/2006/relationships/hyperlink" Target="javascript:void(0);" TargetMode="External"/><Relationship Id="rId469" Type="http://schemas.openxmlformats.org/officeDocument/2006/relationships/hyperlink" Target="javascript:void(0);" TargetMode="External"/><Relationship Id="rId26" Type="http://schemas.openxmlformats.org/officeDocument/2006/relationships/hyperlink" Target="javascript:void(0);" TargetMode="External"/><Relationship Id="rId231" Type="http://schemas.openxmlformats.org/officeDocument/2006/relationships/hyperlink" Target="javascript:void(0);" TargetMode="External"/><Relationship Id="rId273" Type="http://schemas.openxmlformats.org/officeDocument/2006/relationships/hyperlink" Target="javascript:void(0);" TargetMode="External"/><Relationship Id="rId329" Type="http://schemas.openxmlformats.org/officeDocument/2006/relationships/hyperlink" Target="javascript:void(0);" TargetMode="External"/><Relationship Id="rId480" Type="http://schemas.openxmlformats.org/officeDocument/2006/relationships/hyperlink" Target="javascript:void(0);" TargetMode="External"/><Relationship Id="rId536" Type="http://schemas.openxmlformats.org/officeDocument/2006/relationships/hyperlink" Target="javascript:void(0);" TargetMode="External"/><Relationship Id="rId68" Type="http://schemas.openxmlformats.org/officeDocument/2006/relationships/hyperlink" Target="javascript:void(0);" TargetMode="External"/><Relationship Id="rId133" Type="http://schemas.openxmlformats.org/officeDocument/2006/relationships/hyperlink" Target="javascript:void(0);" TargetMode="External"/><Relationship Id="rId175" Type="http://schemas.openxmlformats.org/officeDocument/2006/relationships/hyperlink" Target="javascript:void(0);" TargetMode="External"/><Relationship Id="rId340" Type="http://schemas.openxmlformats.org/officeDocument/2006/relationships/hyperlink" Target="javascript:void(0);" TargetMode="External"/><Relationship Id="rId578" Type="http://schemas.openxmlformats.org/officeDocument/2006/relationships/hyperlink" Target="javascript:void(0);" TargetMode="External"/><Relationship Id="rId200" Type="http://schemas.openxmlformats.org/officeDocument/2006/relationships/hyperlink" Target="javascript:void(0);" TargetMode="External"/><Relationship Id="rId382" Type="http://schemas.openxmlformats.org/officeDocument/2006/relationships/hyperlink" Target="javascript:void(0);" TargetMode="External"/><Relationship Id="rId438" Type="http://schemas.openxmlformats.org/officeDocument/2006/relationships/hyperlink" Target="javascript:void(0);" TargetMode="External"/><Relationship Id="rId603" Type="http://schemas.openxmlformats.org/officeDocument/2006/relationships/hyperlink" Target="javascript:void(0);" TargetMode="External"/><Relationship Id="rId242" Type="http://schemas.openxmlformats.org/officeDocument/2006/relationships/hyperlink" Target="javascript:void(0);" TargetMode="External"/><Relationship Id="rId284" Type="http://schemas.openxmlformats.org/officeDocument/2006/relationships/hyperlink" Target="javascript:void(0);" TargetMode="External"/><Relationship Id="rId491" Type="http://schemas.openxmlformats.org/officeDocument/2006/relationships/hyperlink" Target="javascript:void(0);" TargetMode="External"/><Relationship Id="rId505" Type="http://schemas.openxmlformats.org/officeDocument/2006/relationships/hyperlink" Target="javascript:void(0);" TargetMode="External"/><Relationship Id="rId37" Type="http://schemas.openxmlformats.org/officeDocument/2006/relationships/hyperlink" Target="javascript:void(0);" TargetMode="External"/><Relationship Id="rId79" Type="http://schemas.openxmlformats.org/officeDocument/2006/relationships/hyperlink" Target="javascript:void(0);" TargetMode="External"/><Relationship Id="rId102" Type="http://schemas.openxmlformats.org/officeDocument/2006/relationships/hyperlink" Target="javascript:void(0);" TargetMode="External"/><Relationship Id="rId144" Type="http://schemas.openxmlformats.org/officeDocument/2006/relationships/hyperlink" Target="javascript:void(0);" TargetMode="External"/><Relationship Id="rId547" Type="http://schemas.openxmlformats.org/officeDocument/2006/relationships/hyperlink" Target="javascript:void(0);" TargetMode="External"/><Relationship Id="rId589" Type="http://schemas.openxmlformats.org/officeDocument/2006/relationships/hyperlink" Target="javascript:void(0);" TargetMode="External"/><Relationship Id="rId90" Type="http://schemas.openxmlformats.org/officeDocument/2006/relationships/hyperlink" Target="javascript:void(0);" TargetMode="External"/><Relationship Id="rId186" Type="http://schemas.openxmlformats.org/officeDocument/2006/relationships/hyperlink" Target="javascript:void(0);" TargetMode="External"/><Relationship Id="rId351" Type="http://schemas.openxmlformats.org/officeDocument/2006/relationships/hyperlink" Target="javascript:void(0);" TargetMode="External"/><Relationship Id="rId393" Type="http://schemas.openxmlformats.org/officeDocument/2006/relationships/hyperlink" Target="javascript:void(0);" TargetMode="External"/><Relationship Id="rId407" Type="http://schemas.openxmlformats.org/officeDocument/2006/relationships/hyperlink" Target="javascript:void(0);" TargetMode="External"/><Relationship Id="rId449" Type="http://schemas.openxmlformats.org/officeDocument/2006/relationships/hyperlink" Target="javascript:void(0);" TargetMode="External"/><Relationship Id="rId614" Type="http://schemas.openxmlformats.org/officeDocument/2006/relationships/hyperlink" Target="javascript:void(0);" TargetMode="External"/><Relationship Id="rId211" Type="http://schemas.openxmlformats.org/officeDocument/2006/relationships/hyperlink" Target="javascript:void(0);" TargetMode="External"/><Relationship Id="rId253" Type="http://schemas.openxmlformats.org/officeDocument/2006/relationships/hyperlink" Target="javascript:void(0);" TargetMode="External"/><Relationship Id="rId295" Type="http://schemas.openxmlformats.org/officeDocument/2006/relationships/hyperlink" Target="javascript:void(0);" TargetMode="External"/><Relationship Id="rId309" Type="http://schemas.openxmlformats.org/officeDocument/2006/relationships/hyperlink" Target="javascript:void(0);" TargetMode="External"/><Relationship Id="rId460" Type="http://schemas.openxmlformats.org/officeDocument/2006/relationships/hyperlink" Target="javascript:void(0);" TargetMode="External"/><Relationship Id="rId516" Type="http://schemas.openxmlformats.org/officeDocument/2006/relationships/hyperlink" Target="javascript:void(0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52"/>
  <sheetViews>
    <sheetView tabSelected="1" topLeftCell="A1339" workbookViewId="0">
      <selection activeCell="K1353" sqref="K1353"/>
    </sheetView>
  </sheetViews>
  <sheetFormatPr defaultRowHeight="15" x14ac:dyDescent="0.25"/>
  <cols>
    <col min="4" max="4" width="12.28515625" customWidth="1"/>
    <col min="13" max="13" width="6.28515625" customWidth="1"/>
  </cols>
  <sheetData>
    <row r="1" spans="1:14" x14ac:dyDescent="0.25">
      <c r="A1" s="10" t="s">
        <v>0</v>
      </c>
    </row>
    <row r="2" spans="1:14" x14ac:dyDescent="0.25">
      <c r="M2" t="s">
        <v>1561</v>
      </c>
      <c r="N2" t="s">
        <v>1562</v>
      </c>
    </row>
    <row r="3" spans="1:14" ht="195" customHeight="1" x14ac:dyDescent="0.25">
      <c r="A3" s="6" t="s">
        <v>1</v>
      </c>
      <c r="B3" s="6" t="s">
        <v>2</v>
      </c>
      <c r="C3" s="8" t="s">
        <v>3</v>
      </c>
      <c r="D3" s="6" t="s">
        <v>4</v>
      </c>
      <c r="E3" s="6" t="s">
        <v>5</v>
      </c>
      <c r="F3" s="6" t="s">
        <v>6</v>
      </c>
      <c r="G3" s="9">
        <v>12905</v>
      </c>
      <c r="H3" s="6">
        <v>3</v>
      </c>
      <c r="I3" s="6"/>
      <c r="J3" s="6" t="s">
        <v>7</v>
      </c>
    </row>
    <row r="4" spans="1:14" x14ac:dyDescent="0.25">
      <c r="A4" s="6"/>
      <c r="B4" s="6"/>
      <c r="C4" s="8"/>
      <c r="D4" s="6"/>
      <c r="E4" s="6"/>
      <c r="F4" s="6"/>
      <c r="G4" s="9"/>
      <c r="H4" s="6"/>
      <c r="I4" s="6"/>
      <c r="J4" s="6"/>
    </row>
    <row r="5" spans="1:14" ht="195" customHeight="1" x14ac:dyDescent="0.25">
      <c r="A5" s="6">
        <v>2</v>
      </c>
      <c r="B5" s="6" t="s">
        <v>1</v>
      </c>
      <c r="C5" s="6" t="s">
        <v>2</v>
      </c>
      <c r="D5" s="8" t="s">
        <v>8</v>
      </c>
      <c r="E5" s="6" t="s">
        <v>4</v>
      </c>
      <c r="F5" s="6" t="s">
        <v>9</v>
      </c>
      <c r="G5" s="6" t="s">
        <v>6</v>
      </c>
      <c r="H5" s="6" t="s">
        <v>10</v>
      </c>
      <c r="I5" s="6">
        <v>3</v>
      </c>
      <c r="J5" s="6"/>
      <c r="K5" s="6" t="s">
        <v>7</v>
      </c>
    </row>
    <row r="6" spans="1:14" x14ac:dyDescent="0.25">
      <c r="A6" s="6"/>
      <c r="B6" s="6"/>
      <c r="C6" s="6"/>
      <c r="D6" s="8"/>
      <c r="E6" s="6"/>
      <c r="F6" s="6"/>
      <c r="G6" s="6"/>
      <c r="H6" s="6"/>
      <c r="I6" s="6"/>
      <c r="J6" s="6"/>
      <c r="K6" s="6"/>
    </row>
    <row r="7" spans="1:14" ht="195" customHeight="1" x14ac:dyDescent="0.25">
      <c r="A7" s="6">
        <v>3</v>
      </c>
      <c r="B7" s="6" t="s">
        <v>1</v>
      </c>
      <c r="C7" s="6" t="s">
        <v>2</v>
      </c>
      <c r="D7" s="8" t="s">
        <v>11</v>
      </c>
      <c r="E7" s="6" t="s">
        <v>4</v>
      </c>
      <c r="F7" s="6" t="s">
        <v>12</v>
      </c>
      <c r="G7" s="6" t="s">
        <v>6</v>
      </c>
      <c r="H7" s="9">
        <v>12905</v>
      </c>
      <c r="I7" s="6">
        <v>3</v>
      </c>
      <c r="J7" s="6"/>
      <c r="K7" s="6" t="s">
        <v>7</v>
      </c>
    </row>
    <row r="8" spans="1:14" x14ac:dyDescent="0.25">
      <c r="A8" s="6"/>
      <c r="B8" s="6"/>
      <c r="C8" s="6"/>
      <c r="D8" s="8"/>
      <c r="E8" s="6"/>
      <c r="F8" s="6"/>
      <c r="G8" s="6"/>
      <c r="H8" s="9"/>
      <c r="I8" s="6"/>
      <c r="J8" s="6"/>
      <c r="K8" s="6"/>
    </row>
    <row r="9" spans="1:14" ht="180" customHeight="1" x14ac:dyDescent="0.25">
      <c r="A9" s="6">
        <v>4</v>
      </c>
      <c r="B9" s="6" t="s">
        <v>1</v>
      </c>
      <c r="C9" s="6" t="s">
        <v>2</v>
      </c>
      <c r="D9" s="8" t="s">
        <v>13</v>
      </c>
      <c r="E9" s="6" t="s">
        <v>4</v>
      </c>
      <c r="F9" s="6" t="s">
        <v>14</v>
      </c>
      <c r="G9" s="6" t="s">
        <v>15</v>
      </c>
      <c r="H9" s="9">
        <v>12936</v>
      </c>
      <c r="I9" s="6">
        <v>3</v>
      </c>
      <c r="J9" s="6"/>
      <c r="K9" s="6" t="s">
        <v>7</v>
      </c>
    </row>
    <row r="10" spans="1:14" x14ac:dyDescent="0.25">
      <c r="A10" s="6"/>
      <c r="B10" s="6"/>
      <c r="C10" s="6"/>
      <c r="D10" s="8"/>
      <c r="E10" s="6"/>
      <c r="F10" s="6"/>
      <c r="G10" s="6"/>
      <c r="H10" s="9"/>
      <c r="I10" s="6"/>
      <c r="J10" s="6"/>
      <c r="K10" s="6"/>
    </row>
    <row r="11" spans="1:14" ht="180" customHeight="1" x14ac:dyDescent="0.25">
      <c r="A11" s="6">
        <v>5</v>
      </c>
      <c r="B11" s="6" t="s">
        <v>1</v>
      </c>
      <c r="C11" s="6" t="s">
        <v>2</v>
      </c>
      <c r="D11" s="8" t="s">
        <v>16</v>
      </c>
      <c r="E11" s="6" t="s">
        <v>4</v>
      </c>
      <c r="F11" s="6" t="s">
        <v>17</v>
      </c>
      <c r="G11" s="6" t="s">
        <v>15</v>
      </c>
      <c r="H11" s="9">
        <v>12905</v>
      </c>
      <c r="I11" s="6">
        <v>3</v>
      </c>
      <c r="J11" s="6"/>
      <c r="K11" s="6" t="s">
        <v>7</v>
      </c>
    </row>
    <row r="12" spans="1:14" x14ac:dyDescent="0.25">
      <c r="A12" s="6"/>
      <c r="B12" s="6"/>
      <c r="C12" s="6"/>
      <c r="D12" s="8"/>
      <c r="E12" s="6"/>
      <c r="F12" s="6"/>
      <c r="G12" s="6"/>
      <c r="H12" s="9"/>
      <c r="I12" s="6"/>
      <c r="J12" s="6"/>
      <c r="K12" s="6"/>
    </row>
    <row r="13" spans="1:14" ht="180" customHeight="1" x14ac:dyDescent="0.25">
      <c r="A13" s="6">
        <v>6</v>
      </c>
      <c r="B13" s="6" t="s">
        <v>1</v>
      </c>
      <c r="C13" s="6" t="s">
        <v>2</v>
      </c>
      <c r="D13" s="8" t="s">
        <v>18</v>
      </c>
      <c r="E13" s="6" t="s">
        <v>4</v>
      </c>
      <c r="F13" s="6" t="s">
        <v>19</v>
      </c>
      <c r="G13" s="6" t="s">
        <v>15</v>
      </c>
      <c r="H13" s="9">
        <v>12875</v>
      </c>
      <c r="I13" s="6">
        <v>3</v>
      </c>
      <c r="J13" s="6"/>
      <c r="K13" s="6" t="s">
        <v>7</v>
      </c>
    </row>
    <row r="14" spans="1:14" x14ac:dyDescent="0.25">
      <c r="A14" s="6"/>
      <c r="B14" s="6"/>
      <c r="C14" s="6"/>
      <c r="D14" s="8"/>
      <c r="E14" s="6"/>
      <c r="F14" s="6"/>
      <c r="G14" s="6"/>
      <c r="H14" s="9"/>
      <c r="I14" s="6"/>
      <c r="J14" s="6"/>
      <c r="K14" s="6"/>
    </row>
    <row r="15" spans="1:14" ht="180" customHeight="1" x14ac:dyDescent="0.25">
      <c r="A15" s="6">
        <v>7</v>
      </c>
      <c r="B15" s="6" t="s">
        <v>1</v>
      </c>
      <c r="C15" s="6" t="s">
        <v>2</v>
      </c>
      <c r="D15" s="8" t="s">
        <v>20</v>
      </c>
      <c r="E15" s="6" t="s">
        <v>4</v>
      </c>
      <c r="F15" s="6" t="s">
        <v>21</v>
      </c>
      <c r="G15" s="6" t="s">
        <v>15</v>
      </c>
      <c r="H15" s="6" t="s">
        <v>22</v>
      </c>
      <c r="I15" s="6">
        <v>3</v>
      </c>
      <c r="J15" s="6"/>
      <c r="K15" s="6" t="s">
        <v>7</v>
      </c>
    </row>
    <row r="16" spans="1:14" x14ac:dyDescent="0.25">
      <c r="A16" s="6"/>
      <c r="B16" s="6"/>
      <c r="C16" s="6"/>
      <c r="D16" s="8"/>
      <c r="E16" s="6"/>
      <c r="F16" s="6"/>
      <c r="G16" s="6"/>
      <c r="H16" s="6"/>
      <c r="I16" s="6"/>
      <c r="J16" s="6"/>
      <c r="K16" s="6"/>
    </row>
    <row r="17" spans="1:11" ht="180" customHeight="1" x14ac:dyDescent="0.25">
      <c r="A17" s="6">
        <v>8</v>
      </c>
      <c r="B17" s="6" t="s">
        <v>1</v>
      </c>
      <c r="C17" s="6" t="s">
        <v>2</v>
      </c>
      <c r="D17" s="8" t="s">
        <v>23</v>
      </c>
      <c r="E17" s="6" t="s">
        <v>4</v>
      </c>
      <c r="F17" s="6" t="s">
        <v>24</v>
      </c>
      <c r="G17" s="6" t="s">
        <v>25</v>
      </c>
      <c r="H17" s="9">
        <v>12905</v>
      </c>
      <c r="I17" s="6">
        <v>3</v>
      </c>
      <c r="J17" s="6"/>
      <c r="K17" s="6" t="s">
        <v>7</v>
      </c>
    </row>
    <row r="18" spans="1:11" x14ac:dyDescent="0.25">
      <c r="A18" s="6"/>
      <c r="B18" s="6"/>
      <c r="C18" s="6"/>
      <c r="D18" s="8"/>
      <c r="E18" s="6"/>
      <c r="F18" s="6"/>
      <c r="G18" s="6"/>
      <c r="H18" s="9"/>
      <c r="I18" s="6"/>
      <c r="J18" s="6"/>
      <c r="K18" s="6"/>
    </row>
    <row r="19" spans="1:11" ht="180" customHeight="1" x14ac:dyDescent="0.25">
      <c r="A19" s="6">
        <v>9</v>
      </c>
      <c r="B19" s="6" t="s">
        <v>1</v>
      </c>
      <c r="C19" s="6" t="s">
        <v>2</v>
      </c>
      <c r="D19" s="8" t="s">
        <v>26</v>
      </c>
      <c r="E19" s="6" t="s">
        <v>4</v>
      </c>
      <c r="F19" s="6" t="s">
        <v>27</v>
      </c>
      <c r="G19" s="6" t="s">
        <v>25</v>
      </c>
      <c r="H19" s="6" t="s">
        <v>28</v>
      </c>
      <c r="I19" s="6">
        <v>3</v>
      </c>
      <c r="J19" s="6"/>
      <c r="K19" s="6" t="s">
        <v>7</v>
      </c>
    </row>
    <row r="20" spans="1:11" x14ac:dyDescent="0.25">
      <c r="A20" s="6"/>
      <c r="B20" s="6"/>
      <c r="C20" s="6"/>
      <c r="D20" s="8"/>
      <c r="E20" s="6"/>
      <c r="F20" s="6"/>
      <c r="G20" s="6"/>
      <c r="H20" s="6"/>
      <c r="I20" s="6"/>
      <c r="J20" s="6"/>
      <c r="K20" s="6"/>
    </row>
    <row r="21" spans="1:11" ht="180" customHeight="1" x14ac:dyDescent="0.25">
      <c r="A21" s="6">
        <v>10</v>
      </c>
      <c r="B21" s="6" t="s">
        <v>1</v>
      </c>
      <c r="C21" s="6" t="s">
        <v>2</v>
      </c>
      <c r="D21" s="8" t="s">
        <v>29</v>
      </c>
      <c r="E21" s="6" t="s">
        <v>4</v>
      </c>
      <c r="F21" s="6" t="s">
        <v>30</v>
      </c>
      <c r="G21" s="6" t="s">
        <v>15</v>
      </c>
      <c r="H21" s="9">
        <v>13028</v>
      </c>
      <c r="I21" s="6">
        <v>3</v>
      </c>
      <c r="J21" s="6"/>
      <c r="K21" s="6" t="s">
        <v>7</v>
      </c>
    </row>
    <row r="22" spans="1:11" x14ac:dyDescent="0.25">
      <c r="A22" s="6"/>
      <c r="B22" s="6"/>
      <c r="C22" s="6"/>
      <c r="D22" s="8"/>
      <c r="E22" s="6"/>
      <c r="F22" s="6"/>
      <c r="G22" s="6"/>
      <c r="H22" s="9"/>
      <c r="I22" s="6"/>
      <c r="J22" s="6"/>
      <c r="K22" s="6"/>
    </row>
    <row r="23" spans="1:11" ht="195" customHeight="1" x14ac:dyDescent="0.25">
      <c r="A23" s="6">
        <v>11</v>
      </c>
      <c r="B23" s="6" t="s">
        <v>1</v>
      </c>
      <c r="C23" s="6" t="s">
        <v>2</v>
      </c>
      <c r="D23" s="8" t="s">
        <v>31</v>
      </c>
      <c r="E23" s="6" t="s">
        <v>4</v>
      </c>
      <c r="F23" s="6" t="s">
        <v>32</v>
      </c>
      <c r="G23" s="6" t="s">
        <v>6</v>
      </c>
      <c r="H23" s="6" t="s">
        <v>10</v>
      </c>
      <c r="I23" s="6">
        <v>3</v>
      </c>
      <c r="J23" s="6"/>
      <c r="K23" s="6" t="s">
        <v>7</v>
      </c>
    </row>
    <row r="24" spans="1:11" x14ac:dyDescent="0.25">
      <c r="A24" s="6"/>
      <c r="B24" s="6"/>
      <c r="C24" s="6"/>
      <c r="D24" s="8"/>
      <c r="E24" s="6"/>
      <c r="F24" s="6"/>
      <c r="G24" s="6"/>
      <c r="H24" s="6"/>
      <c r="I24" s="6"/>
      <c r="J24" s="6"/>
      <c r="K24" s="6"/>
    </row>
    <row r="25" spans="1:11" ht="165" customHeight="1" x14ac:dyDescent="0.25">
      <c r="A25" s="6">
        <v>12</v>
      </c>
      <c r="B25" s="6" t="s">
        <v>1</v>
      </c>
      <c r="C25" s="6" t="s">
        <v>2</v>
      </c>
      <c r="D25" s="8" t="s">
        <v>33</v>
      </c>
      <c r="E25" s="6" t="s">
        <v>4</v>
      </c>
      <c r="F25" s="6" t="s">
        <v>34</v>
      </c>
      <c r="G25" s="6" t="s">
        <v>35</v>
      </c>
      <c r="H25" s="7">
        <v>42078</v>
      </c>
      <c r="I25" s="6">
        <v>4</v>
      </c>
      <c r="J25" s="6"/>
      <c r="K25" s="6" t="s">
        <v>7</v>
      </c>
    </row>
    <row r="26" spans="1:11" x14ac:dyDescent="0.25">
      <c r="A26" s="6"/>
      <c r="B26" s="6"/>
      <c r="C26" s="6"/>
      <c r="D26" s="8"/>
      <c r="E26" s="6"/>
      <c r="F26" s="6"/>
      <c r="G26" s="6"/>
      <c r="H26" s="7"/>
      <c r="I26" s="6"/>
      <c r="J26" s="6"/>
      <c r="K26" s="6"/>
    </row>
    <row r="27" spans="1:11" ht="210" customHeight="1" x14ac:dyDescent="0.25">
      <c r="A27" s="6">
        <v>13</v>
      </c>
      <c r="B27" s="6" t="s">
        <v>1</v>
      </c>
      <c r="C27" s="6" t="s">
        <v>2</v>
      </c>
      <c r="D27" s="8" t="s">
        <v>36</v>
      </c>
      <c r="E27" s="6" t="s">
        <v>4</v>
      </c>
      <c r="F27" s="6" t="s">
        <v>37</v>
      </c>
      <c r="G27" s="6" t="s">
        <v>38</v>
      </c>
      <c r="H27" s="7">
        <v>42019</v>
      </c>
      <c r="I27" s="6">
        <v>4</v>
      </c>
      <c r="J27" s="6"/>
      <c r="K27" s="6" t="s">
        <v>7</v>
      </c>
    </row>
    <row r="28" spans="1:11" x14ac:dyDescent="0.25">
      <c r="A28" s="6"/>
      <c r="B28" s="6"/>
      <c r="C28" s="6"/>
      <c r="D28" s="8"/>
      <c r="E28" s="6"/>
      <c r="F28" s="6"/>
      <c r="G28" s="6"/>
      <c r="H28" s="7"/>
      <c r="I28" s="6"/>
      <c r="J28" s="6"/>
      <c r="K28" s="6"/>
    </row>
    <row r="29" spans="1:11" ht="165" customHeight="1" x14ac:dyDescent="0.25">
      <c r="A29" s="6">
        <v>14</v>
      </c>
      <c r="B29" s="6" t="s">
        <v>1</v>
      </c>
      <c r="C29" s="6" t="s">
        <v>2</v>
      </c>
      <c r="D29" s="8" t="s">
        <v>39</v>
      </c>
      <c r="E29" s="6" t="s">
        <v>4</v>
      </c>
      <c r="F29" s="6" t="s">
        <v>40</v>
      </c>
      <c r="G29" s="6" t="s">
        <v>41</v>
      </c>
      <c r="H29" s="7">
        <v>42109</v>
      </c>
      <c r="I29" s="6">
        <v>4</v>
      </c>
      <c r="J29" s="6"/>
      <c r="K29" s="6" t="s">
        <v>7</v>
      </c>
    </row>
    <row r="30" spans="1:11" x14ac:dyDescent="0.25">
      <c r="A30" s="6"/>
      <c r="B30" s="6"/>
      <c r="C30" s="6"/>
      <c r="D30" s="8"/>
      <c r="E30" s="6"/>
      <c r="F30" s="6"/>
      <c r="G30" s="6"/>
      <c r="H30" s="7"/>
      <c r="I30" s="6"/>
      <c r="J30" s="6"/>
      <c r="K30" s="6"/>
    </row>
    <row r="31" spans="1:11" ht="165" customHeight="1" x14ac:dyDescent="0.25">
      <c r="A31" s="6">
        <v>15</v>
      </c>
      <c r="B31" s="6" t="s">
        <v>1</v>
      </c>
      <c r="C31" s="6" t="s">
        <v>2</v>
      </c>
      <c r="D31" s="8" t="s">
        <v>42</v>
      </c>
      <c r="E31" s="6" t="s">
        <v>4</v>
      </c>
      <c r="F31" s="6" t="s">
        <v>43</v>
      </c>
      <c r="G31" s="6" t="s">
        <v>44</v>
      </c>
      <c r="H31" s="7">
        <v>42170</v>
      </c>
      <c r="I31" s="6">
        <v>4</v>
      </c>
      <c r="J31" s="6"/>
      <c r="K31" s="6" t="s">
        <v>7</v>
      </c>
    </row>
    <row r="32" spans="1:11" x14ac:dyDescent="0.25">
      <c r="A32" s="6"/>
      <c r="B32" s="6"/>
      <c r="C32" s="6"/>
      <c r="D32" s="8"/>
      <c r="E32" s="6"/>
      <c r="F32" s="6"/>
      <c r="G32" s="6"/>
      <c r="H32" s="7"/>
      <c r="I32" s="6"/>
      <c r="J32" s="6"/>
      <c r="K32" s="6"/>
    </row>
    <row r="33" spans="1:11" ht="195" customHeight="1" x14ac:dyDescent="0.25">
      <c r="A33" s="6">
        <v>16</v>
      </c>
      <c r="B33" s="6" t="s">
        <v>1</v>
      </c>
      <c r="C33" s="6" t="s">
        <v>2</v>
      </c>
      <c r="D33" s="8" t="s">
        <v>45</v>
      </c>
      <c r="E33" s="6" t="s">
        <v>4</v>
      </c>
      <c r="F33" s="6" t="s">
        <v>46</v>
      </c>
      <c r="G33" s="6" t="s">
        <v>47</v>
      </c>
      <c r="H33" s="7">
        <v>42109</v>
      </c>
      <c r="I33" s="6">
        <v>4</v>
      </c>
      <c r="J33" s="6"/>
      <c r="K33" s="6" t="s">
        <v>7</v>
      </c>
    </row>
    <row r="34" spans="1:11" x14ac:dyDescent="0.25">
      <c r="A34" s="6"/>
      <c r="B34" s="6"/>
      <c r="C34" s="6"/>
      <c r="D34" s="8"/>
      <c r="E34" s="6"/>
      <c r="F34" s="6"/>
      <c r="G34" s="6"/>
      <c r="H34" s="7"/>
      <c r="I34" s="6"/>
      <c r="J34" s="6"/>
      <c r="K34" s="6"/>
    </row>
    <row r="35" spans="1:11" ht="180" customHeight="1" x14ac:dyDescent="0.25">
      <c r="A35" s="6">
        <v>17</v>
      </c>
      <c r="B35" s="6" t="s">
        <v>1</v>
      </c>
      <c r="C35" s="6" t="s">
        <v>48</v>
      </c>
      <c r="D35" s="8" t="s">
        <v>49</v>
      </c>
      <c r="E35" s="6" t="s">
        <v>4</v>
      </c>
      <c r="F35" s="6" t="s">
        <v>50</v>
      </c>
      <c r="G35" s="6" t="s">
        <v>35</v>
      </c>
      <c r="H35" s="6" t="s">
        <v>51</v>
      </c>
      <c r="I35" s="6">
        <v>4</v>
      </c>
      <c r="J35" s="6"/>
      <c r="K35" s="6" t="s">
        <v>7</v>
      </c>
    </row>
    <row r="36" spans="1:11" x14ac:dyDescent="0.25">
      <c r="A36" s="6"/>
      <c r="B36" s="6"/>
      <c r="C36" s="6"/>
      <c r="D36" s="8"/>
      <c r="E36" s="6"/>
      <c r="F36" s="6"/>
      <c r="G36" s="6"/>
      <c r="H36" s="6"/>
      <c r="I36" s="6"/>
      <c r="J36" s="6"/>
      <c r="K36" s="6"/>
    </row>
    <row r="37" spans="1:11" ht="180" customHeight="1" x14ac:dyDescent="0.25">
      <c r="A37" s="6">
        <v>18</v>
      </c>
      <c r="B37" s="6" t="s">
        <v>1</v>
      </c>
      <c r="C37" s="6" t="s">
        <v>2</v>
      </c>
      <c r="D37" s="8" t="s">
        <v>52</v>
      </c>
      <c r="E37" s="6" t="s">
        <v>4</v>
      </c>
      <c r="F37" s="6" t="s">
        <v>53</v>
      </c>
      <c r="G37" s="6" t="s">
        <v>54</v>
      </c>
      <c r="H37" s="7">
        <v>42139</v>
      </c>
      <c r="I37" s="6">
        <v>4</v>
      </c>
      <c r="J37" s="6"/>
      <c r="K37" s="6" t="s">
        <v>7</v>
      </c>
    </row>
    <row r="38" spans="1:11" x14ac:dyDescent="0.25">
      <c r="A38" s="6"/>
      <c r="B38" s="6"/>
      <c r="C38" s="6"/>
      <c r="D38" s="8"/>
      <c r="E38" s="6"/>
      <c r="F38" s="6"/>
      <c r="G38" s="6"/>
      <c r="H38" s="7"/>
      <c r="I38" s="6"/>
      <c r="J38" s="6"/>
      <c r="K38" s="6"/>
    </row>
    <row r="39" spans="1:11" ht="180" customHeight="1" x14ac:dyDescent="0.25">
      <c r="A39" s="6">
        <v>19</v>
      </c>
      <c r="B39" s="6" t="s">
        <v>1</v>
      </c>
      <c r="C39" s="6" t="s">
        <v>2</v>
      </c>
      <c r="D39" s="8" t="s">
        <v>55</v>
      </c>
      <c r="E39" s="6" t="s">
        <v>4</v>
      </c>
      <c r="F39" s="6" t="s">
        <v>56</v>
      </c>
      <c r="G39" s="6" t="s">
        <v>57</v>
      </c>
      <c r="H39" s="7">
        <v>42050</v>
      </c>
      <c r="I39" s="6">
        <v>4</v>
      </c>
      <c r="J39" s="6"/>
      <c r="K39" s="6" t="s">
        <v>7</v>
      </c>
    </row>
    <row r="40" spans="1:11" x14ac:dyDescent="0.25">
      <c r="A40" s="6"/>
      <c r="B40" s="6"/>
      <c r="C40" s="6"/>
      <c r="D40" s="8"/>
      <c r="E40" s="6"/>
      <c r="F40" s="6"/>
      <c r="G40" s="6"/>
      <c r="H40" s="7"/>
      <c r="I40" s="6"/>
      <c r="J40" s="6"/>
      <c r="K40" s="6"/>
    </row>
    <row r="41" spans="1:11" ht="165" customHeight="1" x14ac:dyDescent="0.25">
      <c r="A41" s="6">
        <v>20</v>
      </c>
      <c r="B41" s="6" t="s">
        <v>1</v>
      </c>
      <c r="C41" s="6" t="s">
        <v>48</v>
      </c>
      <c r="D41" s="8" t="s">
        <v>58</v>
      </c>
      <c r="E41" s="6" t="s">
        <v>4</v>
      </c>
      <c r="F41" s="6" t="s">
        <v>59</v>
      </c>
      <c r="G41" s="6" t="s">
        <v>60</v>
      </c>
      <c r="H41" s="6" t="s">
        <v>61</v>
      </c>
      <c r="I41" s="6">
        <v>3</v>
      </c>
      <c r="J41" s="6"/>
      <c r="K41" s="6" t="s">
        <v>62</v>
      </c>
    </row>
    <row r="42" spans="1:11" x14ac:dyDescent="0.25">
      <c r="A42" s="6"/>
      <c r="B42" s="6"/>
      <c r="C42" s="6"/>
      <c r="D42" s="8"/>
      <c r="E42" s="6"/>
      <c r="F42" s="6"/>
      <c r="G42" s="6"/>
      <c r="H42" s="6"/>
      <c r="I42" s="6"/>
      <c r="J42" s="6"/>
      <c r="K42" s="6"/>
    </row>
    <row r="45" spans="1:11" ht="180" customHeight="1" x14ac:dyDescent="0.25">
      <c r="A45" s="6"/>
      <c r="B45" s="6" t="s">
        <v>1</v>
      </c>
      <c r="C45" s="6" t="s">
        <v>48</v>
      </c>
      <c r="D45" s="8" t="s">
        <v>63</v>
      </c>
      <c r="E45" s="6" t="s">
        <v>4</v>
      </c>
      <c r="F45" s="6" t="s">
        <v>64</v>
      </c>
      <c r="G45" s="6" t="s">
        <v>65</v>
      </c>
      <c r="H45" s="6" t="s">
        <v>61</v>
      </c>
      <c r="I45" s="6">
        <v>3</v>
      </c>
      <c r="J45" s="6"/>
      <c r="K45" s="6" t="s">
        <v>7</v>
      </c>
    </row>
    <row r="46" spans="1:11" x14ac:dyDescent="0.25">
      <c r="A46" s="6"/>
      <c r="B46" s="6"/>
      <c r="C46" s="6"/>
      <c r="D46" s="8"/>
      <c r="E46" s="6"/>
      <c r="F46" s="6"/>
      <c r="G46" s="6"/>
      <c r="H46" s="6"/>
      <c r="I46" s="6"/>
      <c r="J46" s="6"/>
      <c r="K46" s="6"/>
    </row>
    <row r="47" spans="1:11" ht="180" customHeight="1" x14ac:dyDescent="0.25">
      <c r="A47" s="6">
        <v>19</v>
      </c>
      <c r="B47" s="6" t="s">
        <v>1</v>
      </c>
      <c r="C47" s="6" t="s">
        <v>2</v>
      </c>
      <c r="D47" s="8" t="s">
        <v>66</v>
      </c>
      <c r="E47" s="6" t="s">
        <v>4</v>
      </c>
      <c r="F47" s="6" t="s">
        <v>67</v>
      </c>
      <c r="G47" s="6" t="s">
        <v>68</v>
      </c>
      <c r="H47" s="7">
        <v>42051</v>
      </c>
      <c r="I47" s="6">
        <v>3</v>
      </c>
      <c r="J47" s="6"/>
      <c r="K47" s="6" t="s">
        <v>7</v>
      </c>
    </row>
    <row r="48" spans="1:11" x14ac:dyDescent="0.25">
      <c r="A48" s="6"/>
      <c r="B48" s="6"/>
      <c r="C48" s="6"/>
      <c r="D48" s="8"/>
      <c r="E48" s="6"/>
      <c r="F48" s="6"/>
      <c r="G48" s="6"/>
      <c r="H48" s="7"/>
      <c r="I48" s="6"/>
      <c r="J48" s="6"/>
      <c r="K48" s="6"/>
    </row>
    <row r="49" spans="1:11" ht="180" customHeight="1" x14ac:dyDescent="0.25">
      <c r="A49" s="6">
        <v>20</v>
      </c>
      <c r="B49" s="6" t="s">
        <v>1</v>
      </c>
      <c r="C49" s="6" t="s">
        <v>2</v>
      </c>
      <c r="D49" s="8" t="s">
        <v>69</v>
      </c>
      <c r="E49" s="6" t="s">
        <v>4</v>
      </c>
      <c r="F49" s="6" t="s">
        <v>70</v>
      </c>
      <c r="G49" s="6" t="s">
        <v>54</v>
      </c>
      <c r="H49" s="7">
        <v>42020</v>
      </c>
      <c r="I49" s="6">
        <v>3</v>
      </c>
      <c r="J49" s="6"/>
      <c r="K49" s="6" t="s">
        <v>7</v>
      </c>
    </row>
    <row r="50" spans="1:11" x14ac:dyDescent="0.25">
      <c r="A50" s="6"/>
      <c r="B50" s="6"/>
      <c r="C50" s="6"/>
      <c r="D50" s="8"/>
      <c r="E50" s="6"/>
      <c r="F50" s="6"/>
      <c r="G50" s="6"/>
      <c r="H50" s="7"/>
      <c r="I50" s="6"/>
      <c r="J50" s="6"/>
      <c r="K50" s="6"/>
    </row>
    <row r="51" spans="1:11" ht="165" customHeight="1" x14ac:dyDescent="0.25">
      <c r="A51" s="6">
        <v>21</v>
      </c>
      <c r="B51" s="6" t="s">
        <v>1</v>
      </c>
      <c r="C51" s="6" t="s">
        <v>48</v>
      </c>
      <c r="D51" s="8" t="s">
        <v>71</v>
      </c>
      <c r="E51" s="6" t="s">
        <v>4</v>
      </c>
      <c r="F51" s="6" t="s">
        <v>72</v>
      </c>
      <c r="G51" s="6" t="s">
        <v>73</v>
      </c>
      <c r="H51" s="6" t="s">
        <v>61</v>
      </c>
      <c r="I51" s="6">
        <v>3</v>
      </c>
      <c r="J51" s="6"/>
      <c r="K51" s="6" t="s">
        <v>7</v>
      </c>
    </row>
    <row r="52" spans="1:11" x14ac:dyDescent="0.25">
      <c r="A52" s="6"/>
      <c r="B52" s="6"/>
      <c r="C52" s="6"/>
      <c r="D52" s="8"/>
      <c r="E52" s="6"/>
      <c r="F52" s="6"/>
      <c r="G52" s="6"/>
      <c r="H52" s="6"/>
      <c r="I52" s="6"/>
      <c r="J52" s="6"/>
      <c r="K52" s="6"/>
    </row>
    <row r="53" spans="1:11" ht="165" customHeight="1" x14ac:dyDescent="0.25">
      <c r="A53" s="6">
        <v>22</v>
      </c>
      <c r="B53" s="6" t="s">
        <v>1</v>
      </c>
      <c r="C53" s="6" t="s">
        <v>48</v>
      </c>
      <c r="D53" s="8" t="s">
        <v>74</v>
      </c>
      <c r="E53" s="6" t="s">
        <v>4</v>
      </c>
      <c r="F53" s="6" t="s">
        <v>75</v>
      </c>
      <c r="G53" s="6" t="s">
        <v>76</v>
      </c>
      <c r="H53" s="6" t="s">
        <v>61</v>
      </c>
      <c r="I53" s="6">
        <v>3</v>
      </c>
      <c r="J53" s="6"/>
      <c r="K53" s="6" t="s">
        <v>7</v>
      </c>
    </row>
    <row r="54" spans="1:11" x14ac:dyDescent="0.25">
      <c r="A54" s="6"/>
      <c r="B54" s="6"/>
      <c r="C54" s="6"/>
      <c r="D54" s="8"/>
      <c r="E54" s="6"/>
      <c r="F54" s="6"/>
      <c r="G54" s="6"/>
      <c r="H54" s="6"/>
      <c r="I54" s="6"/>
      <c r="J54" s="6"/>
      <c r="K54" s="6"/>
    </row>
    <row r="55" spans="1:11" ht="165" customHeight="1" x14ac:dyDescent="0.25">
      <c r="A55" s="6">
        <v>23</v>
      </c>
      <c r="B55" s="6" t="s">
        <v>1</v>
      </c>
      <c r="C55" s="6" t="s">
        <v>2</v>
      </c>
      <c r="D55" s="8" t="s">
        <v>77</v>
      </c>
      <c r="E55" s="6" t="s">
        <v>4</v>
      </c>
      <c r="F55" s="6" t="s">
        <v>78</v>
      </c>
      <c r="G55" s="6" t="s">
        <v>79</v>
      </c>
      <c r="H55" s="7">
        <v>42124</v>
      </c>
      <c r="I55" s="6">
        <v>3</v>
      </c>
      <c r="J55" s="6"/>
      <c r="K55" s="6" t="s">
        <v>7</v>
      </c>
    </row>
    <row r="56" spans="1:11" x14ac:dyDescent="0.25">
      <c r="A56" s="6"/>
      <c r="B56" s="6"/>
      <c r="C56" s="6"/>
      <c r="D56" s="8"/>
      <c r="E56" s="6"/>
      <c r="F56" s="6"/>
      <c r="G56" s="6"/>
      <c r="H56" s="7"/>
      <c r="I56" s="6"/>
      <c r="J56" s="6"/>
      <c r="K56" s="6"/>
    </row>
    <row r="57" spans="1:11" ht="165" customHeight="1" x14ac:dyDescent="0.25">
      <c r="A57" s="6">
        <v>24</v>
      </c>
      <c r="B57" s="6" t="s">
        <v>1</v>
      </c>
      <c r="C57" s="6" t="s">
        <v>48</v>
      </c>
      <c r="D57" s="8" t="s">
        <v>80</v>
      </c>
      <c r="E57" s="6" t="s">
        <v>4</v>
      </c>
      <c r="F57" s="6" t="s">
        <v>81</v>
      </c>
      <c r="G57" s="6" t="s">
        <v>82</v>
      </c>
      <c r="H57" s="6">
        <f>-1 / 30</f>
        <v>-3.3333333333333333E-2</v>
      </c>
      <c r="I57" s="6">
        <v>3</v>
      </c>
      <c r="J57" s="6"/>
      <c r="K57" s="6" t="s">
        <v>7</v>
      </c>
    </row>
    <row r="58" spans="1:11" x14ac:dyDescent="0.25">
      <c r="A58" s="6"/>
      <c r="B58" s="6"/>
      <c r="C58" s="6"/>
      <c r="D58" s="8"/>
      <c r="E58" s="6"/>
      <c r="F58" s="6"/>
      <c r="G58" s="6"/>
      <c r="H58" s="6"/>
      <c r="I58" s="6"/>
      <c r="J58" s="6"/>
      <c r="K58" s="6"/>
    </row>
    <row r="59" spans="1:11" ht="180" customHeight="1" x14ac:dyDescent="0.25">
      <c r="A59" s="6">
        <v>25</v>
      </c>
      <c r="B59" s="6" t="s">
        <v>1</v>
      </c>
      <c r="C59" s="6" t="s">
        <v>2</v>
      </c>
      <c r="D59" s="8" t="s">
        <v>83</v>
      </c>
      <c r="E59" s="6" t="s">
        <v>4</v>
      </c>
      <c r="F59" s="6" t="s">
        <v>84</v>
      </c>
      <c r="G59" s="6" t="s">
        <v>85</v>
      </c>
      <c r="H59" s="6" t="s">
        <v>86</v>
      </c>
      <c r="I59" s="6">
        <v>3</v>
      </c>
      <c r="J59" s="6"/>
      <c r="K59" s="6" t="s">
        <v>7</v>
      </c>
    </row>
    <row r="60" spans="1:11" x14ac:dyDescent="0.25">
      <c r="A60" s="6"/>
      <c r="B60" s="6"/>
      <c r="C60" s="6"/>
      <c r="D60" s="8"/>
      <c r="E60" s="6"/>
      <c r="F60" s="6"/>
      <c r="G60" s="6"/>
      <c r="H60" s="6"/>
      <c r="I60" s="6"/>
      <c r="J60" s="6"/>
      <c r="K60" s="6"/>
    </row>
    <row r="61" spans="1:11" ht="180" customHeight="1" x14ac:dyDescent="0.25">
      <c r="A61" s="6">
        <v>26</v>
      </c>
      <c r="B61" s="6" t="s">
        <v>1</v>
      </c>
      <c r="C61" s="6" t="s">
        <v>48</v>
      </c>
      <c r="D61" s="8" t="s">
        <v>87</v>
      </c>
      <c r="E61" s="6" t="s">
        <v>4</v>
      </c>
      <c r="F61" s="6" t="s">
        <v>88</v>
      </c>
      <c r="G61" s="6" t="s">
        <v>89</v>
      </c>
      <c r="H61" s="6" t="s">
        <v>90</v>
      </c>
      <c r="I61" s="6">
        <v>3</v>
      </c>
      <c r="J61" s="6"/>
      <c r="K61" s="6" t="s">
        <v>7</v>
      </c>
    </row>
    <row r="62" spans="1:11" x14ac:dyDescent="0.25">
      <c r="A62" s="6"/>
      <c r="B62" s="6"/>
      <c r="C62" s="6"/>
      <c r="D62" s="8"/>
      <c r="E62" s="6"/>
      <c r="F62" s="6"/>
      <c r="G62" s="6"/>
      <c r="H62" s="6"/>
      <c r="I62" s="6"/>
      <c r="J62" s="6"/>
      <c r="K62" s="6"/>
    </row>
    <row r="63" spans="1:11" ht="240" customHeight="1" x14ac:dyDescent="0.25">
      <c r="A63" s="6">
        <v>27</v>
      </c>
      <c r="B63" s="6" t="s">
        <v>1</v>
      </c>
      <c r="C63" s="6" t="s">
        <v>2</v>
      </c>
      <c r="D63" s="8" t="s">
        <v>91</v>
      </c>
      <c r="E63" s="6" t="s">
        <v>4</v>
      </c>
      <c r="F63" s="6" t="s">
        <v>92</v>
      </c>
      <c r="G63" s="6" t="s">
        <v>93</v>
      </c>
      <c r="H63" s="6" t="s">
        <v>94</v>
      </c>
      <c r="I63" s="6">
        <v>3</v>
      </c>
      <c r="J63" s="6"/>
      <c r="K63" s="6" t="s">
        <v>7</v>
      </c>
    </row>
    <row r="64" spans="1:11" x14ac:dyDescent="0.25">
      <c r="A64" s="6"/>
      <c r="B64" s="6"/>
      <c r="C64" s="6"/>
      <c r="D64" s="8"/>
      <c r="E64" s="6"/>
      <c r="F64" s="6"/>
      <c r="G64" s="6"/>
      <c r="H64" s="6"/>
      <c r="I64" s="6"/>
      <c r="J64" s="6"/>
      <c r="K64" s="6"/>
    </row>
    <row r="65" spans="1:11" ht="195" customHeight="1" x14ac:dyDescent="0.25">
      <c r="A65" s="6">
        <v>28</v>
      </c>
      <c r="B65" s="6" t="s">
        <v>1</v>
      </c>
      <c r="C65" s="6" t="s">
        <v>2</v>
      </c>
      <c r="D65" s="8" t="s">
        <v>95</v>
      </c>
      <c r="E65" s="6" t="s">
        <v>4</v>
      </c>
      <c r="F65" s="6" t="s">
        <v>96</v>
      </c>
      <c r="G65" s="6" t="s">
        <v>97</v>
      </c>
      <c r="H65" s="6" t="s">
        <v>98</v>
      </c>
      <c r="I65" s="6">
        <v>3</v>
      </c>
      <c r="J65" s="6"/>
      <c r="K65" s="6" t="s">
        <v>7</v>
      </c>
    </row>
    <row r="66" spans="1:11" x14ac:dyDescent="0.25">
      <c r="A66" s="6"/>
      <c r="B66" s="6"/>
      <c r="C66" s="6"/>
      <c r="D66" s="8"/>
      <c r="E66" s="6"/>
      <c r="F66" s="6"/>
      <c r="G66" s="6"/>
      <c r="H66" s="6"/>
      <c r="I66" s="6"/>
      <c r="J66" s="6"/>
      <c r="K66" s="6"/>
    </row>
    <row r="67" spans="1:11" ht="195" customHeight="1" x14ac:dyDescent="0.25">
      <c r="A67" s="6">
        <v>29</v>
      </c>
      <c r="B67" s="6" t="s">
        <v>1</v>
      </c>
      <c r="C67" s="6" t="s">
        <v>2</v>
      </c>
      <c r="D67" s="8" t="s">
        <v>99</v>
      </c>
      <c r="E67" s="6" t="s">
        <v>4</v>
      </c>
      <c r="F67" s="6" t="s">
        <v>100</v>
      </c>
      <c r="G67" s="6" t="s">
        <v>97</v>
      </c>
      <c r="H67" s="6" t="s">
        <v>98</v>
      </c>
      <c r="I67" s="6">
        <v>3</v>
      </c>
      <c r="J67" s="6"/>
      <c r="K67" s="6" t="s">
        <v>7</v>
      </c>
    </row>
    <row r="68" spans="1:11" x14ac:dyDescent="0.25">
      <c r="A68" s="6"/>
      <c r="B68" s="6"/>
      <c r="C68" s="6"/>
      <c r="D68" s="8"/>
      <c r="E68" s="6"/>
      <c r="F68" s="6"/>
      <c r="G68" s="6"/>
      <c r="H68" s="6"/>
      <c r="I68" s="6"/>
      <c r="J68" s="6"/>
      <c r="K68" s="6"/>
    </row>
    <row r="69" spans="1:11" ht="195" customHeight="1" x14ac:dyDescent="0.25">
      <c r="A69" s="6">
        <v>30</v>
      </c>
      <c r="B69" s="6" t="s">
        <v>1</v>
      </c>
      <c r="C69" s="6" t="s">
        <v>2</v>
      </c>
      <c r="D69" s="8" t="s">
        <v>101</v>
      </c>
      <c r="E69" s="6" t="s">
        <v>4</v>
      </c>
      <c r="F69" s="6" t="s">
        <v>102</v>
      </c>
      <c r="G69" s="6" t="s">
        <v>103</v>
      </c>
      <c r="H69" s="9">
        <v>10990</v>
      </c>
      <c r="I69" s="6">
        <v>3</v>
      </c>
      <c r="J69" s="6"/>
      <c r="K69" s="6" t="s">
        <v>7</v>
      </c>
    </row>
    <row r="70" spans="1:11" x14ac:dyDescent="0.25">
      <c r="A70" s="6"/>
      <c r="B70" s="6"/>
      <c r="C70" s="6"/>
      <c r="D70" s="8"/>
      <c r="E70" s="6"/>
      <c r="F70" s="6"/>
      <c r="G70" s="6"/>
      <c r="H70" s="9"/>
      <c r="I70" s="6"/>
      <c r="J70" s="6"/>
      <c r="K70" s="6"/>
    </row>
    <row r="71" spans="1:11" ht="195" customHeight="1" x14ac:dyDescent="0.25">
      <c r="A71" s="6">
        <v>31</v>
      </c>
      <c r="B71" s="6" t="s">
        <v>1</v>
      </c>
      <c r="C71" s="6" t="s">
        <v>2</v>
      </c>
      <c r="D71" s="8" t="s">
        <v>104</v>
      </c>
      <c r="E71" s="6" t="s">
        <v>4</v>
      </c>
      <c r="F71" s="6" t="s">
        <v>105</v>
      </c>
      <c r="G71" s="6" t="s">
        <v>103</v>
      </c>
      <c r="H71" s="7">
        <v>42124</v>
      </c>
      <c r="I71" s="6">
        <v>3</v>
      </c>
      <c r="J71" s="6"/>
      <c r="K71" s="6" t="s">
        <v>7</v>
      </c>
    </row>
    <row r="72" spans="1:11" x14ac:dyDescent="0.25">
      <c r="A72" s="6"/>
      <c r="B72" s="6"/>
      <c r="C72" s="6"/>
      <c r="D72" s="8"/>
      <c r="E72" s="6"/>
      <c r="F72" s="6"/>
      <c r="G72" s="6"/>
      <c r="H72" s="7"/>
      <c r="I72" s="6"/>
      <c r="J72" s="6"/>
      <c r="K72" s="6"/>
    </row>
    <row r="73" spans="1:11" ht="165" customHeight="1" x14ac:dyDescent="0.25">
      <c r="A73" s="6">
        <v>32</v>
      </c>
      <c r="B73" s="6" t="s">
        <v>1</v>
      </c>
      <c r="C73" s="6" t="s">
        <v>2</v>
      </c>
      <c r="D73" s="8" t="s">
        <v>106</v>
      </c>
      <c r="E73" s="6" t="s">
        <v>4</v>
      </c>
      <c r="F73" s="6" t="s">
        <v>107</v>
      </c>
      <c r="G73" s="6" t="s">
        <v>108</v>
      </c>
      <c r="H73" s="7">
        <v>42210</v>
      </c>
      <c r="I73" s="6">
        <v>3</v>
      </c>
      <c r="J73" s="6"/>
      <c r="K73" s="6" t="s">
        <v>7</v>
      </c>
    </row>
    <row r="74" spans="1:11" x14ac:dyDescent="0.25">
      <c r="A74" s="6"/>
      <c r="B74" s="6"/>
      <c r="C74" s="6"/>
      <c r="D74" s="8"/>
      <c r="E74" s="6"/>
      <c r="F74" s="6"/>
      <c r="G74" s="6"/>
      <c r="H74" s="7"/>
      <c r="I74" s="6"/>
      <c r="J74" s="6"/>
      <c r="K74" s="6"/>
    </row>
    <row r="75" spans="1:11" ht="165" customHeight="1" x14ac:dyDescent="0.25">
      <c r="A75" s="6">
        <v>33</v>
      </c>
      <c r="B75" s="6" t="s">
        <v>1</v>
      </c>
      <c r="C75" s="6" t="s">
        <v>48</v>
      </c>
      <c r="D75" s="8" t="s">
        <v>109</v>
      </c>
      <c r="E75" s="6" t="s">
        <v>4</v>
      </c>
      <c r="F75" s="6" t="s">
        <v>110</v>
      </c>
      <c r="G75" s="6" t="s">
        <v>108</v>
      </c>
      <c r="H75" s="6" t="s">
        <v>111</v>
      </c>
      <c r="I75" s="6">
        <v>3</v>
      </c>
      <c r="J75" s="6"/>
      <c r="K75" s="6" t="s">
        <v>7</v>
      </c>
    </row>
    <row r="76" spans="1:11" x14ac:dyDescent="0.25">
      <c r="A76" s="6"/>
      <c r="B76" s="6"/>
      <c r="C76" s="6"/>
      <c r="D76" s="8"/>
      <c r="E76" s="6"/>
      <c r="F76" s="6"/>
      <c r="G76" s="6"/>
      <c r="H76" s="6"/>
      <c r="I76" s="6"/>
      <c r="J76" s="6"/>
      <c r="K76" s="6"/>
    </row>
    <row r="77" spans="1:11" ht="165" customHeight="1" x14ac:dyDescent="0.25">
      <c r="A77" s="6">
        <v>34</v>
      </c>
      <c r="B77" s="6" t="s">
        <v>1</v>
      </c>
      <c r="C77" s="6" t="s">
        <v>48</v>
      </c>
      <c r="D77" s="8" t="s">
        <v>112</v>
      </c>
      <c r="E77" s="6" t="s">
        <v>4</v>
      </c>
      <c r="F77" s="6" t="s">
        <v>113</v>
      </c>
      <c r="G77" s="6" t="s">
        <v>108</v>
      </c>
      <c r="H77" s="6" t="s">
        <v>111</v>
      </c>
      <c r="I77" s="6">
        <v>3</v>
      </c>
      <c r="J77" s="6"/>
      <c r="K77" s="6" t="s">
        <v>62</v>
      </c>
    </row>
    <row r="78" spans="1:11" x14ac:dyDescent="0.25">
      <c r="A78" s="6"/>
      <c r="B78" s="6"/>
      <c r="C78" s="6"/>
      <c r="D78" s="8"/>
      <c r="E78" s="6"/>
      <c r="F78" s="6"/>
      <c r="G78" s="6"/>
      <c r="H78" s="6"/>
      <c r="I78" s="6"/>
      <c r="J78" s="6"/>
      <c r="K78" s="6"/>
    </row>
    <row r="81" spans="1:14" ht="195" customHeight="1" x14ac:dyDescent="0.25">
      <c r="A81" s="6"/>
      <c r="B81" s="6" t="s">
        <v>1</v>
      </c>
      <c r="C81" s="6" t="s">
        <v>2</v>
      </c>
      <c r="D81" s="8" t="s">
        <v>114</v>
      </c>
      <c r="E81" s="6" t="s">
        <v>4</v>
      </c>
      <c r="F81" s="6" t="s">
        <v>115</v>
      </c>
      <c r="G81" s="6" t="s">
        <v>116</v>
      </c>
      <c r="H81" s="7">
        <v>42109</v>
      </c>
      <c r="I81" s="6">
        <v>4</v>
      </c>
      <c r="J81" s="6"/>
      <c r="K81" s="6" t="s">
        <v>7</v>
      </c>
    </row>
    <row r="82" spans="1:14" x14ac:dyDescent="0.25">
      <c r="A82" s="6"/>
      <c r="B82" s="6"/>
      <c r="C82" s="6"/>
      <c r="D82" s="8"/>
      <c r="E82" s="6"/>
      <c r="F82" s="6"/>
      <c r="G82" s="6"/>
      <c r="H82" s="7"/>
      <c r="I82" s="6"/>
      <c r="J82" s="6"/>
      <c r="K82" s="6"/>
    </row>
    <row r="83" spans="1:14" ht="195" customHeight="1" x14ac:dyDescent="0.25">
      <c r="A83" s="6">
        <v>2</v>
      </c>
      <c r="B83" s="6" t="s">
        <v>1</v>
      </c>
      <c r="C83" s="6" t="s">
        <v>2</v>
      </c>
      <c r="D83" s="8" t="s">
        <v>117</v>
      </c>
      <c r="E83" s="6" t="s">
        <v>4</v>
      </c>
      <c r="F83" s="6" t="s">
        <v>118</v>
      </c>
      <c r="G83" s="6" t="s">
        <v>116</v>
      </c>
      <c r="H83" s="7">
        <v>42139</v>
      </c>
      <c r="I83" s="6">
        <v>4</v>
      </c>
      <c r="J83" s="6"/>
      <c r="K83" s="6" t="s">
        <v>7</v>
      </c>
    </row>
    <row r="84" spans="1:14" x14ac:dyDescent="0.25">
      <c r="A84" s="6"/>
      <c r="B84" s="6"/>
      <c r="C84" s="6"/>
      <c r="D84" s="8"/>
      <c r="E84" s="6"/>
      <c r="F84" s="6"/>
      <c r="G84" s="6"/>
      <c r="H84" s="7"/>
      <c r="I84" s="6"/>
      <c r="J84" s="6"/>
      <c r="K84" s="6"/>
    </row>
    <row r="85" spans="1:14" ht="165" customHeight="1" x14ac:dyDescent="0.25">
      <c r="A85" s="6">
        <v>3</v>
      </c>
      <c r="B85" s="6" t="s">
        <v>1</v>
      </c>
      <c r="C85" s="6" t="s">
        <v>2</v>
      </c>
      <c r="D85" s="8" t="s">
        <v>119</v>
      </c>
      <c r="E85" s="6" t="s">
        <v>4</v>
      </c>
      <c r="F85" s="6" t="s">
        <v>120</v>
      </c>
      <c r="G85" s="6" t="s">
        <v>121</v>
      </c>
      <c r="H85" s="7">
        <v>42050</v>
      </c>
      <c r="I85" s="6">
        <v>4</v>
      </c>
      <c r="J85" s="6"/>
      <c r="K85" s="6" t="s">
        <v>7</v>
      </c>
    </row>
    <row r="86" spans="1:14" x14ac:dyDescent="0.25">
      <c r="A86" s="6"/>
      <c r="B86" s="6"/>
      <c r="C86" s="6"/>
      <c r="D86" s="8"/>
      <c r="E86" s="6"/>
      <c r="F86" s="6"/>
      <c r="G86" s="6"/>
      <c r="H86" s="7"/>
      <c r="I86" s="6"/>
      <c r="J86" s="6"/>
      <c r="K86" s="6"/>
    </row>
    <row r="87" spans="1:14" ht="165" customHeight="1" x14ac:dyDescent="0.25">
      <c r="A87" s="6">
        <v>4</v>
      </c>
      <c r="B87" s="6" t="s">
        <v>1</v>
      </c>
      <c r="C87" s="6" t="s">
        <v>48</v>
      </c>
      <c r="D87" s="8" t="s">
        <v>122</v>
      </c>
      <c r="E87" s="6" t="s">
        <v>4</v>
      </c>
      <c r="F87" s="6" t="s">
        <v>123</v>
      </c>
      <c r="G87" s="6" t="s">
        <v>124</v>
      </c>
      <c r="H87" s="6" t="s">
        <v>51</v>
      </c>
      <c r="I87" s="6">
        <v>4</v>
      </c>
      <c r="J87" s="6"/>
      <c r="K87" s="6" t="s">
        <v>7</v>
      </c>
    </row>
    <row r="88" spans="1:14" x14ac:dyDescent="0.25">
      <c r="A88" s="6"/>
      <c r="B88" s="6"/>
      <c r="C88" s="6"/>
      <c r="D88" s="8"/>
      <c r="E88" s="6"/>
      <c r="F88" s="6"/>
      <c r="G88" s="6"/>
      <c r="H88" s="6"/>
      <c r="I88" s="6"/>
      <c r="J88" s="6"/>
      <c r="K88" s="6"/>
    </row>
    <row r="89" spans="1:14" ht="180" customHeight="1" x14ac:dyDescent="0.25">
      <c r="A89" s="6">
        <v>5</v>
      </c>
      <c r="B89" s="6" t="s">
        <v>1</v>
      </c>
      <c r="C89" s="6" t="s">
        <v>48</v>
      </c>
      <c r="D89" s="8" t="s">
        <v>125</v>
      </c>
      <c r="E89" s="6" t="s">
        <v>4</v>
      </c>
      <c r="F89" s="6" t="s">
        <v>126</v>
      </c>
      <c r="G89" s="6" t="s">
        <v>127</v>
      </c>
      <c r="H89" s="6" t="s">
        <v>111</v>
      </c>
      <c r="I89" s="6">
        <v>3</v>
      </c>
      <c r="J89" s="6"/>
      <c r="K89" s="6" t="s">
        <v>7</v>
      </c>
    </row>
    <row r="90" spans="1:14" x14ac:dyDescent="0.25">
      <c r="A90" s="6"/>
      <c r="B90" s="6"/>
      <c r="C90" s="6"/>
      <c r="D90" s="8"/>
      <c r="E90" s="6"/>
      <c r="F90" s="6"/>
      <c r="G90" s="6"/>
      <c r="H90" s="6"/>
      <c r="I90" s="6"/>
      <c r="J90" s="6"/>
      <c r="K90" s="6"/>
    </row>
    <row r="91" spans="1:14" ht="210" customHeight="1" x14ac:dyDescent="0.25">
      <c r="A91" s="6">
        <v>6</v>
      </c>
      <c r="B91" s="6" t="s">
        <v>1</v>
      </c>
      <c r="C91" s="6" t="s">
        <v>2</v>
      </c>
      <c r="D91" s="8" t="s">
        <v>128</v>
      </c>
      <c r="E91" s="6" t="s">
        <v>4</v>
      </c>
      <c r="F91" s="6" t="s">
        <v>129</v>
      </c>
      <c r="G91" s="6" t="s">
        <v>130</v>
      </c>
      <c r="H91" s="7">
        <v>42108</v>
      </c>
      <c r="I91" s="6">
        <v>6</v>
      </c>
      <c r="J91" s="6"/>
      <c r="K91" s="6" t="s">
        <v>7</v>
      </c>
    </row>
    <row r="92" spans="1:14" x14ac:dyDescent="0.25">
      <c r="A92" s="6"/>
      <c r="B92" s="6"/>
      <c r="C92" s="6"/>
      <c r="D92" s="8"/>
      <c r="E92" s="6"/>
      <c r="F92" s="6"/>
      <c r="G92" s="6"/>
      <c r="H92" s="7"/>
      <c r="I92" s="6"/>
      <c r="J92" s="6"/>
      <c r="K92" s="6"/>
    </row>
    <row r="93" spans="1:14" ht="210" customHeight="1" x14ac:dyDescent="0.25">
      <c r="A93" s="6">
        <v>7</v>
      </c>
      <c r="B93" s="6" t="s">
        <v>1</v>
      </c>
      <c r="C93" s="6" t="s">
        <v>2</v>
      </c>
      <c r="D93" s="8" t="s">
        <v>131</v>
      </c>
      <c r="E93" s="6" t="s">
        <v>4</v>
      </c>
      <c r="F93" s="6" t="s">
        <v>132</v>
      </c>
      <c r="G93" s="6" t="s">
        <v>133</v>
      </c>
      <c r="H93" s="7">
        <v>42049</v>
      </c>
      <c r="I93" s="6">
        <v>6</v>
      </c>
      <c r="J93" s="6"/>
      <c r="K93" s="6" t="s">
        <v>7</v>
      </c>
    </row>
    <row r="94" spans="1:14" x14ac:dyDescent="0.25">
      <c r="A94" s="6"/>
      <c r="B94" s="6"/>
      <c r="C94" s="6"/>
      <c r="D94" s="8"/>
      <c r="E94" s="6"/>
      <c r="F94" s="6"/>
      <c r="G94" s="6"/>
      <c r="H94" s="7"/>
      <c r="I94" s="6"/>
      <c r="J94" s="6"/>
      <c r="K94" s="6"/>
    </row>
    <row r="95" spans="1:14" ht="210" customHeight="1" x14ac:dyDescent="0.25">
      <c r="A95" s="6">
        <v>8</v>
      </c>
      <c r="B95" s="6" t="s">
        <v>1</v>
      </c>
      <c r="C95" s="6" t="s">
        <v>48</v>
      </c>
      <c r="D95" s="8" t="s">
        <v>134</v>
      </c>
      <c r="E95" s="6" t="s">
        <v>4</v>
      </c>
      <c r="F95" s="6" t="s">
        <v>135</v>
      </c>
      <c r="G95" s="6" t="s">
        <v>136</v>
      </c>
      <c r="H95" s="6" t="s">
        <v>137</v>
      </c>
      <c r="I95" s="6">
        <v>6</v>
      </c>
      <c r="J95" s="6"/>
      <c r="K95" s="6" t="s">
        <v>7</v>
      </c>
      <c r="M95">
        <v>0</v>
      </c>
      <c r="N95">
        <v>5</v>
      </c>
    </row>
    <row r="96" spans="1:14" x14ac:dyDescent="0.25">
      <c r="A96" s="6"/>
      <c r="B96" s="6"/>
      <c r="C96" s="6"/>
      <c r="D96" s="8"/>
      <c r="E96" s="6"/>
      <c r="F96" s="6"/>
      <c r="G96" s="6"/>
      <c r="H96" s="6"/>
      <c r="I96" s="6"/>
      <c r="J96" s="6"/>
      <c r="K96" s="6"/>
    </row>
    <row r="97" spans="1:14" ht="180" customHeight="1" x14ac:dyDescent="0.25">
      <c r="A97" s="6">
        <v>9</v>
      </c>
      <c r="B97" s="6" t="s">
        <v>1</v>
      </c>
      <c r="C97" s="6" t="s">
        <v>48</v>
      </c>
      <c r="D97" s="8" t="s">
        <v>138</v>
      </c>
      <c r="E97" s="6" t="s">
        <v>4</v>
      </c>
      <c r="F97" s="6" t="s">
        <v>139</v>
      </c>
      <c r="G97" s="6" t="s">
        <v>140</v>
      </c>
      <c r="H97" s="6" t="s">
        <v>51</v>
      </c>
      <c r="I97" s="6">
        <v>3</v>
      </c>
      <c r="J97" s="6"/>
      <c r="K97" s="6" t="s">
        <v>7</v>
      </c>
    </row>
    <row r="98" spans="1:14" x14ac:dyDescent="0.25">
      <c r="A98" s="6"/>
      <c r="B98" s="6"/>
      <c r="C98" s="6"/>
      <c r="D98" s="8"/>
      <c r="E98" s="6"/>
      <c r="F98" s="6"/>
      <c r="G98" s="6"/>
      <c r="H98" s="6"/>
      <c r="I98" s="6"/>
      <c r="J98" s="6"/>
      <c r="K98" s="6"/>
    </row>
    <row r="99" spans="1:14" ht="180" customHeight="1" x14ac:dyDescent="0.25">
      <c r="A99" s="6">
        <v>10</v>
      </c>
      <c r="B99" s="6" t="s">
        <v>1</v>
      </c>
      <c r="C99" s="6" t="s">
        <v>48</v>
      </c>
      <c r="D99" s="8" t="s">
        <v>141</v>
      </c>
      <c r="E99" s="6" t="s">
        <v>4</v>
      </c>
      <c r="F99" s="6" t="s">
        <v>139</v>
      </c>
      <c r="G99" s="6" t="s">
        <v>142</v>
      </c>
      <c r="H99" s="6">
        <f>-1 / 15</f>
        <v>-6.6666666666666666E-2</v>
      </c>
      <c r="I99" s="6">
        <v>3</v>
      </c>
      <c r="J99" s="6"/>
      <c r="K99" s="6" t="s">
        <v>7</v>
      </c>
    </row>
    <row r="100" spans="1:14" x14ac:dyDescent="0.25">
      <c r="A100" s="6"/>
      <c r="B100" s="6"/>
      <c r="C100" s="6"/>
      <c r="D100" s="8"/>
      <c r="E100" s="6"/>
      <c r="F100" s="6"/>
      <c r="G100" s="6"/>
      <c r="H100" s="6"/>
      <c r="I100" s="6"/>
      <c r="J100" s="6"/>
      <c r="K100" s="6"/>
    </row>
    <row r="101" spans="1:14" ht="180" customHeight="1" x14ac:dyDescent="0.25">
      <c r="A101" s="6">
        <v>11</v>
      </c>
      <c r="B101" s="6" t="s">
        <v>1</v>
      </c>
      <c r="C101" s="6" t="s">
        <v>2</v>
      </c>
      <c r="D101" s="8" t="s">
        <v>143</v>
      </c>
      <c r="E101" s="6" t="s">
        <v>4</v>
      </c>
      <c r="F101" s="6" t="s">
        <v>139</v>
      </c>
      <c r="G101" s="6" t="s">
        <v>142</v>
      </c>
      <c r="H101" s="7">
        <v>42049</v>
      </c>
      <c r="I101" s="6">
        <v>3</v>
      </c>
      <c r="J101" s="6"/>
      <c r="K101" s="6" t="s">
        <v>7</v>
      </c>
      <c r="N101">
        <v>3</v>
      </c>
    </row>
    <row r="102" spans="1:14" x14ac:dyDescent="0.25">
      <c r="A102" s="6"/>
      <c r="B102" s="6"/>
      <c r="C102" s="6"/>
      <c r="D102" s="8"/>
      <c r="E102" s="6"/>
      <c r="F102" s="6"/>
      <c r="G102" s="6"/>
      <c r="H102" s="7"/>
      <c r="I102" s="6"/>
      <c r="J102" s="6"/>
      <c r="K102" s="6"/>
    </row>
    <row r="103" spans="1:14" ht="180" customHeight="1" x14ac:dyDescent="0.25">
      <c r="A103" s="6">
        <v>12</v>
      </c>
      <c r="B103" s="6" t="s">
        <v>1</v>
      </c>
      <c r="C103" s="6" t="s">
        <v>2</v>
      </c>
      <c r="D103" s="8" t="s">
        <v>144</v>
      </c>
      <c r="E103" s="6" t="s">
        <v>4</v>
      </c>
      <c r="F103" s="6" t="s">
        <v>145</v>
      </c>
      <c r="G103" s="6" t="s">
        <v>146</v>
      </c>
      <c r="H103" s="7">
        <v>42139</v>
      </c>
      <c r="I103" s="6">
        <v>3</v>
      </c>
      <c r="J103" s="6"/>
      <c r="K103" s="6" t="s">
        <v>7</v>
      </c>
    </row>
    <row r="104" spans="1:14" x14ac:dyDescent="0.25">
      <c r="A104" s="6"/>
      <c r="B104" s="6"/>
      <c r="C104" s="6"/>
      <c r="D104" s="8"/>
      <c r="E104" s="6"/>
      <c r="F104" s="6"/>
      <c r="G104" s="6"/>
      <c r="H104" s="7"/>
      <c r="I104" s="6"/>
      <c r="J104" s="6"/>
      <c r="K104" s="6"/>
    </row>
    <row r="105" spans="1:14" ht="210" customHeight="1" x14ac:dyDescent="0.25">
      <c r="A105" s="6">
        <v>13</v>
      </c>
      <c r="B105" s="6" t="s">
        <v>1</v>
      </c>
      <c r="C105" s="6" t="s">
        <v>2</v>
      </c>
      <c r="D105" s="8" t="s">
        <v>147</v>
      </c>
      <c r="E105" s="6" t="s">
        <v>4</v>
      </c>
      <c r="F105" s="6" t="s">
        <v>148</v>
      </c>
      <c r="G105" s="6" t="s">
        <v>149</v>
      </c>
      <c r="H105" s="7">
        <v>42139</v>
      </c>
      <c r="I105" s="6">
        <v>6</v>
      </c>
      <c r="J105" s="6"/>
      <c r="K105" s="6" t="s">
        <v>7</v>
      </c>
    </row>
    <row r="106" spans="1:14" x14ac:dyDescent="0.25">
      <c r="A106" s="6"/>
      <c r="B106" s="6"/>
      <c r="C106" s="6"/>
      <c r="D106" s="8"/>
      <c r="E106" s="6"/>
      <c r="F106" s="6"/>
      <c r="G106" s="6"/>
      <c r="H106" s="7"/>
      <c r="I106" s="6"/>
      <c r="J106" s="6"/>
      <c r="K106" s="6"/>
    </row>
    <row r="107" spans="1:14" ht="195" customHeight="1" x14ac:dyDescent="0.25">
      <c r="A107" s="6">
        <v>14</v>
      </c>
      <c r="B107" s="6" t="s">
        <v>1</v>
      </c>
      <c r="C107" s="6" t="s">
        <v>2</v>
      </c>
      <c r="D107" s="8" t="s">
        <v>150</v>
      </c>
      <c r="E107" s="6" t="s">
        <v>4</v>
      </c>
      <c r="F107" s="6" t="s">
        <v>151</v>
      </c>
      <c r="G107" s="6" t="s">
        <v>140</v>
      </c>
      <c r="H107" s="7">
        <v>42170</v>
      </c>
      <c r="I107" s="6">
        <v>6</v>
      </c>
      <c r="J107" s="6"/>
      <c r="K107" s="6" t="s">
        <v>7</v>
      </c>
    </row>
    <row r="108" spans="1:14" x14ac:dyDescent="0.25">
      <c r="A108" s="6"/>
      <c r="B108" s="6"/>
      <c r="C108" s="6"/>
      <c r="D108" s="8"/>
      <c r="E108" s="6"/>
      <c r="F108" s="6"/>
      <c r="G108" s="6"/>
      <c r="H108" s="7"/>
      <c r="I108" s="6"/>
      <c r="J108" s="6"/>
      <c r="K108" s="6"/>
    </row>
    <row r="109" spans="1:14" ht="195" customHeight="1" x14ac:dyDescent="0.25">
      <c r="A109" s="6">
        <v>15</v>
      </c>
      <c r="B109" s="6" t="s">
        <v>1</v>
      </c>
      <c r="C109" s="6" t="s">
        <v>2</v>
      </c>
      <c r="D109" s="8" t="s">
        <v>152</v>
      </c>
      <c r="E109" s="6" t="s">
        <v>4</v>
      </c>
      <c r="F109" s="6" t="s">
        <v>153</v>
      </c>
      <c r="G109" s="6" t="s">
        <v>154</v>
      </c>
      <c r="H109" s="7">
        <v>42019</v>
      </c>
      <c r="I109" s="6">
        <v>6</v>
      </c>
      <c r="J109" s="6"/>
      <c r="K109" s="6" t="s">
        <v>7</v>
      </c>
    </row>
    <row r="110" spans="1:14" x14ac:dyDescent="0.25">
      <c r="A110" s="6"/>
      <c r="B110" s="6"/>
      <c r="C110" s="6"/>
      <c r="D110" s="8"/>
      <c r="E110" s="6"/>
      <c r="F110" s="6"/>
      <c r="G110" s="6"/>
      <c r="H110" s="7"/>
      <c r="I110" s="6"/>
      <c r="J110" s="6"/>
      <c r="K110" s="6"/>
    </row>
    <row r="111" spans="1:14" ht="165" customHeight="1" x14ac:dyDescent="0.25">
      <c r="A111" s="6">
        <v>16</v>
      </c>
      <c r="B111" s="6" t="s">
        <v>1</v>
      </c>
      <c r="C111" s="6" t="s">
        <v>2</v>
      </c>
      <c r="D111" s="8" t="s">
        <v>155</v>
      </c>
      <c r="E111" s="6" t="s">
        <v>4</v>
      </c>
      <c r="F111" s="6" t="s">
        <v>156</v>
      </c>
      <c r="G111" s="6" t="s">
        <v>157</v>
      </c>
      <c r="H111" s="7">
        <v>42109</v>
      </c>
      <c r="I111" s="6">
        <v>3</v>
      </c>
      <c r="J111" s="6"/>
      <c r="K111" s="6" t="s">
        <v>7</v>
      </c>
    </row>
    <row r="112" spans="1:14" x14ac:dyDescent="0.25">
      <c r="A112" s="6"/>
      <c r="B112" s="6"/>
      <c r="C112" s="6"/>
      <c r="D112" s="8"/>
      <c r="E112" s="6"/>
      <c r="F112" s="6"/>
      <c r="G112" s="6"/>
      <c r="H112" s="7"/>
      <c r="I112" s="6"/>
      <c r="J112" s="6"/>
      <c r="K112" s="6"/>
    </row>
    <row r="113" spans="1:11" ht="180" customHeight="1" x14ac:dyDescent="0.25">
      <c r="A113" s="6">
        <v>17</v>
      </c>
      <c r="B113" s="6" t="s">
        <v>1</v>
      </c>
      <c r="C113" s="6" t="s">
        <v>2</v>
      </c>
      <c r="D113" s="8" t="s">
        <v>158</v>
      </c>
      <c r="E113" s="6" t="s">
        <v>4</v>
      </c>
      <c r="F113" s="6" t="s">
        <v>159</v>
      </c>
      <c r="G113" s="6" t="s">
        <v>160</v>
      </c>
      <c r="H113" s="7">
        <v>42019</v>
      </c>
      <c r="I113" s="6">
        <v>3</v>
      </c>
      <c r="J113" s="6"/>
      <c r="K113" s="6" t="s">
        <v>7</v>
      </c>
    </row>
    <row r="114" spans="1:11" x14ac:dyDescent="0.25">
      <c r="A114" s="6"/>
      <c r="B114" s="6"/>
      <c r="C114" s="6"/>
      <c r="D114" s="8"/>
      <c r="E114" s="6"/>
      <c r="F114" s="6"/>
      <c r="G114" s="6"/>
      <c r="H114" s="7"/>
      <c r="I114" s="6"/>
      <c r="J114" s="6"/>
      <c r="K114" s="6"/>
    </row>
    <row r="115" spans="1:11" ht="240" customHeight="1" x14ac:dyDescent="0.25">
      <c r="A115" s="6">
        <v>18</v>
      </c>
      <c r="B115" s="6" t="s">
        <v>1</v>
      </c>
      <c r="C115" s="6" t="s">
        <v>2</v>
      </c>
      <c r="D115" s="8" t="s">
        <v>161</v>
      </c>
      <c r="E115" s="6" t="s">
        <v>4</v>
      </c>
      <c r="F115" s="6" t="s">
        <v>92</v>
      </c>
      <c r="G115" s="6" t="s">
        <v>35</v>
      </c>
      <c r="H115" s="7">
        <v>42289</v>
      </c>
      <c r="I115" s="6">
        <v>3</v>
      </c>
      <c r="J115" s="6"/>
      <c r="K115" s="6" t="s">
        <v>7</v>
      </c>
    </row>
    <row r="116" spans="1:11" x14ac:dyDescent="0.25">
      <c r="A116" s="6"/>
      <c r="B116" s="6"/>
      <c r="C116" s="6"/>
      <c r="D116" s="8"/>
      <c r="E116" s="6"/>
      <c r="F116" s="6"/>
      <c r="G116" s="6"/>
      <c r="H116" s="7"/>
      <c r="I116" s="6"/>
      <c r="J116" s="6"/>
      <c r="K116" s="6"/>
    </row>
    <row r="117" spans="1:11" ht="195" customHeight="1" x14ac:dyDescent="0.25">
      <c r="A117" s="6">
        <v>18</v>
      </c>
      <c r="B117" s="6" t="s">
        <v>1</v>
      </c>
      <c r="C117" s="6" t="s">
        <v>164</v>
      </c>
      <c r="D117" s="8" t="s">
        <v>165</v>
      </c>
      <c r="E117" s="6" t="s">
        <v>4</v>
      </c>
      <c r="F117" s="6" t="s">
        <v>166</v>
      </c>
      <c r="G117" s="6" t="s">
        <v>167</v>
      </c>
      <c r="H117" s="6">
        <f>-3 / 15</f>
        <v>-0.2</v>
      </c>
      <c r="I117" s="6">
        <v>3</v>
      </c>
      <c r="J117" s="6"/>
      <c r="K117" s="6" t="s">
        <v>7</v>
      </c>
    </row>
    <row r="118" spans="1:11" x14ac:dyDescent="0.25">
      <c r="A118" s="6"/>
      <c r="B118" s="6"/>
      <c r="C118" s="6"/>
      <c r="D118" s="8"/>
      <c r="E118" s="6"/>
      <c r="F118" s="6"/>
      <c r="G118" s="6"/>
      <c r="H118" s="6"/>
      <c r="I118" s="6"/>
      <c r="J118" s="6"/>
      <c r="K118" s="6"/>
    </row>
    <row r="119" spans="1:11" ht="195" customHeight="1" x14ac:dyDescent="0.25">
      <c r="A119" s="6">
        <v>19</v>
      </c>
      <c r="B119" s="6" t="s">
        <v>1</v>
      </c>
      <c r="C119" s="6" t="s">
        <v>2</v>
      </c>
      <c r="D119" s="8" t="s">
        <v>168</v>
      </c>
      <c r="E119" s="6" t="s">
        <v>4</v>
      </c>
      <c r="F119" s="6" t="s">
        <v>169</v>
      </c>
      <c r="G119" s="6" t="s">
        <v>121</v>
      </c>
      <c r="H119" s="7">
        <v>42055</v>
      </c>
      <c r="I119" s="6">
        <v>3</v>
      </c>
      <c r="J119" s="6"/>
      <c r="K119" s="6" t="s">
        <v>7</v>
      </c>
    </row>
    <row r="120" spans="1:11" x14ac:dyDescent="0.25">
      <c r="A120" s="6"/>
      <c r="B120" s="6"/>
      <c r="C120" s="6"/>
      <c r="D120" s="8"/>
      <c r="E120" s="6"/>
      <c r="F120" s="6"/>
      <c r="G120" s="6"/>
      <c r="H120" s="7"/>
      <c r="I120" s="6"/>
      <c r="J120" s="6"/>
      <c r="K120" s="6"/>
    </row>
    <row r="121" spans="1:11" ht="195" customHeight="1" x14ac:dyDescent="0.25">
      <c r="A121" s="6">
        <v>20</v>
      </c>
      <c r="B121" s="6" t="s">
        <v>1</v>
      </c>
      <c r="C121" s="6" t="s">
        <v>48</v>
      </c>
      <c r="D121" s="8" t="s">
        <v>170</v>
      </c>
      <c r="E121" s="6" t="s">
        <v>4</v>
      </c>
      <c r="F121" s="6" t="s">
        <v>171</v>
      </c>
      <c r="G121" s="6" t="s">
        <v>162</v>
      </c>
      <c r="H121" s="6" t="s">
        <v>172</v>
      </c>
      <c r="I121" s="6">
        <v>3</v>
      </c>
      <c r="J121" s="6"/>
      <c r="K121" s="6" t="s">
        <v>7</v>
      </c>
    </row>
    <row r="122" spans="1:11" x14ac:dyDescent="0.25">
      <c r="A122" s="6"/>
      <c r="B122" s="6"/>
      <c r="C122" s="6"/>
      <c r="D122" s="8"/>
      <c r="E122" s="6"/>
      <c r="F122" s="6"/>
      <c r="G122" s="6"/>
      <c r="H122" s="6"/>
      <c r="I122" s="6"/>
      <c r="J122" s="6"/>
      <c r="K122" s="6"/>
    </row>
    <row r="123" spans="1:11" ht="195" customHeight="1" x14ac:dyDescent="0.25">
      <c r="A123" s="6">
        <v>21</v>
      </c>
      <c r="B123" s="6" t="s">
        <v>1</v>
      </c>
      <c r="C123" s="6" t="s">
        <v>2</v>
      </c>
      <c r="D123" s="8" t="s">
        <v>173</v>
      </c>
      <c r="E123" s="6" t="s">
        <v>4</v>
      </c>
      <c r="F123" s="6" t="s">
        <v>174</v>
      </c>
      <c r="G123" s="6" t="s">
        <v>175</v>
      </c>
      <c r="H123" s="7">
        <v>42180</v>
      </c>
      <c r="I123" s="6">
        <v>3</v>
      </c>
      <c r="J123" s="6"/>
      <c r="K123" s="6" t="s">
        <v>7</v>
      </c>
    </row>
    <row r="124" spans="1:11" x14ac:dyDescent="0.25">
      <c r="A124" s="6"/>
      <c r="B124" s="6"/>
      <c r="C124" s="6"/>
      <c r="D124" s="8"/>
      <c r="E124" s="6"/>
      <c r="F124" s="6"/>
      <c r="G124" s="6"/>
      <c r="H124" s="7"/>
      <c r="I124" s="6"/>
      <c r="J124" s="6"/>
      <c r="K124" s="6"/>
    </row>
    <row r="125" spans="1:11" ht="195" customHeight="1" x14ac:dyDescent="0.25">
      <c r="A125" s="6">
        <v>22</v>
      </c>
      <c r="B125" s="6" t="s">
        <v>1</v>
      </c>
      <c r="C125" s="6" t="s">
        <v>2</v>
      </c>
      <c r="D125" s="8" t="s">
        <v>176</v>
      </c>
      <c r="E125" s="6" t="s">
        <v>4</v>
      </c>
      <c r="F125" s="6" t="s">
        <v>177</v>
      </c>
      <c r="G125" s="6" t="s">
        <v>178</v>
      </c>
      <c r="H125" s="7">
        <v>42057</v>
      </c>
      <c r="I125" s="6">
        <v>3</v>
      </c>
      <c r="J125" s="6"/>
      <c r="K125" s="6" t="s">
        <v>7</v>
      </c>
    </row>
    <row r="126" spans="1:11" x14ac:dyDescent="0.25">
      <c r="A126" s="6"/>
      <c r="B126" s="6"/>
      <c r="C126" s="6"/>
      <c r="D126" s="8"/>
      <c r="E126" s="6"/>
      <c r="F126" s="6"/>
      <c r="G126" s="6"/>
      <c r="H126" s="7"/>
      <c r="I126" s="6"/>
      <c r="J126" s="6"/>
      <c r="K126" s="6"/>
    </row>
    <row r="127" spans="1:11" ht="195" customHeight="1" x14ac:dyDescent="0.25">
      <c r="A127" s="6">
        <v>23</v>
      </c>
      <c r="B127" s="6" t="s">
        <v>1</v>
      </c>
      <c r="C127" s="6" t="s">
        <v>48</v>
      </c>
      <c r="D127" s="8" t="s">
        <v>179</v>
      </c>
      <c r="E127" s="6" t="s">
        <v>4</v>
      </c>
      <c r="F127" s="6" t="s">
        <v>180</v>
      </c>
      <c r="G127" s="6" t="s">
        <v>121</v>
      </c>
      <c r="H127" s="6" t="s">
        <v>181</v>
      </c>
      <c r="I127" s="6">
        <v>3</v>
      </c>
      <c r="J127" s="6"/>
      <c r="K127" s="6" t="s">
        <v>7</v>
      </c>
    </row>
    <row r="128" spans="1:11" x14ac:dyDescent="0.25">
      <c r="A128" s="6"/>
      <c r="B128" s="6"/>
      <c r="C128" s="6"/>
      <c r="D128" s="8"/>
      <c r="E128" s="6"/>
      <c r="F128" s="6"/>
      <c r="G128" s="6"/>
      <c r="H128" s="6"/>
      <c r="I128" s="6"/>
      <c r="J128" s="6"/>
      <c r="K128" s="6"/>
    </row>
    <row r="129" spans="1:11" ht="255" customHeight="1" x14ac:dyDescent="0.25">
      <c r="A129" s="6">
        <v>24</v>
      </c>
      <c r="B129" s="6" t="s">
        <v>1</v>
      </c>
      <c r="C129" s="6" t="s">
        <v>48</v>
      </c>
      <c r="D129" s="8" t="s">
        <v>182</v>
      </c>
      <c r="E129" s="6" t="s">
        <v>4</v>
      </c>
      <c r="F129" s="6" t="s">
        <v>183</v>
      </c>
      <c r="G129" s="6" t="s">
        <v>184</v>
      </c>
      <c r="H129" s="6" t="e">
        <f>-1 / 0</f>
        <v>#DIV/0!</v>
      </c>
      <c r="I129" s="6">
        <v>3</v>
      </c>
      <c r="J129" s="6"/>
      <c r="K129" s="6" t="s">
        <v>7</v>
      </c>
    </row>
    <row r="130" spans="1:11" x14ac:dyDescent="0.25">
      <c r="A130" s="6"/>
      <c r="B130" s="6"/>
      <c r="C130" s="6"/>
      <c r="D130" s="8"/>
      <c r="E130" s="6"/>
      <c r="F130" s="6"/>
      <c r="G130" s="6"/>
      <c r="H130" s="6"/>
      <c r="I130" s="6"/>
      <c r="J130" s="6"/>
      <c r="K130" s="6"/>
    </row>
    <row r="131" spans="1:11" ht="180" customHeight="1" x14ac:dyDescent="0.25">
      <c r="A131" s="6">
        <v>25</v>
      </c>
      <c r="B131" s="6" t="s">
        <v>1</v>
      </c>
      <c r="C131" s="6" t="s">
        <v>2</v>
      </c>
      <c r="D131" s="8" t="s">
        <v>185</v>
      </c>
      <c r="E131" s="6" t="s">
        <v>4</v>
      </c>
      <c r="F131" s="6" t="s">
        <v>186</v>
      </c>
      <c r="G131" s="6" t="s">
        <v>187</v>
      </c>
      <c r="H131" s="7">
        <v>42358</v>
      </c>
      <c r="I131" s="6">
        <v>3</v>
      </c>
      <c r="J131" s="6"/>
      <c r="K131" s="6" t="s">
        <v>7</v>
      </c>
    </row>
    <row r="132" spans="1:11" x14ac:dyDescent="0.25">
      <c r="A132" s="6"/>
      <c r="B132" s="6"/>
      <c r="C132" s="6"/>
      <c r="D132" s="8"/>
      <c r="E132" s="6"/>
      <c r="F132" s="6"/>
      <c r="G132" s="6"/>
      <c r="H132" s="7"/>
      <c r="I132" s="6"/>
      <c r="J132" s="6"/>
      <c r="K132" s="6"/>
    </row>
    <row r="133" spans="1:11" ht="195" customHeight="1" x14ac:dyDescent="0.25">
      <c r="A133" s="6">
        <v>26</v>
      </c>
      <c r="B133" s="6" t="s">
        <v>1</v>
      </c>
      <c r="C133" s="6" t="s">
        <v>2</v>
      </c>
      <c r="D133" s="8" t="s">
        <v>188</v>
      </c>
      <c r="E133" s="6" t="s">
        <v>4</v>
      </c>
      <c r="F133" s="6" t="s">
        <v>189</v>
      </c>
      <c r="G133" s="6" t="s">
        <v>190</v>
      </c>
      <c r="H133" s="7">
        <v>42019</v>
      </c>
      <c r="I133" s="6">
        <v>3</v>
      </c>
      <c r="J133" s="6"/>
      <c r="K133" s="6" t="s">
        <v>191</v>
      </c>
    </row>
    <row r="134" spans="1:11" x14ac:dyDescent="0.25">
      <c r="A134" s="6"/>
      <c r="B134" s="6"/>
      <c r="C134" s="6"/>
      <c r="D134" s="8"/>
      <c r="E134" s="6"/>
      <c r="F134" s="6"/>
      <c r="G134" s="6"/>
      <c r="H134" s="7"/>
      <c r="I134" s="6"/>
      <c r="J134" s="6"/>
      <c r="K134" s="6"/>
    </row>
    <row r="137" spans="1:11" x14ac:dyDescent="0.25">
      <c r="A137" s="1"/>
      <c r="B137" s="1"/>
      <c r="C137" s="1"/>
      <c r="D137" s="2"/>
      <c r="E137" s="1"/>
      <c r="F137" s="1"/>
      <c r="G137" s="1"/>
      <c r="H137" s="4"/>
      <c r="I137" s="1"/>
      <c r="J137" s="1"/>
      <c r="K137" s="1"/>
    </row>
    <row r="138" spans="1:11" ht="165" customHeight="1" x14ac:dyDescent="0.25">
      <c r="A138" s="6">
        <v>2</v>
      </c>
      <c r="B138" s="6" t="s">
        <v>1</v>
      </c>
      <c r="C138" s="6" t="s">
        <v>48</v>
      </c>
      <c r="D138" s="8" t="s">
        <v>193</v>
      </c>
      <c r="E138" s="6" t="s">
        <v>4</v>
      </c>
      <c r="F138" s="6" t="s">
        <v>194</v>
      </c>
      <c r="G138" s="6" t="s">
        <v>192</v>
      </c>
      <c r="H138" s="6">
        <f>-2 / 30</f>
        <v>-6.6666666666666666E-2</v>
      </c>
      <c r="I138" s="6">
        <v>3</v>
      </c>
      <c r="J138" s="6"/>
      <c r="K138" s="6" t="s">
        <v>7</v>
      </c>
    </row>
    <row r="139" spans="1:11" x14ac:dyDescent="0.25">
      <c r="A139" s="6"/>
      <c r="B139" s="6"/>
      <c r="C139" s="6"/>
      <c r="D139" s="8"/>
      <c r="E139" s="6"/>
      <c r="F139" s="6"/>
      <c r="G139" s="6"/>
      <c r="H139" s="6"/>
      <c r="I139" s="6"/>
      <c r="J139" s="6"/>
      <c r="K139" s="6"/>
    </row>
    <row r="140" spans="1:11" ht="165" customHeight="1" x14ac:dyDescent="0.25">
      <c r="A140" s="6">
        <v>3</v>
      </c>
      <c r="B140" s="6" t="s">
        <v>1</v>
      </c>
      <c r="C140" s="6" t="s">
        <v>2</v>
      </c>
      <c r="D140" s="8" t="s">
        <v>195</v>
      </c>
      <c r="E140" s="6" t="s">
        <v>4</v>
      </c>
      <c r="F140" s="6" t="s">
        <v>196</v>
      </c>
      <c r="G140" s="6" t="s">
        <v>197</v>
      </c>
      <c r="H140" s="9">
        <v>10990</v>
      </c>
      <c r="I140" s="6">
        <v>3</v>
      </c>
      <c r="J140" s="6"/>
      <c r="K140" s="6" t="s">
        <v>7</v>
      </c>
    </row>
    <row r="141" spans="1:11" x14ac:dyDescent="0.25">
      <c r="A141" s="6"/>
      <c r="B141" s="6"/>
      <c r="C141" s="6"/>
      <c r="D141" s="8"/>
      <c r="E141" s="6"/>
      <c r="F141" s="6"/>
      <c r="G141" s="6"/>
      <c r="H141" s="9"/>
      <c r="I141" s="6"/>
      <c r="J141" s="6"/>
      <c r="K141" s="6"/>
    </row>
    <row r="142" spans="1:11" ht="165" customHeight="1" x14ac:dyDescent="0.25">
      <c r="A142" s="6">
        <v>4</v>
      </c>
      <c r="B142" s="6" t="s">
        <v>1</v>
      </c>
      <c r="C142" s="6" t="s">
        <v>48</v>
      </c>
      <c r="D142" s="8" t="s">
        <v>198</v>
      </c>
      <c r="E142" s="6" t="s">
        <v>4</v>
      </c>
      <c r="F142" s="6" t="s">
        <v>199</v>
      </c>
      <c r="G142" s="6" t="s">
        <v>197</v>
      </c>
      <c r="H142" s="6">
        <f>-1 / 30</f>
        <v>-3.3333333333333333E-2</v>
      </c>
      <c r="I142" s="6">
        <v>3</v>
      </c>
      <c r="J142" s="6"/>
      <c r="K142" s="6" t="s">
        <v>7</v>
      </c>
    </row>
    <row r="143" spans="1:11" x14ac:dyDescent="0.25">
      <c r="A143" s="6"/>
      <c r="B143" s="6"/>
      <c r="C143" s="6"/>
      <c r="D143" s="8"/>
      <c r="E143" s="6"/>
      <c r="F143" s="6"/>
      <c r="G143" s="6"/>
      <c r="H143" s="6"/>
      <c r="I143" s="6"/>
      <c r="J143" s="6"/>
      <c r="K143" s="6"/>
    </row>
    <row r="144" spans="1:11" ht="180" customHeight="1" x14ac:dyDescent="0.25">
      <c r="A144" s="6">
        <v>5</v>
      </c>
      <c r="B144" s="6" t="s">
        <v>1</v>
      </c>
      <c r="C144" s="6" t="s">
        <v>2</v>
      </c>
      <c r="D144" s="8" t="s">
        <v>200</v>
      </c>
      <c r="E144" s="6" t="s">
        <v>4</v>
      </c>
      <c r="F144" s="6" t="s">
        <v>201</v>
      </c>
      <c r="G144" s="6" t="s">
        <v>202</v>
      </c>
      <c r="H144" s="7">
        <v>42215</v>
      </c>
      <c r="I144" s="6">
        <v>3</v>
      </c>
      <c r="J144" s="6"/>
      <c r="K144" s="6" t="s">
        <v>7</v>
      </c>
    </row>
    <row r="145" spans="1:11" x14ac:dyDescent="0.25">
      <c r="A145" s="6"/>
      <c r="B145" s="6"/>
      <c r="C145" s="6"/>
      <c r="D145" s="8"/>
      <c r="E145" s="6"/>
      <c r="F145" s="6"/>
      <c r="G145" s="6"/>
      <c r="H145" s="7"/>
      <c r="I145" s="6"/>
      <c r="J145" s="6"/>
      <c r="K145" s="6"/>
    </row>
    <row r="146" spans="1:11" ht="180" customHeight="1" x14ac:dyDescent="0.25">
      <c r="A146" s="6">
        <v>6</v>
      </c>
      <c r="B146" s="6" t="s">
        <v>1</v>
      </c>
      <c r="C146" s="6" t="s">
        <v>2</v>
      </c>
      <c r="D146" s="8" t="s">
        <v>203</v>
      </c>
      <c r="E146" s="6" t="s">
        <v>4</v>
      </c>
      <c r="F146" s="6" t="s">
        <v>204</v>
      </c>
      <c r="G146" s="6" t="s">
        <v>205</v>
      </c>
      <c r="H146" s="7">
        <v>42154</v>
      </c>
      <c r="I146" s="6">
        <v>3</v>
      </c>
      <c r="J146" s="6"/>
      <c r="K146" s="6" t="s">
        <v>7</v>
      </c>
    </row>
    <row r="147" spans="1:11" x14ac:dyDescent="0.25">
      <c r="A147" s="6"/>
      <c r="B147" s="6"/>
      <c r="C147" s="6"/>
      <c r="D147" s="8"/>
      <c r="E147" s="6"/>
      <c r="F147" s="6"/>
      <c r="G147" s="6"/>
      <c r="H147" s="7"/>
      <c r="I147" s="6"/>
      <c r="J147" s="6"/>
      <c r="K147" s="6"/>
    </row>
    <row r="148" spans="1:11" ht="195" customHeight="1" x14ac:dyDescent="0.25">
      <c r="A148" s="6">
        <v>7</v>
      </c>
      <c r="B148" s="6" t="s">
        <v>1</v>
      </c>
      <c r="C148" s="6" t="s">
        <v>2</v>
      </c>
      <c r="D148" s="8" t="s">
        <v>206</v>
      </c>
      <c r="E148" s="6" t="s">
        <v>4</v>
      </c>
      <c r="F148" s="6" t="s">
        <v>207</v>
      </c>
      <c r="G148" s="6" t="s">
        <v>208</v>
      </c>
      <c r="H148" s="7">
        <v>42093</v>
      </c>
      <c r="I148" s="6">
        <v>3</v>
      </c>
      <c r="J148" s="6"/>
      <c r="K148" s="6" t="s">
        <v>7</v>
      </c>
    </row>
    <row r="149" spans="1:11" x14ac:dyDescent="0.25">
      <c r="A149" s="6"/>
      <c r="B149" s="6"/>
      <c r="C149" s="6"/>
      <c r="D149" s="8"/>
      <c r="E149" s="6"/>
      <c r="F149" s="6"/>
      <c r="G149" s="6"/>
      <c r="H149" s="7"/>
      <c r="I149" s="6"/>
      <c r="J149" s="6"/>
      <c r="K149" s="6"/>
    </row>
    <row r="150" spans="1:11" ht="180" customHeight="1" x14ac:dyDescent="0.25">
      <c r="A150" s="6">
        <v>8</v>
      </c>
      <c r="B150" s="6" t="s">
        <v>1</v>
      </c>
      <c r="C150" s="6" t="s">
        <v>2</v>
      </c>
      <c r="D150" s="8" t="s">
        <v>209</v>
      </c>
      <c r="E150" s="6" t="s">
        <v>4</v>
      </c>
      <c r="F150" s="6" t="s">
        <v>210</v>
      </c>
      <c r="G150" s="6" t="s">
        <v>211</v>
      </c>
      <c r="H150" s="7">
        <v>42185</v>
      </c>
      <c r="I150" s="6">
        <v>3</v>
      </c>
      <c r="J150" s="6"/>
      <c r="K150" s="6" t="s">
        <v>7</v>
      </c>
    </row>
    <row r="151" spans="1:11" x14ac:dyDescent="0.25">
      <c r="A151" s="6"/>
      <c r="B151" s="6"/>
      <c r="C151" s="6"/>
      <c r="D151" s="8"/>
      <c r="E151" s="6"/>
      <c r="F151" s="6"/>
      <c r="G151" s="6"/>
      <c r="H151" s="7"/>
      <c r="I151" s="6"/>
      <c r="J151" s="6"/>
      <c r="K151" s="6"/>
    </row>
    <row r="152" spans="1:11" ht="180" customHeight="1" x14ac:dyDescent="0.25">
      <c r="A152" s="6">
        <v>9</v>
      </c>
      <c r="B152" s="6" t="s">
        <v>1</v>
      </c>
      <c r="C152" s="6" t="s">
        <v>2</v>
      </c>
      <c r="D152" s="8" t="s">
        <v>212</v>
      </c>
      <c r="E152" s="6" t="s">
        <v>4</v>
      </c>
      <c r="F152" s="6" t="s">
        <v>213</v>
      </c>
      <c r="G152" s="6" t="s">
        <v>214</v>
      </c>
      <c r="H152" s="7">
        <v>42246</v>
      </c>
      <c r="I152" s="6">
        <v>3</v>
      </c>
      <c r="J152" s="6"/>
      <c r="K152" s="6" t="s">
        <v>7</v>
      </c>
    </row>
    <row r="153" spans="1:11" x14ac:dyDescent="0.25">
      <c r="A153" s="6"/>
      <c r="B153" s="6"/>
      <c r="C153" s="6"/>
      <c r="D153" s="8"/>
      <c r="E153" s="6"/>
      <c r="F153" s="6"/>
      <c r="G153" s="6"/>
      <c r="H153" s="7"/>
      <c r="I153" s="6"/>
      <c r="J153" s="6"/>
      <c r="K153" s="6"/>
    </row>
    <row r="154" spans="1:11" x14ac:dyDescent="0.25">
      <c r="A154" s="1"/>
      <c r="B154" s="1"/>
      <c r="C154" s="1"/>
      <c r="D154" s="2"/>
      <c r="E154" s="1"/>
      <c r="F154" s="1"/>
      <c r="G154" s="1"/>
      <c r="H154" s="1"/>
      <c r="I154" s="1"/>
      <c r="J154" s="1"/>
      <c r="K154" s="1"/>
    </row>
    <row r="155" spans="1:11" ht="180" customHeight="1" x14ac:dyDescent="0.25">
      <c r="A155" s="6">
        <v>11</v>
      </c>
      <c r="B155" s="6" t="s">
        <v>1</v>
      </c>
      <c r="C155" s="6" t="s">
        <v>2</v>
      </c>
      <c r="D155" s="8" t="s">
        <v>215</v>
      </c>
      <c r="E155" s="6" t="s">
        <v>4</v>
      </c>
      <c r="F155" s="6" t="s">
        <v>216</v>
      </c>
      <c r="G155" s="6" t="s">
        <v>217</v>
      </c>
      <c r="H155" s="7">
        <v>42110</v>
      </c>
      <c r="I155" s="6">
        <v>3</v>
      </c>
      <c r="J155" s="6"/>
      <c r="K155" s="6" t="s">
        <v>7</v>
      </c>
    </row>
    <row r="156" spans="1:11" x14ac:dyDescent="0.25">
      <c r="A156" s="6"/>
      <c r="B156" s="6"/>
      <c r="C156" s="6"/>
      <c r="D156" s="8"/>
      <c r="E156" s="6"/>
      <c r="F156" s="6"/>
      <c r="G156" s="6"/>
      <c r="H156" s="7"/>
      <c r="I156" s="6"/>
      <c r="J156" s="6"/>
      <c r="K156" s="6"/>
    </row>
    <row r="157" spans="1:11" ht="180" customHeight="1" x14ac:dyDescent="0.25">
      <c r="A157" s="6">
        <v>12</v>
      </c>
      <c r="B157" s="6" t="s">
        <v>1</v>
      </c>
      <c r="C157" s="6" t="s">
        <v>2</v>
      </c>
      <c r="D157" s="8" t="s">
        <v>218</v>
      </c>
      <c r="E157" s="6" t="s">
        <v>4</v>
      </c>
      <c r="F157" s="6" t="s">
        <v>219</v>
      </c>
      <c r="G157" s="6" t="s">
        <v>217</v>
      </c>
      <c r="H157" s="7">
        <v>42020</v>
      </c>
      <c r="I157" s="6">
        <v>3</v>
      </c>
      <c r="J157" s="6"/>
      <c r="K157" s="6" t="s">
        <v>7</v>
      </c>
    </row>
    <row r="158" spans="1:11" x14ac:dyDescent="0.25">
      <c r="A158" s="6"/>
      <c r="B158" s="6"/>
      <c r="C158" s="6"/>
      <c r="D158" s="8"/>
      <c r="E158" s="6"/>
      <c r="F158" s="6"/>
      <c r="G158" s="6"/>
      <c r="H158" s="7"/>
      <c r="I158" s="6"/>
      <c r="J158" s="6"/>
      <c r="K158" s="6"/>
    </row>
    <row r="159" spans="1:11" ht="210" customHeight="1" x14ac:dyDescent="0.25">
      <c r="A159" s="6">
        <v>13</v>
      </c>
      <c r="B159" s="6" t="s">
        <v>1</v>
      </c>
      <c r="C159" s="6" t="s">
        <v>48</v>
      </c>
      <c r="D159" s="8" t="s">
        <v>220</v>
      </c>
      <c r="E159" s="6" t="s">
        <v>4</v>
      </c>
      <c r="F159" s="6" t="s">
        <v>221</v>
      </c>
      <c r="G159" s="6" t="s">
        <v>222</v>
      </c>
      <c r="H159" s="6" t="s">
        <v>61</v>
      </c>
      <c r="I159" s="6">
        <v>3</v>
      </c>
      <c r="J159" s="6"/>
      <c r="K159" s="6" t="s">
        <v>7</v>
      </c>
    </row>
    <row r="160" spans="1:11" x14ac:dyDescent="0.25">
      <c r="A160" s="6"/>
      <c r="B160" s="6"/>
      <c r="C160" s="6"/>
      <c r="D160" s="8"/>
      <c r="E160" s="6"/>
      <c r="F160" s="6"/>
      <c r="G160" s="6"/>
      <c r="H160" s="6"/>
      <c r="I160" s="6"/>
      <c r="J160" s="6"/>
      <c r="K160" s="6"/>
    </row>
    <row r="161" spans="1:11" x14ac:dyDescent="0.25">
      <c r="A161" s="1"/>
      <c r="B161" s="1"/>
      <c r="C161" s="1"/>
      <c r="D161" s="2"/>
      <c r="E161" s="1"/>
      <c r="F161" s="1"/>
      <c r="G161" s="1"/>
      <c r="H161" s="4"/>
      <c r="I161" s="1"/>
      <c r="J161" s="1"/>
      <c r="K161" s="1"/>
    </row>
    <row r="162" spans="1:11" x14ac:dyDescent="0.25">
      <c r="A162" s="1"/>
      <c r="B162" s="1"/>
      <c r="C162" s="1"/>
      <c r="D162" s="2"/>
      <c r="E162" s="1"/>
      <c r="F162" s="1"/>
      <c r="G162" s="1"/>
      <c r="H162" s="4"/>
      <c r="I162" s="1"/>
      <c r="J162" s="1"/>
      <c r="K162" s="1"/>
    </row>
    <row r="163" spans="1:11" ht="210" customHeight="1" x14ac:dyDescent="0.25">
      <c r="A163" s="6">
        <v>16</v>
      </c>
      <c r="B163" s="6" t="s">
        <v>1</v>
      </c>
      <c r="C163" s="6" t="s">
        <v>2</v>
      </c>
      <c r="D163" s="8" t="s">
        <v>224</v>
      </c>
      <c r="E163" s="6" t="s">
        <v>4</v>
      </c>
      <c r="F163" s="6" t="s">
        <v>225</v>
      </c>
      <c r="G163" s="6" t="s">
        <v>226</v>
      </c>
      <c r="H163" s="7">
        <v>42052</v>
      </c>
      <c r="I163" s="6">
        <v>3</v>
      </c>
      <c r="J163" s="6"/>
      <c r="K163" s="6" t="s">
        <v>7</v>
      </c>
    </row>
    <row r="164" spans="1:11" x14ac:dyDescent="0.25">
      <c r="A164" s="6"/>
      <c r="B164" s="6"/>
      <c r="C164" s="6"/>
      <c r="D164" s="8"/>
      <c r="E164" s="6"/>
      <c r="F164" s="6"/>
      <c r="G164" s="6"/>
      <c r="H164" s="7"/>
      <c r="I164" s="6"/>
      <c r="J164" s="6"/>
      <c r="K164" s="6"/>
    </row>
    <row r="165" spans="1:11" ht="195" customHeight="1" x14ac:dyDescent="0.25">
      <c r="A165" s="6">
        <v>17</v>
      </c>
      <c r="B165" s="6" t="s">
        <v>1</v>
      </c>
      <c r="C165" s="6" t="s">
        <v>2</v>
      </c>
      <c r="D165" s="8" t="s">
        <v>227</v>
      </c>
      <c r="E165" s="6" t="s">
        <v>4</v>
      </c>
      <c r="F165" s="6" t="s">
        <v>228</v>
      </c>
      <c r="G165" s="6" t="s">
        <v>229</v>
      </c>
      <c r="H165" s="7">
        <v>42052</v>
      </c>
      <c r="I165" s="6">
        <v>3</v>
      </c>
      <c r="J165" s="6"/>
      <c r="K165" s="6" t="s">
        <v>7</v>
      </c>
    </row>
    <row r="166" spans="1:11" x14ac:dyDescent="0.25">
      <c r="A166" s="6"/>
      <c r="B166" s="6"/>
      <c r="C166" s="6"/>
      <c r="D166" s="8"/>
      <c r="E166" s="6"/>
      <c r="F166" s="6"/>
      <c r="G166" s="6"/>
      <c r="H166" s="7"/>
      <c r="I166" s="6"/>
      <c r="J166" s="6"/>
      <c r="K166" s="6"/>
    </row>
    <row r="167" spans="1:11" ht="195" customHeight="1" x14ac:dyDescent="0.25">
      <c r="A167" s="6">
        <v>18</v>
      </c>
      <c r="B167" s="6" t="s">
        <v>1</v>
      </c>
      <c r="C167" s="6" t="s">
        <v>2</v>
      </c>
      <c r="D167" s="8" t="s">
        <v>230</v>
      </c>
      <c r="E167" s="6" t="s">
        <v>4</v>
      </c>
      <c r="F167" s="6" t="s">
        <v>231</v>
      </c>
      <c r="G167" s="6" t="s">
        <v>93</v>
      </c>
      <c r="H167" s="7">
        <v>42052</v>
      </c>
      <c r="I167" s="6">
        <v>3</v>
      </c>
      <c r="J167" s="6"/>
      <c r="K167" s="6" t="s">
        <v>7</v>
      </c>
    </row>
    <row r="168" spans="1:11" x14ac:dyDescent="0.25">
      <c r="A168" s="6"/>
      <c r="B168" s="6"/>
      <c r="C168" s="6"/>
      <c r="D168" s="8"/>
      <c r="E168" s="6"/>
      <c r="F168" s="6"/>
      <c r="G168" s="6"/>
      <c r="H168" s="7"/>
      <c r="I168" s="6"/>
      <c r="J168" s="6"/>
      <c r="K168" s="6"/>
    </row>
    <row r="169" spans="1:11" ht="195" customHeight="1" x14ac:dyDescent="0.25">
      <c r="A169" s="6">
        <v>19</v>
      </c>
      <c r="B169" s="6" t="s">
        <v>1</v>
      </c>
      <c r="C169" s="6" t="s">
        <v>2</v>
      </c>
      <c r="D169" s="8" t="s">
        <v>232</v>
      </c>
      <c r="E169" s="6" t="s">
        <v>4</v>
      </c>
      <c r="F169" s="6" t="s">
        <v>233</v>
      </c>
      <c r="G169" s="6" t="s">
        <v>234</v>
      </c>
      <c r="H169" s="7">
        <v>42052</v>
      </c>
      <c r="I169" s="6">
        <v>3</v>
      </c>
      <c r="J169" s="6"/>
      <c r="K169" s="6" t="s">
        <v>7</v>
      </c>
    </row>
    <row r="170" spans="1:11" x14ac:dyDescent="0.25">
      <c r="A170" s="6"/>
      <c r="B170" s="6"/>
      <c r="C170" s="6"/>
      <c r="D170" s="8"/>
      <c r="E170" s="6"/>
      <c r="F170" s="6"/>
      <c r="G170" s="6"/>
      <c r="H170" s="7"/>
      <c r="I170" s="6"/>
      <c r="J170" s="6"/>
      <c r="K170" s="6"/>
    </row>
    <row r="171" spans="1:11" ht="195" customHeight="1" x14ac:dyDescent="0.25">
      <c r="A171" s="6">
        <v>20</v>
      </c>
      <c r="B171" s="6" t="s">
        <v>1</v>
      </c>
      <c r="C171" s="6" t="s">
        <v>2</v>
      </c>
      <c r="D171" s="8" t="s">
        <v>235</v>
      </c>
      <c r="E171" s="6" t="s">
        <v>4</v>
      </c>
      <c r="F171" s="6" t="s">
        <v>236</v>
      </c>
      <c r="G171" s="6" t="s">
        <v>208</v>
      </c>
      <c r="H171" s="7">
        <v>42111</v>
      </c>
      <c r="I171" s="6">
        <v>3</v>
      </c>
      <c r="J171" s="6"/>
      <c r="K171" s="6" t="s">
        <v>237</v>
      </c>
    </row>
    <row r="172" spans="1:11" x14ac:dyDescent="0.25">
      <c r="A172" s="6"/>
      <c r="B172" s="6"/>
      <c r="C172" s="6"/>
      <c r="D172" s="8"/>
      <c r="E172" s="6"/>
      <c r="F172" s="6"/>
      <c r="G172" s="6"/>
      <c r="H172" s="7"/>
      <c r="I172" s="6"/>
      <c r="J172" s="6"/>
      <c r="K172" s="6"/>
    </row>
    <row r="176" spans="1:11" ht="210" customHeight="1" x14ac:dyDescent="0.25">
      <c r="A176" s="6"/>
      <c r="B176" s="6" t="s">
        <v>1</v>
      </c>
      <c r="C176" s="6" t="s">
        <v>48</v>
      </c>
      <c r="D176" s="8" t="s">
        <v>238</v>
      </c>
      <c r="E176" s="6" t="s">
        <v>4</v>
      </c>
      <c r="F176" s="6" t="s">
        <v>239</v>
      </c>
      <c r="G176" s="6" t="s">
        <v>240</v>
      </c>
      <c r="H176" s="7">
        <v>42020</v>
      </c>
      <c r="I176" s="6">
        <v>3</v>
      </c>
      <c r="J176" s="6"/>
      <c r="K176" s="6" t="s">
        <v>7</v>
      </c>
    </row>
    <row r="177" spans="1:14" x14ac:dyDescent="0.25">
      <c r="A177" s="6"/>
      <c r="B177" s="6"/>
      <c r="C177" s="6"/>
      <c r="D177" s="8"/>
      <c r="E177" s="6"/>
      <c r="F177" s="6"/>
      <c r="G177" s="6"/>
      <c r="H177" s="7"/>
      <c r="I177" s="6"/>
      <c r="J177" s="6"/>
      <c r="K177" s="6"/>
    </row>
    <row r="178" spans="1:14" ht="210" customHeight="1" x14ac:dyDescent="0.25">
      <c r="A178" s="6">
        <v>7</v>
      </c>
      <c r="B178" s="6" t="s">
        <v>1</v>
      </c>
      <c r="C178" s="6" t="s">
        <v>48</v>
      </c>
      <c r="D178" s="8" t="s">
        <v>241</v>
      </c>
      <c r="E178" s="6" t="s">
        <v>4</v>
      </c>
      <c r="F178" s="6" t="s">
        <v>242</v>
      </c>
      <c r="G178" s="6" t="s">
        <v>208</v>
      </c>
      <c r="H178" s="6">
        <f>-1 / 17</f>
        <v>-5.8823529411764705E-2</v>
      </c>
      <c r="I178" s="6">
        <v>3</v>
      </c>
      <c r="J178" s="6"/>
      <c r="K178" s="6" t="s">
        <v>7</v>
      </c>
    </row>
    <row r="179" spans="1:14" x14ac:dyDescent="0.25">
      <c r="A179" s="6"/>
      <c r="B179" s="6"/>
      <c r="C179" s="6"/>
      <c r="D179" s="8"/>
      <c r="E179" s="6"/>
      <c r="F179" s="6"/>
      <c r="G179" s="6"/>
      <c r="H179" s="6"/>
      <c r="I179" s="6"/>
      <c r="J179" s="6"/>
      <c r="K179" s="6"/>
      <c r="N179">
        <v>1</v>
      </c>
    </row>
    <row r="180" spans="1:14" ht="195" customHeight="1" x14ac:dyDescent="0.25">
      <c r="A180" s="6">
        <v>8</v>
      </c>
      <c r="B180" s="6" t="s">
        <v>1</v>
      </c>
      <c r="C180" s="6" t="s">
        <v>48</v>
      </c>
      <c r="D180" s="8" t="s">
        <v>243</v>
      </c>
      <c r="E180" s="6" t="s">
        <v>4</v>
      </c>
      <c r="F180" s="6" t="s">
        <v>244</v>
      </c>
      <c r="G180" s="6" t="s">
        <v>245</v>
      </c>
      <c r="H180" s="6" t="s">
        <v>246</v>
      </c>
      <c r="I180" s="6">
        <v>3</v>
      </c>
      <c r="J180" s="6"/>
      <c r="K180" s="6" t="s">
        <v>7</v>
      </c>
    </row>
    <row r="181" spans="1:14" x14ac:dyDescent="0.25">
      <c r="A181" s="6"/>
      <c r="B181" s="6"/>
      <c r="C181" s="6"/>
      <c r="D181" s="8"/>
      <c r="E181" s="6"/>
      <c r="F181" s="6"/>
      <c r="G181" s="6"/>
      <c r="H181" s="6"/>
      <c r="I181" s="6"/>
      <c r="J181" s="6"/>
      <c r="K181" s="6"/>
    </row>
    <row r="182" spans="1:14" ht="180" customHeight="1" x14ac:dyDescent="0.25">
      <c r="A182" s="6">
        <v>9</v>
      </c>
      <c r="B182" s="6" t="s">
        <v>1</v>
      </c>
      <c r="C182" s="6" t="s">
        <v>2</v>
      </c>
      <c r="D182" s="8" t="s">
        <v>247</v>
      </c>
      <c r="E182" s="6" t="s">
        <v>4</v>
      </c>
      <c r="F182" s="6" t="s">
        <v>248</v>
      </c>
      <c r="G182" s="6" t="s">
        <v>245</v>
      </c>
      <c r="H182" s="7">
        <v>42329</v>
      </c>
      <c r="I182" s="6">
        <v>1</v>
      </c>
      <c r="J182" s="6"/>
      <c r="K182" s="6" t="s">
        <v>7</v>
      </c>
    </row>
    <row r="183" spans="1:14" x14ac:dyDescent="0.25">
      <c r="A183" s="6"/>
      <c r="B183" s="6"/>
      <c r="C183" s="6"/>
      <c r="D183" s="8"/>
      <c r="E183" s="6"/>
      <c r="F183" s="6"/>
      <c r="G183" s="6"/>
      <c r="H183" s="7"/>
      <c r="I183" s="6"/>
      <c r="J183" s="6"/>
      <c r="K183" s="6"/>
    </row>
    <row r="184" spans="1:14" ht="180" customHeight="1" x14ac:dyDescent="0.25">
      <c r="A184" s="6">
        <v>10</v>
      </c>
      <c r="B184" s="6" t="s">
        <v>1</v>
      </c>
      <c r="C184" s="6" t="s">
        <v>2</v>
      </c>
      <c r="D184" s="8" t="s">
        <v>249</v>
      </c>
      <c r="E184" s="6" t="s">
        <v>4</v>
      </c>
      <c r="F184" s="6" t="s">
        <v>250</v>
      </c>
      <c r="G184" s="6" t="s">
        <v>245</v>
      </c>
      <c r="H184" s="7">
        <v>42140</v>
      </c>
      <c r="I184" s="6">
        <v>1</v>
      </c>
      <c r="J184" s="6"/>
      <c r="K184" s="6" t="s">
        <v>251</v>
      </c>
      <c r="M184">
        <v>1</v>
      </c>
    </row>
    <row r="185" spans="1:14" x14ac:dyDescent="0.25">
      <c r="A185" s="6"/>
      <c r="B185" s="6"/>
      <c r="C185" s="6"/>
      <c r="D185" s="8"/>
      <c r="E185" s="6"/>
      <c r="F185" s="6"/>
      <c r="G185" s="6"/>
      <c r="H185" s="7"/>
      <c r="I185" s="6"/>
      <c r="J185" s="6"/>
      <c r="K185" s="6"/>
    </row>
    <row r="189" spans="1:14" ht="180" customHeight="1" x14ac:dyDescent="0.25">
      <c r="A189" s="6"/>
      <c r="B189" s="6" t="s">
        <v>1</v>
      </c>
      <c r="C189" s="6" t="s">
        <v>48</v>
      </c>
      <c r="D189" s="8" t="s">
        <v>252</v>
      </c>
      <c r="E189" s="6" t="s">
        <v>4</v>
      </c>
      <c r="F189" s="6" t="s">
        <v>253</v>
      </c>
      <c r="G189" s="6" t="s">
        <v>254</v>
      </c>
      <c r="H189" s="6">
        <f>-1 / 18</f>
        <v>-5.5555555555555552E-2</v>
      </c>
      <c r="I189" s="6">
        <v>3</v>
      </c>
      <c r="J189" s="6"/>
      <c r="K189" s="6" t="s">
        <v>7</v>
      </c>
    </row>
    <row r="190" spans="1:14" x14ac:dyDescent="0.25">
      <c r="A190" s="6"/>
      <c r="B190" s="6"/>
      <c r="C190" s="6"/>
      <c r="D190" s="8"/>
      <c r="E190" s="6"/>
      <c r="F190" s="6"/>
      <c r="G190" s="6"/>
      <c r="H190" s="6"/>
      <c r="I190" s="6"/>
      <c r="J190" s="6"/>
      <c r="K190" s="6"/>
    </row>
    <row r="191" spans="1:14" ht="180" customHeight="1" x14ac:dyDescent="0.25">
      <c r="A191" s="6">
        <v>2</v>
      </c>
      <c r="B191" s="6" t="s">
        <v>1</v>
      </c>
      <c r="C191" s="6" t="s">
        <v>2</v>
      </c>
      <c r="D191" s="8" t="s">
        <v>255</v>
      </c>
      <c r="E191" s="6" t="s">
        <v>4</v>
      </c>
      <c r="F191" s="6" t="s">
        <v>256</v>
      </c>
      <c r="G191" s="6" t="s">
        <v>254</v>
      </c>
      <c r="H191" s="7">
        <v>42028</v>
      </c>
      <c r="I191" s="6">
        <v>3</v>
      </c>
      <c r="J191" s="6"/>
      <c r="K191" s="6" t="s">
        <v>7</v>
      </c>
    </row>
    <row r="192" spans="1:14" x14ac:dyDescent="0.25">
      <c r="A192" s="6"/>
      <c r="B192" s="6"/>
      <c r="C192" s="6"/>
      <c r="D192" s="8"/>
      <c r="E192" s="6"/>
      <c r="F192" s="6"/>
      <c r="G192" s="6"/>
      <c r="H192" s="7"/>
      <c r="I192" s="6"/>
      <c r="J192" s="6"/>
      <c r="K192" s="6"/>
    </row>
    <row r="193" spans="1:11" ht="195" customHeight="1" x14ac:dyDescent="0.25">
      <c r="A193" s="6">
        <v>3</v>
      </c>
      <c r="B193" s="6" t="s">
        <v>1</v>
      </c>
      <c r="C193" s="6" t="s">
        <v>2</v>
      </c>
      <c r="D193" s="8" t="s">
        <v>257</v>
      </c>
      <c r="E193" s="6" t="s">
        <v>4</v>
      </c>
      <c r="F193" s="6" t="s">
        <v>258</v>
      </c>
      <c r="G193" s="6" t="s">
        <v>245</v>
      </c>
      <c r="H193" s="7">
        <v>42091</v>
      </c>
      <c r="I193" s="6">
        <v>3</v>
      </c>
      <c r="J193" s="6"/>
      <c r="K193" s="6" t="s">
        <v>7</v>
      </c>
    </row>
    <row r="194" spans="1:11" x14ac:dyDescent="0.25">
      <c r="A194" s="6"/>
      <c r="B194" s="6"/>
      <c r="C194" s="6"/>
      <c r="D194" s="8"/>
      <c r="E194" s="6"/>
      <c r="F194" s="6"/>
      <c r="G194" s="6"/>
      <c r="H194" s="7"/>
      <c r="I194" s="6"/>
      <c r="J194" s="6"/>
      <c r="K194" s="6"/>
    </row>
    <row r="195" spans="1:11" ht="195" customHeight="1" x14ac:dyDescent="0.25">
      <c r="A195" s="6">
        <v>4</v>
      </c>
      <c r="B195" s="6" t="s">
        <v>1</v>
      </c>
      <c r="C195" s="6" t="s">
        <v>2</v>
      </c>
      <c r="D195" s="8" t="s">
        <v>259</v>
      </c>
      <c r="E195" s="6" t="s">
        <v>4</v>
      </c>
      <c r="F195" s="6" t="s">
        <v>260</v>
      </c>
      <c r="G195" s="6" t="s">
        <v>261</v>
      </c>
      <c r="H195" s="7">
        <v>42032</v>
      </c>
      <c r="I195" s="6">
        <v>3</v>
      </c>
      <c r="J195" s="6"/>
      <c r="K195" s="6" t="s">
        <v>7</v>
      </c>
    </row>
    <row r="196" spans="1:11" x14ac:dyDescent="0.25">
      <c r="A196" s="6"/>
      <c r="B196" s="6"/>
      <c r="C196" s="6"/>
      <c r="D196" s="8"/>
      <c r="E196" s="6"/>
      <c r="F196" s="6"/>
      <c r="G196" s="6"/>
      <c r="H196" s="7"/>
      <c r="I196" s="6"/>
      <c r="J196" s="6"/>
      <c r="K196" s="6"/>
    </row>
    <row r="197" spans="1:11" ht="195" customHeight="1" x14ac:dyDescent="0.25">
      <c r="A197" s="6">
        <v>5</v>
      </c>
      <c r="B197" s="6" t="s">
        <v>1</v>
      </c>
      <c r="C197" s="6" t="s">
        <v>2</v>
      </c>
      <c r="D197" s="8" t="s">
        <v>262</v>
      </c>
      <c r="E197" s="6" t="s">
        <v>4</v>
      </c>
      <c r="F197" s="6" t="s">
        <v>263</v>
      </c>
      <c r="G197" s="6" t="s">
        <v>264</v>
      </c>
      <c r="H197" s="7">
        <v>42148</v>
      </c>
      <c r="I197" s="6">
        <v>3</v>
      </c>
      <c r="J197" s="6"/>
      <c r="K197" s="6" t="s">
        <v>7</v>
      </c>
    </row>
    <row r="198" spans="1:11" x14ac:dyDescent="0.25">
      <c r="A198" s="6"/>
      <c r="B198" s="6"/>
      <c r="C198" s="6"/>
      <c r="D198" s="8"/>
      <c r="E198" s="6"/>
      <c r="F198" s="6"/>
      <c r="G198" s="6"/>
      <c r="H198" s="7"/>
      <c r="I198" s="6"/>
      <c r="J198" s="6"/>
      <c r="K198" s="6"/>
    </row>
    <row r="199" spans="1:11" ht="180" customHeight="1" x14ac:dyDescent="0.25">
      <c r="A199" s="6">
        <v>6</v>
      </c>
      <c r="B199" s="6" t="s">
        <v>1</v>
      </c>
      <c r="C199" s="6" t="s">
        <v>2</v>
      </c>
      <c r="D199" s="8" t="s">
        <v>265</v>
      </c>
      <c r="E199" s="6" t="s">
        <v>4</v>
      </c>
      <c r="F199" s="6" t="s">
        <v>266</v>
      </c>
      <c r="G199" s="6" t="s">
        <v>267</v>
      </c>
      <c r="H199" s="7">
        <v>42032</v>
      </c>
      <c r="I199" s="6">
        <v>3</v>
      </c>
      <c r="J199" s="6"/>
      <c r="K199" s="6" t="s">
        <v>7</v>
      </c>
    </row>
    <row r="200" spans="1:11" x14ac:dyDescent="0.25">
      <c r="A200" s="6"/>
      <c r="B200" s="6"/>
      <c r="C200" s="6"/>
      <c r="D200" s="8"/>
      <c r="E200" s="6"/>
      <c r="F200" s="6"/>
      <c r="G200" s="6"/>
      <c r="H200" s="7"/>
      <c r="I200" s="6"/>
      <c r="J200" s="6"/>
      <c r="K200" s="6"/>
    </row>
    <row r="201" spans="1:11" ht="195" customHeight="1" x14ac:dyDescent="0.25">
      <c r="A201" s="6">
        <v>7</v>
      </c>
      <c r="B201" s="6" t="s">
        <v>1</v>
      </c>
      <c r="C201" s="6" t="s">
        <v>2</v>
      </c>
      <c r="D201" s="8" t="s">
        <v>268</v>
      </c>
      <c r="E201" s="6" t="s">
        <v>4</v>
      </c>
      <c r="F201" s="6" t="s">
        <v>269</v>
      </c>
      <c r="G201" s="6" t="s">
        <v>264</v>
      </c>
      <c r="H201" s="7">
        <v>42148</v>
      </c>
      <c r="I201" s="6">
        <v>3</v>
      </c>
      <c r="J201" s="6"/>
      <c r="K201" s="6" t="s">
        <v>7</v>
      </c>
    </row>
    <row r="202" spans="1:11" x14ac:dyDescent="0.25">
      <c r="A202" s="6"/>
      <c r="B202" s="6"/>
      <c r="C202" s="6"/>
      <c r="D202" s="8"/>
      <c r="E202" s="6"/>
      <c r="F202" s="6"/>
      <c r="G202" s="6"/>
      <c r="H202" s="7"/>
      <c r="I202" s="6"/>
      <c r="J202" s="6"/>
      <c r="K202" s="6"/>
    </row>
    <row r="203" spans="1:11" ht="180" customHeight="1" x14ac:dyDescent="0.25">
      <c r="A203" s="6">
        <v>8</v>
      </c>
      <c r="B203" s="6" t="s">
        <v>1</v>
      </c>
      <c r="C203" s="6" t="s">
        <v>2</v>
      </c>
      <c r="D203" s="8" t="s">
        <v>270</v>
      </c>
      <c r="E203" s="6" t="s">
        <v>4</v>
      </c>
      <c r="F203" s="6" t="s">
        <v>271</v>
      </c>
      <c r="G203" s="6" t="s">
        <v>272</v>
      </c>
      <c r="H203" s="7">
        <v>42206</v>
      </c>
      <c r="I203" s="6">
        <v>1</v>
      </c>
      <c r="J203" s="6"/>
      <c r="K203" s="6" t="s">
        <v>7</v>
      </c>
    </row>
    <row r="204" spans="1:11" x14ac:dyDescent="0.25">
      <c r="A204" s="6"/>
      <c r="B204" s="6"/>
      <c r="C204" s="6"/>
      <c r="D204" s="8"/>
      <c r="E204" s="6"/>
      <c r="F204" s="6"/>
      <c r="G204" s="6"/>
      <c r="H204" s="7"/>
      <c r="I204" s="6"/>
      <c r="J204" s="6"/>
      <c r="K204" s="6"/>
    </row>
    <row r="205" spans="1:11" ht="180" customHeight="1" x14ac:dyDescent="0.25">
      <c r="A205" s="6">
        <v>9</v>
      </c>
      <c r="B205" s="6" t="s">
        <v>1</v>
      </c>
      <c r="C205" s="6" t="s">
        <v>2</v>
      </c>
      <c r="D205" s="8" t="s">
        <v>273</v>
      </c>
      <c r="E205" s="6" t="s">
        <v>4</v>
      </c>
      <c r="F205" s="6" t="s">
        <v>274</v>
      </c>
      <c r="G205" s="6" t="s">
        <v>275</v>
      </c>
      <c r="H205" s="7">
        <v>42145</v>
      </c>
      <c r="I205" s="6">
        <v>1</v>
      </c>
      <c r="J205" s="6"/>
      <c r="K205" s="6" t="s">
        <v>7</v>
      </c>
    </row>
    <row r="206" spans="1:11" x14ac:dyDescent="0.25">
      <c r="A206" s="6"/>
      <c r="B206" s="6"/>
      <c r="C206" s="6"/>
      <c r="D206" s="8"/>
      <c r="E206" s="6"/>
      <c r="F206" s="6"/>
      <c r="G206" s="6"/>
      <c r="H206" s="7"/>
      <c r="I206" s="6"/>
      <c r="J206" s="6"/>
      <c r="K206" s="6"/>
    </row>
    <row r="207" spans="1:11" ht="180" customHeight="1" x14ac:dyDescent="0.25">
      <c r="A207" s="6">
        <v>10</v>
      </c>
      <c r="B207" s="6" t="s">
        <v>1</v>
      </c>
      <c r="C207" s="6" t="s">
        <v>2</v>
      </c>
      <c r="D207" s="8" t="s">
        <v>276</v>
      </c>
      <c r="E207" s="6" t="s">
        <v>4</v>
      </c>
      <c r="F207" s="6" t="s">
        <v>277</v>
      </c>
      <c r="G207" s="6" t="s">
        <v>278</v>
      </c>
      <c r="H207" s="7">
        <v>42084</v>
      </c>
      <c r="I207" s="6">
        <v>1</v>
      </c>
      <c r="J207" s="6"/>
      <c r="K207" s="6" t="s">
        <v>7</v>
      </c>
    </row>
    <row r="208" spans="1:11" x14ac:dyDescent="0.25">
      <c r="A208" s="6"/>
      <c r="B208" s="6"/>
      <c r="C208" s="6"/>
      <c r="D208" s="8"/>
      <c r="E208" s="6"/>
      <c r="F208" s="6"/>
      <c r="G208" s="6"/>
      <c r="H208" s="7"/>
      <c r="I208" s="6"/>
      <c r="J208" s="6"/>
      <c r="K208" s="6"/>
    </row>
    <row r="209" spans="1:14" ht="195" customHeight="1" x14ac:dyDescent="0.25">
      <c r="A209" s="6">
        <v>11</v>
      </c>
      <c r="B209" s="6" t="s">
        <v>1</v>
      </c>
      <c r="C209" s="6" t="s">
        <v>2</v>
      </c>
      <c r="D209" s="8" t="s">
        <v>279</v>
      </c>
      <c r="E209" s="6" t="s">
        <v>4</v>
      </c>
      <c r="F209" s="6" t="s">
        <v>280</v>
      </c>
      <c r="G209" s="6" t="s">
        <v>278</v>
      </c>
      <c r="H209" s="7">
        <v>42206</v>
      </c>
      <c r="I209" s="6">
        <v>1</v>
      </c>
      <c r="J209" s="6"/>
      <c r="K209" s="6" t="s">
        <v>7</v>
      </c>
    </row>
    <row r="210" spans="1:14" x14ac:dyDescent="0.25">
      <c r="A210" s="6"/>
      <c r="B210" s="6"/>
      <c r="C210" s="6"/>
      <c r="D210" s="8"/>
      <c r="E210" s="6"/>
      <c r="F210" s="6"/>
      <c r="G210" s="6"/>
      <c r="H210" s="7"/>
      <c r="I210" s="6"/>
      <c r="J210" s="6"/>
      <c r="K210" s="6"/>
    </row>
    <row r="211" spans="1:14" ht="195" customHeight="1" x14ac:dyDescent="0.25">
      <c r="A211" s="6">
        <v>12</v>
      </c>
      <c r="B211" s="6" t="s">
        <v>1</v>
      </c>
      <c r="C211" s="6" t="s">
        <v>2</v>
      </c>
      <c r="D211" s="8" t="s">
        <v>281</v>
      </c>
      <c r="E211" s="6" t="s">
        <v>4</v>
      </c>
      <c r="F211" s="6" t="s">
        <v>282</v>
      </c>
      <c r="G211" s="6" t="s">
        <v>275</v>
      </c>
      <c r="H211" s="7">
        <v>42145</v>
      </c>
      <c r="I211" s="6">
        <v>1</v>
      </c>
      <c r="J211" s="6"/>
      <c r="K211" s="6" t="s">
        <v>7</v>
      </c>
    </row>
    <row r="212" spans="1:14" x14ac:dyDescent="0.25">
      <c r="A212" s="6"/>
      <c r="B212" s="6"/>
      <c r="C212" s="6"/>
      <c r="D212" s="8"/>
      <c r="E212" s="6"/>
      <c r="F212" s="6"/>
      <c r="G212" s="6"/>
      <c r="H212" s="7"/>
      <c r="I212" s="6"/>
      <c r="J212" s="6"/>
      <c r="K212" s="6"/>
    </row>
    <row r="213" spans="1:14" ht="180" customHeight="1" x14ac:dyDescent="0.25">
      <c r="A213" s="6">
        <v>13</v>
      </c>
      <c r="B213" s="6" t="s">
        <v>1</v>
      </c>
      <c r="C213" s="6" t="s">
        <v>48</v>
      </c>
      <c r="D213" s="8" t="s">
        <v>283</v>
      </c>
      <c r="E213" s="6" t="s">
        <v>4</v>
      </c>
      <c r="F213" s="6" t="s">
        <v>284</v>
      </c>
      <c r="G213" s="6" t="s">
        <v>285</v>
      </c>
      <c r="H213" s="6" t="s">
        <v>246</v>
      </c>
      <c r="I213" s="6">
        <v>1</v>
      </c>
      <c r="J213" s="6"/>
      <c r="K213" s="6" t="s">
        <v>7</v>
      </c>
    </row>
    <row r="214" spans="1:14" x14ac:dyDescent="0.25">
      <c r="A214" s="6"/>
      <c r="B214" s="6"/>
      <c r="C214" s="6"/>
      <c r="D214" s="8"/>
      <c r="E214" s="6"/>
      <c r="F214" s="6"/>
      <c r="G214" s="6"/>
      <c r="H214" s="6"/>
      <c r="I214" s="6"/>
      <c r="J214" s="6"/>
      <c r="K214" s="6"/>
    </row>
    <row r="215" spans="1:14" ht="180" customHeight="1" x14ac:dyDescent="0.25">
      <c r="A215" s="6">
        <v>14</v>
      </c>
      <c r="B215" s="6" t="s">
        <v>1</v>
      </c>
      <c r="C215" s="6" t="s">
        <v>2</v>
      </c>
      <c r="D215" s="8" t="s">
        <v>286</v>
      </c>
      <c r="E215" s="6" t="s">
        <v>4</v>
      </c>
      <c r="F215" s="6" t="s">
        <v>287</v>
      </c>
      <c r="G215" s="6" t="s">
        <v>288</v>
      </c>
      <c r="H215" s="7">
        <v>42056</v>
      </c>
      <c r="I215" s="6">
        <v>1</v>
      </c>
      <c r="J215" s="6"/>
      <c r="K215" s="6" t="s">
        <v>7</v>
      </c>
    </row>
    <row r="216" spans="1:14" x14ac:dyDescent="0.25">
      <c r="A216" s="6"/>
      <c r="B216" s="6"/>
      <c r="C216" s="6"/>
      <c r="D216" s="8"/>
      <c r="E216" s="6"/>
      <c r="F216" s="6"/>
      <c r="G216" s="6"/>
      <c r="H216" s="7"/>
      <c r="I216" s="6"/>
      <c r="J216" s="6"/>
      <c r="K216" s="6"/>
      <c r="M216">
        <v>1</v>
      </c>
      <c r="N216">
        <v>1</v>
      </c>
    </row>
    <row r="217" spans="1:14" ht="195" customHeight="1" x14ac:dyDescent="0.25">
      <c r="A217" s="6">
        <v>15</v>
      </c>
      <c r="B217" s="6" t="s">
        <v>1</v>
      </c>
      <c r="C217" s="6" t="s">
        <v>2</v>
      </c>
      <c r="D217" s="8" t="s">
        <v>289</v>
      </c>
      <c r="E217" s="6" t="s">
        <v>4</v>
      </c>
      <c r="F217" s="6" t="s">
        <v>290</v>
      </c>
      <c r="G217" s="6" t="s">
        <v>291</v>
      </c>
      <c r="H217" s="7">
        <v>42114</v>
      </c>
      <c r="I217" s="6">
        <v>3</v>
      </c>
      <c r="J217" s="6"/>
      <c r="K217" s="6" t="s">
        <v>7</v>
      </c>
    </row>
    <row r="218" spans="1:14" x14ac:dyDescent="0.25">
      <c r="A218" s="6"/>
      <c r="B218" s="6"/>
      <c r="C218" s="6"/>
      <c r="D218" s="8"/>
      <c r="E218" s="6"/>
      <c r="F218" s="6"/>
      <c r="G218" s="6"/>
      <c r="H218" s="7"/>
      <c r="I218" s="6"/>
      <c r="J218" s="6"/>
      <c r="K218" s="6"/>
    </row>
    <row r="219" spans="1:14" ht="180" customHeight="1" x14ac:dyDescent="0.25">
      <c r="A219" s="6">
        <v>16</v>
      </c>
      <c r="B219" s="6" t="s">
        <v>1</v>
      </c>
      <c r="C219" s="6" t="s">
        <v>2</v>
      </c>
      <c r="D219" s="8" t="s">
        <v>292</v>
      </c>
      <c r="E219" s="6" t="s">
        <v>4</v>
      </c>
      <c r="F219" s="6" t="s">
        <v>293</v>
      </c>
      <c r="G219" s="6" t="s">
        <v>278</v>
      </c>
      <c r="H219" s="7">
        <v>42236</v>
      </c>
      <c r="I219" s="6">
        <v>1</v>
      </c>
      <c r="J219" s="6"/>
      <c r="K219" s="6" t="s">
        <v>7</v>
      </c>
    </row>
    <row r="220" spans="1:14" x14ac:dyDescent="0.25">
      <c r="A220" s="6"/>
      <c r="B220" s="6"/>
      <c r="C220" s="6"/>
      <c r="D220" s="8"/>
      <c r="E220" s="6"/>
      <c r="F220" s="6"/>
      <c r="G220" s="6"/>
      <c r="H220" s="7"/>
      <c r="I220" s="6"/>
      <c r="J220" s="6"/>
      <c r="K220" s="6"/>
    </row>
    <row r="221" spans="1:14" ht="195" customHeight="1" x14ac:dyDescent="0.25">
      <c r="A221" s="6">
        <v>17</v>
      </c>
      <c r="B221" s="6" t="s">
        <v>1</v>
      </c>
      <c r="C221" s="6" t="s">
        <v>164</v>
      </c>
      <c r="D221" s="8" t="s">
        <v>294</v>
      </c>
      <c r="E221" s="6" t="s">
        <v>4</v>
      </c>
      <c r="F221" s="6" t="s">
        <v>295</v>
      </c>
      <c r="G221" s="6" t="s">
        <v>296</v>
      </c>
      <c r="H221" s="6">
        <f>-9 / 35</f>
        <v>-0.25714285714285712</v>
      </c>
      <c r="I221" s="6">
        <v>3</v>
      </c>
      <c r="J221" s="6"/>
      <c r="K221" s="6" t="s">
        <v>7</v>
      </c>
    </row>
    <row r="222" spans="1:14" x14ac:dyDescent="0.25">
      <c r="A222" s="6"/>
      <c r="B222" s="6"/>
      <c r="C222" s="6"/>
      <c r="D222" s="8"/>
      <c r="E222" s="6"/>
      <c r="F222" s="6"/>
      <c r="G222" s="6"/>
      <c r="H222" s="6"/>
      <c r="I222" s="6"/>
      <c r="J222" s="6"/>
      <c r="K222" s="6"/>
    </row>
    <row r="223" spans="1:14" ht="195" customHeight="1" x14ac:dyDescent="0.25">
      <c r="A223" s="6">
        <v>18</v>
      </c>
      <c r="B223" s="6" t="s">
        <v>1</v>
      </c>
      <c r="C223" s="6" t="s">
        <v>48</v>
      </c>
      <c r="D223" s="8" t="s">
        <v>297</v>
      </c>
      <c r="E223" s="6" t="s">
        <v>4</v>
      </c>
      <c r="F223" s="6" t="s">
        <v>298</v>
      </c>
      <c r="G223" s="6" t="s">
        <v>299</v>
      </c>
      <c r="H223" s="6">
        <f>-2 / 36</f>
        <v>-5.5555555555555552E-2</v>
      </c>
      <c r="I223" s="6">
        <v>3</v>
      </c>
      <c r="J223" s="6"/>
      <c r="K223" s="6" t="s">
        <v>7</v>
      </c>
    </row>
    <row r="224" spans="1:14" x14ac:dyDescent="0.25">
      <c r="A224" s="6"/>
      <c r="B224" s="6"/>
      <c r="C224" s="6"/>
      <c r="D224" s="8"/>
      <c r="E224" s="6"/>
      <c r="F224" s="6"/>
      <c r="G224" s="6"/>
      <c r="H224" s="6"/>
      <c r="I224" s="6"/>
      <c r="J224" s="6"/>
      <c r="K224" s="6"/>
    </row>
    <row r="225" spans="1:14" ht="195" customHeight="1" x14ac:dyDescent="0.25">
      <c r="A225" s="6">
        <v>19</v>
      </c>
      <c r="B225" s="6" t="s">
        <v>1</v>
      </c>
      <c r="C225" s="6" t="s">
        <v>2</v>
      </c>
      <c r="D225" s="8" t="s">
        <v>300</v>
      </c>
      <c r="E225" s="6" t="s">
        <v>4</v>
      </c>
      <c r="F225" s="6" t="s">
        <v>301</v>
      </c>
      <c r="G225" s="6" t="s">
        <v>296</v>
      </c>
      <c r="H225" s="6" t="s">
        <v>302</v>
      </c>
      <c r="I225" s="6">
        <v>3</v>
      </c>
      <c r="J225" s="6"/>
      <c r="K225" s="6" t="s">
        <v>7</v>
      </c>
    </row>
    <row r="226" spans="1:14" x14ac:dyDescent="0.25">
      <c r="A226" s="6"/>
      <c r="B226" s="6"/>
      <c r="C226" s="6"/>
      <c r="D226" s="8"/>
      <c r="E226" s="6"/>
      <c r="F226" s="6"/>
      <c r="G226" s="6"/>
      <c r="H226" s="6"/>
      <c r="I226" s="6"/>
      <c r="J226" s="6"/>
      <c r="K226" s="6"/>
    </row>
    <row r="227" spans="1:14" ht="180" customHeight="1" x14ac:dyDescent="0.25">
      <c r="A227" s="6">
        <v>20</v>
      </c>
      <c r="B227" s="6" t="s">
        <v>1</v>
      </c>
      <c r="C227" s="6" t="s">
        <v>48</v>
      </c>
      <c r="D227" s="8" t="s">
        <v>303</v>
      </c>
      <c r="E227" s="6" t="s">
        <v>4</v>
      </c>
      <c r="F227" s="6" t="s">
        <v>304</v>
      </c>
      <c r="G227" s="6" t="s">
        <v>299</v>
      </c>
      <c r="H227" s="6">
        <f>-1 / 18</f>
        <v>-5.5555555555555552E-2</v>
      </c>
      <c r="I227" s="6">
        <v>1</v>
      </c>
      <c r="J227" s="6"/>
      <c r="K227" s="6" t="s">
        <v>305</v>
      </c>
    </row>
    <row r="228" spans="1:14" x14ac:dyDescent="0.25">
      <c r="A228" s="6"/>
      <c r="B228" s="6"/>
      <c r="C228" s="6"/>
      <c r="D228" s="8"/>
      <c r="E228" s="6"/>
      <c r="F228" s="6"/>
      <c r="G228" s="6"/>
      <c r="H228" s="6"/>
      <c r="I228" s="6"/>
      <c r="J228" s="6"/>
      <c r="K228" s="6"/>
    </row>
    <row r="231" spans="1:14" ht="180" customHeight="1" x14ac:dyDescent="0.25">
      <c r="A231" s="6"/>
      <c r="B231" s="6" t="s">
        <v>1</v>
      </c>
      <c r="C231" s="6" t="s">
        <v>48</v>
      </c>
      <c r="D231" s="8" t="s">
        <v>306</v>
      </c>
      <c r="E231" s="6" t="s">
        <v>4</v>
      </c>
      <c r="F231" s="6" t="s">
        <v>307</v>
      </c>
      <c r="G231" s="6" t="s">
        <v>299</v>
      </c>
      <c r="H231" s="6">
        <f>-1 / 18</f>
        <v>-5.5555555555555552E-2</v>
      </c>
      <c r="I231" s="6">
        <v>1</v>
      </c>
      <c r="J231" s="6"/>
      <c r="K231" s="6" t="s">
        <v>7</v>
      </c>
    </row>
    <row r="232" spans="1:14" x14ac:dyDescent="0.25">
      <c r="A232" s="6"/>
      <c r="B232" s="6"/>
      <c r="C232" s="6"/>
      <c r="D232" s="8"/>
      <c r="E232" s="6"/>
      <c r="F232" s="6"/>
      <c r="G232" s="6"/>
      <c r="H232" s="6"/>
      <c r="I232" s="6"/>
      <c r="J232" s="6"/>
      <c r="K232" s="6"/>
    </row>
    <row r="233" spans="1:14" ht="180" customHeight="1" x14ac:dyDescent="0.25">
      <c r="A233" s="6">
        <v>22</v>
      </c>
      <c r="B233" s="6" t="s">
        <v>1</v>
      </c>
      <c r="C233" s="6" t="s">
        <v>48</v>
      </c>
      <c r="D233" s="8" t="s">
        <v>308</v>
      </c>
      <c r="E233" s="6" t="s">
        <v>4</v>
      </c>
      <c r="F233" s="6" t="s">
        <v>309</v>
      </c>
      <c r="G233" s="6" t="s">
        <v>299</v>
      </c>
      <c r="H233" s="6">
        <f>-2 / 18</f>
        <v>-0.1111111111111111</v>
      </c>
      <c r="I233" s="6">
        <v>1</v>
      </c>
      <c r="J233" s="6"/>
      <c r="K233" s="6" t="s">
        <v>7</v>
      </c>
    </row>
    <row r="234" spans="1:14" x14ac:dyDescent="0.25">
      <c r="A234" s="6"/>
      <c r="B234" s="6"/>
      <c r="C234" s="6"/>
      <c r="D234" s="8"/>
      <c r="E234" s="6"/>
      <c r="F234" s="6"/>
      <c r="G234" s="6"/>
      <c r="H234" s="6"/>
      <c r="I234" s="6"/>
      <c r="J234" s="6"/>
      <c r="K234" s="6"/>
    </row>
    <row r="235" spans="1:14" ht="180" customHeight="1" x14ac:dyDescent="0.25">
      <c r="A235" s="6">
        <v>23</v>
      </c>
      <c r="B235" s="6" t="s">
        <v>1</v>
      </c>
      <c r="C235" s="6" t="s">
        <v>2</v>
      </c>
      <c r="D235" s="8" t="s">
        <v>310</v>
      </c>
      <c r="E235" s="6" t="s">
        <v>4</v>
      </c>
      <c r="F235" s="6" t="s">
        <v>311</v>
      </c>
      <c r="G235" s="6" t="s">
        <v>312</v>
      </c>
      <c r="H235" s="7">
        <v>42022</v>
      </c>
      <c r="I235" s="6">
        <v>1</v>
      </c>
      <c r="J235" s="6"/>
      <c r="K235" s="6" t="s">
        <v>7</v>
      </c>
    </row>
    <row r="236" spans="1:14" x14ac:dyDescent="0.25">
      <c r="A236" s="6"/>
      <c r="B236" s="6"/>
      <c r="C236" s="6"/>
      <c r="D236" s="8"/>
      <c r="E236" s="6"/>
      <c r="F236" s="6"/>
      <c r="G236" s="6"/>
      <c r="H236" s="7"/>
      <c r="I236" s="6"/>
      <c r="J236" s="6"/>
      <c r="K236" s="6"/>
    </row>
    <row r="237" spans="1:14" ht="195" customHeight="1" x14ac:dyDescent="0.25">
      <c r="A237" s="6">
        <v>24</v>
      </c>
      <c r="B237" s="6" t="s">
        <v>1</v>
      </c>
      <c r="C237" s="6" t="s">
        <v>2</v>
      </c>
      <c r="D237" s="8" t="s">
        <v>313</v>
      </c>
      <c r="E237" s="6" t="s">
        <v>4</v>
      </c>
      <c r="F237" s="6" t="s">
        <v>314</v>
      </c>
      <c r="G237" s="6" t="s">
        <v>299</v>
      </c>
      <c r="H237" s="7">
        <v>42022</v>
      </c>
      <c r="I237" s="6">
        <v>1</v>
      </c>
      <c r="J237" s="6"/>
      <c r="K237" s="6" t="s">
        <v>7</v>
      </c>
    </row>
    <row r="238" spans="1:14" x14ac:dyDescent="0.25">
      <c r="A238" s="6"/>
      <c r="B238" s="6"/>
      <c r="C238" s="6"/>
      <c r="D238" s="8"/>
      <c r="E238" s="6"/>
      <c r="F238" s="6"/>
      <c r="G238" s="6"/>
      <c r="H238" s="7"/>
      <c r="I238" s="6"/>
      <c r="J238" s="6"/>
      <c r="K238" s="6"/>
      <c r="N238">
        <v>2</v>
      </c>
    </row>
    <row r="239" spans="1:14" ht="195" customHeight="1" x14ac:dyDescent="0.25">
      <c r="A239" s="6">
        <v>25</v>
      </c>
      <c r="B239" s="6" t="s">
        <v>1</v>
      </c>
      <c r="C239" s="6" t="s">
        <v>2</v>
      </c>
      <c r="D239" s="8" t="s">
        <v>315</v>
      </c>
      <c r="E239" s="6" t="s">
        <v>4</v>
      </c>
      <c r="F239" s="6" t="s">
        <v>316</v>
      </c>
      <c r="G239" s="6" t="s">
        <v>267</v>
      </c>
      <c r="H239" s="7">
        <v>42265</v>
      </c>
      <c r="I239" s="6">
        <v>3</v>
      </c>
      <c r="J239" s="6"/>
      <c r="K239" s="6" t="s">
        <v>7</v>
      </c>
    </row>
    <row r="240" spans="1:14" x14ac:dyDescent="0.25">
      <c r="A240" s="6"/>
      <c r="B240" s="6"/>
      <c r="C240" s="6"/>
      <c r="D240" s="8"/>
      <c r="E240" s="6"/>
      <c r="F240" s="6"/>
      <c r="G240" s="6"/>
      <c r="H240" s="7"/>
      <c r="I240" s="6"/>
      <c r="J240" s="6"/>
      <c r="K240" s="6"/>
    </row>
    <row r="241" spans="1:13" ht="195" customHeight="1" x14ac:dyDescent="0.25">
      <c r="A241" s="6">
        <v>26</v>
      </c>
      <c r="B241" s="6" t="s">
        <v>1</v>
      </c>
      <c r="C241" s="6" t="s">
        <v>2</v>
      </c>
      <c r="D241" s="8" t="s">
        <v>317</v>
      </c>
      <c r="E241" s="6" t="s">
        <v>4</v>
      </c>
      <c r="F241" s="6" t="s">
        <v>318</v>
      </c>
      <c r="G241" s="6" t="s">
        <v>299</v>
      </c>
      <c r="H241" s="7">
        <v>42356</v>
      </c>
      <c r="I241" s="6">
        <v>1</v>
      </c>
      <c r="J241" s="6"/>
      <c r="K241" s="6" t="s">
        <v>7</v>
      </c>
    </row>
    <row r="242" spans="1:13" x14ac:dyDescent="0.25">
      <c r="A242" s="6"/>
      <c r="B242" s="6"/>
      <c r="C242" s="6"/>
      <c r="D242" s="8"/>
      <c r="E242" s="6"/>
      <c r="F242" s="6"/>
      <c r="G242" s="6"/>
      <c r="H242" s="7"/>
      <c r="I242" s="6"/>
      <c r="J242" s="6"/>
      <c r="K242" s="6"/>
    </row>
    <row r="243" spans="1:13" ht="195" customHeight="1" x14ac:dyDescent="0.25">
      <c r="A243" s="6">
        <v>27</v>
      </c>
      <c r="B243" s="6" t="s">
        <v>1</v>
      </c>
      <c r="C243" s="6" t="s">
        <v>48</v>
      </c>
      <c r="D243" s="8" t="s">
        <v>319</v>
      </c>
      <c r="E243" s="6" t="s">
        <v>4</v>
      </c>
      <c r="F243" s="6" t="s">
        <v>320</v>
      </c>
      <c r="G243" s="6" t="s">
        <v>245</v>
      </c>
      <c r="H243" s="6">
        <f>-2 / 18</f>
        <v>-0.1111111111111111</v>
      </c>
      <c r="I243" s="6">
        <v>3</v>
      </c>
      <c r="J243" s="6"/>
      <c r="K243" s="6" t="s">
        <v>7</v>
      </c>
    </row>
    <row r="244" spans="1:13" x14ac:dyDescent="0.25">
      <c r="A244" s="6"/>
      <c r="B244" s="6"/>
      <c r="C244" s="6"/>
      <c r="D244" s="8"/>
      <c r="E244" s="6"/>
      <c r="F244" s="6"/>
      <c r="G244" s="6"/>
      <c r="H244" s="6"/>
      <c r="I244" s="6"/>
      <c r="J244" s="6"/>
      <c r="K244" s="6"/>
    </row>
    <row r="245" spans="1:13" ht="180" customHeight="1" x14ac:dyDescent="0.25">
      <c r="A245" s="6">
        <v>28</v>
      </c>
      <c r="B245" s="6" t="s">
        <v>1</v>
      </c>
      <c r="C245" s="6" t="s">
        <v>48</v>
      </c>
      <c r="D245" s="8" t="s">
        <v>321</v>
      </c>
      <c r="E245" s="6" t="s">
        <v>4</v>
      </c>
      <c r="F245" s="6" t="s">
        <v>322</v>
      </c>
      <c r="G245" s="6" t="s">
        <v>323</v>
      </c>
      <c r="H245" s="6">
        <f>-1 / 18</f>
        <v>-5.5555555555555552E-2</v>
      </c>
      <c r="I245" s="6">
        <v>1</v>
      </c>
      <c r="J245" s="6"/>
      <c r="K245" s="6" t="s">
        <v>7</v>
      </c>
    </row>
    <row r="246" spans="1:13" x14ac:dyDescent="0.25">
      <c r="A246" s="6"/>
      <c r="B246" s="6"/>
      <c r="C246" s="6"/>
      <c r="D246" s="8"/>
      <c r="E246" s="6"/>
      <c r="F246" s="6"/>
      <c r="G246" s="6"/>
      <c r="H246" s="6"/>
      <c r="I246" s="6"/>
      <c r="J246" s="6"/>
      <c r="K246" s="6"/>
    </row>
    <row r="247" spans="1:13" ht="195" customHeight="1" x14ac:dyDescent="0.25">
      <c r="A247" s="6">
        <v>29</v>
      </c>
      <c r="B247" s="6" t="s">
        <v>1</v>
      </c>
      <c r="C247" s="6" t="s">
        <v>2</v>
      </c>
      <c r="D247" s="8" t="s">
        <v>324</v>
      </c>
      <c r="E247" s="6" t="s">
        <v>4</v>
      </c>
      <c r="F247" s="6" t="s">
        <v>325</v>
      </c>
      <c r="G247" s="6" t="s">
        <v>264</v>
      </c>
      <c r="H247" s="7">
        <v>42332</v>
      </c>
      <c r="I247" s="6">
        <v>3</v>
      </c>
      <c r="J247" s="6"/>
      <c r="K247" s="6" t="s">
        <v>7</v>
      </c>
    </row>
    <row r="248" spans="1:13" x14ac:dyDescent="0.25">
      <c r="A248" s="6"/>
      <c r="B248" s="6"/>
      <c r="C248" s="6"/>
      <c r="D248" s="8"/>
      <c r="E248" s="6"/>
      <c r="F248" s="6"/>
      <c r="G248" s="6"/>
      <c r="H248" s="7"/>
      <c r="I248" s="6"/>
      <c r="J248" s="6"/>
      <c r="K248" s="6"/>
    </row>
    <row r="249" spans="1:13" ht="195" customHeight="1" x14ac:dyDescent="0.25">
      <c r="A249" s="6">
        <v>30</v>
      </c>
      <c r="B249" s="6" t="s">
        <v>1</v>
      </c>
      <c r="C249" s="6" t="s">
        <v>2</v>
      </c>
      <c r="D249" s="8" t="s">
        <v>326</v>
      </c>
      <c r="E249" s="6" t="s">
        <v>4</v>
      </c>
      <c r="F249" s="6" t="s">
        <v>327</v>
      </c>
      <c r="G249" s="6" t="s">
        <v>328</v>
      </c>
      <c r="H249" s="7">
        <v>42358</v>
      </c>
      <c r="I249" s="6">
        <v>3</v>
      </c>
      <c r="J249" s="6"/>
      <c r="K249" s="6" t="s">
        <v>7</v>
      </c>
    </row>
    <row r="250" spans="1:13" x14ac:dyDescent="0.25">
      <c r="A250" s="6"/>
      <c r="B250" s="6"/>
      <c r="C250" s="6"/>
      <c r="D250" s="8"/>
      <c r="E250" s="6"/>
      <c r="F250" s="6"/>
      <c r="G250" s="6"/>
      <c r="H250" s="7"/>
      <c r="I250" s="6"/>
      <c r="J250" s="6"/>
      <c r="K250" s="6"/>
    </row>
    <row r="251" spans="1:13" ht="195" customHeight="1" x14ac:dyDescent="0.25">
      <c r="A251" s="6">
        <v>31</v>
      </c>
      <c r="B251" s="6" t="s">
        <v>1</v>
      </c>
      <c r="C251" s="6" t="s">
        <v>2</v>
      </c>
      <c r="D251" s="8" t="s">
        <v>329</v>
      </c>
      <c r="E251" s="6" t="s">
        <v>4</v>
      </c>
      <c r="F251" s="6" t="s">
        <v>330</v>
      </c>
      <c r="G251" s="6" t="s">
        <v>328</v>
      </c>
      <c r="H251" s="7">
        <v>42236</v>
      </c>
      <c r="I251" s="6">
        <v>3</v>
      </c>
      <c r="J251" s="6"/>
      <c r="K251" s="6" t="s">
        <v>7</v>
      </c>
    </row>
    <row r="252" spans="1:13" x14ac:dyDescent="0.25">
      <c r="A252" s="6"/>
      <c r="B252" s="6"/>
      <c r="C252" s="6"/>
      <c r="D252" s="8"/>
      <c r="E252" s="6"/>
      <c r="F252" s="6"/>
      <c r="G252" s="6"/>
      <c r="H252" s="7"/>
      <c r="I252" s="6"/>
      <c r="J252" s="6"/>
      <c r="K252" s="6"/>
    </row>
    <row r="253" spans="1:13" ht="180" customHeight="1" x14ac:dyDescent="0.25">
      <c r="A253" s="6">
        <v>32</v>
      </c>
      <c r="B253" s="6" t="s">
        <v>1</v>
      </c>
      <c r="C253" s="6" t="s">
        <v>2</v>
      </c>
      <c r="D253" s="8" t="s">
        <v>331</v>
      </c>
      <c r="E253" s="6" t="s">
        <v>4</v>
      </c>
      <c r="F253" s="6" t="s">
        <v>332</v>
      </c>
      <c r="G253" s="6" t="s">
        <v>333</v>
      </c>
      <c r="H253" s="7">
        <v>42019</v>
      </c>
      <c r="I253" s="6">
        <v>1</v>
      </c>
      <c r="J253" s="6"/>
      <c r="K253" s="6" t="s">
        <v>7</v>
      </c>
    </row>
    <row r="254" spans="1:13" x14ac:dyDescent="0.25">
      <c r="A254" s="6"/>
      <c r="B254" s="6"/>
      <c r="C254" s="6"/>
      <c r="D254" s="8"/>
      <c r="E254" s="6"/>
      <c r="F254" s="6"/>
      <c r="G254" s="6"/>
      <c r="H254" s="7"/>
      <c r="I254" s="6"/>
      <c r="J254" s="6"/>
      <c r="K254" s="6"/>
    </row>
    <row r="255" spans="1:13" ht="180" customHeight="1" x14ac:dyDescent="0.25">
      <c r="A255" s="6">
        <v>33</v>
      </c>
      <c r="B255" s="6" t="s">
        <v>1</v>
      </c>
      <c r="C255" s="6" t="s">
        <v>2</v>
      </c>
      <c r="D255" s="8" t="s">
        <v>334</v>
      </c>
      <c r="E255" s="6" t="s">
        <v>4</v>
      </c>
      <c r="F255" s="6" t="s">
        <v>335</v>
      </c>
      <c r="G255" s="6" t="s">
        <v>333</v>
      </c>
      <c r="H255" s="7">
        <v>42231</v>
      </c>
      <c r="I255" s="6">
        <v>1</v>
      </c>
      <c r="J255" s="6"/>
      <c r="K255" s="6" t="s">
        <v>7</v>
      </c>
      <c r="M255">
        <v>1</v>
      </c>
    </row>
    <row r="256" spans="1:13" x14ac:dyDescent="0.25">
      <c r="A256" s="6"/>
      <c r="B256" s="6"/>
      <c r="C256" s="6"/>
      <c r="D256" s="8"/>
      <c r="E256" s="6"/>
      <c r="F256" s="6"/>
      <c r="G256" s="6"/>
      <c r="H256" s="7"/>
      <c r="I256" s="6"/>
      <c r="J256" s="6"/>
      <c r="K256" s="6"/>
    </row>
    <row r="257" spans="1:11" ht="195" customHeight="1" x14ac:dyDescent="0.25">
      <c r="A257" s="6">
        <v>34</v>
      </c>
      <c r="B257" s="6" t="s">
        <v>1</v>
      </c>
      <c r="C257" s="6" t="s">
        <v>2</v>
      </c>
      <c r="D257" s="8" t="s">
        <v>336</v>
      </c>
      <c r="E257" s="6" t="s">
        <v>4</v>
      </c>
      <c r="F257" s="6" t="s">
        <v>337</v>
      </c>
      <c r="G257" s="6" t="s">
        <v>267</v>
      </c>
      <c r="H257" s="7">
        <v>42326</v>
      </c>
      <c r="I257" s="6">
        <v>3</v>
      </c>
      <c r="J257" s="6"/>
      <c r="K257" s="6" t="s">
        <v>7</v>
      </c>
    </row>
    <row r="258" spans="1:11" x14ac:dyDescent="0.25">
      <c r="A258" s="6"/>
      <c r="B258" s="6"/>
      <c r="C258" s="6"/>
      <c r="D258" s="8"/>
      <c r="E258" s="6"/>
      <c r="F258" s="6"/>
      <c r="G258" s="6"/>
      <c r="H258" s="7"/>
      <c r="I258" s="6"/>
      <c r="J258" s="6"/>
      <c r="K258" s="6"/>
    </row>
    <row r="259" spans="1:11" ht="195" customHeight="1" x14ac:dyDescent="0.25">
      <c r="A259" s="6">
        <v>35</v>
      </c>
      <c r="B259" s="6" t="s">
        <v>1</v>
      </c>
      <c r="C259" s="6" t="s">
        <v>2</v>
      </c>
      <c r="D259" s="8" t="s">
        <v>338</v>
      </c>
      <c r="E259" s="6" t="s">
        <v>4</v>
      </c>
      <c r="F259" s="6" t="s">
        <v>339</v>
      </c>
      <c r="G259" s="6" t="s">
        <v>328</v>
      </c>
      <c r="H259" s="7">
        <v>42173</v>
      </c>
      <c r="I259" s="6">
        <v>4</v>
      </c>
      <c r="J259" s="6"/>
      <c r="K259" s="6" t="s">
        <v>7</v>
      </c>
    </row>
    <row r="260" spans="1:11" x14ac:dyDescent="0.25">
      <c r="A260" s="6"/>
      <c r="B260" s="6"/>
      <c r="C260" s="6"/>
      <c r="D260" s="8"/>
      <c r="E260" s="6"/>
      <c r="F260" s="6"/>
      <c r="G260" s="6"/>
      <c r="H260" s="7"/>
      <c r="I260" s="6"/>
      <c r="J260" s="6"/>
      <c r="K260" s="6"/>
    </row>
    <row r="261" spans="1:11" ht="195" customHeight="1" x14ac:dyDescent="0.25">
      <c r="A261" s="6">
        <v>36</v>
      </c>
      <c r="B261" s="6" t="s">
        <v>1</v>
      </c>
      <c r="C261" s="6" t="s">
        <v>48</v>
      </c>
      <c r="D261" s="8" t="s">
        <v>340</v>
      </c>
      <c r="E261" s="6" t="s">
        <v>4</v>
      </c>
      <c r="F261" s="6" t="s">
        <v>339</v>
      </c>
      <c r="G261" s="6" t="s">
        <v>328</v>
      </c>
      <c r="H261" s="6">
        <f>-1 / 18</f>
        <v>-5.5555555555555552E-2</v>
      </c>
      <c r="I261" s="6">
        <v>4</v>
      </c>
      <c r="J261" s="6"/>
      <c r="K261" s="6" t="s">
        <v>7</v>
      </c>
    </row>
    <row r="262" spans="1:11" x14ac:dyDescent="0.25">
      <c r="A262" s="6"/>
      <c r="B262" s="6"/>
      <c r="C262" s="6"/>
      <c r="D262" s="8"/>
      <c r="E262" s="6"/>
      <c r="F262" s="6"/>
      <c r="G262" s="6"/>
      <c r="H262" s="6"/>
      <c r="I262" s="6"/>
      <c r="J262" s="6"/>
      <c r="K262" s="6"/>
    </row>
    <row r="263" spans="1:11" ht="255" customHeight="1" x14ac:dyDescent="0.25">
      <c r="A263" s="6">
        <v>37</v>
      </c>
      <c r="B263" s="6" t="s">
        <v>1</v>
      </c>
      <c r="C263" s="6" t="s">
        <v>2</v>
      </c>
      <c r="D263" s="8" t="s">
        <v>341</v>
      </c>
      <c r="E263" s="6" t="s">
        <v>4</v>
      </c>
      <c r="F263" s="6" t="s">
        <v>183</v>
      </c>
      <c r="G263" s="6" t="s">
        <v>264</v>
      </c>
      <c r="H263" s="6" t="s">
        <v>342</v>
      </c>
      <c r="I263" s="6">
        <v>3</v>
      </c>
      <c r="J263" s="6"/>
      <c r="K263" s="6" t="s">
        <v>7</v>
      </c>
    </row>
    <row r="264" spans="1:11" x14ac:dyDescent="0.25">
      <c r="A264" s="6"/>
      <c r="B264" s="6"/>
      <c r="C264" s="6"/>
      <c r="D264" s="8"/>
      <c r="E264" s="6"/>
      <c r="F264" s="6"/>
      <c r="G264" s="6"/>
      <c r="H264" s="6"/>
      <c r="I264" s="6"/>
      <c r="J264" s="6"/>
      <c r="K264" s="6"/>
    </row>
    <row r="265" spans="1:11" ht="255" customHeight="1" x14ac:dyDescent="0.25">
      <c r="A265" s="6">
        <v>38</v>
      </c>
      <c r="B265" s="6" t="s">
        <v>1</v>
      </c>
      <c r="C265" s="6" t="s">
        <v>2</v>
      </c>
      <c r="D265" s="8" t="s">
        <v>343</v>
      </c>
      <c r="E265" s="6" t="s">
        <v>4</v>
      </c>
      <c r="F265" s="6" t="s">
        <v>344</v>
      </c>
      <c r="G265" s="6" t="s">
        <v>328</v>
      </c>
      <c r="H265" s="7">
        <v>42161</v>
      </c>
      <c r="I265" s="6">
        <v>3</v>
      </c>
      <c r="J265" s="6"/>
      <c r="K265" s="6" t="s">
        <v>7</v>
      </c>
    </row>
    <row r="266" spans="1:11" x14ac:dyDescent="0.25">
      <c r="A266" s="6"/>
      <c r="B266" s="6"/>
      <c r="C266" s="6"/>
      <c r="D266" s="8"/>
      <c r="E266" s="6"/>
      <c r="F266" s="6"/>
      <c r="G266" s="6"/>
      <c r="H266" s="7"/>
      <c r="I266" s="6"/>
      <c r="J266" s="6"/>
      <c r="K266" s="6"/>
    </row>
    <row r="267" spans="1:11" ht="255" customHeight="1" x14ac:dyDescent="0.25">
      <c r="A267" s="6">
        <v>39</v>
      </c>
      <c r="B267" s="6" t="s">
        <v>1</v>
      </c>
      <c r="C267" s="6" t="s">
        <v>2</v>
      </c>
      <c r="D267" s="8" t="s">
        <v>345</v>
      </c>
      <c r="E267" s="6" t="s">
        <v>4</v>
      </c>
      <c r="F267" s="6" t="s">
        <v>344</v>
      </c>
      <c r="G267" s="6" t="s">
        <v>328</v>
      </c>
      <c r="H267" s="7">
        <v>42130</v>
      </c>
      <c r="I267" s="6">
        <v>3</v>
      </c>
      <c r="J267" s="6"/>
      <c r="K267" s="6" t="s">
        <v>7</v>
      </c>
    </row>
    <row r="268" spans="1:11" x14ac:dyDescent="0.25">
      <c r="A268" s="6"/>
      <c r="B268" s="6"/>
      <c r="C268" s="6"/>
      <c r="D268" s="8"/>
      <c r="E268" s="6"/>
      <c r="F268" s="6"/>
      <c r="G268" s="6"/>
      <c r="H268" s="7"/>
      <c r="I268" s="6"/>
      <c r="J268" s="6"/>
      <c r="K268" s="6"/>
    </row>
    <row r="269" spans="1:11" ht="195" customHeight="1" x14ac:dyDescent="0.25">
      <c r="A269" s="6">
        <v>40</v>
      </c>
      <c r="B269" s="6" t="s">
        <v>1</v>
      </c>
      <c r="C269" s="6" t="s">
        <v>2</v>
      </c>
      <c r="D269" s="8" t="s">
        <v>346</v>
      </c>
      <c r="E269" s="6" t="s">
        <v>4</v>
      </c>
      <c r="F269" s="6" t="s">
        <v>347</v>
      </c>
      <c r="G269" s="6" t="s">
        <v>348</v>
      </c>
      <c r="H269" s="6" t="s">
        <v>349</v>
      </c>
      <c r="I269" s="6">
        <v>3</v>
      </c>
      <c r="J269" s="6"/>
      <c r="K269" s="6" t="s">
        <v>237</v>
      </c>
    </row>
    <row r="270" spans="1:11" x14ac:dyDescent="0.25">
      <c r="A270" s="6"/>
      <c r="B270" s="6"/>
      <c r="C270" s="6"/>
      <c r="D270" s="8"/>
      <c r="E270" s="6"/>
      <c r="F270" s="6"/>
      <c r="G270" s="6"/>
      <c r="H270" s="6"/>
      <c r="I270" s="6"/>
      <c r="J270" s="6"/>
      <c r="K270" s="6"/>
    </row>
    <row r="273" spans="1:14" ht="195" customHeight="1" x14ac:dyDescent="0.25">
      <c r="A273" s="6"/>
      <c r="B273" s="6" t="s">
        <v>1</v>
      </c>
      <c r="C273" s="6" t="s">
        <v>2</v>
      </c>
      <c r="D273" s="8" t="s">
        <v>350</v>
      </c>
      <c r="E273" s="6" t="s">
        <v>4</v>
      </c>
      <c r="F273" s="6" t="s">
        <v>351</v>
      </c>
      <c r="G273" s="6" t="s">
        <v>348</v>
      </c>
      <c r="H273" s="9">
        <v>12785</v>
      </c>
      <c r="I273" s="6">
        <v>3</v>
      </c>
      <c r="J273" s="6"/>
      <c r="K273" s="6" t="s">
        <v>7</v>
      </c>
    </row>
    <row r="274" spans="1:14" x14ac:dyDescent="0.25">
      <c r="A274" s="6"/>
      <c r="B274" s="6"/>
      <c r="C274" s="6"/>
      <c r="D274" s="8"/>
      <c r="E274" s="6"/>
      <c r="F274" s="6"/>
      <c r="G274" s="6"/>
      <c r="H274" s="9"/>
      <c r="I274" s="6"/>
      <c r="J274" s="6"/>
      <c r="K274" s="6"/>
    </row>
    <row r="275" spans="1:14" ht="195" customHeight="1" x14ac:dyDescent="0.25">
      <c r="A275" s="6">
        <v>42</v>
      </c>
      <c r="B275" s="6" t="s">
        <v>1</v>
      </c>
      <c r="C275" s="6" t="s">
        <v>2</v>
      </c>
      <c r="D275" s="8" t="s">
        <v>352</v>
      </c>
      <c r="E275" s="6" t="s">
        <v>4</v>
      </c>
      <c r="F275" s="6" t="s">
        <v>353</v>
      </c>
      <c r="G275" s="6" t="s">
        <v>348</v>
      </c>
      <c r="H275" s="6" t="s">
        <v>354</v>
      </c>
      <c r="I275" s="6">
        <v>3</v>
      </c>
      <c r="J275" s="6"/>
      <c r="K275" s="6" t="s">
        <v>7</v>
      </c>
    </row>
    <row r="276" spans="1:14" x14ac:dyDescent="0.25">
      <c r="A276" s="6"/>
      <c r="B276" s="6"/>
      <c r="C276" s="6"/>
      <c r="D276" s="8"/>
      <c r="E276" s="6"/>
      <c r="F276" s="6"/>
      <c r="G276" s="6"/>
      <c r="H276" s="6"/>
      <c r="I276" s="6"/>
      <c r="J276" s="6"/>
      <c r="K276" s="6"/>
    </row>
    <row r="277" spans="1:14" ht="180" customHeight="1" x14ac:dyDescent="0.25">
      <c r="A277" s="6">
        <v>43</v>
      </c>
      <c r="B277" s="6" t="s">
        <v>1</v>
      </c>
      <c r="C277" s="6" t="s">
        <v>48</v>
      </c>
      <c r="D277" s="8" t="s">
        <v>355</v>
      </c>
      <c r="E277" s="6" t="s">
        <v>4</v>
      </c>
      <c r="F277" s="6" t="s">
        <v>356</v>
      </c>
      <c r="G277" s="6" t="s">
        <v>357</v>
      </c>
      <c r="H277" s="6" t="s">
        <v>358</v>
      </c>
      <c r="I277" s="6">
        <v>3</v>
      </c>
      <c r="J277" s="6"/>
      <c r="K277" s="6" t="s">
        <v>7</v>
      </c>
    </row>
    <row r="278" spans="1:14" x14ac:dyDescent="0.25">
      <c r="A278" s="6"/>
      <c r="B278" s="6"/>
      <c r="C278" s="6"/>
      <c r="D278" s="8"/>
      <c r="E278" s="6"/>
      <c r="F278" s="6"/>
      <c r="G278" s="6"/>
      <c r="H278" s="6"/>
      <c r="I278" s="6"/>
      <c r="J278" s="6"/>
      <c r="K278" s="6"/>
    </row>
    <row r="279" spans="1:14" ht="180" customHeight="1" x14ac:dyDescent="0.25">
      <c r="A279" s="6">
        <v>44</v>
      </c>
      <c r="B279" s="6" t="s">
        <v>1</v>
      </c>
      <c r="C279" s="6" t="s">
        <v>2</v>
      </c>
      <c r="D279" s="8" t="s">
        <v>359</v>
      </c>
      <c r="E279" s="6" t="s">
        <v>4</v>
      </c>
      <c r="F279" s="6" t="s">
        <v>360</v>
      </c>
      <c r="G279" s="6" t="s">
        <v>361</v>
      </c>
      <c r="H279" s="7">
        <v>42074</v>
      </c>
      <c r="I279" s="6">
        <v>3</v>
      </c>
      <c r="J279" s="6"/>
      <c r="K279" s="6" t="s">
        <v>7</v>
      </c>
    </row>
    <row r="280" spans="1:14" x14ac:dyDescent="0.25">
      <c r="A280" s="6"/>
      <c r="B280" s="6"/>
      <c r="C280" s="6"/>
      <c r="D280" s="8"/>
      <c r="E280" s="6"/>
      <c r="F280" s="6"/>
      <c r="G280" s="6"/>
      <c r="H280" s="7"/>
      <c r="I280" s="6"/>
      <c r="J280" s="6"/>
      <c r="K280" s="6"/>
    </row>
    <row r="281" spans="1:14" ht="180" customHeight="1" x14ac:dyDescent="0.25">
      <c r="A281" s="6">
        <v>49</v>
      </c>
      <c r="B281" s="6" t="s">
        <v>1</v>
      </c>
      <c r="C281" s="6" t="s">
        <v>2</v>
      </c>
      <c r="D281" s="8" t="s">
        <v>363</v>
      </c>
      <c r="E281" s="6" t="s">
        <v>4</v>
      </c>
      <c r="F281" s="6" t="s">
        <v>364</v>
      </c>
      <c r="G281" s="6" t="s">
        <v>362</v>
      </c>
      <c r="H281" s="7">
        <v>42199</v>
      </c>
      <c r="I281" s="6">
        <v>3</v>
      </c>
      <c r="J281" s="6"/>
      <c r="K281" s="6" t="s">
        <v>7</v>
      </c>
    </row>
    <row r="282" spans="1:14" x14ac:dyDescent="0.25">
      <c r="A282" s="6"/>
      <c r="B282" s="6"/>
      <c r="C282" s="6"/>
      <c r="D282" s="8"/>
      <c r="E282" s="6"/>
      <c r="F282" s="6"/>
      <c r="G282" s="6"/>
      <c r="H282" s="7"/>
      <c r="I282" s="6"/>
      <c r="J282" s="6"/>
      <c r="K282" s="6"/>
      <c r="N282">
        <v>1</v>
      </c>
    </row>
    <row r="283" spans="1:14" x14ac:dyDescent="0.25">
      <c r="A283" s="1"/>
      <c r="B283" s="1"/>
      <c r="C283" s="1"/>
      <c r="D283" s="2"/>
      <c r="E283" s="1"/>
      <c r="F283" s="1"/>
      <c r="G283" s="1"/>
      <c r="H283" s="1"/>
      <c r="I283" s="1"/>
      <c r="J283" s="1"/>
      <c r="K283" s="1"/>
    </row>
    <row r="284" spans="1:14" ht="195" customHeight="1" x14ac:dyDescent="0.25">
      <c r="A284" s="6">
        <v>51</v>
      </c>
      <c r="B284" s="6" t="s">
        <v>1</v>
      </c>
      <c r="C284" s="6" t="s">
        <v>2</v>
      </c>
      <c r="D284" s="8" t="s">
        <v>365</v>
      </c>
      <c r="E284" s="6" t="s">
        <v>4</v>
      </c>
      <c r="F284" s="6" t="s">
        <v>366</v>
      </c>
      <c r="G284" s="6" t="s">
        <v>367</v>
      </c>
      <c r="H284" s="7">
        <v>42366</v>
      </c>
      <c r="I284" s="6">
        <v>3</v>
      </c>
      <c r="J284" s="6"/>
      <c r="K284" s="6" t="s">
        <v>7</v>
      </c>
    </row>
    <row r="285" spans="1:14" x14ac:dyDescent="0.25">
      <c r="A285" s="6"/>
      <c r="B285" s="6"/>
      <c r="C285" s="6"/>
      <c r="D285" s="8"/>
      <c r="E285" s="6"/>
      <c r="F285" s="6"/>
      <c r="G285" s="6"/>
      <c r="H285" s="7"/>
      <c r="I285" s="6"/>
      <c r="J285" s="6"/>
      <c r="K285" s="6"/>
    </row>
    <row r="286" spans="1:14" ht="195" customHeight="1" x14ac:dyDescent="0.25">
      <c r="A286" s="6">
        <v>52</v>
      </c>
      <c r="B286" s="6" t="s">
        <v>1</v>
      </c>
      <c r="C286" s="6" t="s">
        <v>2</v>
      </c>
      <c r="D286" s="8" t="s">
        <v>368</v>
      </c>
      <c r="E286" s="6" t="s">
        <v>4</v>
      </c>
      <c r="F286" s="6" t="s">
        <v>369</v>
      </c>
      <c r="G286" s="6" t="s">
        <v>370</v>
      </c>
      <c r="H286" s="7">
        <v>42091</v>
      </c>
      <c r="I286" s="6">
        <v>3</v>
      </c>
      <c r="J286" s="6"/>
      <c r="K286" s="6" t="s">
        <v>7</v>
      </c>
    </row>
    <row r="287" spans="1:14" x14ac:dyDescent="0.25">
      <c r="A287" s="6"/>
      <c r="B287" s="6"/>
      <c r="C287" s="6"/>
      <c r="D287" s="8"/>
      <c r="E287" s="6"/>
      <c r="F287" s="6"/>
      <c r="G287" s="6"/>
      <c r="H287" s="7"/>
      <c r="I287" s="6"/>
      <c r="J287" s="6"/>
      <c r="K287" s="6"/>
    </row>
    <row r="288" spans="1:14" ht="195" customHeight="1" x14ac:dyDescent="0.25">
      <c r="A288" s="6">
        <v>53</v>
      </c>
      <c r="B288" s="6" t="s">
        <v>1</v>
      </c>
      <c r="C288" s="6" t="s">
        <v>2</v>
      </c>
      <c r="D288" s="8" t="s">
        <v>371</v>
      </c>
      <c r="E288" s="6" t="s">
        <v>4</v>
      </c>
      <c r="F288" s="6" t="s">
        <v>372</v>
      </c>
      <c r="G288" s="6" t="s">
        <v>370</v>
      </c>
      <c r="H288" s="7">
        <v>42183</v>
      </c>
      <c r="I288" s="6">
        <v>3</v>
      </c>
      <c r="J288" s="6"/>
      <c r="K288" s="6" t="s">
        <v>7</v>
      </c>
    </row>
    <row r="289" spans="1:11" x14ac:dyDescent="0.25">
      <c r="A289" s="6"/>
      <c r="B289" s="6"/>
      <c r="C289" s="6"/>
      <c r="D289" s="8"/>
      <c r="E289" s="6"/>
      <c r="F289" s="6"/>
      <c r="G289" s="6"/>
      <c r="H289" s="7"/>
      <c r="I289" s="6"/>
      <c r="J289" s="6"/>
      <c r="K289" s="6"/>
    </row>
    <row r="290" spans="1:11" ht="180" customHeight="1" x14ac:dyDescent="0.25">
      <c r="A290" s="6">
        <v>54</v>
      </c>
      <c r="B290" s="6" t="s">
        <v>1</v>
      </c>
      <c r="C290" s="6" t="s">
        <v>2</v>
      </c>
      <c r="D290" s="8" t="s">
        <v>373</v>
      </c>
      <c r="E290" s="6" t="s">
        <v>4</v>
      </c>
      <c r="F290" s="6" t="s">
        <v>374</v>
      </c>
      <c r="G290" s="6" t="s">
        <v>375</v>
      </c>
      <c r="H290" s="7">
        <v>42091</v>
      </c>
      <c r="I290" s="6">
        <v>3</v>
      </c>
      <c r="J290" s="6"/>
      <c r="K290" s="6" t="s">
        <v>7</v>
      </c>
    </row>
    <row r="291" spans="1:11" x14ac:dyDescent="0.25">
      <c r="A291" s="6"/>
      <c r="B291" s="6"/>
      <c r="C291" s="6"/>
      <c r="D291" s="8"/>
      <c r="E291" s="6"/>
      <c r="F291" s="6"/>
      <c r="G291" s="6"/>
      <c r="H291" s="7"/>
      <c r="I291" s="6"/>
      <c r="J291" s="6"/>
      <c r="K291" s="6"/>
    </row>
    <row r="292" spans="1:11" ht="195" customHeight="1" x14ac:dyDescent="0.25">
      <c r="A292" s="6">
        <v>55</v>
      </c>
      <c r="B292" s="6" t="s">
        <v>1</v>
      </c>
      <c r="C292" s="6" t="s">
        <v>48</v>
      </c>
      <c r="D292" s="8" t="s">
        <v>376</v>
      </c>
      <c r="E292" s="6" t="s">
        <v>4</v>
      </c>
      <c r="F292" s="6" t="s">
        <v>377</v>
      </c>
      <c r="G292" s="6" t="s">
        <v>378</v>
      </c>
      <c r="H292" s="6" t="s">
        <v>379</v>
      </c>
      <c r="I292" s="6">
        <v>3</v>
      </c>
      <c r="J292" s="6"/>
      <c r="K292" s="6" t="s">
        <v>7</v>
      </c>
    </row>
    <row r="293" spans="1:11" x14ac:dyDescent="0.25">
      <c r="A293" s="6"/>
      <c r="B293" s="6"/>
      <c r="C293" s="6"/>
      <c r="D293" s="8"/>
      <c r="E293" s="6"/>
      <c r="F293" s="6"/>
      <c r="G293" s="6"/>
      <c r="H293" s="6"/>
      <c r="I293" s="6"/>
      <c r="J293" s="6"/>
      <c r="K293" s="6"/>
    </row>
    <row r="294" spans="1:11" ht="180" customHeight="1" x14ac:dyDescent="0.25">
      <c r="A294" s="6">
        <v>56</v>
      </c>
      <c r="B294" s="6" t="s">
        <v>1</v>
      </c>
      <c r="C294" s="6" t="s">
        <v>2</v>
      </c>
      <c r="D294" s="8" t="s">
        <v>380</v>
      </c>
      <c r="E294" s="6" t="s">
        <v>4</v>
      </c>
      <c r="F294" s="6" t="s">
        <v>381</v>
      </c>
      <c r="G294" s="6" t="s">
        <v>382</v>
      </c>
      <c r="H294" s="7">
        <v>42146</v>
      </c>
      <c r="I294" s="6">
        <v>1</v>
      </c>
      <c r="J294" s="6"/>
      <c r="K294" s="6" t="s">
        <v>7</v>
      </c>
    </row>
    <row r="295" spans="1:11" x14ac:dyDescent="0.25">
      <c r="A295" s="6"/>
      <c r="B295" s="6"/>
      <c r="C295" s="6"/>
      <c r="D295" s="8"/>
      <c r="E295" s="6"/>
      <c r="F295" s="6"/>
      <c r="G295" s="6"/>
      <c r="H295" s="7"/>
      <c r="I295" s="6"/>
      <c r="J295" s="6"/>
      <c r="K295" s="6"/>
    </row>
    <row r="296" spans="1:11" ht="180" customHeight="1" x14ac:dyDescent="0.25">
      <c r="A296" s="6">
        <v>57</v>
      </c>
      <c r="B296" s="6" t="s">
        <v>1</v>
      </c>
      <c r="C296" s="6" t="s">
        <v>2</v>
      </c>
      <c r="D296" s="8" t="s">
        <v>383</v>
      </c>
      <c r="E296" s="6" t="s">
        <v>4</v>
      </c>
      <c r="F296" s="6" t="s">
        <v>384</v>
      </c>
      <c r="G296" s="6" t="s">
        <v>278</v>
      </c>
      <c r="H296" s="7">
        <v>42177</v>
      </c>
      <c r="I296" s="6">
        <v>1</v>
      </c>
      <c r="J296" s="6"/>
      <c r="K296" s="6" t="s">
        <v>7</v>
      </c>
    </row>
    <row r="297" spans="1:11" x14ac:dyDescent="0.25">
      <c r="A297" s="6"/>
      <c r="B297" s="6"/>
      <c r="C297" s="6"/>
      <c r="D297" s="8"/>
      <c r="E297" s="6"/>
      <c r="F297" s="6"/>
      <c r="G297" s="6"/>
      <c r="H297" s="7"/>
      <c r="I297" s="6"/>
      <c r="J297" s="6"/>
      <c r="K297" s="6"/>
    </row>
    <row r="298" spans="1:11" ht="195" customHeight="1" x14ac:dyDescent="0.25">
      <c r="A298" s="6">
        <v>58</v>
      </c>
      <c r="B298" s="6" t="s">
        <v>1</v>
      </c>
      <c r="C298" s="6" t="s">
        <v>2</v>
      </c>
      <c r="D298" s="8" t="s">
        <v>385</v>
      </c>
      <c r="E298" s="6" t="s">
        <v>4</v>
      </c>
      <c r="F298" s="6" t="s">
        <v>386</v>
      </c>
      <c r="G298" s="6" t="s">
        <v>387</v>
      </c>
      <c r="H298" s="7">
        <v>42238</v>
      </c>
      <c r="I298" s="6">
        <v>1</v>
      </c>
      <c r="J298" s="6"/>
      <c r="K298" s="6" t="s">
        <v>7</v>
      </c>
    </row>
    <row r="299" spans="1:11" x14ac:dyDescent="0.25">
      <c r="A299" s="6"/>
      <c r="B299" s="6"/>
      <c r="C299" s="6"/>
      <c r="D299" s="8"/>
      <c r="E299" s="6"/>
      <c r="F299" s="6"/>
      <c r="G299" s="6"/>
      <c r="H299" s="7"/>
      <c r="I299" s="6"/>
      <c r="J299" s="6"/>
      <c r="K299" s="6"/>
    </row>
    <row r="300" spans="1:11" ht="180" customHeight="1" x14ac:dyDescent="0.25">
      <c r="A300" s="6">
        <v>59</v>
      </c>
      <c r="B300" s="6" t="s">
        <v>1</v>
      </c>
      <c r="C300" s="6" t="s">
        <v>2</v>
      </c>
      <c r="D300" s="8" t="s">
        <v>388</v>
      </c>
      <c r="E300" s="6" t="s">
        <v>4</v>
      </c>
      <c r="F300" s="6" t="s">
        <v>389</v>
      </c>
      <c r="G300" s="6" t="s">
        <v>278</v>
      </c>
      <c r="H300" s="7">
        <v>42207</v>
      </c>
      <c r="I300" s="6">
        <v>1</v>
      </c>
      <c r="J300" s="6"/>
      <c r="K300" s="6" t="s">
        <v>305</v>
      </c>
    </row>
    <row r="301" spans="1:11" x14ac:dyDescent="0.25">
      <c r="A301" s="6"/>
      <c r="B301" s="6"/>
      <c r="C301" s="6"/>
      <c r="D301" s="8"/>
      <c r="E301" s="6"/>
      <c r="F301" s="6"/>
      <c r="G301" s="6"/>
      <c r="H301" s="7"/>
      <c r="I301" s="6"/>
      <c r="J301" s="6"/>
      <c r="K301" s="6"/>
    </row>
    <row r="304" spans="1:11" ht="180" customHeight="1" x14ac:dyDescent="0.25">
      <c r="A304" s="6"/>
      <c r="B304" s="6" t="s">
        <v>1</v>
      </c>
      <c r="C304" s="6" t="s">
        <v>48</v>
      </c>
      <c r="D304" s="8" t="s">
        <v>390</v>
      </c>
      <c r="E304" s="6" t="s">
        <v>4</v>
      </c>
      <c r="F304" s="6" t="s">
        <v>391</v>
      </c>
      <c r="G304" s="6" t="s">
        <v>392</v>
      </c>
      <c r="H304" s="6" t="s">
        <v>181</v>
      </c>
      <c r="I304" s="6">
        <v>1</v>
      </c>
      <c r="J304" s="6"/>
      <c r="K304" s="6" t="s">
        <v>7</v>
      </c>
    </row>
    <row r="305" spans="1:13" x14ac:dyDescent="0.25">
      <c r="A305" s="6"/>
      <c r="B305" s="6"/>
      <c r="C305" s="6"/>
      <c r="D305" s="8"/>
      <c r="E305" s="6"/>
      <c r="F305" s="6"/>
      <c r="G305" s="6"/>
      <c r="H305" s="6"/>
      <c r="I305" s="6"/>
      <c r="J305" s="6"/>
      <c r="K305" s="6"/>
    </row>
    <row r="306" spans="1:13" ht="180" customHeight="1" x14ac:dyDescent="0.25">
      <c r="A306" s="6">
        <v>26</v>
      </c>
      <c r="B306" s="6" t="s">
        <v>1</v>
      </c>
      <c r="C306" s="6" t="s">
        <v>2</v>
      </c>
      <c r="D306" s="8" t="s">
        <v>393</v>
      </c>
      <c r="E306" s="6" t="s">
        <v>4</v>
      </c>
      <c r="F306" s="6" t="s">
        <v>394</v>
      </c>
      <c r="G306" s="6" t="s">
        <v>278</v>
      </c>
      <c r="H306" s="7">
        <v>42116</v>
      </c>
      <c r="I306" s="6">
        <v>1</v>
      </c>
      <c r="J306" s="6"/>
      <c r="K306" s="6" t="s">
        <v>7</v>
      </c>
    </row>
    <row r="307" spans="1:13" x14ac:dyDescent="0.25">
      <c r="A307" s="6"/>
      <c r="B307" s="6"/>
      <c r="C307" s="6"/>
      <c r="D307" s="8"/>
      <c r="E307" s="6"/>
      <c r="F307" s="6"/>
      <c r="G307" s="6"/>
      <c r="H307" s="7"/>
      <c r="I307" s="6"/>
      <c r="J307" s="6"/>
      <c r="K307" s="6"/>
      <c r="M307">
        <v>1</v>
      </c>
    </row>
    <row r="308" spans="1:13" ht="195" customHeight="1" x14ac:dyDescent="0.25">
      <c r="A308" s="6">
        <v>27</v>
      </c>
      <c r="B308" s="6" t="s">
        <v>1</v>
      </c>
      <c r="C308" s="6" t="s">
        <v>2</v>
      </c>
      <c r="D308" s="8" t="s">
        <v>395</v>
      </c>
      <c r="E308" s="6" t="s">
        <v>4</v>
      </c>
      <c r="F308" s="6" t="s">
        <v>396</v>
      </c>
      <c r="G308" s="6" t="s">
        <v>397</v>
      </c>
      <c r="H308" s="9">
        <v>13332</v>
      </c>
      <c r="I308" s="6">
        <v>3</v>
      </c>
      <c r="J308" s="6"/>
      <c r="K308" s="6" t="s">
        <v>7</v>
      </c>
    </row>
    <row r="309" spans="1:13" x14ac:dyDescent="0.25">
      <c r="A309" s="6"/>
      <c r="B309" s="6"/>
      <c r="C309" s="6"/>
      <c r="D309" s="8"/>
      <c r="E309" s="6"/>
      <c r="F309" s="6"/>
      <c r="G309" s="6"/>
      <c r="H309" s="9"/>
      <c r="I309" s="6"/>
      <c r="J309" s="6"/>
      <c r="K309" s="6"/>
    </row>
    <row r="310" spans="1:13" ht="180" customHeight="1" x14ac:dyDescent="0.25">
      <c r="A310" s="6">
        <v>28</v>
      </c>
      <c r="B310" s="6" t="s">
        <v>1</v>
      </c>
      <c r="C310" s="6" t="s">
        <v>2</v>
      </c>
      <c r="D310" s="8" t="s">
        <v>398</v>
      </c>
      <c r="E310" s="6" t="s">
        <v>4</v>
      </c>
      <c r="F310" s="6" t="s">
        <v>399</v>
      </c>
      <c r="G310" s="6" t="s">
        <v>397</v>
      </c>
      <c r="H310" s="7">
        <v>42142</v>
      </c>
      <c r="I310" s="6">
        <v>1</v>
      </c>
      <c r="J310" s="6"/>
      <c r="K310" s="6" t="s">
        <v>7</v>
      </c>
    </row>
    <row r="311" spans="1:13" x14ac:dyDescent="0.25">
      <c r="A311" s="6"/>
      <c r="B311" s="6"/>
      <c r="C311" s="6"/>
      <c r="D311" s="8"/>
      <c r="E311" s="6"/>
      <c r="F311" s="6"/>
      <c r="G311" s="6"/>
      <c r="H311" s="7"/>
      <c r="I311" s="6"/>
      <c r="J311" s="6"/>
      <c r="K311" s="6"/>
    </row>
    <row r="312" spans="1:13" ht="195" customHeight="1" x14ac:dyDescent="0.25">
      <c r="A312" s="6">
        <v>29</v>
      </c>
      <c r="B312" s="6" t="s">
        <v>1</v>
      </c>
      <c r="C312" s="6" t="s">
        <v>2</v>
      </c>
      <c r="D312" s="8" t="s">
        <v>400</v>
      </c>
      <c r="E312" s="6" t="s">
        <v>4</v>
      </c>
      <c r="F312" s="6" t="s">
        <v>401</v>
      </c>
      <c r="G312" s="6" t="s">
        <v>397</v>
      </c>
      <c r="H312" s="7">
        <v>42081</v>
      </c>
      <c r="I312" s="6">
        <v>1</v>
      </c>
      <c r="J312" s="6"/>
      <c r="K312" s="6" t="s">
        <v>7</v>
      </c>
    </row>
    <row r="313" spans="1:13" x14ac:dyDescent="0.25">
      <c r="A313" s="6"/>
      <c r="B313" s="6"/>
      <c r="C313" s="6"/>
      <c r="D313" s="8"/>
      <c r="E313" s="6"/>
      <c r="F313" s="6"/>
      <c r="G313" s="6"/>
      <c r="H313" s="7"/>
      <c r="I313" s="6"/>
      <c r="J313" s="6"/>
      <c r="K313" s="6"/>
      <c r="M313">
        <v>1</v>
      </c>
    </row>
    <row r="314" spans="1:13" ht="195" customHeight="1" x14ac:dyDescent="0.25">
      <c r="A314" s="6">
        <v>30</v>
      </c>
      <c r="B314" s="6" t="s">
        <v>1</v>
      </c>
      <c r="C314" s="6" t="s">
        <v>48</v>
      </c>
      <c r="D314" s="8" t="s">
        <v>402</v>
      </c>
      <c r="E314" s="6" t="s">
        <v>4</v>
      </c>
      <c r="F314" s="6" t="s">
        <v>403</v>
      </c>
      <c r="G314" s="6" t="s">
        <v>397</v>
      </c>
      <c r="H314" s="6">
        <f>-4 / 40</f>
        <v>-0.1</v>
      </c>
      <c r="I314" s="6">
        <v>3</v>
      </c>
      <c r="J314" s="6"/>
      <c r="K314" s="6" t="s">
        <v>7</v>
      </c>
    </row>
    <row r="315" spans="1:13" x14ac:dyDescent="0.25">
      <c r="A315" s="6"/>
      <c r="B315" s="6"/>
      <c r="C315" s="6"/>
      <c r="D315" s="8"/>
      <c r="E315" s="6"/>
      <c r="F315" s="6"/>
      <c r="G315" s="6"/>
      <c r="H315" s="6"/>
      <c r="I315" s="6"/>
      <c r="J315" s="6"/>
      <c r="K315" s="6"/>
    </row>
    <row r="316" spans="1:13" ht="210" customHeight="1" x14ac:dyDescent="0.25">
      <c r="A316" s="6">
        <v>31</v>
      </c>
      <c r="B316" s="6" t="s">
        <v>1</v>
      </c>
      <c r="C316" s="6" t="s">
        <v>2</v>
      </c>
      <c r="D316" s="8" t="s">
        <v>404</v>
      </c>
      <c r="E316" s="6" t="s">
        <v>4</v>
      </c>
      <c r="F316" s="6" t="s">
        <v>405</v>
      </c>
      <c r="G316" s="6" t="s">
        <v>378</v>
      </c>
      <c r="H316" s="6" t="s">
        <v>406</v>
      </c>
      <c r="I316" s="6">
        <v>4</v>
      </c>
      <c r="J316" s="6"/>
      <c r="K316" s="6" t="s">
        <v>7</v>
      </c>
    </row>
    <row r="317" spans="1:13" x14ac:dyDescent="0.25">
      <c r="A317" s="6"/>
      <c r="B317" s="6"/>
      <c r="C317" s="6"/>
      <c r="D317" s="8"/>
      <c r="E317" s="6"/>
      <c r="F317" s="6"/>
      <c r="G317" s="6"/>
      <c r="H317" s="6"/>
      <c r="I317" s="6"/>
      <c r="J317" s="6"/>
      <c r="K317" s="6"/>
    </row>
    <row r="318" spans="1:13" ht="240" customHeight="1" x14ac:dyDescent="0.25">
      <c r="A318" s="6">
        <v>32</v>
      </c>
      <c r="B318" s="6" t="s">
        <v>1</v>
      </c>
      <c r="C318" s="6" t="s">
        <v>2</v>
      </c>
      <c r="D318" s="8" t="s">
        <v>407</v>
      </c>
      <c r="E318" s="6" t="s">
        <v>4</v>
      </c>
      <c r="F318" s="6" t="s">
        <v>92</v>
      </c>
      <c r="G318" s="6" t="s">
        <v>397</v>
      </c>
      <c r="H318" s="6" t="s">
        <v>342</v>
      </c>
      <c r="I318" s="6">
        <v>3</v>
      </c>
      <c r="J318" s="6"/>
      <c r="K318" s="6" t="s">
        <v>305</v>
      </c>
    </row>
    <row r="319" spans="1:13" x14ac:dyDescent="0.25">
      <c r="A319" s="6"/>
      <c r="B319" s="6"/>
      <c r="C319" s="6"/>
      <c r="D319" s="8"/>
      <c r="E319" s="6"/>
      <c r="F319" s="6"/>
      <c r="G319" s="6"/>
      <c r="H319" s="6"/>
      <c r="I319" s="6"/>
      <c r="J319" s="6"/>
      <c r="K319" s="6"/>
    </row>
    <row r="322" spans="1:11" ht="180" customHeight="1" x14ac:dyDescent="0.25">
      <c r="A322" s="6"/>
      <c r="B322" s="6" t="s">
        <v>1</v>
      </c>
      <c r="C322" s="6" t="s">
        <v>48</v>
      </c>
      <c r="D322" s="8" t="s">
        <v>408</v>
      </c>
      <c r="E322" s="6" t="s">
        <v>4</v>
      </c>
      <c r="F322" s="6" t="s">
        <v>409</v>
      </c>
      <c r="G322" s="6" t="s">
        <v>410</v>
      </c>
      <c r="H322" s="6">
        <f>-1 / 22</f>
        <v>-4.5454545454545456E-2</v>
      </c>
      <c r="I322" s="6">
        <v>3</v>
      </c>
      <c r="J322" s="6"/>
      <c r="K322" s="6" t="s">
        <v>7</v>
      </c>
    </row>
    <row r="323" spans="1:11" x14ac:dyDescent="0.25">
      <c r="A323" s="6"/>
      <c r="B323" s="6"/>
      <c r="C323" s="6"/>
      <c r="D323" s="8"/>
      <c r="E323" s="6"/>
      <c r="F323" s="6"/>
      <c r="G323" s="6"/>
      <c r="H323" s="6"/>
      <c r="I323" s="6"/>
      <c r="J323" s="6"/>
      <c r="K323" s="6"/>
    </row>
    <row r="324" spans="1:11" ht="180" customHeight="1" x14ac:dyDescent="0.25">
      <c r="A324" s="6">
        <v>2</v>
      </c>
      <c r="B324" s="6" t="s">
        <v>1</v>
      </c>
      <c r="C324" s="6" t="s">
        <v>2</v>
      </c>
      <c r="D324" s="8" t="s">
        <v>411</v>
      </c>
      <c r="E324" s="6" t="s">
        <v>4</v>
      </c>
      <c r="F324" s="6" t="s">
        <v>412</v>
      </c>
      <c r="G324" s="6" t="s">
        <v>410</v>
      </c>
      <c r="H324" s="6" t="s">
        <v>413</v>
      </c>
      <c r="I324" s="6">
        <v>3</v>
      </c>
      <c r="J324" s="6"/>
      <c r="K324" s="6" t="s">
        <v>7</v>
      </c>
    </row>
    <row r="325" spans="1:11" x14ac:dyDescent="0.25">
      <c r="A325" s="6"/>
      <c r="B325" s="6"/>
      <c r="C325" s="6"/>
      <c r="D325" s="8"/>
      <c r="E325" s="6"/>
      <c r="F325" s="6"/>
      <c r="G325" s="6"/>
      <c r="H325" s="6"/>
      <c r="I325" s="6"/>
      <c r="J325" s="6"/>
      <c r="K325" s="6"/>
    </row>
    <row r="326" spans="1:11" ht="195" customHeight="1" x14ac:dyDescent="0.25">
      <c r="A326" s="6">
        <v>3</v>
      </c>
      <c r="B326" s="6" t="s">
        <v>1</v>
      </c>
      <c r="C326" s="6" t="s">
        <v>2</v>
      </c>
      <c r="D326" s="8" t="s">
        <v>414</v>
      </c>
      <c r="E326" s="6" t="s">
        <v>4</v>
      </c>
      <c r="F326" s="6" t="s">
        <v>415</v>
      </c>
      <c r="G326" s="6" t="s">
        <v>416</v>
      </c>
      <c r="H326" s="7">
        <v>42362</v>
      </c>
      <c r="I326" s="6">
        <v>3</v>
      </c>
      <c r="J326" s="6"/>
      <c r="K326" s="6" t="s">
        <v>7</v>
      </c>
    </row>
    <row r="327" spans="1:11" x14ac:dyDescent="0.25">
      <c r="A327" s="6"/>
      <c r="B327" s="6"/>
      <c r="C327" s="6"/>
      <c r="D327" s="8"/>
      <c r="E327" s="6"/>
      <c r="F327" s="6"/>
      <c r="G327" s="6"/>
      <c r="H327" s="7"/>
      <c r="I327" s="6"/>
      <c r="J327" s="6"/>
      <c r="K327" s="6"/>
    </row>
    <row r="328" spans="1:11" ht="210" customHeight="1" x14ac:dyDescent="0.25">
      <c r="A328" s="6">
        <v>4</v>
      </c>
      <c r="B328" s="6" t="s">
        <v>1</v>
      </c>
      <c r="C328" s="6" t="s">
        <v>2</v>
      </c>
      <c r="D328" s="8" t="s">
        <v>417</v>
      </c>
      <c r="E328" s="6" t="s">
        <v>4</v>
      </c>
      <c r="F328" s="6" t="s">
        <v>418</v>
      </c>
      <c r="G328" s="6" t="s">
        <v>416</v>
      </c>
      <c r="H328" s="7">
        <v>42144</v>
      </c>
      <c r="I328" s="6">
        <v>3</v>
      </c>
      <c r="J328" s="6"/>
      <c r="K328" s="6" t="s">
        <v>7</v>
      </c>
    </row>
    <row r="329" spans="1:11" x14ac:dyDescent="0.25">
      <c r="A329" s="6"/>
      <c r="B329" s="6"/>
      <c r="C329" s="6"/>
      <c r="D329" s="8"/>
      <c r="E329" s="6"/>
      <c r="F329" s="6"/>
      <c r="G329" s="6"/>
      <c r="H329" s="7"/>
      <c r="I329" s="6"/>
      <c r="J329" s="6"/>
      <c r="K329" s="6"/>
    </row>
    <row r="330" spans="1:11" ht="165" customHeight="1" x14ac:dyDescent="0.25">
      <c r="A330" s="6">
        <v>5</v>
      </c>
      <c r="B330" s="6" t="s">
        <v>1</v>
      </c>
      <c r="C330" s="6" t="s">
        <v>48</v>
      </c>
      <c r="D330" s="8" t="s">
        <v>419</v>
      </c>
      <c r="E330" s="6" t="s">
        <v>4</v>
      </c>
      <c r="F330" s="6" t="s">
        <v>420</v>
      </c>
      <c r="G330" s="6" t="s">
        <v>421</v>
      </c>
      <c r="H330" s="6">
        <f>-3 / 6</f>
        <v>-0.5</v>
      </c>
      <c r="I330" s="6">
        <v>3</v>
      </c>
      <c r="J330" s="6"/>
      <c r="K330" s="6" t="s">
        <v>7</v>
      </c>
    </row>
    <row r="331" spans="1:11" x14ac:dyDescent="0.25">
      <c r="A331" s="6"/>
      <c r="B331" s="6"/>
      <c r="C331" s="6"/>
      <c r="D331" s="8"/>
      <c r="E331" s="6"/>
      <c r="F331" s="6"/>
      <c r="G331" s="6"/>
      <c r="H331" s="6"/>
      <c r="I331" s="6"/>
      <c r="J331" s="6"/>
      <c r="K331" s="6"/>
    </row>
    <row r="332" spans="1:11" ht="165" customHeight="1" x14ac:dyDescent="0.25">
      <c r="A332" s="6">
        <v>6</v>
      </c>
      <c r="B332" s="6" t="s">
        <v>1</v>
      </c>
      <c r="C332" s="6" t="s">
        <v>2</v>
      </c>
      <c r="D332" s="8" t="s">
        <v>422</v>
      </c>
      <c r="E332" s="6" t="s">
        <v>4</v>
      </c>
      <c r="F332" s="6" t="s">
        <v>423</v>
      </c>
      <c r="G332" s="6" t="s">
        <v>421</v>
      </c>
      <c r="H332" s="7">
        <v>42055</v>
      </c>
      <c r="I332" s="6">
        <v>3</v>
      </c>
      <c r="J332" s="6"/>
      <c r="K332" s="6" t="s">
        <v>7</v>
      </c>
    </row>
    <row r="333" spans="1:11" x14ac:dyDescent="0.25">
      <c r="A333" s="6"/>
      <c r="B333" s="6"/>
      <c r="C333" s="6"/>
      <c r="D333" s="8"/>
      <c r="E333" s="6"/>
      <c r="F333" s="6"/>
      <c r="G333" s="6"/>
      <c r="H333" s="7"/>
      <c r="I333" s="6"/>
      <c r="J333" s="6"/>
      <c r="K333" s="6"/>
    </row>
    <row r="334" spans="1:11" ht="165" customHeight="1" x14ac:dyDescent="0.25">
      <c r="A334" s="6">
        <v>7</v>
      </c>
      <c r="B334" s="6" t="s">
        <v>1</v>
      </c>
      <c r="C334" s="6" t="s">
        <v>48</v>
      </c>
      <c r="D334" s="8" t="s">
        <v>424</v>
      </c>
      <c r="E334" s="6" t="s">
        <v>4</v>
      </c>
      <c r="F334" s="6" t="s">
        <v>425</v>
      </c>
      <c r="G334" s="6" t="s">
        <v>426</v>
      </c>
      <c r="H334" s="6">
        <f>-3 / 18</f>
        <v>-0.16666666666666666</v>
      </c>
      <c r="I334" s="6">
        <v>3</v>
      </c>
      <c r="J334" s="6"/>
      <c r="K334" s="6" t="s">
        <v>237</v>
      </c>
    </row>
    <row r="335" spans="1:11" x14ac:dyDescent="0.25">
      <c r="A335" s="6"/>
      <c r="B335" s="6"/>
      <c r="C335" s="6"/>
      <c r="D335" s="8"/>
      <c r="E335" s="6"/>
      <c r="F335" s="6"/>
      <c r="G335" s="6"/>
      <c r="H335" s="6"/>
      <c r="I335" s="6"/>
      <c r="J335" s="6"/>
      <c r="K335" s="6"/>
    </row>
    <row r="338" spans="1:11" ht="45" x14ac:dyDescent="0.25">
      <c r="A338" s="5"/>
      <c r="B338" s="5" t="s">
        <v>427</v>
      </c>
      <c r="C338" s="5" t="s">
        <v>428</v>
      </c>
      <c r="D338" s="5" t="s">
        <v>429</v>
      </c>
      <c r="E338" s="5" t="s">
        <v>430</v>
      </c>
      <c r="F338" s="5" t="s">
        <v>431</v>
      </c>
      <c r="G338" s="5" t="s">
        <v>432</v>
      </c>
      <c r="H338" s="5" t="s">
        <v>433</v>
      </c>
      <c r="I338" s="5" t="s">
        <v>434</v>
      </c>
      <c r="J338" s="5" t="s">
        <v>435</v>
      </c>
      <c r="K338" s="5" t="s">
        <v>436</v>
      </c>
    </row>
    <row r="339" spans="1:11" ht="195" customHeight="1" x14ac:dyDescent="0.25">
      <c r="A339" s="6">
        <v>1</v>
      </c>
      <c r="B339" s="6" t="s">
        <v>1</v>
      </c>
      <c r="C339" s="6" t="s">
        <v>48</v>
      </c>
      <c r="D339" s="8" t="s">
        <v>437</v>
      </c>
      <c r="E339" s="6" t="s">
        <v>4</v>
      </c>
      <c r="F339" s="6" t="s">
        <v>438</v>
      </c>
      <c r="G339" s="6" t="s">
        <v>439</v>
      </c>
      <c r="H339" s="6" t="s">
        <v>111</v>
      </c>
      <c r="I339" s="6">
        <v>4</v>
      </c>
      <c r="J339" s="6"/>
      <c r="K339" s="6" t="s">
        <v>7</v>
      </c>
    </row>
    <row r="340" spans="1:11" x14ac:dyDescent="0.25">
      <c r="A340" s="6"/>
      <c r="B340" s="6"/>
      <c r="C340" s="6"/>
      <c r="D340" s="8"/>
      <c r="E340" s="6"/>
      <c r="F340" s="6"/>
      <c r="G340" s="6"/>
      <c r="H340" s="6"/>
      <c r="I340" s="6"/>
      <c r="J340" s="6"/>
      <c r="K340" s="6"/>
    </row>
    <row r="341" spans="1:11" ht="180" customHeight="1" x14ac:dyDescent="0.25">
      <c r="A341" s="6">
        <v>2</v>
      </c>
      <c r="B341" s="6" t="s">
        <v>1</v>
      </c>
      <c r="C341" s="6" t="s">
        <v>2</v>
      </c>
      <c r="D341" s="8" t="s">
        <v>440</v>
      </c>
      <c r="E341" s="6" t="s">
        <v>4</v>
      </c>
      <c r="F341" s="6" t="s">
        <v>441</v>
      </c>
      <c r="G341" s="6" t="s">
        <v>442</v>
      </c>
      <c r="H341" s="7">
        <v>42029</v>
      </c>
      <c r="I341" s="6">
        <v>4</v>
      </c>
      <c r="J341" s="6"/>
      <c r="K341" s="6" t="s">
        <v>7</v>
      </c>
    </row>
    <row r="342" spans="1:11" x14ac:dyDescent="0.25">
      <c r="A342" s="6"/>
      <c r="B342" s="6"/>
      <c r="C342" s="6"/>
      <c r="D342" s="8"/>
      <c r="E342" s="6"/>
      <c r="F342" s="6"/>
      <c r="G342" s="6"/>
      <c r="H342" s="7"/>
      <c r="I342" s="6"/>
      <c r="J342" s="6"/>
      <c r="K342" s="6"/>
    </row>
    <row r="343" spans="1:11" ht="195" customHeight="1" x14ac:dyDescent="0.25">
      <c r="A343" s="6">
        <v>3</v>
      </c>
      <c r="B343" s="6" t="s">
        <v>1</v>
      </c>
      <c r="C343" s="6" t="s">
        <v>2</v>
      </c>
      <c r="D343" s="8" t="s">
        <v>443</v>
      </c>
      <c r="E343" s="6" t="s">
        <v>4</v>
      </c>
      <c r="F343" s="6" t="s">
        <v>444</v>
      </c>
      <c r="G343" s="6" t="s">
        <v>445</v>
      </c>
      <c r="H343" s="7">
        <v>42363</v>
      </c>
      <c r="I343" s="6">
        <v>4</v>
      </c>
      <c r="J343" s="6"/>
      <c r="K343" s="6" t="s">
        <v>7</v>
      </c>
    </row>
    <row r="344" spans="1:11" x14ac:dyDescent="0.25">
      <c r="A344" s="6"/>
      <c r="B344" s="6"/>
      <c r="C344" s="6"/>
      <c r="D344" s="8"/>
      <c r="E344" s="6"/>
      <c r="F344" s="6"/>
      <c r="G344" s="6"/>
      <c r="H344" s="7"/>
      <c r="I344" s="6"/>
      <c r="J344" s="6"/>
      <c r="K344" s="6"/>
    </row>
    <row r="345" spans="1:11" ht="195" customHeight="1" x14ac:dyDescent="0.25">
      <c r="A345" s="6">
        <v>4</v>
      </c>
      <c r="B345" s="6" t="s">
        <v>1</v>
      </c>
      <c r="C345" s="6" t="s">
        <v>2</v>
      </c>
      <c r="D345" s="8" t="s">
        <v>446</v>
      </c>
      <c r="E345" s="6" t="s">
        <v>4</v>
      </c>
      <c r="F345" s="6" t="s">
        <v>447</v>
      </c>
      <c r="G345" s="6" t="s">
        <v>445</v>
      </c>
      <c r="H345" s="6" t="s">
        <v>448</v>
      </c>
      <c r="I345" s="6">
        <v>4</v>
      </c>
      <c r="J345" s="6"/>
      <c r="K345" s="6" t="s">
        <v>7</v>
      </c>
    </row>
    <row r="346" spans="1:11" x14ac:dyDescent="0.25">
      <c r="A346" s="6"/>
      <c r="B346" s="6"/>
      <c r="C346" s="6"/>
      <c r="D346" s="8"/>
      <c r="E346" s="6"/>
      <c r="F346" s="6"/>
      <c r="G346" s="6"/>
      <c r="H346" s="6"/>
      <c r="I346" s="6"/>
      <c r="J346" s="6"/>
      <c r="K346" s="6"/>
    </row>
    <row r="347" spans="1:11" ht="195" customHeight="1" x14ac:dyDescent="0.25">
      <c r="A347" s="6">
        <v>5</v>
      </c>
      <c r="B347" s="6" t="s">
        <v>1</v>
      </c>
      <c r="C347" s="6" t="s">
        <v>2</v>
      </c>
      <c r="D347" s="8" t="s">
        <v>449</v>
      </c>
      <c r="E347" s="6" t="s">
        <v>4</v>
      </c>
      <c r="F347" s="6" t="s">
        <v>450</v>
      </c>
      <c r="G347" s="6" t="s">
        <v>451</v>
      </c>
      <c r="H347" s="7">
        <v>42029</v>
      </c>
      <c r="I347" s="6">
        <v>4</v>
      </c>
      <c r="J347" s="6"/>
      <c r="K347" s="6" t="s">
        <v>7</v>
      </c>
    </row>
    <row r="348" spans="1:11" x14ac:dyDescent="0.25">
      <c r="A348" s="6"/>
      <c r="B348" s="6"/>
      <c r="C348" s="6"/>
      <c r="D348" s="8"/>
      <c r="E348" s="6"/>
      <c r="F348" s="6"/>
      <c r="G348" s="6"/>
      <c r="H348" s="7"/>
      <c r="I348" s="6"/>
      <c r="J348" s="6"/>
      <c r="K348" s="6"/>
    </row>
    <row r="349" spans="1:11" ht="180" customHeight="1" x14ac:dyDescent="0.25">
      <c r="A349" s="6">
        <v>6</v>
      </c>
      <c r="B349" s="6" t="s">
        <v>1</v>
      </c>
      <c r="C349" s="6" t="s">
        <v>48</v>
      </c>
      <c r="D349" s="8" t="s">
        <v>452</v>
      </c>
      <c r="E349" s="6" t="s">
        <v>4</v>
      </c>
      <c r="F349" s="6" t="s">
        <v>453</v>
      </c>
      <c r="G349" s="6" t="s">
        <v>454</v>
      </c>
      <c r="H349" s="6">
        <f>-1 / 25</f>
        <v>-0.04</v>
      </c>
      <c r="I349" s="6">
        <v>4</v>
      </c>
      <c r="J349" s="6"/>
      <c r="K349" s="6" t="s">
        <v>7</v>
      </c>
    </row>
    <row r="350" spans="1:11" x14ac:dyDescent="0.25">
      <c r="A350" s="6"/>
      <c r="B350" s="6"/>
      <c r="C350" s="6"/>
      <c r="D350" s="8"/>
      <c r="E350" s="6"/>
      <c r="F350" s="6"/>
      <c r="G350" s="6"/>
      <c r="H350" s="6"/>
      <c r="I350" s="6"/>
      <c r="J350" s="6"/>
      <c r="K350" s="6"/>
    </row>
    <row r="351" spans="1:11" ht="195" customHeight="1" x14ac:dyDescent="0.25">
      <c r="A351" s="6">
        <v>7</v>
      </c>
      <c r="B351" s="6" t="s">
        <v>1</v>
      </c>
      <c r="C351" s="6" t="s">
        <v>48</v>
      </c>
      <c r="D351" s="8" t="s">
        <v>455</v>
      </c>
      <c r="E351" s="6" t="s">
        <v>4</v>
      </c>
      <c r="F351" s="6" t="s">
        <v>456</v>
      </c>
      <c r="G351" s="6" t="s">
        <v>442</v>
      </c>
      <c r="H351" s="6" t="s">
        <v>111</v>
      </c>
      <c r="I351" s="6">
        <v>4</v>
      </c>
      <c r="J351" s="6"/>
      <c r="K351" s="6" t="s">
        <v>7</v>
      </c>
    </row>
    <row r="352" spans="1:11" x14ac:dyDescent="0.25">
      <c r="A352" s="6"/>
      <c r="B352" s="6"/>
      <c r="C352" s="6"/>
      <c r="D352" s="8"/>
      <c r="E352" s="6"/>
      <c r="F352" s="6"/>
      <c r="G352" s="6"/>
      <c r="H352" s="6"/>
      <c r="I352" s="6"/>
      <c r="J352" s="6"/>
      <c r="K352" s="6"/>
    </row>
    <row r="353" spans="1:11" ht="195" customHeight="1" x14ac:dyDescent="0.25">
      <c r="A353" s="6">
        <v>8</v>
      </c>
      <c r="B353" s="6" t="s">
        <v>1</v>
      </c>
      <c r="C353" s="6" t="s">
        <v>2</v>
      </c>
      <c r="D353" s="8" t="s">
        <v>457</v>
      </c>
      <c r="E353" s="6" t="s">
        <v>4</v>
      </c>
      <c r="F353" s="6" t="s">
        <v>458</v>
      </c>
      <c r="G353" s="6" t="s">
        <v>439</v>
      </c>
      <c r="H353" s="7">
        <v>42149</v>
      </c>
      <c r="I353" s="6">
        <v>4</v>
      </c>
      <c r="J353" s="6"/>
      <c r="K353" s="6" t="s">
        <v>7</v>
      </c>
    </row>
    <row r="354" spans="1:11" x14ac:dyDescent="0.25">
      <c r="A354" s="6"/>
      <c r="B354" s="6"/>
      <c r="C354" s="6"/>
      <c r="D354" s="8"/>
      <c r="E354" s="6"/>
      <c r="F354" s="6"/>
      <c r="G354" s="6"/>
      <c r="H354" s="7"/>
      <c r="I354" s="6"/>
      <c r="J354" s="6"/>
      <c r="K354" s="6"/>
    </row>
    <row r="355" spans="1:11" ht="180" customHeight="1" x14ac:dyDescent="0.25">
      <c r="A355" s="6">
        <v>9</v>
      </c>
      <c r="B355" s="6" t="s">
        <v>1</v>
      </c>
      <c r="C355" s="6" t="s">
        <v>48</v>
      </c>
      <c r="D355" s="8" t="s">
        <v>459</v>
      </c>
      <c r="E355" s="6" t="s">
        <v>4</v>
      </c>
      <c r="F355" s="6" t="s">
        <v>460</v>
      </c>
      <c r="G355" s="6" t="s">
        <v>454</v>
      </c>
      <c r="H355" s="6" t="s">
        <v>111</v>
      </c>
      <c r="I355" s="6">
        <v>4</v>
      </c>
      <c r="J355" s="6"/>
      <c r="K355" s="6" t="s">
        <v>7</v>
      </c>
    </row>
    <row r="356" spans="1:11" x14ac:dyDescent="0.25">
      <c r="A356" s="6"/>
      <c r="B356" s="6"/>
      <c r="C356" s="6"/>
      <c r="D356" s="8"/>
      <c r="E356" s="6"/>
      <c r="F356" s="6"/>
      <c r="G356" s="6"/>
      <c r="H356" s="6"/>
      <c r="I356" s="6"/>
      <c r="J356" s="6"/>
      <c r="K356" s="6"/>
    </row>
    <row r="357" spans="1:11" ht="195" customHeight="1" x14ac:dyDescent="0.25">
      <c r="A357" s="6">
        <v>10</v>
      </c>
      <c r="B357" s="6" t="s">
        <v>1</v>
      </c>
      <c r="C357" s="6" t="s">
        <v>2</v>
      </c>
      <c r="D357" s="8" t="s">
        <v>461</v>
      </c>
      <c r="E357" s="6" t="s">
        <v>4</v>
      </c>
      <c r="F357" s="6" t="s">
        <v>462</v>
      </c>
      <c r="G357" s="6" t="s">
        <v>463</v>
      </c>
      <c r="H357" s="7">
        <v>42119</v>
      </c>
      <c r="I357" s="6">
        <v>3</v>
      </c>
      <c r="J357" s="6"/>
      <c r="K357" s="6" t="s">
        <v>7</v>
      </c>
    </row>
    <row r="358" spans="1:11" x14ac:dyDescent="0.25">
      <c r="A358" s="6"/>
      <c r="B358" s="6"/>
      <c r="C358" s="6"/>
      <c r="D358" s="8"/>
      <c r="E358" s="6"/>
      <c r="F358" s="6"/>
      <c r="G358" s="6"/>
      <c r="H358" s="7"/>
      <c r="I358" s="6"/>
      <c r="J358" s="6"/>
      <c r="K358" s="6"/>
    </row>
    <row r="359" spans="1:11" ht="195" customHeight="1" x14ac:dyDescent="0.25">
      <c r="A359" s="6">
        <v>11</v>
      </c>
      <c r="B359" s="6" t="s">
        <v>1</v>
      </c>
      <c r="C359" s="6" t="s">
        <v>2</v>
      </c>
      <c r="D359" s="8" t="s">
        <v>464</v>
      </c>
      <c r="E359" s="6" t="s">
        <v>4</v>
      </c>
      <c r="F359" s="6" t="s">
        <v>465</v>
      </c>
      <c r="G359" s="6" t="s">
        <v>463</v>
      </c>
      <c r="H359" s="7">
        <v>42087</v>
      </c>
      <c r="I359" s="6">
        <v>3</v>
      </c>
      <c r="J359" s="6"/>
      <c r="K359" s="6" t="s">
        <v>7</v>
      </c>
    </row>
    <row r="360" spans="1:11" x14ac:dyDescent="0.25">
      <c r="A360" s="6"/>
      <c r="B360" s="6"/>
      <c r="C360" s="6"/>
      <c r="D360" s="8"/>
      <c r="E360" s="6"/>
      <c r="F360" s="6"/>
      <c r="G360" s="6"/>
      <c r="H360" s="7"/>
      <c r="I360" s="6"/>
      <c r="J360" s="6"/>
      <c r="K360" s="6"/>
    </row>
    <row r="361" spans="1:11" ht="180" customHeight="1" x14ac:dyDescent="0.25">
      <c r="A361" s="6">
        <v>12</v>
      </c>
      <c r="B361" s="6" t="s">
        <v>1</v>
      </c>
      <c r="C361" s="6" t="s">
        <v>2</v>
      </c>
      <c r="D361" s="8" t="s">
        <v>466</v>
      </c>
      <c r="E361" s="6" t="s">
        <v>4</v>
      </c>
      <c r="F361" s="6" t="s">
        <v>467</v>
      </c>
      <c r="G361" s="6" t="s">
        <v>468</v>
      </c>
      <c r="H361" s="7">
        <v>42144</v>
      </c>
      <c r="I361" s="6">
        <v>3</v>
      </c>
      <c r="J361" s="6"/>
      <c r="K361" s="6" t="s">
        <v>7</v>
      </c>
    </row>
    <row r="362" spans="1:11" x14ac:dyDescent="0.25">
      <c r="A362" s="6"/>
      <c r="B362" s="6"/>
      <c r="C362" s="6"/>
      <c r="D362" s="8"/>
      <c r="E362" s="6"/>
      <c r="F362" s="6"/>
      <c r="G362" s="6"/>
      <c r="H362" s="7"/>
      <c r="I362" s="6"/>
      <c r="J362" s="6"/>
      <c r="K362" s="6"/>
    </row>
    <row r="363" spans="1:11" ht="195" customHeight="1" x14ac:dyDescent="0.25">
      <c r="A363" s="6">
        <v>13</v>
      </c>
      <c r="B363" s="6" t="s">
        <v>1</v>
      </c>
      <c r="C363" s="6" t="s">
        <v>2</v>
      </c>
      <c r="D363" s="8" t="s">
        <v>469</v>
      </c>
      <c r="E363" s="6" t="s">
        <v>4</v>
      </c>
      <c r="F363" s="6" t="s">
        <v>470</v>
      </c>
      <c r="G363" s="6" t="s">
        <v>471</v>
      </c>
      <c r="H363" s="7">
        <v>42338</v>
      </c>
      <c r="I363" s="6">
        <v>3</v>
      </c>
      <c r="J363" s="6"/>
      <c r="K363" s="6" t="s">
        <v>7</v>
      </c>
    </row>
    <row r="364" spans="1:11" x14ac:dyDescent="0.25">
      <c r="A364" s="6"/>
      <c r="B364" s="6"/>
      <c r="C364" s="6"/>
      <c r="D364" s="8"/>
      <c r="E364" s="6"/>
      <c r="F364" s="6"/>
      <c r="G364" s="6"/>
      <c r="H364" s="7"/>
      <c r="I364" s="6"/>
      <c r="J364" s="6"/>
      <c r="K364" s="6"/>
    </row>
    <row r="365" spans="1:11" ht="180" customHeight="1" x14ac:dyDescent="0.25">
      <c r="A365" s="6">
        <v>14</v>
      </c>
      <c r="B365" s="6" t="s">
        <v>1</v>
      </c>
      <c r="C365" s="6" t="s">
        <v>2</v>
      </c>
      <c r="D365" s="8" t="s">
        <v>472</v>
      </c>
      <c r="E365" s="6" t="s">
        <v>4</v>
      </c>
      <c r="F365" s="6" t="s">
        <v>473</v>
      </c>
      <c r="G365" s="6" t="s">
        <v>474</v>
      </c>
      <c r="H365" s="6" t="s">
        <v>475</v>
      </c>
      <c r="I365" s="6">
        <v>3</v>
      </c>
      <c r="J365" s="6"/>
      <c r="K365" s="6" t="s">
        <v>62</v>
      </c>
    </row>
    <row r="366" spans="1:11" x14ac:dyDescent="0.25">
      <c r="A366" s="6"/>
      <c r="B366" s="6"/>
      <c r="C366" s="6"/>
      <c r="D366" s="8"/>
      <c r="E366" s="6"/>
      <c r="F366" s="6"/>
      <c r="G366" s="6"/>
      <c r="H366" s="6"/>
      <c r="I366" s="6"/>
      <c r="J366" s="6"/>
      <c r="K366" s="6"/>
    </row>
    <row r="369" spans="1:11" ht="195" customHeight="1" x14ac:dyDescent="0.25">
      <c r="A369" s="6"/>
      <c r="B369" s="6" t="s">
        <v>1</v>
      </c>
      <c r="C369" s="6" t="s">
        <v>2</v>
      </c>
      <c r="D369" s="8" t="s">
        <v>476</v>
      </c>
      <c r="E369" s="6" t="s">
        <v>4</v>
      </c>
      <c r="F369" s="6" t="s">
        <v>477</v>
      </c>
      <c r="G369" s="6" t="s">
        <v>478</v>
      </c>
      <c r="H369" s="7">
        <v>42032</v>
      </c>
      <c r="I369" s="6">
        <v>3</v>
      </c>
      <c r="J369" s="6"/>
      <c r="K369" s="6" t="s">
        <v>7</v>
      </c>
    </row>
    <row r="370" spans="1:11" x14ac:dyDescent="0.25">
      <c r="A370" s="6"/>
      <c r="B370" s="6"/>
      <c r="C370" s="6"/>
      <c r="D370" s="8"/>
      <c r="E370" s="6"/>
      <c r="F370" s="6"/>
      <c r="G370" s="6"/>
      <c r="H370" s="7"/>
      <c r="I370" s="6"/>
      <c r="J370" s="6"/>
      <c r="K370" s="6"/>
    </row>
    <row r="371" spans="1:11" ht="195" customHeight="1" x14ac:dyDescent="0.25">
      <c r="A371" s="6">
        <v>2</v>
      </c>
      <c r="B371" s="6" t="s">
        <v>1</v>
      </c>
      <c r="C371" s="6" t="s">
        <v>48</v>
      </c>
      <c r="D371" s="8" t="s">
        <v>479</v>
      </c>
      <c r="E371" s="6" t="s">
        <v>4</v>
      </c>
      <c r="F371" s="6" t="s">
        <v>480</v>
      </c>
      <c r="G371" s="6" t="s">
        <v>481</v>
      </c>
      <c r="H371" s="6" t="s">
        <v>379</v>
      </c>
      <c r="I371" s="6">
        <v>3</v>
      </c>
      <c r="J371" s="6"/>
      <c r="K371" s="6" t="s">
        <v>7</v>
      </c>
    </row>
    <row r="372" spans="1:11" x14ac:dyDescent="0.25">
      <c r="A372" s="6"/>
      <c r="B372" s="6"/>
      <c r="C372" s="6"/>
      <c r="D372" s="8"/>
      <c r="E372" s="6"/>
      <c r="F372" s="6"/>
      <c r="G372" s="6"/>
      <c r="H372" s="6"/>
      <c r="I372" s="6"/>
      <c r="J372" s="6"/>
      <c r="K372" s="6"/>
    </row>
    <row r="373" spans="1:11" ht="180" customHeight="1" x14ac:dyDescent="0.25">
      <c r="A373" s="6">
        <v>3</v>
      </c>
      <c r="B373" s="6" t="s">
        <v>1</v>
      </c>
      <c r="C373" s="6" t="s">
        <v>2</v>
      </c>
      <c r="D373" s="8" t="s">
        <v>482</v>
      </c>
      <c r="E373" s="6" t="s">
        <v>4</v>
      </c>
      <c r="F373" s="6" t="s">
        <v>483</v>
      </c>
      <c r="G373" s="6" t="s">
        <v>484</v>
      </c>
      <c r="H373" s="7">
        <v>42032</v>
      </c>
      <c r="I373" s="6">
        <v>3</v>
      </c>
      <c r="J373" s="6"/>
      <c r="K373" s="6" t="s">
        <v>7</v>
      </c>
    </row>
    <row r="374" spans="1:11" x14ac:dyDescent="0.25">
      <c r="A374" s="6"/>
      <c r="B374" s="6"/>
      <c r="C374" s="6"/>
      <c r="D374" s="8"/>
      <c r="E374" s="6"/>
      <c r="F374" s="6"/>
      <c r="G374" s="6"/>
      <c r="H374" s="7"/>
      <c r="I374" s="6"/>
      <c r="J374" s="6"/>
      <c r="K374" s="6"/>
    </row>
    <row r="375" spans="1:11" ht="195" customHeight="1" x14ac:dyDescent="0.25">
      <c r="A375" s="6">
        <v>4</v>
      </c>
      <c r="B375" s="6" t="s">
        <v>1</v>
      </c>
      <c r="C375" s="6" t="s">
        <v>48</v>
      </c>
      <c r="D375" s="8" t="s">
        <v>485</v>
      </c>
      <c r="E375" s="6" t="s">
        <v>4</v>
      </c>
      <c r="F375" s="6" t="s">
        <v>486</v>
      </c>
      <c r="G375" s="6" t="s">
        <v>478</v>
      </c>
      <c r="H375" s="6" t="s">
        <v>379</v>
      </c>
      <c r="I375" s="6">
        <v>3</v>
      </c>
      <c r="J375" s="6"/>
      <c r="K375" s="6" t="s">
        <v>7</v>
      </c>
    </row>
    <row r="376" spans="1:11" x14ac:dyDescent="0.25">
      <c r="A376" s="6"/>
      <c r="B376" s="6"/>
      <c r="C376" s="6"/>
      <c r="D376" s="8"/>
      <c r="E376" s="6"/>
      <c r="F376" s="6"/>
      <c r="G376" s="6"/>
      <c r="H376" s="6"/>
      <c r="I376" s="6"/>
      <c r="J376" s="6"/>
      <c r="K376" s="6"/>
    </row>
    <row r="377" spans="1:11" ht="195" customHeight="1" x14ac:dyDescent="0.25">
      <c r="A377" s="6">
        <v>5</v>
      </c>
      <c r="B377" s="6" t="s">
        <v>1</v>
      </c>
      <c r="C377" s="6" t="s">
        <v>2</v>
      </c>
      <c r="D377" s="8" t="s">
        <v>487</v>
      </c>
      <c r="E377" s="6" t="s">
        <v>4</v>
      </c>
      <c r="F377" s="6" t="s">
        <v>488</v>
      </c>
      <c r="G377" s="6" t="s">
        <v>481</v>
      </c>
      <c r="H377" s="7">
        <v>42032</v>
      </c>
      <c r="I377" s="6">
        <v>3</v>
      </c>
      <c r="J377" s="6"/>
      <c r="K377" s="6" t="s">
        <v>7</v>
      </c>
    </row>
    <row r="378" spans="1:11" x14ac:dyDescent="0.25">
      <c r="A378" s="6"/>
      <c r="B378" s="6"/>
      <c r="C378" s="6"/>
      <c r="D378" s="8"/>
      <c r="E378" s="6"/>
      <c r="F378" s="6"/>
      <c r="G378" s="6"/>
      <c r="H378" s="7"/>
      <c r="I378" s="6"/>
      <c r="J378" s="6"/>
      <c r="K378" s="6"/>
    </row>
    <row r="379" spans="1:11" ht="180" customHeight="1" x14ac:dyDescent="0.25">
      <c r="A379" s="6">
        <v>6</v>
      </c>
      <c r="B379" s="6" t="s">
        <v>1</v>
      </c>
      <c r="C379" s="6" t="s">
        <v>2</v>
      </c>
      <c r="D379" s="8" t="s">
        <v>489</v>
      </c>
      <c r="E379" s="6" t="s">
        <v>4</v>
      </c>
      <c r="F379" s="6" t="s">
        <v>490</v>
      </c>
      <c r="G379" s="6" t="s">
        <v>491</v>
      </c>
      <c r="H379" s="7">
        <v>42275</v>
      </c>
      <c r="I379" s="6">
        <v>3</v>
      </c>
      <c r="J379" s="6"/>
      <c r="K379" s="6" t="s">
        <v>7</v>
      </c>
    </row>
    <row r="380" spans="1:11" x14ac:dyDescent="0.25">
      <c r="A380" s="6"/>
      <c r="B380" s="6"/>
      <c r="C380" s="6"/>
      <c r="D380" s="8"/>
      <c r="E380" s="6"/>
      <c r="F380" s="6"/>
      <c r="G380" s="6"/>
      <c r="H380" s="7"/>
      <c r="I380" s="6"/>
      <c r="J380" s="6"/>
      <c r="K380" s="6"/>
    </row>
    <row r="381" spans="1:11" ht="195" customHeight="1" x14ac:dyDescent="0.25">
      <c r="A381" s="6">
        <v>7</v>
      </c>
      <c r="B381" s="6" t="s">
        <v>1</v>
      </c>
      <c r="C381" s="6" t="s">
        <v>48</v>
      </c>
      <c r="D381" s="8" t="s">
        <v>492</v>
      </c>
      <c r="E381" s="6" t="s">
        <v>4</v>
      </c>
      <c r="F381" s="6" t="s">
        <v>493</v>
      </c>
      <c r="G381" s="6" t="s">
        <v>494</v>
      </c>
      <c r="H381" s="6" t="s">
        <v>181</v>
      </c>
      <c r="I381" s="6">
        <v>3</v>
      </c>
      <c r="J381" s="6"/>
      <c r="K381" s="6" t="s">
        <v>7</v>
      </c>
    </row>
    <row r="382" spans="1:11" x14ac:dyDescent="0.25">
      <c r="A382" s="6"/>
      <c r="B382" s="6"/>
      <c r="C382" s="6"/>
      <c r="D382" s="8"/>
      <c r="E382" s="6"/>
      <c r="F382" s="6"/>
      <c r="G382" s="6"/>
      <c r="H382" s="6"/>
      <c r="I382" s="6"/>
      <c r="J382" s="6"/>
      <c r="K382" s="6"/>
    </row>
    <row r="383" spans="1:11" ht="195" customHeight="1" x14ac:dyDescent="0.25">
      <c r="A383" s="6">
        <v>8</v>
      </c>
      <c r="B383" s="6" t="s">
        <v>1</v>
      </c>
      <c r="C383" s="6" t="s">
        <v>48</v>
      </c>
      <c r="D383" s="8" t="s">
        <v>495</v>
      </c>
      <c r="E383" s="6" t="s">
        <v>4</v>
      </c>
      <c r="F383" s="6" t="s">
        <v>496</v>
      </c>
      <c r="G383" s="6" t="s">
        <v>497</v>
      </c>
      <c r="H383" s="6" t="s">
        <v>498</v>
      </c>
      <c r="I383" s="6">
        <v>3</v>
      </c>
      <c r="J383" s="6"/>
      <c r="K383" s="6" t="s">
        <v>7</v>
      </c>
    </row>
    <row r="384" spans="1:11" x14ac:dyDescent="0.25">
      <c r="A384" s="6"/>
      <c r="B384" s="6"/>
      <c r="C384" s="6"/>
      <c r="D384" s="8"/>
      <c r="E384" s="6"/>
      <c r="F384" s="6"/>
      <c r="G384" s="6"/>
      <c r="H384" s="6"/>
      <c r="I384" s="6"/>
      <c r="J384" s="6"/>
      <c r="K384" s="6"/>
    </row>
    <row r="385" spans="1:11" ht="195" customHeight="1" x14ac:dyDescent="0.25">
      <c r="A385" s="6">
        <v>9</v>
      </c>
      <c r="B385" s="6" t="s">
        <v>1</v>
      </c>
      <c r="C385" s="6" t="s">
        <v>48</v>
      </c>
      <c r="D385" s="8" t="s">
        <v>499</v>
      </c>
      <c r="E385" s="6" t="s">
        <v>4</v>
      </c>
      <c r="F385" s="6" t="s">
        <v>500</v>
      </c>
      <c r="G385" s="6" t="s">
        <v>497</v>
      </c>
      <c r="H385" s="6" t="s">
        <v>501</v>
      </c>
      <c r="I385" s="6">
        <v>3</v>
      </c>
      <c r="J385" s="6"/>
      <c r="K385" s="6" t="s">
        <v>7</v>
      </c>
    </row>
    <row r="386" spans="1:11" x14ac:dyDescent="0.25">
      <c r="A386" s="6"/>
      <c r="B386" s="6"/>
      <c r="C386" s="6"/>
      <c r="D386" s="8"/>
      <c r="E386" s="6"/>
      <c r="F386" s="6"/>
      <c r="G386" s="6"/>
      <c r="H386" s="6"/>
      <c r="I386" s="6"/>
      <c r="J386" s="6"/>
      <c r="K386" s="6"/>
    </row>
    <row r="387" spans="1:11" ht="195" customHeight="1" x14ac:dyDescent="0.25">
      <c r="A387" s="6">
        <v>10</v>
      </c>
      <c r="B387" s="6" t="s">
        <v>1</v>
      </c>
      <c r="C387" s="6" t="s">
        <v>48</v>
      </c>
      <c r="D387" s="8" t="s">
        <v>502</v>
      </c>
      <c r="E387" s="6" t="s">
        <v>4</v>
      </c>
      <c r="F387" s="6" t="s">
        <v>503</v>
      </c>
      <c r="G387" s="6" t="s">
        <v>494</v>
      </c>
      <c r="H387" s="6" t="s">
        <v>498</v>
      </c>
      <c r="I387" s="6">
        <v>3</v>
      </c>
      <c r="J387" s="6"/>
      <c r="K387" s="6" t="s">
        <v>7</v>
      </c>
    </row>
    <row r="388" spans="1:11" x14ac:dyDescent="0.25">
      <c r="A388" s="6"/>
      <c r="B388" s="6"/>
      <c r="C388" s="6"/>
      <c r="D388" s="8"/>
      <c r="E388" s="6"/>
      <c r="F388" s="6"/>
      <c r="G388" s="6"/>
      <c r="H388" s="6"/>
      <c r="I388" s="6"/>
      <c r="J388" s="6"/>
      <c r="K388" s="6"/>
    </row>
    <row r="389" spans="1:11" ht="180" customHeight="1" x14ac:dyDescent="0.25">
      <c r="A389" s="6">
        <v>11</v>
      </c>
      <c r="B389" s="6" t="s">
        <v>1</v>
      </c>
      <c r="C389" s="6" t="s">
        <v>48</v>
      </c>
      <c r="D389" s="8" t="s">
        <v>504</v>
      </c>
      <c r="E389" s="6" t="s">
        <v>4</v>
      </c>
      <c r="F389" s="6" t="s">
        <v>505</v>
      </c>
      <c r="G389" s="6" t="s">
        <v>229</v>
      </c>
      <c r="H389" s="6">
        <f>-1 / 23</f>
        <v>-4.3478260869565216E-2</v>
      </c>
      <c r="I389" s="6">
        <v>3</v>
      </c>
      <c r="J389" s="6"/>
      <c r="K389" s="6" t="s">
        <v>7</v>
      </c>
    </row>
    <row r="390" spans="1:11" x14ac:dyDescent="0.25">
      <c r="A390" s="6"/>
      <c r="B390" s="6"/>
      <c r="C390" s="6"/>
      <c r="D390" s="8"/>
      <c r="E390" s="6"/>
      <c r="F390" s="6"/>
      <c r="G390" s="6"/>
      <c r="H390" s="6"/>
      <c r="I390" s="6"/>
      <c r="J390" s="6"/>
      <c r="K390" s="6"/>
    </row>
    <row r="391" spans="1:11" ht="180" customHeight="1" x14ac:dyDescent="0.25">
      <c r="A391" s="6">
        <v>12</v>
      </c>
      <c r="B391" s="6" t="s">
        <v>1</v>
      </c>
      <c r="C391" s="6" t="s">
        <v>48</v>
      </c>
      <c r="D391" s="8" t="s">
        <v>506</v>
      </c>
      <c r="E391" s="6" t="s">
        <v>4</v>
      </c>
      <c r="F391" s="6" t="s">
        <v>507</v>
      </c>
      <c r="G391" s="6" t="s">
        <v>508</v>
      </c>
      <c r="H391" s="6" t="s">
        <v>501</v>
      </c>
      <c r="I391" s="6">
        <v>3</v>
      </c>
      <c r="J391" s="6"/>
      <c r="K391" s="6" t="s">
        <v>7</v>
      </c>
    </row>
    <row r="392" spans="1:11" x14ac:dyDescent="0.25">
      <c r="A392" s="6"/>
      <c r="B392" s="6"/>
      <c r="C392" s="6"/>
      <c r="D392" s="8"/>
      <c r="E392" s="6"/>
      <c r="F392" s="6"/>
      <c r="G392" s="6"/>
      <c r="H392" s="6"/>
      <c r="I392" s="6"/>
      <c r="J392" s="6"/>
      <c r="K392" s="6"/>
    </row>
    <row r="393" spans="1:11" ht="210" customHeight="1" x14ac:dyDescent="0.25">
      <c r="A393" s="6">
        <v>13</v>
      </c>
      <c r="B393" s="6" t="s">
        <v>1</v>
      </c>
      <c r="C393" s="6" t="s">
        <v>48</v>
      </c>
      <c r="D393" s="8" t="s">
        <v>509</v>
      </c>
      <c r="E393" s="6" t="s">
        <v>4</v>
      </c>
      <c r="F393" s="6" t="s">
        <v>221</v>
      </c>
      <c r="G393" s="6" t="s">
        <v>222</v>
      </c>
      <c r="H393" s="6" t="s">
        <v>510</v>
      </c>
      <c r="I393" s="6">
        <v>3</v>
      </c>
      <c r="J393" s="6"/>
      <c r="K393" s="6" t="s">
        <v>7</v>
      </c>
    </row>
    <row r="394" spans="1:11" x14ac:dyDescent="0.25">
      <c r="A394" s="6"/>
      <c r="B394" s="6"/>
      <c r="C394" s="6"/>
      <c r="D394" s="8"/>
      <c r="E394" s="6"/>
      <c r="F394" s="6"/>
      <c r="G394" s="6"/>
      <c r="H394" s="6"/>
      <c r="I394" s="6"/>
      <c r="J394" s="6"/>
      <c r="K394" s="6"/>
    </row>
    <row r="395" spans="1:11" ht="210" customHeight="1" x14ac:dyDescent="0.25">
      <c r="A395" s="6">
        <v>14</v>
      </c>
      <c r="B395" s="6" t="s">
        <v>1</v>
      </c>
      <c r="C395" s="6" t="s">
        <v>48</v>
      </c>
      <c r="D395" s="8" t="s">
        <v>511</v>
      </c>
      <c r="E395" s="6" t="s">
        <v>4</v>
      </c>
      <c r="F395" s="6" t="s">
        <v>225</v>
      </c>
      <c r="G395" s="6" t="s">
        <v>226</v>
      </c>
      <c r="H395" s="7">
        <v>42035</v>
      </c>
      <c r="I395" s="6">
        <v>3</v>
      </c>
      <c r="J395" s="6"/>
      <c r="K395" s="6" t="s">
        <v>7</v>
      </c>
    </row>
    <row r="396" spans="1:11" x14ac:dyDescent="0.25">
      <c r="A396" s="6"/>
      <c r="B396" s="6"/>
      <c r="C396" s="6"/>
      <c r="D396" s="8"/>
      <c r="E396" s="6"/>
      <c r="F396" s="6"/>
      <c r="G396" s="6"/>
      <c r="H396" s="7"/>
      <c r="I396" s="6"/>
      <c r="J396" s="6"/>
      <c r="K396" s="6"/>
    </row>
    <row r="397" spans="1:11" ht="195" customHeight="1" x14ac:dyDescent="0.25">
      <c r="A397" s="6">
        <v>15</v>
      </c>
      <c r="B397" s="6" t="s">
        <v>1</v>
      </c>
      <c r="C397" s="6" t="s">
        <v>48</v>
      </c>
      <c r="D397" s="8" t="s">
        <v>512</v>
      </c>
      <c r="E397" s="6" t="s">
        <v>4</v>
      </c>
      <c r="F397" s="6" t="s">
        <v>228</v>
      </c>
      <c r="G397" s="6" t="s">
        <v>229</v>
      </c>
      <c r="H397" s="7">
        <v>42035</v>
      </c>
      <c r="I397" s="6">
        <v>3</v>
      </c>
      <c r="J397" s="6"/>
      <c r="K397" s="6" t="s">
        <v>7</v>
      </c>
    </row>
    <row r="398" spans="1:11" x14ac:dyDescent="0.25">
      <c r="A398" s="6"/>
      <c r="B398" s="6"/>
      <c r="C398" s="6"/>
      <c r="D398" s="8"/>
      <c r="E398" s="6"/>
      <c r="F398" s="6"/>
      <c r="G398" s="6"/>
      <c r="H398" s="7"/>
      <c r="I398" s="6"/>
      <c r="J398" s="6"/>
      <c r="K398" s="6"/>
    </row>
    <row r="399" spans="1:11" ht="195" customHeight="1" x14ac:dyDescent="0.25">
      <c r="A399" s="6">
        <v>16</v>
      </c>
      <c r="B399" s="6" t="s">
        <v>1</v>
      </c>
      <c r="C399" s="6" t="s">
        <v>48</v>
      </c>
      <c r="D399" s="8" t="s">
        <v>513</v>
      </c>
      <c r="E399" s="6" t="s">
        <v>4</v>
      </c>
      <c r="F399" s="6" t="s">
        <v>231</v>
      </c>
      <c r="G399" s="6" t="s">
        <v>93</v>
      </c>
      <c r="H399" s="7">
        <v>42035</v>
      </c>
      <c r="I399" s="6">
        <v>3</v>
      </c>
      <c r="J399" s="6"/>
      <c r="K399" s="6" t="s">
        <v>7</v>
      </c>
    </row>
    <row r="400" spans="1:11" x14ac:dyDescent="0.25">
      <c r="A400" s="6"/>
      <c r="B400" s="6"/>
      <c r="C400" s="6"/>
      <c r="D400" s="8"/>
      <c r="E400" s="6"/>
      <c r="F400" s="6"/>
      <c r="G400" s="6"/>
      <c r="H400" s="7"/>
      <c r="I400" s="6"/>
      <c r="J400" s="6"/>
      <c r="K400" s="6"/>
    </row>
    <row r="401" spans="1:11" ht="195" customHeight="1" x14ac:dyDescent="0.25">
      <c r="A401" s="6">
        <v>17</v>
      </c>
      <c r="B401" s="6" t="s">
        <v>1</v>
      </c>
      <c r="C401" s="6" t="s">
        <v>48</v>
      </c>
      <c r="D401" s="8" t="s">
        <v>514</v>
      </c>
      <c r="E401" s="6" t="s">
        <v>4</v>
      </c>
      <c r="F401" s="6" t="s">
        <v>233</v>
      </c>
      <c r="G401" s="6" t="s">
        <v>234</v>
      </c>
      <c r="H401" s="7">
        <v>42035</v>
      </c>
      <c r="I401" s="6">
        <v>3</v>
      </c>
      <c r="J401" s="6"/>
      <c r="K401" s="6" t="s">
        <v>7</v>
      </c>
    </row>
    <row r="402" spans="1:11" x14ac:dyDescent="0.25">
      <c r="A402" s="6"/>
      <c r="B402" s="6"/>
      <c r="C402" s="6"/>
      <c r="D402" s="8"/>
      <c r="E402" s="6"/>
      <c r="F402" s="6"/>
      <c r="G402" s="6"/>
      <c r="H402" s="7"/>
      <c r="I402" s="6"/>
      <c r="J402" s="6"/>
      <c r="K402" s="6"/>
    </row>
    <row r="403" spans="1:11" ht="195" customHeight="1" x14ac:dyDescent="0.25">
      <c r="A403" s="6">
        <v>18</v>
      </c>
      <c r="B403" s="6" t="s">
        <v>1</v>
      </c>
      <c r="C403" s="6" t="s">
        <v>2</v>
      </c>
      <c r="D403" s="8" t="s">
        <v>515</v>
      </c>
      <c r="E403" s="6" t="s">
        <v>4</v>
      </c>
      <c r="F403" s="6" t="s">
        <v>236</v>
      </c>
      <c r="G403" s="6" t="s">
        <v>208</v>
      </c>
      <c r="H403" s="7">
        <v>42155</v>
      </c>
      <c r="I403" s="6">
        <v>3</v>
      </c>
      <c r="J403" s="6"/>
      <c r="K403" s="6" t="s">
        <v>7</v>
      </c>
    </row>
    <row r="404" spans="1:11" x14ac:dyDescent="0.25">
      <c r="A404" s="6"/>
      <c r="B404" s="6"/>
      <c r="C404" s="6"/>
      <c r="D404" s="8"/>
      <c r="E404" s="6"/>
      <c r="F404" s="6"/>
      <c r="G404" s="6"/>
      <c r="H404" s="7"/>
      <c r="I404" s="6"/>
      <c r="J404" s="6"/>
      <c r="K404" s="6"/>
    </row>
    <row r="405" spans="1:11" ht="210" customHeight="1" x14ac:dyDescent="0.25">
      <c r="A405" s="6">
        <v>19</v>
      </c>
      <c r="B405" s="6" t="s">
        <v>1</v>
      </c>
      <c r="C405" s="6" t="s">
        <v>2</v>
      </c>
      <c r="D405" s="8" t="s">
        <v>516</v>
      </c>
      <c r="E405" s="6" t="s">
        <v>4</v>
      </c>
      <c r="F405" s="6" t="s">
        <v>239</v>
      </c>
      <c r="G405" s="6" t="s">
        <v>240</v>
      </c>
      <c r="H405" s="9">
        <v>11720</v>
      </c>
      <c r="I405" s="6">
        <v>3</v>
      </c>
      <c r="J405" s="6"/>
      <c r="K405" s="6" t="s">
        <v>7</v>
      </c>
    </row>
    <row r="406" spans="1:11" x14ac:dyDescent="0.25">
      <c r="A406" s="6"/>
      <c r="B406" s="6"/>
      <c r="C406" s="6"/>
      <c r="D406" s="8"/>
      <c r="E406" s="6"/>
      <c r="F406" s="6"/>
      <c r="G406" s="6"/>
      <c r="H406" s="9"/>
      <c r="I406" s="6"/>
      <c r="J406" s="6"/>
      <c r="K406" s="6"/>
    </row>
    <row r="407" spans="1:11" ht="210" customHeight="1" x14ac:dyDescent="0.25">
      <c r="A407" s="6">
        <v>20</v>
      </c>
      <c r="B407" s="6" t="s">
        <v>1</v>
      </c>
      <c r="C407" s="6" t="s">
        <v>48</v>
      </c>
      <c r="D407" s="8" t="s">
        <v>517</v>
      </c>
      <c r="E407" s="6" t="s">
        <v>4</v>
      </c>
      <c r="F407" s="6" t="s">
        <v>242</v>
      </c>
      <c r="G407" s="6" t="s">
        <v>208</v>
      </c>
      <c r="H407" s="6">
        <f>-2 / 31</f>
        <v>-6.4516129032258063E-2</v>
      </c>
      <c r="I407" s="6">
        <v>3</v>
      </c>
      <c r="J407" s="6"/>
      <c r="K407" s="6" t="s">
        <v>191</v>
      </c>
    </row>
    <row r="408" spans="1:11" x14ac:dyDescent="0.25">
      <c r="A408" s="6"/>
      <c r="B408" s="6"/>
      <c r="C408" s="6"/>
      <c r="D408" s="8"/>
      <c r="E408" s="6"/>
      <c r="F408" s="6"/>
      <c r="G408" s="6"/>
      <c r="H408" s="6"/>
      <c r="I408" s="6"/>
      <c r="J408" s="6"/>
      <c r="K408" s="6"/>
    </row>
    <row r="411" spans="1:11" ht="195" customHeight="1" x14ac:dyDescent="0.25">
      <c r="A411" s="6"/>
      <c r="B411" s="6" t="s">
        <v>1</v>
      </c>
      <c r="C411" s="6" t="s">
        <v>2</v>
      </c>
      <c r="D411" s="8" t="s">
        <v>518</v>
      </c>
      <c r="E411" s="6" t="s">
        <v>4</v>
      </c>
      <c r="F411" s="6" t="s">
        <v>519</v>
      </c>
      <c r="G411" s="6" t="s">
        <v>520</v>
      </c>
      <c r="H411" s="7">
        <v>42271</v>
      </c>
      <c r="I411" s="6">
        <v>3</v>
      </c>
      <c r="J411" s="6"/>
      <c r="K411" s="6" t="s">
        <v>7</v>
      </c>
    </row>
    <row r="412" spans="1:11" x14ac:dyDescent="0.25">
      <c r="A412" s="6"/>
      <c r="B412" s="6"/>
      <c r="C412" s="6"/>
      <c r="D412" s="8"/>
      <c r="E412" s="6"/>
      <c r="F412" s="6"/>
      <c r="G412" s="6"/>
      <c r="H412" s="7"/>
      <c r="I412" s="6"/>
      <c r="J412" s="6"/>
      <c r="K412" s="6"/>
    </row>
    <row r="413" spans="1:11" ht="195" customHeight="1" x14ac:dyDescent="0.25">
      <c r="A413" s="6">
        <v>17</v>
      </c>
      <c r="B413" s="6" t="s">
        <v>1</v>
      </c>
      <c r="C413" s="6" t="s">
        <v>2</v>
      </c>
      <c r="D413" s="8" t="s">
        <v>521</v>
      </c>
      <c r="E413" s="6" t="s">
        <v>4</v>
      </c>
      <c r="F413" s="6" t="s">
        <v>522</v>
      </c>
      <c r="G413" s="6" t="s">
        <v>520</v>
      </c>
      <c r="H413" s="7">
        <v>42271</v>
      </c>
      <c r="I413" s="6">
        <v>3</v>
      </c>
      <c r="J413" s="6"/>
      <c r="K413" s="6" t="s">
        <v>7</v>
      </c>
    </row>
    <row r="414" spans="1:11" x14ac:dyDescent="0.25">
      <c r="A414" s="6"/>
      <c r="B414" s="6"/>
      <c r="C414" s="6"/>
      <c r="D414" s="8"/>
      <c r="E414" s="6"/>
      <c r="F414" s="6"/>
      <c r="G414" s="6"/>
      <c r="H414" s="7"/>
      <c r="I414" s="6"/>
      <c r="J414" s="6"/>
      <c r="K414" s="6"/>
    </row>
    <row r="415" spans="1:11" ht="180" customHeight="1" x14ac:dyDescent="0.25">
      <c r="A415" s="6">
        <v>18</v>
      </c>
      <c r="B415" s="6" t="s">
        <v>1</v>
      </c>
      <c r="C415" s="6" t="s">
        <v>2</v>
      </c>
      <c r="D415" s="8" t="s">
        <v>523</v>
      </c>
      <c r="E415" s="6" t="s">
        <v>4</v>
      </c>
      <c r="F415" s="6" t="s">
        <v>524</v>
      </c>
      <c r="G415" s="6" t="s">
        <v>525</v>
      </c>
      <c r="H415" s="7">
        <v>42118</v>
      </c>
      <c r="I415" s="6">
        <v>3</v>
      </c>
      <c r="J415" s="6"/>
      <c r="K415" s="6" t="s">
        <v>7</v>
      </c>
    </row>
    <row r="416" spans="1:11" x14ac:dyDescent="0.25">
      <c r="A416" s="6"/>
      <c r="B416" s="6"/>
      <c r="C416" s="6"/>
      <c r="D416" s="8"/>
      <c r="E416" s="6"/>
      <c r="F416" s="6"/>
      <c r="G416" s="6"/>
      <c r="H416" s="7"/>
      <c r="I416" s="6"/>
      <c r="J416" s="6"/>
      <c r="K416" s="6"/>
    </row>
    <row r="417" spans="1:11" ht="195" customHeight="1" x14ac:dyDescent="0.25">
      <c r="A417" s="6">
        <v>19</v>
      </c>
      <c r="B417" s="6" t="s">
        <v>1</v>
      </c>
      <c r="C417" s="6" t="s">
        <v>2</v>
      </c>
      <c r="D417" s="8" t="s">
        <v>526</v>
      </c>
      <c r="E417" s="6" t="s">
        <v>4</v>
      </c>
      <c r="F417" s="6" t="s">
        <v>527</v>
      </c>
      <c r="G417" s="6" t="s">
        <v>261</v>
      </c>
      <c r="H417" s="7">
        <v>42332</v>
      </c>
      <c r="I417" s="6">
        <v>3</v>
      </c>
      <c r="J417" s="6"/>
      <c r="K417" s="6" t="s">
        <v>7</v>
      </c>
    </row>
    <row r="418" spans="1:11" x14ac:dyDescent="0.25">
      <c r="A418" s="6"/>
      <c r="B418" s="6"/>
      <c r="C418" s="6"/>
      <c r="D418" s="8"/>
      <c r="E418" s="6"/>
      <c r="F418" s="6"/>
      <c r="G418" s="6"/>
      <c r="H418" s="7"/>
      <c r="I418" s="6"/>
      <c r="J418" s="6"/>
      <c r="K418" s="6"/>
    </row>
    <row r="419" spans="1:11" ht="195" customHeight="1" x14ac:dyDescent="0.25">
      <c r="A419" s="6">
        <v>20</v>
      </c>
      <c r="B419" s="6" t="s">
        <v>1</v>
      </c>
      <c r="C419" s="6" t="s">
        <v>2</v>
      </c>
      <c r="D419" s="8" t="s">
        <v>528</v>
      </c>
      <c r="E419" s="6" t="s">
        <v>4</v>
      </c>
      <c r="F419" s="6" t="s">
        <v>529</v>
      </c>
      <c r="G419" s="6" t="s">
        <v>530</v>
      </c>
      <c r="H419" s="7">
        <v>42271</v>
      </c>
      <c r="I419" s="6">
        <v>3</v>
      </c>
      <c r="J419" s="6"/>
      <c r="K419" s="6" t="s">
        <v>7</v>
      </c>
    </row>
    <row r="420" spans="1:11" x14ac:dyDescent="0.25">
      <c r="A420" s="6"/>
      <c r="B420" s="6"/>
      <c r="C420" s="6"/>
      <c r="D420" s="8"/>
      <c r="E420" s="6"/>
      <c r="F420" s="6"/>
      <c r="G420" s="6"/>
      <c r="H420" s="7"/>
      <c r="I420" s="6"/>
      <c r="J420" s="6"/>
      <c r="K420" s="6"/>
    </row>
    <row r="421" spans="1:11" ht="180" customHeight="1" x14ac:dyDescent="0.25">
      <c r="A421" s="6">
        <v>21</v>
      </c>
      <c r="B421" s="6" t="s">
        <v>1</v>
      </c>
      <c r="C421" s="6" t="s">
        <v>2</v>
      </c>
      <c r="D421" s="8" t="s">
        <v>531</v>
      </c>
      <c r="E421" s="6" t="s">
        <v>4</v>
      </c>
      <c r="F421" s="6" t="s">
        <v>532</v>
      </c>
      <c r="G421" s="6" t="s">
        <v>533</v>
      </c>
      <c r="H421" s="7">
        <v>42059</v>
      </c>
      <c r="I421" s="6">
        <v>3</v>
      </c>
      <c r="J421" s="6"/>
      <c r="K421" s="6" t="s">
        <v>7</v>
      </c>
    </row>
    <row r="422" spans="1:11" x14ac:dyDescent="0.25">
      <c r="A422" s="6"/>
      <c r="B422" s="6"/>
      <c r="C422" s="6"/>
      <c r="D422" s="8"/>
      <c r="E422" s="6"/>
      <c r="F422" s="6"/>
      <c r="G422" s="6"/>
      <c r="H422" s="7"/>
      <c r="I422" s="6"/>
      <c r="J422" s="6"/>
      <c r="K422" s="6"/>
    </row>
    <row r="423" spans="1:11" ht="180" customHeight="1" x14ac:dyDescent="0.25">
      <c r="A423" s="6">
        <v>22</v>
      </c>
      <c r="B423" s="6" t="s">
        <v>1</v>
      </c>
      <c r="C423" s="6" t="s">
        <v>2</v>
      </c>
      <c r="D423" s="8" t="s">
        <v>534</v>
      </c>
      <c r="E423" s="6" t="s">
        <v>4</v>
      </c>
      <c r="F423" s="6" t="s">
        <v>535</v>
      </c>
      <c r="G423" s="6" t="s">
        <v>536</v>
      </c>
      <c r="H423" s="7">
        <v>42087</v>
      </c>
      <c r="I423" s="6">
        <v>3</v>
      </c>
      <c r="J423" s="6"/>
      <c r="K423" s="6" t="s">
        <v>7</v>
      </c>
    </row>
    <row r="424" spans="1:11" x14ac:dyDescent="0.25">
      <c r="A424" s="6"/>
      <c r="B424" s="6"/>
      <c r="C424" s="6"/>
      <c r="D424" s="8"/>
      <c r="E424" s="6"/>
      <c r="F424" s="6"/>
      <c r="G424" s="6"/>
      <c r="H424" s="7"/>
      <c r="I424" s="6"/>
      <c r="J424" s="6"/>
      <c r="K424" s="6"/>
    </row>
    <row r="425" spans="1:11" ht="180" customHeight="1" x14ac:dyDescent="0.25">
      <c r="A425" s="6">
        <v>23</v>
      </c>
      <c r="B425" s="6" t="s">
        <v>1</v>
      </c>
      <c r="C425" s="6" t="s">
        <v>2</v>
      </c>
      <c r="D425" s="8" t="s">
        <v>537</v>
      </c>
      <c r="E425" s="6" t="s">
        <v>4</v>
      </c>
      <c r="F425" s="6" t="s">
        <v>538</v>
      </c>
      <c r="G425" s="6" t="s">
        <v>539</v>
      </c>
      <c r="H425" s="7">
        <v>42240</v>
      </c>
      <c r="I425" s="6">
        <v>3</v>
      </c>
      <c r="J425" s="6"/>
      <c r="K425" s="6" t="s">
        <v>7</v>
      </c>
    </row>
    <row r="426" spans="1:11" x14ac:dyDescent="0.25">
      <c r="A426" s="6"/>
      <c r="B426" s="6"/>
      <c r="C426" s="6"/>
      <c r="D426" s="8"/>
      <c r="E426" s="6"/>
      <c r="F426" s="6"/>
      <c r="G426" s="6"/>
      <c r="H426" s="7"/>
      <c r="I426" s="6"/>
      <c r="J426" s="6"/>
      <c r="K426" s="6"/>
    </row>
    <row r="427" spans="1:11" ht="180" customHeight="1" x14ac:dyDescent="0.25">
      <c r="A427" s="6">
        <v>24</v>
      </c>
      <c r="B427" s="6" t="s">
        <v>1</v>
      </c>
      <c r="C427" s="6" t="s">
        <v>2</v>
      </c>
      <c r="D427" s="8" t="s">
        <v>540</v>
      </c>
      <c r="E427" s="6" t="s">
        <v>4</v>
      </c>
      <c r="F427" s="6" t="s">
        <v>541</v>
      </c>
      <c r="G427" s="6" t="s">
        <v>539</v>
      </c>
      <c r="H427" s="7">
        <v>42028</v>
      </c>
      <c r="I427" s="6">
        <v>3</v>
      </c>
      <c r="J427" s="6"/>
      <c r="K427" s="6" t="s">
        <v>7</v>
      </c>
    </row>
    <row r="428" spans="1:11" x14ac:dyDescent="0.25">
      <c r="A428" s="6"/>
      <c r="B428" s="6"/>
      <c r="C428" s="6"/>
      <c r="D428" s="8"/>
      <c r="E428" s="6"/>
      <c r="F428" s="6"/>
      <c r="G428" s="6"/>
      <c r="H428" s="7"/>
      <c r="I428" s="6"/>
      <c r="J428" s="6"/>
      <c r="K428" s="6"/>
    </row>
    <row r="429" spans="1:11" ht="195" customHeight="1" x14ac:dyDescent="0.25">
      <c r="A429" s="6">
        <v>25</v>
      </c>
      <c r="B429" s="6" t="s">
        <v>1</v>
      </c>
      <c r="C429" s="6" t="s">
        <v>2</v>
      </c>
      <c r="D429" s="8" t="s">
        <v>542</v>
      </c>
      <c r="E429" s="6" t="s">
        <v>4</v>
      </c>
      <c r="F429" s="6" t="s">
        <v>543</v>
      </c>
      <c r="G429" s="6" t="s">
        <v>530</v>
      </c>
      <c r="H429" s="7">
        <v>42059</v>
      </c>
      <c r="I429" s="6">
        <v>3</v>
      </c>
      <c r="J429" s="6"/>
      <c r="K429" s="6" t="s">
        <v>7</v>
      </c>
    </row>
    <row r="430" spans="1:11" x14ac:dyDescent="0.25">
      <c r="A430" s="6"/>
      <c r="B430" s="6"/>
      <c r="C430" s="6"/>
      <c r="D430" s="8"/>
      <c r="E430" s="6"/>
      <c r="F430" s="6"/>
      <c r="G430" s="6"/>
      <c r="H430" s="7"/>
      <c r="I430" s="6"/>
      <c r="J430" s="6"/>
      <c r="K430" s="6"/>
    </row>
    <row r="431" spans="1:11" ht="180" customHeight="1" x14ac:dyDescent="0.25">
      <c r="A431" s="6">
        <v>26</v>
      </c>
      <c r="B431" s="6" t="s">
        <v>1</v>
      </c>
      <c r="C431" s="6" t="s">
        <v>2</v>
      </c>
      <c r="D431" s="8" t="s">
        <v>544</v>
      </c>
      <c r="E431" s="6" t="s">
        <v>4</v>
      </c>
      <c r="F431" s="6" t="s">
        <v>545</v>
      </c>
      <c r="G431" s="6" t="s">
        <v>546</v>
      </c>
      <c r="H431" s="7">
        <v>42209</v>
      </c>
      <c r="I431" s="6">
        <v>3</v>
      </c>
      <c r="J431" s="6"/>
      <c r="K431" s="6" t="s">
        <v>7</v>
      </c>
    </row>
    <row r="432" spans="1:11" x14ac:dyDescent="0.25">
      <c r="A432" s="6"/>
      <c r="B432" s="6"/>
      <c r="C432" s="6"/>
      <c r="D432" s="8"/>
      <c r="E432" s="6"/>
      <c r="F432" s="6"/>
      <c r="G432" s="6"/>
      <c r="H432" s="7"/>
      <c r="I432" s="6"/>
      <c r="J432" s="6"/>
      <c r="K432" s="6"/>
    </row>
    <row r="433" spans="1:11" ht="180" customHeight="1" x14ac:dyDescent="0.25">
      <c r="A433" s="6">
        <v>27</v>
      </c>
      <c r="B433" s="6" t="s">
        <v>1</v>
      </c>
      <c r="C433" s="6" t="s">
        <v>2</v>
      </c>
      <c r="D433" s="8" t="s">
        <v>547</v>
      </c>
      <c r="E433" s="6" t="s">
        <v>4</v>
      </c>
      <c r="F433" s="6" t="s">
        <v>548</v>
      </c>
      <c r="G433" s="6" t="s">
        <v>533</v>
      </c>
      <c r="H433" s="7">
        <v>42148</v>
      </c>
      <c r="I433" s="6">
        <v>3</v>
      </c>
      <c r="J433" s="6"/>
      <c r="K433" s="6" t="s">
        <v>7</v>
      </c>
    </row>
    <row r="434" spans="1:11" x14ac:dyDescent="0.25">
      <c r="A434" s="6"/>
      <c r="B434" s="6"/>
      <c r="C434" s="6"/>
      <c r="D434" s="8"/>
      <c r="E434" s="6"/>
      <c r="F434" s="6"/>
      <c r="G434" s="6"/>
      <c r="H434" s="7"/>
      <c r="I434" s="6"/>
      <c r="J434" s="6"/>
      <c r="K434" s="6"/>
    </row>
    <row r="435" spans="1:11" ht="180" customHeight="1" x14ac:dyDescent="0.25">
      <c r="A435" s="6">
        <v>28</v>
      </c>
      <c r="B435" s="6" t="s">
        <v>1</v>
      </c>
      <c r="C435" s="6" t="s">
        <v>2</v>
      </c>
      <c r="D435" s="8" t="s">
        <v>549</v>
      </c>
      <c r="E435" s="6" t="s">
        <v>4</v>
      </c>
      <c r="F435" s="6" t="s">
        <v>550</v>
      </c>
      <c r="G435" s="6" t="s">
        <v>520</v>
      </c>
      <c r="H435" s="7">
        <v>42271</v>
      </c>
      <c r="I435" s="6">
        <v>3</v>
      </c>
      <c r="J435" s="6"/>
      <c r="K435" s="6" t="s">
        <v>7</v>
      </c>
    </row>
    <row r="436" spans="1:11" x14ac:dyDescent="0.25">
      <c r="A436" s="6"/>
      <c r="B436" s="6"/>
      <c r="C436" s="6"/>
      <c r="D436" s="8"/>
      <c r="E436" s="6"/>
      <c r="F436" s="6"/>
      <c r="G436" s="6"/>
      <c r="H436" s="7"/>
      <c r="I436" s="6"/>
      <c r="J436" s="6"/>
      <c r="K436" s="6"/>
    </row>
    <row r="437" spans="1:11" ht="180" customHeight="1" x14ac:dyDescent="0.25">
      <c r="A437" s="6">
        <v>29</v>
      </c>
      <c r="B437" s="6" t="s">
        <v>1</v>
      </c>
      <c r="C437" s="6" t="s">
        <v>2</v>
      </c>
      <c r="D437" s="8" t="s">
        <v>551</v>
      </c>
      <c r="E437" s="6" t="s">
        <v>4</v>
      </c>
      <c r="F437" s="6" t="s">
        <v>552</v>
      </c>
      <c r="G437" s="6" t="s">
        <v>553</v>
      </c>
      <c r="H437" s="7">
        <v>42087</v>
      </c>
      <c r="I437" s="6">
        <v>3</v>
      </c>
      <c r="J437" s="6"/>
      <c r="K437" s="6" t="s">
        <v>7</v>
      </c>
    </row>
    <row r="438" spans="1:11" x14ac:dyDescent="0.25">
      <c r="A438" s="6"/>
      <c r="B438" s="6"/>
      <c r="C438" s="6"/>
      <c r="D438" s="8"/>
      <c r="E438" s="6"/>
      <c r="F438" s="6"/>
      <c r="G438" s="6"/>
      <c r="H438" s="7"/>
      <c r="I438" s="6"/>
      <c r="J438" s="6"/>
      <c r="K438" s="6"/>
    </row>
    <row r="439" spans="1:11" ht="195" customHeight="1" x14ac:dyDescent="0.25">
      <c r="A439" s="6">
        <v>30</v>
      </c>
      <c r="B439" s="6" t="s">
        <v>1</v>
      </c>
      <c r="C439" s="6" t="s">
        <v>2</v>
      </c>
      <c r="D439" s="8" t="s">
        <v>554</v>
      </c>
      <c r="E439" s="6" t="s">
        <v>4</v>
      </c>
      <c r="F439" s="6" t="s">
        <v>555</v>
      </c>
      <c r="G439" s="6" t="s">
        <v>556</v>
      </c>
      <c r="H439" s="7">
        <v>42118</v>
      </c>
      <c r="I439" s="6">
        <v>3</v>
      </c>
      <c r="J439" s="6"/>
      <c r="K439" s="6" t="s">
        <v>557</v>
      </c>
    </row>
    <row r="440" spans="1:11" x14ac:dyDescent="0.25">
      <c r="A440" s="6"/>
      <c r="B440" s="6"/>
      <c r="C440" s="6"/>
      <c r="D440" s="8"/>
      <c r="E440" s="6"/>
      <c r="F440" s="6"/>
      <c r="G440" s="6"/>
      <c r="H440" s="7"/>
      <c r="I440" s="6"/>
      <c r="J440" s="6"/>
      <c r="K440" s="6"/>
    </row>
    <row r="443" spans="1:11" ht="180" customHeight="1" x14ac:dyDescent="0.25">
      <c r="A443" s="6"/>
      <c r="B443" s="6" t="s">
        <v>1</v>
      </c>
      <c r="C443" s="6" t="s">
        <v>2</v>
      </c>
      <c r="D443" s="8" t="s">
        <v>558</v>
      </c>
      <c r="E443" s="6" t="s">
        <v>4</v>
      </c>
      <c r="F443" s="6" t="s">
        <v>559</v>
      </c>
      <c r="G443" s="6" t="s">
        <v>560</v>
      </c>
      <c r="H443" s="7">
        <v>42139</v>
      </c>
      <c r="I443" s="6">
        <v>3</v>
      </c>
      <c r="J443" s="6"/>
      <c r="K443" s="6" t="s">
        <v>7</v>
      </c>
    </row>
    <row r="444" spans="1:11" x14ac:dyDescent="0.25">
      <c r="A444" s="6"/>
      <c r="B444" s="6"/>
      <c r="C444" s="6"/>
      <c r="D444" s="8"/>
      <c r="E444" s="6"/>
      <c r="F444" s="6"/>
      <c r="G444" s="6"/>
      <c r="H444" s="7"/>
      <c r="I444" s="6"/>
      <c r="J444" s="6"/>
      <c r="K444" s="6"/>
    </row>
    <row r="445" spans="1:11" ht="165" customHeight="1" x14ac:dyDescent="0.25">
      <c r="A445" s="6">
        <v>2</v>
      </c>
      <c r="B445" s="6" t="s">
        <v>1</v>
      </c>
      <c r="C445" s="6" t="s">
        <v>2</v>
      </c>
      <c r="D445" s="8" t="s">
        <v>561</v>
      </c>
      <c r="E445" s="6" t="s">
        <v>4</v>
      </c>
      <c r="F445" s="6" t="s">
        <v>562</v>
      </c>
      <c r="G445" s="6" t="s">
        <v>560</v>
      </c>
      <c r="H445" s="7">
        <v>42049</v>
      </c>
      <c r="I445" s="6">
        <v>3</v>
      </c>
      <c r="J445" s="6"/>
      <c r="K445" s="6" t="s">
        <v>7</v>
      </c>
    </row>
    <row r="446" spans="1:11" x14ac:dyDescent="0.25">
      <c r="A446" s="6"/>
      <c r="B446" s="6"/>
      <c r="C446" s="6"/>
      <c r="D446" s="8"/>
      <c r="E446" s="6"/>
      <c r="F446" s="6"/>
      <c r="G446" s="6"/>
      <c r="H446" s="7"/>
      <c r="I446" s="6"/>
      <c r="J446" s="6"/>
      <c r="K446" s="6"/>
    </row>
    <row r="447" spans="1:11" ht="180" customHeight="1" x14ac:dyDescent="0.25">
      <c r="A447" s="6">
        <v>3</v>
      </c>
      <c r="B447" s="6" t="s">
        <v>1</v>
      </c>
      <c r="C447" s="6" t="s">
        <v>2</v>
      </c>
      <c r="D447" s="8" t="s">
        <v>563</v>
      </c>
      <c r="E447" s="6" t="s">
        <v>4</v>
      </c>
      <c r="F447" s="6" t="s">
        <v>564</v>
      </c>
      <c r="G447" s="6" t="s">
        <v>68</v>
      </c>
      <c r="H447" s="7">
        <v>42019</v>
      </c>
      <c r="I447" s="6">
        <v>3</v>
      </c>
      <c r="J447" s="6"/>
      <c r="K447" s="6" t="s">
        <v>7</v>
      </c>
    </row>
    <row r="448" spans="1:11" x14ac:dyDescent="0.25">
      <c r="A448" s="6"/>
      <c r="B448" s="6"/>
      <c r="C448" s="6"/>
      <c r="D448" s="8"/>
      <c r="E448" s="6"/>
      <c r="F448" s="6"/>
      <c r="G448" s="6"/>
      <c r="H448" s="7"/>
      <c r="I448" s="6"/>
      <c r="J448" s="6"/>
      <c r="K448" s="6"/>
    </row>
    <row r="449" spans="1:11" ht="180" customHeight="1" x14ac:dyDescent="0.25">
      <c r="A449" s="6">
        <v>4</v>
      </c>
      <c r="B449" s="6" t="s">
        <v>1</v>
      </c>
      <c r="C449" s="6" t="s">
        <v>48</v>
      </c>
      <c r="D449" s="8" t="s">
        <v>565</v>
      </c>
      <c r="E449" s="6" t="s">
        <v>4</v>
      </c>
      <c r="F449" s="6" t="s">
        <v>566</v>
      </c>
      <c r="G449" s="6" t="s">
        <v>567</v>
      </c>
      <c r="H449" s="6" t="s">
        <v>51</v>
      </c>
      <c r="I449" s="6">
        <v>3</v>
      </c>
      <c r="J449" s="6"/>
      <c r="K449" s="6" t="s">
        <v>7</v>
      </c>
    </row>
    <row r="450" spans="1:11" x14ac:dyDescent="0.25">
      <c r="A450" s="6"/>
      <c r="B450" s="6"/>
      <c r="C450" s="6"/>
      <c r="D450" s="8"/>
      <c r="E450" s="6"/>
      <c r="F450" s="6"/>
      <c r="G450" s="6"/>
      <c r="H450" s="6"/>
      <c r="I450" s="6"/>
      <c r="J450" s="6"/>
      <c r="K450" s="6"/>
    </row>
    <row r="451" spans="1:11" ht="165" customHeight="1" x14ac:dyDescent="0.25">
      <c r="A451" s="6">
        <v>5</v>
      </c>
      <c r="B451" s="6" t="s">
        <v>1</v>
      </c>
      <c r="C451" s="6" t="s">
        <v>2</v>
      </c>
      <c r="D451" s="8" t="s">
        <v>568</v>
      </c>
      <c r="E451" s="6" t="s">
        <v>4</v>
      </c>
      <c r="F451" s="6" t="s">
        <v>569</v>
      </c>
      <c r="G451" s="6" t="s">
        <v>570</v>
      </c>
      <c r="H451" s="7">
        <v>42335</v>
      </c>
      <c r="I451" s="6">
        <v>3</v>
      </c>
      <c r="J451" s="6"/>
      <c r="K451" s="6" t="s">
        <v>7</v>
      </c>
    </row>
    <row r="452" spans="1:11" x14ac:dyDescent="0.25">
      <c r="A452" s="6"/>
      <c r="B452" s="6"/>
      <c r="C452" s="6"/>
      <c r="D452" s="8"/>
      <c r="E452" s="6"/>
      <c r="F452" s="6"/>
      <c r="G452" s="6"/>
      <c r="H452" s="7"/>
      <c r="I452" s="6"/>
      <c r="J452" s="6"/>
      <c r="K452" s="6"/>
    </row>
    <row r="453" spans="1:11" ht="240" customHeight="1" x14ac:dyDescent="0.25">
      <c r="A453" s="6">
        <v>6</v>
      </c>
      <c r="B453" s="6" t="s">
        <v>1</v>
      </c>
      <c r="C453" s="6" t="s">
        <v>2</v>
      </c>
      <c r="D453" s="8" t="s">
        <v>571</v>
      </c>
      <c r="E453" s="6" t="s">
        <v>4</v>
      </c>
      <c r="F453" s="6" t="s">
        <v>92</v>
      </c>
      <c r="G453" s="6" t="s">
        <v>572</v>
      </c>
      <c r="H453" s="6" t="s">
        <v>573</v>
      </c>
      <c r="I453" s="6">
        <v>3</v>
      </c>
      <c r="J453" s="6"/>
      <c r="K453" s="6" t="s">
        <v>7</v>
      </c>
    </row>
    <row r="454" spans="1:11" x14ac:dyDescent="0.25">
      <c r="A454" s="6"/>
      <c r="B454" s="6"/>
      <c r="C454" s="6"/>
      <c r="D454" s="8"/>
      <c r="E454" s="6"/>
      <c r="F454" s="6"/>
      <c r="G454" s="6"/>
      <c r="H454" s="6"/>
      <c r="I454" s="6"/>
      <c r="J454" s="6"/>
      <c r="K454" s="6"/>
    </row>
    <row r="455" spans="1:11" ht="165" customHeight="1" x14ac:dyDescent="0.25">
      <c r="A455" s="6">
        <v>7</v>
      </c>
      <c r="B455" s="6" t="s">
        <v>1</v>
      </c>
      <c r="C455" s="6" t="s">
        <v>48</v>
      </c>
      <c r="D455" s="8" t="s">
        <v>574</v>
      </c>
      <c r="E455" s="6" t="s">
        <v>4</v>
      </c>
      <c r="F455" s="6" t="s">
        <v>575</v>
      </c>
      <c r="G455" s="6" t="s">
        <v>576</v>
      </c>
      <c r="H455" s="6">
        <f>-5 / 11</f>
        <v>-0.45454545454545453</v>
      </c>
      <c r="I455" s="6">
        <v>3</v>
      </c>
      <c r="J455" s="6"/>
      <c r="K455" s="6" t="s">
        <v>7</v>
      </c>
    </row>
    <row r="456" spans="1:11" x14ac:dyDescent="0.25">
      <c r="A456" s="6"/>
      <c r="B456" s="6"/>
      <c r="C456" s="6"/>
      <c r="D456" s="8"/>
      <c r="E456" s="6"/>
      <c r="F456" s="6"/>
      <c r="G456" s="6"/>
      <c r="H456" s="6"/>
      <c r="I456" s="6"/>
      <c r="J456" s="6"/>
      <c r="K456" s="6"/>
    </row>
    <row r="457" spans="1:11" ht="150" customHeight="1" x14ac:dyDescent="0.25">
      <c r="A457" s="6">
        <v>8</v>
      </c>
      <c r="B457" s="6" t="s">
        <v>1</v>
      </c>
      <c r="C457" s="6" t="s">
        <v>2</v>
      </c>
      <c r="D457" s="8" t="s">
        <v>577</v>
      </c>
      <c r="E457" s="6" t="s">
        <v>4</v>
      </c>
      <c r="F457" s="6" t="s">
        <v>578</v>
      </c>
      <c r="G457" s="6" t="s">
        <v>579</v>
      </c>
      <c r="H457" s="7">
        <v>42230</v>
      </c>
      <c r="I457" s="6">
        <v>3</v>
      </c>
      <c r="J457" s="6"/>
      <c r="K457" s="6" t="s">
        <v>7</v>
      </c>
    </row>
    <row r="458" spans="1:11" x14ac:dyDescent="0.25">
      <c r="A458" s="6"/>
      <c r="B458" s="6"/>
      <c r="C458" s="6"/>
      <c r="D458" s="8"/>
      <c r="E458" s="6"/>
      <c r="F458" s="6"/>
      <c r="G458" s="6"/>
      <c r="H458" s="7"/>
      <c r="I458" s="6"/>
      <c r="J458" s="6"/>
      <c r="K458" s="6"/>
    </row>
    <row r="459" spans="1:11" ht="180" customHeight="1" x14ac:dyDescent="0.25">
      <c r="A459" s="6">
        <v>9</v>
      </c>
      <c r="B459" s="6" t="s">
        <v>1</v>
      </c>
      <c r="C459" s="6" t="s">
        <v>48</v>
      </c>
      <c r="D459" s="8" t="s">
        <v>580</v>
      </c>
      <c r="E459" s="6" t="s">
        <v>4</v>
      </c>
      <c r="F459" s="6" t="s">
        <v>581</v>
      </c>
      <c r="G459" s="6" t="s">
        <v>582</v>
      </c>
      <c r="H459" s="7">
        <v>42025</v>
      </c>
      <c r="I459" s="6">
        <v>3</v>
      </c>
      <c r="J459" s="6"/>
      <c r="K459" s="6" t="s">
        <v>7</v>
      </c>
    </row>
    <row r="460" spans="1:11" x14ac:dyDescent="0.25">
      <c r="A460" s="6"/>
      <c r="B460" s="6"/>
      <c r="C460" s="6"/>
      <c r="D460" s="8"/>
      <c r="E460" s="6"/>
      <c r="F460" s="6"/>
      <c r="G460" s="6"/>
      <c r="H460" s="7"/>
      <c r="I460" s="6"/>
      <c r="J460" s="6"/>
      <c r="K460" s="6"/>
    </row>
    <row r="461" spans="1:11" ht="165" customHeight="1" x14ac:dyDescent="0.25">
      <c r="A461" s="6">
        <v>10</v>
      </c>
      <c r="B461" s="6" t="s">
        <v>1</v>
      </c>
      <c r="C461" s="6" t="s">
        <v>2</v>
      </c>
      <c r="D461" s="8" t="s">
        <v>583</v>
      </c>
      <c r="E461" s="6" t="s">
        <v>4</v>
      </c>
      <c r="F461" s="6" t="s">
        <v>584</v>
      </c>
      <c r="G461" s="6" t="s">
        <v>234</v>
      </c>
      <c r="H461" s="7">
        <v>42139</v>
      </c>
      <c r="I461" s="6">
        <v>3</v>
      </c>
      <c r="J461" s="6"/>
      <c r="K461" s="6" t="s">
        <v>7</v>
      </c>
    </row>
    <row r="462" spans="1:11" x14ac:dyDescent="0.25">
      <c r="A462" s="6"/>
      <c r="B462" s="6"/>
      <c r="C462" s="6"/>
      <c r="D462" s="8"/>
      <c r="E462" s="6"/>
      <c r="F462" s="6"/>
      <c r="G462" s="6"/>
      <c r="H462" s="7"/>
      <c r="I462" s="6"/>
      <c r="J462" s="6"/>
      <c r="K462" s="6"/>
    </row>
    <row r="463" spans="1:11" ht="255" customHeight="1" x14ac:dyDescent="0.25">
      <c r="A463" s="6">
        <v>11</v>
      </c>
      <c r="B463" s="6" t="s">
        <v>1</v>
      </c>
      <c r="C463" s="6" t="s">
        <v>2</v>
      </c>
      <c r="D463" s="8" t="s">
        <v>585</v>
      </c>
      <c r="E463" s="6" t="s">
        <v>4</v>
      </c>
      <c r="F463" s="6" t="s">
        <v>183</v>
      </c>
      <c r="G463" s="6" t="s">
        <v>586</v>
      </c>
      <c r="H463" s="6" t="s">
        <v>587</v>
      </c>
      <c r="I463" s="6">
        <v>3</v>
      </c>
      <c r="J463" s="6"/>
      <c r="K463" s="6" t="s">
        <v>7</v>
      </c>
    </row>
    <row r="464" spans="1:11" x14ac:dyDescent="0.25">
      <c r="A464" s="6"/>
      <c r="B464" s="6"/>
      <c r="C464" s="6"/>
      <c r="D464" s="8"/>
      <c r="E464" s="6"/>
      <c r="F464" s="6"/>
      <c r="G464" s="6"/>
      <c r="H464" s="6"/>
      <c r="I464" s="6"/>
      <c r="J464" s="6"/>
      <c r="K464" s="6"/>
    </row>
    <row r="465" spans="1:11" ht="180" customHeight="1" x14ac:dyDescent="0.25">
      <c r="A465" s="6">
        <v>12</v>
      </c>
      <c r="B465" s="6" t="s">
        <v>1</v>
      </c>
      <c r="C465" s="6" t="s">
        <v>48</v>
      </c>
      <c r="D465" s="8" t="s">
        <v>588</v>
      </c>
      <c r="E465" s="6" t="s">
        <v>4</v>
      </c>
      <c r="F465" s="6" t="s">
        <v>589</v>
      </c>
      <c r="G465" s="6" t="s">
        <v>590</v>
      </c>
      <c r="H465" s="6">
        <f>-1 / 15</f>
        <v>-6.6666666666666666E-2</v>
      </c>
      <c r="I465" s="6">
        <v>3</v>
      </c>
      <c r="J465" s="6"/>
      <c r="K465" s="6" t="s">
        <v>7</v>
      </c>
    </row>
    <row r="466" spans="1:11" x14ac:dyDescent="0.25">
      <c r="A466" s="6"/>
      <c r="B466" s="6"/>
      <c r="C466" s="6"/>
      <c r="D466" s="8"/>
      <c r="E466" s="6"/>
      <c r="F466" s="6"/>
      <c r="G466" s="6"/>
      <c r="H466" s="6"/>
      <c r="I466" s="6"/>
      <c r="J466" s="6"/>
      <c r="K466" s="6"/>
    </row>
    <row r="467" spans="1:11" ht="180" customHeight="1" x14ac:dyDescent="0.25">
      <c r="A467" s="6">
        <v>13</v>
      </c>
      <c r="B467" s="6" t="s">
        <v>1</v>
      </c>
      <c r="C467" s="6" t="s">
        <v>48</v>
      </c>
      <c r="D467" s="8" t="s">
        <v>591</v>
      </c>
      <c r="E467" s="6" t="s">
        <v>4</v>
      </c>
      <c r="F467" s="6" t="s">
        <v>592</v>
      </c>
      <c r="G467" s="6" t="s">
        <v>590</v>
      </c>
      <c r="H467" s="6" t="s">
        <v>51</v>
      </c>
      <c r="I467" s="6">
        <v>3</v>
      </c>
      <c r="J467" s="6"/>
      <c r="K467" s="6" t="s">
        <v>7</v>
      </c>
    </row>
    <row r="468" spans="1:11" x14ac:dyDescent="0.25">
      <c r="A468" s="6"/>
      <c r="B468" s="6"/>
      <c r="C468" s="6"/>
      <c r="D468" s="8"/>
      <c r="E468" s="6"/>
      <c r="F468" s="6"/>
      <c r="G468" s="6"/>
      <c r="H468" s="6"/>
      <c r="I468" s="6"/>
      <c r="J468" s="6"/>
      <c r="K468" s="6"/>
    </row>
    <row r="469" spans="1:11" ht="165" customHeight="1" x14ac:dyDescent="0.25">
      <c r="A469" s="6">
        <v>14</v>
      </c>
      <c r="B469" s="6" t="s">
        <v>1</v>
      </c>
      <c r="C469" s="6" t="s">
        <v>2</v>
      </c>
      <c r="D469" s="8" t="s">
        <v>593</v>
      </c>
      <c r="E469" s="6" t="s">
        <v>4</v>
      </c>
      <c r="F469" s="6" t="s">
        <v>594</v>
      </c>
      <c r="G469" s="6" t="s">
        <v>595</v>
      </c>
      <c r="H469" s="7">
        <v>42170</v>
      </c>
      <c r="I469" s="6">
        <v>3</v>
      </c>
      <c r="J469" s="6"/>
      <c r="K469" s="6" t="s">
        <v>7</v>
      </c>
    </row>
    <row r="470" spans="1:11" x14ac:dyDescent="0.25">
      <c r="A470" s="6"/>
      <c r="B470" s="6"/>
      <c r="C470" s="6"/>
      <c r="D470" s="8"/>
      <c r="E470" s="6"/>
      <c r="F470" s="6"/>
      <c r="G470" s="6"/>
      <c r="H470" s="7"/>
      <c r="I470" s="6"/>
      <c r="J470" s="6"/>
      <c r="K470" s="6"/>
    </row>
    <row r="471" spans="1:11" ht="165" customHeight="1" x14ac:dyDescent="0.25">
      <c r="A471" s="6">
        <v>15</v>
      </c>
      <c r="B471" s="6" t="s">
        <v>1</v>
      </c>
      <c r="C471" s="6" t="s">
        <v>2</v>
      </c>
      <c r="D471" s="8" t="s">
        <v>596</v>
      </c>
      <c r="E471" s="6" t="s">
        <v>4</v>
      </c>
      <c r="F471" s="6" t="s">
        <v>597</v>
      </c>
      <c r="G471" s="6" t="s">
        <v>595</v>
      </c>
      <c r="H471" s="7">
        <v>42139</v>
      </c>
      <c r="I471" s="6">
        <v>3</v>
      </c>
      <c r="J471" s="6"/>
      <c r="K471" s="6" t="s">
        <v>7</v>
      </c>
    </row>
    <row r="472" spans="1:11" x14ac:dyDescent="0.25">
      <c r="A472" s="6"/>
      <c r="B472" s="6"/>
      <c r="C472" s="6"/>
      <c r="D472" s="8"/>
      <c r="E472" s="6"/>
      <c r="F472" s="6"/>
      <c r="G472" s="6"/>
      <c r="H472" s="7"/>
      <c r="I472" s="6"/>
      <c r="J472" s="6"/>
      <c r="K472" s="6"/>
    </row>
    <row r="473" spans="1:11" ht="195" customHeight="1" x14ac:dyDescent="0.25">
      <c r="A473" s="6">
        <v>16</v>
      </c>
      <c r="B473" s="6" t="s">
        <v>1</v>
      </c>
      <c r="C473" s="6" t="s">
        <v>2</v>
      </c>
      <c r="D473" s="8" t="s">
        <v>598</v>
      </c>
      <c r="E473" s="6" t="s">
        <v>4</v>
      </c>
      <c r="F473" s="6" t="s">
        <v>599</v>
      </c>
      <c r="G473" s="6" t="s">
        <v>553</v>
      </c>
      <c r="H473" s="7">
        <v>42362</v>
      </c>
      <c r="I473" s="6">
        <v>3</v>
      </c>
      <c r="J473" s="6"/>
      <c r="K473" s="6" t="s">
        <v>7</v>
      </c>
    </row>
    <row r="474" spans="1:11" x14ac:dyDescent="0.25">
      <c r="A474" s="6"/>
      <c r="B474" s="6"/>
      <c r="C474" s="6"/>
      <c r="D474" s="8"/>
      <c r="E474" s="6"/>
      <c r="F474" s="6"/>
      <c r="G474" s="6"/>
      <c r="H474" s="7"/>
      <c r="I474" s="6"/>
      <c r="J474" s="6"/>
      <c r="K474" s="6"/>
    </row>
    <row r="475" spans="1:11" ht="255" customHeight="1" x14ac:dyDescent="0.25">
      <c r="A475" s="6">
        <v>17</v>
      </c>
      <c r="B475" s="6" t="s">
        <v>1</v>
      </c>
      <c r="C475" s="6" t="s">
        <v>2</v>
      </c>
      <c r="D475" s="8" t="s">
        <v>600</v>
      </c>
      <c r="E475" s="6" t="s">
        <v>4</v>
      </c>
      <c r="F475" s="6" t="s">
        <v>183</v>
      </c>
      <c r="G475" s="6" t="s">
        <v>264</v>
      </c>
      <c r="H475" s="6" t="s">
        <v>342</v>
      </c>
      <c r="I475" s="6">
        <v>3</v>
      </c>
      <c r="J475" s="6"/>
      <c r="K475" s="6" t="s">
        <v>237</v>
      </c>
    </row>
    <row r="476" spans="1:11" x14ac:dyDescent="0.25">
      <c r="A476" s="6"/>
      <c r="B476" s="6"/>
      <c r="C476" s="6"/>
      <c r="D476" s="8"/>
      <c r="E476" s="6"/>
      <c r="F476" s="6"/>
      <c r="G476" s="6"/>
      <c r="H476" s="6"/>
      <c r="I476" s="6"/>
      <c r="J476" s="6"/>
      <c r="K476" s="6"/>
    </row>
    <row r="479" spans="1:11" ht="195" customHeight="1" x14ac:dyDescent="0.25">
      <c r="A479" s="6"/>
      <c r="B479" s="6" t="s">
        <v>1</v>
      </c>
      <c r="C479" s="6" t="s">
        <v>2</v>
      </c>
      <c r="D479" s="8" t="s">
        <v>601</v>
      </c>
      <c r="E479" s="6" t="s">
        <v>4</v>
      </c>
      <c r="F479" s="6" t="s">
        <v>602</v>
      </c>
      <c r="G479" s="6" t="s">
        <v>603</v>
      </c>
      <c r="H479" s="9">
        <v>13089</v>
      </c>
      <c r="I479" s="6">
        <v>4</v>
      </c>
      <c r="J479" s="6"/>
      <c r="K479" s="6" t="s">
        <v>7</v>
      </c>
    </row>
    <row r="480" spans="1:11" x14ac:dyDescent="0.25">
      <c r="A480" s="6"/>
      <c r="B480" s="6"/>
      <c r="C480" s="6"/>
      <c r="D480" s="8"/>
      <c r="E480" s="6"/>
      <c r="F480" s="6"/>
      <c r="G480" s="6"/>
      <c r="H480" s="9"/>
      <c r="I480" s="6"/>
      <c r="J480" s="6"/>
      <c r="K480" s="6"/>
    </row>
    <row r="481" spans="1:11" ht="195" customHeight="1" x14ac:dyDescent="0.25">
      <c r="A481" s="6">
        <v>2</v>
      </c>
      <c r="B481" s="6" t="s">
        <v>1</v>
      </c>
      <c r="C481" s="6" t="s">
        <v>2</v>
      </c>
      <c r="D481" s="8" t="s">
        <v>604</v>
      </c>
      <c r="E481" s="6" t="s">
        <v>4</v>
      </c>
      <c r="F481" s="6" t="s">
        <v>605</v>
      </c>
      <c r="G481" s="6" t="s">
        <v>603</v>
      </c>
      <c r="H481" s="6" t="s">
        <v>349</v>
      </c>
      <c r="I481" s="6">
        <v>4</v>
      </c>
      <c r="J481" s="6"/>
      <c r="K481" s="6" t="s">
        <v>7</v>
      </c>
    </row>
    <row r="482" spans="1:11" x14ac:dyDescent="0.25">
      <c r="A482" s="6"/>
      <c r="B482" s="6"/>
      <c r="C482" s="6"/>
      <c r="D482" s="8"/>
      <c r="E482" s="6"/>
      <c r="F482" s="6"/>
      <c r="G482" s="6"/>
      <c r="H482" s="6"/>
      <c r="I482" s="6"/>
      <c r="J482" s="6"/>
      <c r="K482" s="6"/>
    </row>
    <row r="483" spans="1:11" ht="180" customHeight="1" x14ac:dyDescent="0.25">
      <c r="A483" s="6">
        <v>3</v>
      </c>
      <c r="B483" s="6" t="s">
        <v>1</v>
      </c>
      <c r="C483" s="6" t="s">
        <v>2</v>
      </c>
      <c r="D483" s="8" t="s">
        <v>606</v>
      </c>
      <c r="E483" s="6" t="s">
        <v>4</v>
      </c>
      <c r="F483" s="6" t="s">
        <v>607</v>
      </c>
      <c r="G483" s="6" t="s">
        <v>608</v>
      </c>
      <c r="H483" s="9">
        <v>12966</v>
      </c>
      <c r="I483" s="6">
        <v>4</v>
      </c>
      <c r="J483" s="6"/>
      <c r="K483" s="6" t="s">
        <v>7</v>
      </c>
    </row>
    <row r="484" spans="1:11" x14ac:dyDescent="0.25">
      <c r="A484" s="6"/>
      <c r="B484" s="6"/>
      <c r="C484" s="6"/>
      <c r="D484" s="8"/>
      <c r="E484" s="6"/>
      <c r="F484" s="6"/>
      <c r="G484" s="6"/>
      <c r="H484" s="9"/>
      <c r="I484" s="6"/>
      <c r="J484" s="6"/>
      <c r="K484" s="6"/>
    </row>
    <row r="485" spans="1:11" ht="180" customHeight="1" x14ac:dyDescent="0.25">
      <c r="A485" s="6">
        <v>4</v>
      </c>
      <c r="B485" s="6" t="s">
        <v>1</v>
      </c>
      <c r="C485" s="6" t="s">
        <v>48</v>
      </c>
      <c r="D485" s="8" t="s">
        <v>609</v>
      </c>
      <c r="E485" s="6" t="s">
        <v>4</v>
      </c>
      <c r="F485" s="6" t="s">
        <v>610</v>
      </c>
      <c r="G485" s="6" t="s">
        <v>608</v>
      </c>
      <c r="H485" s="6">
        <f>-1 / 35</f>
        <v>-2.8571428571428571E-2</v>
      </c>
      <c r="I485" s="6">
        <v>3</v>
      </c>
      <c r="J485" s="6"/>
      <c r="K485" s="6" t="s">
        <v>7</v>
      </c>
    </row>
    <row r="486" spans="1:11" x14ac:dyDescent="0.25">
      <c r="A486" s="6"/>
      <c r="B486" s="6"/>
      <c r="C486" s="6"/>
      <c r="D486" s="8"/>
      <c r="E486" s="6"/>
      <c r="F486" s="6"/>
      <c r="G486" s="6"/>
      <c r="H486" s="6"/>
      <c r="I486" s="6"/>
      <c r="J486" s="6"/>
      <c r="K486" s="6"/>
    </row>
    <row r="487" spans="1:11" ht="195" customHeight="1" x14ac:dyDescent="0.25">
      <c r="A487" s="6">
        <v>5</v>
      </c>
      <c r="B487" s="6" t="s">
        <v>1</v>
      </c>
      <c r="C487" s="6" t="s">
        <v>2</v>
      </c>
      <c r="D487" s="8" t="s">
        <v>611</v>
      </c>
      <c r="E487" s="6" t="s">
        <v>4</v>
      </c>
      <c r="F487" s="6" t="s">
        <v>612</v>
      </c>
      <c r="G487" s="6" t="s">
        <v>603</v>
      </c>
      <c r="H487" s="9">
        <v>12905</v>
      </c>
      <c r="I487" s="6">
        <v>3</v>
      </c>
      <c r="J487" s="6"/>
      <c r="K487" s="6" t="s">
        <v>7</v>
      </c>
    </row>
    <row r="488" spans="1:11" x14ac:dyDescent="0.25">
      <c r="A488" s="6"/>
      <c r="B488" s="6"/>
      <c r="C488" s="6"/>
      <c r="D488" s="8"/>
      <c r="E488" s="6"/>
      <c r="F488" s="6"/>
      <c r="G488" s="6"/>
      <c r="H488" s="9"/>
      <c r="I488" s="6"/>
      <c r="J488" s="6"/>
      <c r="K488" s="6"/>
    </row>
    <row r="489" spans="1:11" ht="240" customHeight="1" x14ac:dyDescent="0.25">
      <c r="A489" s="6">
        <v>6</v>
      </c>
      <c r="B489" s="6" t="s">
        <v>1</v>
      </c>
      <c r="C489" s="6" t="s">
        <v>2</v>
      </c>
      <c r="D489" s="8" t="s">
        <v>613</v>
      </c>
      <c r="E489" s="6" t="s">
        <v>4</v>
      </c>
      <c r="F489" s="6" t="s">
        <v>92</v>
      </c>
      <c r="G489" s="6" t="s">
        <v>603</v>
      </c>
      <c r="H489" s="6" t="s">
        <v>587</v>
      </c>
      <c r="I489" s="6">
        <v>3</v>
      </c>
      <c r="J489" s="6"/>
      <c r="K489" s="6" t="s">
        <v>7</v>
      </c>
    </row>
    <row r="490" spans="1:11" x14ac:dyDescent="0.25">
      <c r="A490" s="6"/>
      <c r="B490" s="6"/>
      <c r="C490" s="6"/>
      <c r="D490" s="8"/>
      <c r="E490" s="6"/>
      <c r="F490" s="6"/>
      <c r="G490" s="6"/>
      <c r="H490" s="6"/>
      <c r="I490" s="6"/>
      <c r="J490" s="6"/>
      <c r="K490" s="6"/>
    </row>
    <row r="491" spans="1:11" ht="195" customHeight="1" x14ac:dyDescent="0.25">
      <c r="A491" s="6">
        <v>7</v>
      </c>
      <c r="B491" s="6" t="s">
        <v>1</v>
      </c>
      <c r="C491" s="6" t="s">
        <v>2</v>
      </c>
      <c r="D491" s="8" t="s">
        <v>614</v>
      </c>
      <c r="E491" s="6" t="s">
        <v>4</v>
      </c>
      <c r="F491" s="6" t="s">
        <v>615</v>
      </c>
      <c r="G491" s="6" t="s">
        <v>616</v>
      </c>
      <c r="H491" s="7">
        <v>42019</v>
      </c>
      <c r="I491" s="6">
        <v>3</v>
      </c>
      <c r="J491" s="6"/>
      <c r="K491" s="6" t="s">
        <v>7</v>
      </c>
    </row>
    <row r="492" spans="1:11" x14ac:dyDescent="0.25">
      <c r="A492" s="6"/>
      <c r="B492" s="6"/>
      <c r="C492" s="6"/>
      <c r="D492" s="8"/>
      <c r="E492" s="6"/>
      <c r="F492" s="6"/>
      <c r="G492" s="6"/>
      <c r="H492" s="7"/>
      <c r="I492" s="6"/>
      <c r="J492" s="6"/>
      <c r="K492" s="6"/>
    </row>
    <row r="493" spans="1:11" ht="165" customHeight="1" x14ac:dyDescent="0.25">
      <c r="A493" s="6">
        <v>8</v>
      </c>
      <c r="B493" s="6" t="s">
        <v>1</v>
      </c>
      <c r="C493" s="6" t="s">
        <v>2</v>
      </c>
      <c r="D493" s="8" t="s">
        <v>617</v>
      </c>
      <c r="E493" s="6" t="s">
        <v>4</v>
      </c>
      <c r="F493" s="6" t="s">
        <v>618</v>
      </c>
      <c r="G493" s="6" t="s">
        <v>619</v>
      </c>
      <c r="H493" s="6" t="s">
        <v>620</v>
      </c>
      <c r="I493" s="6">
        <v>3</v>
      </c>
      <c r="J493" s="6"/>
      <c r="K493" s="6" t="s">
        <v>7</v>
      </c>
    </row>
    <row r="494" spans="1:11" x14ac:dyDescent="0.25">
      <c r="A494" s="6"/>
      <c r="B494" s="6"/>
      <c r="C494" s="6"/>
      <c r="D494" s="8"/>
      <c r="E494" s="6"/>
      <c r="F494" s="6"/>
      <c r="G494" s="6"/>
      <c r="H494" s="6"/>
      <c r="I494" s="6"/>
      <c r="J494" s="6"/>
      <c r="K494" s="6"/>
    </row>
    <row r="495" spans="1:11" ht="180" customHeight="1" x14ac:dyDescent="0.25">
      <c r="A495" s="6">
        <v>9</v>
      </c>
      <c r="B495" s="6" t="s">
        <v>1</v>
      </c>
      <c r="C495" s="6" t="s">
        <v>2</v>
      </c>
      <c r="D495" s="8" t="s">
        <v>621</v>
      </c>
      <c r="E495" s="6" t="s">
        <v>4</v>
      </c>
      <c r="F495" s="6" t="s">
        <v>622</v>
      </c>
      <c r="G495" s="6" t="s">
        <v>623</v>
      </c>
      <c r="H495" s="7">
        <v>42078</v>
      </c>
      <c r="I495" s="6">
        <v>3</v>
      </c>
      <c r="J495" s="6"/>
      <c r="K495" s="6" t="s">
        <v>7</v>
      </c>
    </row>
    <row r="496" spans="1:11" x14ac:dyDescent="0.25">
      <c r="A496" s="6"/>
      <c r="B496" s="6"/>
      <c r="C496" s="6"/>
      <c r="D496" s="8"/>
      <c r="E496" s="6"/>
      <c r="F496" s="6"/>
      <c r="G496" s="6"/>
      <c r="H496" s="7"/>
      <c r="I496" s="6"/>
      <c r="J496" s="6"/>
      <c r="K496" s="6"/>
    </row>
    <row r="497" spans="1:11" ht="195" customHeight="1" x14ac:dyDescent="0.25">
      <c r="A497" s="6">
        <v>10</v>
      </c>
      <c r="B497" s="6" t="s">
        <v>1</v>
      </c>
      <c r="C497" s="6" t="s">
        <v>48</v>
      </c>
      <c r="D497" s="8" t="s">
        <v>624</v>
      </c>
      <c r="E497" s="6" t="s">
        <v>4</v>
      </c>
      <c r="F497" s="6" t="s">
        <v>625</v>
      </c>
      <c r="G497" s="6" t="s">
        <v>623</v>
      </c>
      <c r="H497" s="6" t="s">
        <v>51</v>
      </c>
      <c r="I497" s="6">
        <v>3</v>
      </c>
      <c r="J497" s="6"/>
      <c r="K497" s="6" t="s">
        <v>7</v>
      </c>
    </row>
    <row r="498" spans="1:11" x14ac:dyDescent="0.25">
      <c r="A498" s="6"/>
      <c r="B498" s="6"/>
      <c r="C498" s="6"/>
      <c r="D498" s="8"/>
      <c r="E498" s="6"/>
      <c r="F498" s="6"/>
      <c r="G498" s="6"/>
      <c r="H498" s="6"/>
      <c r="I498" s="6"/>
      <c r="J498" s="6"/>
      <c r="K498" s="6"/>
    </row>
    <row r="499" spans="1:11" ht="195" customHeight="1" x14ac:dyDescent="0.25">
      <c r="A499" s="6">
        <v>11</v>
      </c>
      <c r="B499" s="6" t="s">
        <v>1</v>
      </c>
      <c r="C499" s="6" t="s">
        <v>2</v>
      </c>
      <c r="D499" s="8" t="s">
        <v>626</v>
      </c>
      <c r="E499" s="6" t="s">
        <v>4</v>
      </c>
      <c r="F499" s="6" t="s">
        <v>627</v>
      </c>
      <c r="G499" s="6" t="s">
        <v>93</v>
      </c>
      <c r="H499" s="7">
        <v>42175</v>
      </c>
      <c r="I499" s="6">
        <v>3</v>
      </c>
      <c r="J499" s="6"/>
      <c r="K499" s="6" t="s">
        <v>7</v>
      </c>
    </row>
    <row r="500" spans="1:11" x14ac:dyDescent="0.25">
      <c r="A500" s="6"/>
      <c r="B500" s="6"/>
      <c r="C500" s="6"/>
      <c r="D500" s="8"/>
      <c r="E500" s="6"/>
      <c r="F500" s="6"/>
      <c r="G500" s="6"/>
      <c r="H500" s="7"/>
      <c r="I500" s="6"/>
      <c r="J500" s="6"/>
      <c r="K500" s="6"/>
    </row>
    <row r="501" spans="1:11" ht="180" customHeight="1" x14ac:dyDescent="0.25">
      <c r="A501" s="6">
        <v>12</v>
      </c>
      <c r="B501" s="6" t="s">
        <v>1</v>
      </c>
      <c r="C501" s="6" t="s">
        <v>48</v>
      </c>
      <c r="D501" s="8" t="s">
        <v>628</v>
      </c>
      <c r="E501" s="6" t="s">
        <v>4</v>
      </c>
      <c r="F501" s="6" t="s">
        <v>629</v>
      </c>
      <c r="G501" s="6" t="s">
        <v>546</v>
      </c>
      <c r="H501" s="6">
        <f>-2 / 20</f>
        <v>-0.1</v>
      </c>
      <c r="I501" s="6">
        <v>3</v>
      </c>
      <c r="J501" s="6"/>
      <c r="K501" s="6" t="s">
        <v>7</v>
      </c>
    </row>
    <row r="502" spans="1:11" x14ac:dyDescent="0.25">
      <c r="A502" s="6"/>
      <c r="B502" s="6"/>
      <c r="C502" s="6"/>
      <c r="D502" s="8"/>
      <c r="E502" s="6"/>
      <c r="F502" s="6"/>
      <c r="G502" s="6"/>
      <c r="H502" s="6"/>
      <c r="I502" s="6"/>
      <c r="J502" s="6"/>
      <c r="K502" s="6"/>
    </row>
    <row r="503" spans="1:11" ht="195" customHeight="1" x14ac:dyDescent="0.25">
      <c r="A503" s="6">
        <v>13</v>
      </c>
      <c r="B503" s="6" t="s">
        <v>1</v>
      </c>
      <c r="C503" s="6" t="s">
        <v>48</v>
      </c>
      <c r="D503" s="8" t="s">
        <v>630</v>
      </c>
      <c r="E503" s="6" t="s">
        <v>4</v>
      </c>
      <c r="F503" s="6" t="s">
        <v>631</v>
      </c>
      <c r="G503" s="6" t="s">
        <v>546</v>
      </c>
      <c r="H503" s="6">
        <f>-1 / 20</f>
        <v>-0.05</v>
      </c>
      <c r="I503" s="6">
        <v>3</v>
      </c>
      <c r="J503" s="6"/>
      <c r="K503" s="6" t="s">
        <v>7</v>
      </c>
    </row>
    <row r="504" spans="1:11" x14ac:dyDescent="0.25">
      <c r="A504" s="6"/>
      <c r="B504" s="6"/>
      <c r="C504" s="6"/>
      <c r="D504" s="8"/>
      <c r="E504" s="6"/>
      <c r="F504" s="6"/>
      <c r="G504" s="6"/>
      <c r="H504" s="6"/>
      <c r="I504" s="6"/>
      <c r="J504" s="6"/>
      <c r="K504" s="6"/>
    </row>
    <row r="505" spans="1:11" ht="195" customHeight="1" x14ac:dyDescent="0.25">
      <c r="A505" s="6">
        <v>14</v>
      </c>
      <c r="B505" s="6" t="s">
        <v>1</v>
      </c>
      <c r="C505" s="6" t="s">
        <v>2</v>
      </c>
      <c r="D505" s="8" t="s">
        <v>632</v>
      </c>
      <c r="E505" s="6" t="s">
        <v>4</v>
      </c>
      <c r="F505" s="6" t="s">
        <v>633</v>
      </c>
      <c r="G505" s="6" t="s">
        <v>546</v>
      </c>
      <c r="H505" s="7">
        <v>42267</v>
      </c>
      <c r="I505" s="6">
        <v>3</v>
      </c>
      <c r="J505" s="6"/>
      <c r="K505" s="6" t="s">
        <v>7</v>
      </c>
    </row>
    <row r="506" spans="1:11" x14ac:dyDescent="0.25">
      <c r="A506" s="6"/>
      <c r="B506" s="6"/>
      <c r="C506" s="6"/>
      <c r="D506" s="8"/>
      <c r="E506" s="6"/>
      <c r="F506" s="6"/>
      <c r="G506" s="6"/>
      <c r="H506" s="7"/>
      <c r="I506" s="6"/>
      <c r="J506" s="6"/>
      <c r="K506" s="6"/>
    </row>
    <row r="507" spans="1:11" ht="240" customHeight="1" x14ac:dyDescent="0.25">
      <c r="A507" s="6">
        <v>15</v>
      </c>
      <c r="B507" s="6" t="s">
        <v>1</v>
      </c>
      <c r="C507" s="6" t="s">
        <v>2</v>
      </c>
      <c r="D507" s="8" t="s">
        <v>634</v>
      </c>
      <c r="E507" s="6" t="s">
        <v>4</v>
      </c>
      <c r="F507" s="6" t="s">
        <v>92</v>
      </c>
      <c r="G507" s="6" t="s">
        <v>619</v>
      </c>
      <c r="H507" s="6" t="s">
        <v>635</v>
      </c>
      <c r="I507" s="6">
        <v>3</v>
      </c>
      <c r="J507" s="6"/>
      <c r="K507" s="6" t="s">
        <v>7</v>
      </c>
    </row>
    <row r="508" spans="1:11" x14ac:dyDescent="0.25">
      <c r="A508" s="6"/>
      <c r="B508" s="6"/>
      <c r="C508" s="6"/>
      <c r="D508" s="8"/>
      <c r="E508" s="6"/>
      <c r="F508" s="6"/>
      <c r="G508" s="6"/>
      <c r="H508" s="6"/>
      <c r="I508" s="6"/>
      <c r="J508" s="6"/>
      <c r="K508" s="6"/>
    </row>
    <row r="509" spans="1:11" ht="180" customHeight="1" x14ac:dyDescent="0.25">
      <c r="A509" s="6">
        <v>16</v>
      </c>
      <c r="B509" s="6" t="s">
        <v>1</v>
      </c>
      <c r="C509" s="6" t="s">
        <v>2</v>
      </c>
      <c r="D509" s="8" t="s">
        <v>636</v>
      </c>
      <c r="E509" s="6" t="s">
        <v>4</v>
      </c>
      <c r="F509" s="6" t="s">
        <v>637</v>
      </c>
      <c r="G509" s="6" t="s">
        <v>616</v>
      </c>
      <c r="H509" s="7">
        <v>42297</v>
      </c>
      <c r="I509" s="6">
        <v>3</v>
      </c>
      <c r="J509" s="6"/>
      <c r="K509" s="6" t="s">
        <v>7</v>
      </c>
    </row>
    <row r="510" spans="1:11" x14ac:dyDescent="0.25">
      <c r="A510" s="6"/>
      <c r="B510" s="6"/>
      <c r="C510" s="6"/>
      <c r="D510" s="8"/>
      <c r="E510" s="6"/>
      <c r="F510" s="6"/>
      <c r="G510" s="6"/>
      <c r="H510" s="7"/>
      <c r="I510" s="6"/>
      <c r="J510" s="6"/>
      <c r="K510" s="6"/>
    </row>
    <row r="511" spans="1:11" ht="180" customHeight="1" x14ac:dyDescent="0.25">
      <c r="A511" s="6">
        <v>17</v>
      </c>
      <c r="B511" s="6" t="s">
        <v>1</v>
      </c>
      <c r="C511" s="6" t="s">
        <v>48</v>
      </c>
      <c r="D511" s="8" t="s">
        <v>638</v>
      </c>
      <c r="E511" s="6" t="s">
        <v>4</v>
      </c>
      <c r="F511" s="6" t="s">
        <v>639</v>
      </c>
      <c r="G511" s="6" t="s">
        <v>616</v>
      </c>
      <c r="H511" s="6" t="s">
        <v>172</v>
      </c>
      <c r="I511" s="6">
        <v>3</v>
      </c>
      <c r="J511" s="6"/>
      <c r="K511" s="6" t="s">
        <v>7</v>
      </c>
    </row>
    <row r="512" spans="1:11" x14ac:dyDescent="0.25">
      <c r="A512" s="6"/>
      <c r="B512" s="6"/>
      <c r="C512" s="6"/>
      <c r="D512" s="8"/>
      <c r="E512" s="6"/>
      <c r="F512" s="6"/>
      <c r="G512" s="6"/>
      <c r="H512" s="6"/>
      <c r="I512" s="6"/>
      <c r="J512" s="6"/>
      <c r="K512" s="6"/>
    </row>
    <row r="513" spans="1:11" ht="180" customHeight="1" x14ac:dyDescent="0.25">
      <c r="A513" s="6">
        <v>18</v>
      </c>
      <c r="B513" s="6" t="s">
        <v>1</v>
      </c>
      <c r="C513" s="6" t="s">
        <v>2</v>
      </c>
      <c r="D513" s="8" t="s">
        <v>640</v>
      </c>
      <c r="E513" s="6" t="s">
        <v>4</v>
      </c>
      <c r="F513" s="6" t="s">
        <v>641</v>
      </c>
      <c r="G513" s="6" t="s">
        <v>616</v>
      </c>
      <c r="H513" s="7">
        <v>42169</v>
      </c>
      <c r="I513" s="6">
        <v>3</v>
      </c>
      <c r="J513" s="6"/>
      <c r="K513" s="6" t="s">
        <v>7</v>
      </c>
    </row>
    <row r="514" spans="1:11" x14ac:dyDescent="0.25">
      <c r="A514" s="6"/>
      <c r="B514" s="6"/>
      <c r="C514" s="6"/>
      <c r="D514" s="8"/>
      <c r="E514" s="6"/>
      <c r="F514" s="6"/>
      <c r="G514" s="6"/>
      <c r="H514" s="7"/>
      <c r="I514" s="6"/>
      <c r="J514" s="6"/>
      <c r="K514" s="6"/>
    </row>
    <row r="515" spans="1:11" ht="180" customHeight="1" x14ac:dyDescent="0.25">
      <c r="A515" s="6">
        <v>19</v>
      </c>
      <c r="B515" s="6" t="s">
        <v>1</v>
      </c>
      <c r="C515" s="6" t="s">
        <v>48</v>
      </c>
      <c r="D515" s="8" t="s">
        <v>642</v>
      </c>
      <c r="E515" s="6" t="s">
        <v>4</v>
      </c>
      <c r="F515" s="6" t="s">
        <v>643</v>
      </c>
      <c r="G515" s="6" t="s">
        <v>619</v>
      </c>
      <c r="H515" s="6">
        <f>-1 / 18</f>
        <v>-5.5555555555555552E-2</v>
      </c>
      <c r="I515" s="6">
        <v>3</v>
      </c>
      <c r="J515" s="6"/>
      <c r="K515" s="6" t="s">
        <v>7</v>
      </c>
    </row>
    <row r="516" spans="1:11" x14ac:dyDescent="0.25">
      <c r="A516" s="6"/>
      <c r="B516" s="6"/>
      <c r="C516" s="6"/>
      <c r="D516" s="8"/>
      <c r="E516" s="6"/>
      <c r="F516" s="6"/>
      <c r="G516" s="6"/>
      <c r="H516" s="6"/>
      <c r="I516" s="6"/>
      <c r="J516" s="6"/>
      <c r="K516" s="6"/>
    </row>
    <row r="517" spans="1:11" ht="180" customHeight="1" x14ac:dyDescent="0.25">
      <c r="A517" s="6">
        <v>20</v>
      </c>
      <c r="B517" s="6" t="s">
        <v>1</v>
      </c>
      <c r="C517" s="6" t="s">
        <v>2</v>
      </c>
      <c r="D517" s="8" t="s">
        <v>644</v>
      </c>
      <c r="E517" s="6" t="s">
        <v>4</v>
      </c>
      <c r="F517" s="6" t="s">
        <v>645</v>
      </c>
      <c r="G517" s="6" t="s">
        <v>623</v>
      </c>
      <c r="H517" s="7">
        <v>42200</v>
      </c>
      <c r="I517" s="6">
        <v>3</v>
      </c>
      <c r="J517" s="6"/>
      <c r="K517" s="6" t="s">
        <v>557</v>
      </c>
    </row>
    <row r="518" spans="1:11" x14ac:dyDescent="0.25">
      <c r="A518" s="6"/>
      <c r="B518" s="6"/>
      <c r="C518" s="6"/>
      <c r="D518" s="8"/>
      <c r="E518" s="6"/>
      <c r="F518" s="6"/>
      <c r="G518" s="6"/>
      <c r="H518" s="7"/>
      <c r="I518" s="6"/>
      <c r="J518" s="6"/>
      <c r="K518" s="6"/>
    </row>
    <row r="521" spans="1:11" ht="180" customHeight="1" x14ac:dyDescent="0.25">
      <c r="A521" s="6"/>
      <c r="B521" s="6" t="s">
        <v>1</v>
      </c>
      <c r="C521" s="6" t="s">
        <v>2</v>
      </c>
      <c r="D521" s="8" t="s">
        <v>646</v>
      </c>
      <c r="E521" s="6" t="s">
        <v>4</v>
      </c>
      <c r="F521" s="6" t="s">
        <v>647</v>
      </c>
      <c r="G521" s="6" t="s">
        <v>623</v>
      </c>
      <c r="H521" s="7">
        <v>42019</v>
      </c>
      <c r="I521" s="6">
        <v>3</v>
      </c>
      <c r="J521" s="6"/>
      <c r="K521" s="6" t="s">
        <v>7</v>
      </c>
    </row>
    <row r="522" spans="1:11" x14ac:dyDescent="0.25">
      <c r="A522" s="6"/>
      <c r="B522" s="6"/>
      <c r="C522" s="6"/>
      <c r="D522" s="8"/>
      <c r="E522" s="6"/>
      <c r="F522" s="6"/>
      <c r="G522" s="6"/>
      <c r="H522" s="7"/>
      <c r="I522" s="6"/>
      <c r="J522" s="6"/>
      <c r="K522" s="6"/>
    </row>
    <row r="523" spans="1:11" ht="180" customHeight="1" x14ac:dyDescent="0.25">
      <c r="A523" s="6">
        <v>9</v>
      </c>
      <c r="B523" s="6" t="s">
        <v>1</v>
      </c>
      <c r="C523" s="6" t="s">
        <v>2</v>
      </c>
      <c r="D523" s="8" t="s">
        <v>648</v>
      </c>
      <c r="E523" s="6" t="s">
        <v>4</v>
      </c>
      <c r="F523" s="6" t="s">
        <v>649</v>
      </c>
      <c r="G523" s="6" t="s">
        <v>619</v>
      </c>
      <c r="H523" s="7">
        <v>42231</v>
      </c>
      <c r="I523" s="6">
        <v>3</v>
      </c>
      <c r="J523" s="6"/>
      <c r="K523" s="6" t="s">
        <v>7</v>
      </c>
    </row>
    <row r="524" spans="1:11" x14ac:dyDescent="0.25">
      <c r="A524" s="6"/>
      <c r="B524" s="6"/>
      <c r="C524" s="6"/>
      <c r="D524" s="8"/>
      <c r="E524" s="6"/>
      <c r="F524" s="6"/>
      <c r="G524" s="6"/>
      <c r="H524" s="7"/>
      <c r="I524" s="6"/>
      <c r="J524" s="6"/>
      <c r="K524" s="6"/>
    </row>
    <row r="525" spans="1:11" ht="180" customHeight="1" x14ac:dyDescent="0.25">
      <c r="A525" s="6">
        <v>10</v>
      </c>
      <c r="B525" s="6" t="s">
        <v>1</v>
      </c>
      <c r="C525" s="6" t="s">
        <v>2</v>
      </c>
      <c r="D525" s="8" t="s">
        <v>650</v>
      </c>
      <c r="E525" s="6" t="s">
        <v>4</v>
      </c>
      <c r="F525" s="6" t="s">
        <v>651</v>
      </c>
      <c r="G525" s="6" t="s">
        <v>623</v>
      </c>
      <c r="H525" s="7">
        <v>42353</v>
      </c>
      <c r="I525" s="6">
        <v>3</v>
      </c>
      <c r="J525" s="6"/>
      <c r="K525" s="6" t="s">
        <v>7</v>
      </c>
    </row>
    <row r="526" spans="1:11" x14ac:dyDescent="0.25">
      <c r="A526" s="6"/>
      <c r="B526" s="6"/>
      <c r="C526" s="6"/>
      <c r="D526" s="8"/>
      <c r="E526" s="6"/>
      <c r="F526" s="6"/>
      <c r="G526" s="6"/>
      <c r="H526" s="7"/>
      <c r="I526" s="6"/>
      <c r="J526" s="6"/>
      <c r="K526" s="6"/>
    </row>
    <row r="527" spans="1:11" ht="180" customHeight="1" x14ac:dyDescent="0.25">
      <c r="A527" s="6">
        <v>11</v>
      </c>
      <c r="B527" s="6" t="s">
        <v>1</v>
      </c>
      <c r="C527" s="6" t="s">
        <v>2</v>
      </c>
      <c r="D527" s="8" t="s">
        <v>652</v>
      </c>
      <c r="E527" s="6" t="s">
        <v>4</v>
      </c>
      <c r="F527" s="6" t="s">
        <v>653</v>
      </c>
      <c r="G527" s="6" t="s">
        <v>619</v>
      </c>
      <c r="H527" s="7">
        <v>42353</v>
      </c>
      <c r="I527" s="6">
        <v>4</v>
      </c>
      <c r="J527" s="6"/>
      <c r="K527" s="6" t="s">
        <v>7</v>
      </c>
    </row>
    <row r="528" spans="1:11" x14ac:dyDescent="0.25">
      <c r="A528" s="6"/>
      <c r="B528" s="6"/>
      <c r="C528" s="6"/>
      <c r="D528" s="8"/>
      <c r="E528" s="6"/>
      <c r="F528" s="6"/>
      <c r="G528" s="6"/>
      <c r="H528" s="7"/>
      <c r="I528" s="6"/>
      <c r="J528" s="6"/>
      <c r="K528" s="6"/>
    </row>
    <row r="529" spans="1:14" ht="165" customHeight="1" x14ac:dyDescent="0.25">
      <c r="A529" s="6">
        <v>12</v>
      </c>
      <c r="B529" s="6" t="s">
        <v>1</v>
      </c>
      <c r="C529" s="6" t="s">
        <v>2</v>
      </c>
      <c r="D529" s="8" t="s">
        <v>654</v>
      </c>
      <c r="E529" s="6" t="s">
        <v>4</v>
      </c>
      <c r="F529" s="6" t="s">
        <v>655</v>
      </c>
      <c r="G529" s="6" t="s">
        <v>623</v>
      </c>
      <c r="H529" s="6" t="s">
        <v>656</v>
      </c>
      <c r="I529" s="6">
        <v>4</v>
      </c>
      <c r="J529" s="6"/>
      <c r="K529" s="6" t="s">
        <v>7</v>
      </c>
    </row>
    <row r="530" spans="1:14" x14ac:dyDescent="0.25">
      <c r="A530" s="6"/>
      <c r="B530" s="6"/>
      <c r="C530" s="6"/>
      <c r="D530" s="8"/>
      <c r="E530" s="6"/>
      <c r="F530" s="6"/>
      <c r="G530" s="6"/>
      <c r="H530" s="6"/>
      <c r="I530" s="6"/>
      <c r="J530" s="6"/>
      <c r="K530" s="6"/>
    </row>
    <row r="531" spans="1:14" ht="180" customHeight="1" x14ac:dyDescent="0.25">
      <c r="A531" s="6">
        <v>13</v>
      </c>
      <c r="B531" s="6" t="s">
        <v>1</v>
      </c>
      <c r="C531" s="6" t="s">
        <v>2</v>
      </c>
      <c r="D531" s="8" t="s">
        <v>657</v>
      </c>
      <c r="E531" s="6" t="s">
        <v>4</v>
      </c>
      <c r="F531" s="6" t="s">
        <v>658</v>
      </c>
      <c r="G531" s="6" t="s">
        <v>546</v>
      </c>
      <c r="H531" s="7">
        <v>42323</v>
      </c>
      <c r="I531" s="6">
        <v>4</v>
      </c>
      <c r="J531" s="6"/>
      <c r="K531" s="6" t="s">
        <v>7</v>
      </c>
    </row>
    <row r="532" spans="1:14" x14ac:dyDescent="0.25">
      <c r="A532" s="6"/>
      <c r="B532" s="6"/>
      <c r="C532" s="6"/>
      <c r="D532" s="8"/>
      <c r="E532" s="6"/>
      <c r="F532" s="6"/>
      <c r="G532" s="6"/>
      <c r="H532" s="7"/>
      <c r="I532" s="6"/>
      <c r="J532" s="6"/>
      <c r="K532" s="6"/>
    </row>
    <row r="533" spans="1:14" ht="240" customHeight="1" x14ac:dyDescent="0.25">
      <c r="A533" s="6">
        <v>14</v>
      </c>
      <c r="B533" s="6" t="s">
        <v>1</v>
      </c>
      <c r="C533" s="6" t="s">
        <v>2</v>
      </c>
      <c r="D533" s="8" t="s">
        <v>659</v>
      </c>
      <c r="E533" s="6" t="s">
        <v>4</v>
      </c>
      <c r="F533" s="6" t="s">
        <v>92</v>
      </c>
      <c r="G533" s="6" t="s">
        <v>93</v>
      </c>
      <c r="H533" s="6" t="s">
        <v>660</v>
      </c>
      <c r="I533" s="6">
        <v>4</v>
      </c>
      <c r="J533" s="6"/>
      <c r="K533" s="6" t="s">
        <v>163</v>
      </c>
    </row>
    <row r="534" spans="1:14" x14ac:dyDescent="0.25">
      <c r="A534" s="6"/>
      <c r="B534" s="6"/>
      <c r="C534" s="6"/>
      <c r="D534" s="8"/>
      <c r="E534" s="6"/>
      <c r="F534" s="6"/>
      <c r="G534" s="6"/>
      <c r="H534" s="6"/>
      <c r="I534" s="6"/>
      <c r="J534" s="6"/>
      <c r="K534" s="6"/>
      <c r="M534">
        <v>6</v>
      </c>
      <c r="N534">
        <v>4</v>
      </c>
    </row>
    <row r="537" spans="1:14" ht="165" customHeight="1" x14ac:dyDescent="0.25">
      <c r="A537" s="6"/>
      <c r="B537" s="6" t="s">
        <v>1</v>
      </c>
      <c r="C537" s="6" t="s">
        <v>48</v>
      </c>
      <c r="D537" s="8" t="s">
        <v>661</v>
      </c>
      <c r="E537" s="6" t="s">
        <v>4</v>
      </c>
      <c r="F537" s="6" t="s">
        <v>662</v>
      </c>
      <c r="G537" s="6" t="s">
        <v>663</v>
      </c>
      <c r="H537" s="6">
        <f>-1 / 30</f>
        <v>-3.3333333333333333E-2</v>
      </c>
      <c r="I537" s="6">
        <v>3</v>
      </c>
      <c r="J537" s="6"/>
      <c r="K537" s="6" t="s">
        <v>7</v>
      </c>
    </row>
    <row r="538" spans="1:14" x14ac:dyDescent="0.25">
      <c r="A538" s="6"/>
      <c r="B538" s="6"/>
      <c r="C538" s="6"/>
      <c r="D538" s="8"/>
      <c r="E538" s="6"/>
      <c r="F538" s="6"/>
      <c r="G538" s="6"/>
      <c r="H538" s="6"/>
      <c r="I538" s="6"/>
      <c r="J538" s="6"/>
      <c r="K538" s="6"/>
    </row>
    <row r="539" spans="1:14" ht="195" customHeight="1" x14ac:dyDescent="0.25">
      <c r="A539" s="6">
        <v>2</v>
      </c>
      <c r="B539" s="6" t="s">
        <v>1</v>
      </c>
      <c r="C539" s="6" t="s">
        <v>2</v>
      </c>
      <c r="D539" s="8" t="s">
        <v>664</v>
      </c>
      <c r="E539" s="6" t="s">
        <v>4</v>
      </c>
      <c r="F539" s="6" t="s">
        <v>665</v>
      </c>
      <c r="G539" s="6" t="s">
        <v>666</v>
      </c>
      <c r="H539" s="6" t="s">
        <v>667</v>
      </c>
      <c r="I539" s="6">
        <v>3</v>
      </c>
      <c r="J539" s="6"/>
      <c r="K539" s="6" t="s">
        <v>7</v>
      </c>
    </row>
    <row r="540" spans="1:14" x14ac:dyDescent="0.25">
      <c r="A540" s="6"/>
      <c r="B540" s="6"/>
      <c r="C540" s="6"/>
      <c r="D540" s="8"/>
      <c r="E540" s="6"/>
      <c r="F540" s="6"/>
      <c r="G540" s="6"/>
      <c r="H540" s="6"/>
      <c r="I540" s="6"/>
      <c r="J540" s="6"/>
      <c r="K540" s="6"/>
    </row>
    <row r="541" spans="1:14" ht="195" customHeight="1" x14ac:dyDescent="0.25">
      <c r="A541" s="6">
        <v>3</v>
      </c>
      <c r="B541" s="6" t="s">
        <v>1</v>
      </c>
      <c r="C541" s="6" t="s">
        <v>2</v>
      </c>
      <c r="D541" s="8" t="s">
        <v>668</v>
      </c>
      <c r="E541" s="6" t="s">
        <v>4</v>
      </c>
      <c r="F541" s="6" t="s">
        <v>669</v>
      </c>
      <c r="G541" s="6" t="s">
        <v>666</v>
      </c>
      <c r="H541" s="7">
        <v>42124</v>
      </c>
      <c r="I541" s="6">
        <v>3</v>
      </c>
      <c r="J541" s="6"/>
      <c r="K541" s="6" t="s">
        <v>7</v>
      </c>
    </row>
    <row r="542" spans="1:14" x14ac:dyDescent="0.25">
      <c r="A542" s="6"/>
      <c r="B542" s="6"/>
      <c r="C542" s="6"/>
      <c r="D542" s="8"/>
      <c r="E542" s="6"/>
      <c r="F542" s="6"/>
      <c r="G542" s="6"/>
      <c r="H542" s="7"/>
      <c r="I542" s="6"/>
      <c r="J542" s="6"/>
      <c r="K542" s="6"/>
    </row>
    <row r="543" spans="1:14" ht="165" customHeight="1" x14ac:dyDescent="0.25">
      <c r="A543" s="6">
        <v>4</v>
      </c>
      <c r="B543" s="6" t="s">
        <v>1</v>
      </c>
      <c r="C543" s="6" t="s">
        <v>2</v>
      </c>
      <c r="D543" s="8" t="s">
        <v>670</v>
      </c>
      <c r="E543" s="6" t="s">
        <v>4</v>
      </c>
      <c r="F543" s="6" t="s">
        <v>671</v>
      </c>
      <c r="G543" s="6" t="s">
        <v>672</v>
      </c>
      <c r="H543" s="7">
        <v>42185</v>
      </c>
      <c r="I543" s="6">
        <v>3</v>
      </c>
      <c r="J543" s="6"/>
      <c r="K543" s="6" t="s">
        <v>7</v>
      </c>
    </row>
    <row r="544" spans="1:14" x14ac:dyDescent="0.25">
      <c r="A544" s="6"/>
      <c r="B544" s="6"/>
      <c r="C544" s="6"/>
      <c r="D544" s="8"/>
      <c r="E544" s="6"/>
      <c r="F544" s="6"/>
      <c r="G544" s="6"/>
      <c r="H544" s="7"/>
      <c r="I544" s="6"/>
      <c r="J544" s="6"/>
      <c r="K544" s="6"/>
    </row>
    <row r="545" spans="1:11" ht="165" customHeight="1" x14ac:dyDescent="0.25">
      <c r="A545" s="6">
        <v>5</v>
      </c>
      <c r="B545" s="6" t="s">
        <v>1</v>
      </c>
      <c r="C545" s="6" t="s">
        <v>2</v>
      </c>
      <c r="D545" s="8" t="s">
        <v>673</v>
      </c>
      <c r="E545" s="6" t="s">
        <v>4</v>
      </c>
      <c r="F545" s="6" t="s">
        <v>674</v>
      </c>
      <c r="G545" s="6" t="s">
        <v>672</v>
      </c>
      <c r="H545" s="9">
        <v>10990</v>
      </c>
      <c r="I545" s="6">
        <v>3</v>
      </c>
      <c r="J545" s="6"/>
      <c r="K545" s="6" t="s">
        <v>7</v>
      </c>
    </row>
    <row r="546" spans="1:11" x14ac:dyDescent="0.25">
      <c r="A546" s="6"/>
      <c r="B546" s="6"/>
      <c r="C546" s="6"/>
      <c r="D546" s="8"/>
      <c r="E546" s="6"/>
      <c r="F546" s="6"/>
      <c r="G546" s="6"/>
      <c r="H546" s="9"/>
      <c r="I546" s="6"/>
      <c r="J546" s="6"/>
      <c r="K546" s="6"/>
    </row>
    <row r="547" spans="1:11" ht="180" customHeight="1" x14ac:dyDescent="0.25">
      <c r="A547" s="6">
        <v>6</v>
      </c>
      <c r="B547" s="6" t="s">
        <v>1</v>
      </c>
      <c r="C547" s="6" t="s">
        <v>2</v>
      </c>
      <c r="D547" s="8" t="s">
        <v>675</v>
      </c>
      <c r="E547" s="6" t="s">
        <v>4</v>
      </c>
      <c r="F547" s="6" t="s">
        <v>676</v>
      </c>
      <c r="G547" s="6" t="s">
        <v>663</v>
      </c>
      <c r="H547" s="6" t="s">
        <v>677</v>
      </c>
      <c r="I547" s="6">
        <v>3</v>
      </c>
      <c r="J547" s="6"/>
      <c r="K547" s="6" t="s">
        <v>7</v>
      </c>
    </row>
    <row r="548" spans="1:11" x14ac:dyDescent="0.25">
      <c r="A548" s="6"/>
      <c r="B548" s="6"/>
      <c r="C548" s="6"/>
      <c r="D548" s="8"/>
      <c r="E548" s="6"/>
      <c r="F548" s="6"/>
      <c r="G548" s="6"/>
      <c r="H548" s="6"/>
      <c r="I548" s="6"/>
      <c r="J548" s="6"/>
      <c r="K548" s="6"/>
    </row>
    <row r="549" spans="1:11" ht="180" customHeight="1" x14ac:dyDescent="0.25">
      <c r="A549" s="6">
        <v>7</v>
      </c>
      <c r="B549" s="6" t="s">
        <v>1</v>
      </c>
      <c r="C549" s="6" t="s">
        <v>2</v>
      </c>
      <c r="D549" s="8" t="s">
        <v>678</v>
      </c>
      <c r="E549" s="6" t="s">
        <v>4</v>
      </c>
      <c r="F549" s="6" t="s">
        <v>679</v>
      </c>
      <c r="G549" s="6" t="s">
        <v>680</v>
      </c>
      <c r="H549" s="7">
        <v>42124</v>
      </c>
      <c r="I549" s="6">
        <v>3</v>
      </c>
      <c r="J549" s="6"/>
      <c r="K549" s="6" t="s">
        <v>7</v>
      </c>
    </row>
    <row r="550" spans="1:11" x14ac:dyDescent="0.25">
      <c r="A550" s="6"/>
      <c r="B550" s="6"/>
      <c r="C550" s="6"/>
      <c r="D550" s="8"/>
      <c r="E550" s="6"/>
      <c r="F550" s="6"/>
      <c r="G550" s="6"/>
      <c r="H550" s="7"/>
      <c r="I550" s="6"/>
      <c r="J550" s="6"/>
      <c r="K550" s="6"/>
    </row>
    <row r="551" spans="1:11" ht="165" customHeight="1" x14ac:dyDescent="0.25">
      <c r="A551" s="6">
        <v>8</v>
      </c>
      <c r="B551" s="6" t="s">
        <v>1</v>
      </c>
      <c r="C551" s="6" t="s">
        <v>2</v>
      </c>
      <c r="D551" s="8" t="s">
        <v>681</v>
      </c>
      <c r="E551" s="6" t="s">
        <v>4</v>
      </c>
      <c r="F551" s="6" t="s">
        <v>682</v>
      </c>
      <c r="G551" s="6" t="s">
        <v>680</v>
      </c>
      <c r="H551" s="7">
        <v>42215</v>
      </c>
      <c r="I551" s="6">
        <v>3</v>
      </c>
      <c r="J551" s="6"/>
      <c r="K551" s="6" t="s">
        <v>7</v>
      </c>
    </row>
    <row r="552" spans="1:11" x14ac:dyDescent="0.25">
      <c r="A552" s="6"/>
      <c r="B552" s="6"/>
      <c r="C552" s="6"/>
      <c r="D552" s="8"/>
      <c r="E552" s="6"/>
      <c r="F552" s="6"/>
      <c r="G552" s="6"/>
      <c r="H552" s="7"/>
      <c r="I552" s="6"/>
      <c r="J552" s="6"/>
      <c r="K552" s="6"/>
    </row>
    <row r="553" spans="1:11" x14ac:dyDescent="0.25">
      <c r="A553" s="1"/>
      <c r="B553" s="1"/>
      <c r="C553" s="1"/>
      <c r="D553" s="2"/>
      <c r="E553" s="1"/>
      <c r="F553" s="1"/>
      <c r="G553" s="1"/>
      <c r="H553" s="1"/>
      <c r="I553" s="1"/>
      <c r="J553" s="1"/>
      <c r="K553" s="1"/>
    </row>
    <row r="554" spans="1:11" ht="180" customHeight="1" x14ac:dyDescent="0.25">
      <c r="A554" s="6">
        <v>10</v>
      </c>
      <c r="B554" s="6" t="s">
        <v>1</v>
      </c>
      <c r="C554" s="6" t="s">
        <v>2</v>
      </c>
      <c r="D554" s="8" t="s">
        <v>683</v>
      </c>
      <c r="E554" s="6" t="s">
        <v>4</v>
      </c>
      <c r="F554" s="6" t="s">
        <v>684</v>
      </c>
      <c r="G554" s="6" t="s">
        <v>685</v>
      </c>
      <c r="H554" s="7">
        <v>42019</v>
      </c>
      <c r="I554" s="6">
        <v>3</v>
      </c>
      <c r="J554" s="6"/>
      <c r="K554" s="6" t="s">
        <v>7</v>
      </c>
    </row>
    <row r="555" spans="1:11" x14ac:dyDescent="0.25">
      <c r="A555" s="6"/>
      <c r="B555" s="6"/>
      <c r="C555" s="6"/>
      <c r="D555" s="8"/>
      <c r="E555" s="6"/>
      <c r="F555" s="6"/>
      <c r="G555" s="6"/>
      <c r="H555" s="7"/>
      <c r="I555" s="6"/>
      <c r="J555" s="6"/>
      <c r="K555" s="6"/>
    </row>
    <row r="556" spans="1:11" ht="165" customHeight="1" x14ac:dyDescent="0.25">
      <c r="A556" s="6">
        <v>11</v>
      </c>
      <c r="B556" s="6" t="s">
        <v>1</v>
      </c>
      <c r="C556" s="6" t="s">
        <v>2</v>
      </c>
      <c r="D556" s="8" t="s">
        <v>686</v>
      </c>
      <c r="E556" s="6" t="s">
        <v>4</v>
      </c>
      <c r="F556" s="6" t="s">
        <v>687</v>
      </c>
      <c r="G556" s="6" t="s">
        <v>688</v>
      </c>
      <c r="H556" s="7">
        <v>42078</v>
      </c>
      <c r="I556" s="6">
        <v>3</v>
      </c>
      <c r="J556" s="6"/>
      <c r="K556" s="6" t="s">
        <v>7</v>
      </c>
    </row>
    <row r="557" spans="1:11" x14ac:dyDescent="0.25">
      <c r="A557" s="6"/>
      <c r="B557" s="6"/>
      <c r="C557" s="6"/>
      <c r="D557" s="8"/>
      <c r="E557" s="6"/>
      <c r="F557" s="6"/>
      <c r="G557" s="6"/>
      <c r="H557" s="7"/>
      <c r="I557" s="6"/>
      <c r="J557" s="6"/>
      <c r="K557" s="6"/>
    </row>
    <row r="558" spans="1:11" ht="180" customHeight="1" x14ac:dyDescent="0.25">
      <c r="A558" s="6">
        <v>12</v>
      </c>
      <c r="B558" s="6" t="s">
        <v>1</v>
      </c>
      <c r="C558" s="6" t="s">
        <v>2</v>
      </c>
      <c r="D558" s="8" t="s">
        <v>689</v>
      </c>
      <c r="E558" s="6" t="s">
        <v>4</v>
      </c>
      <c r="F558" s="6" t="s">
        <v>690</v>
      </c>
      <c r="G558" s="6" t="s">
        <v>685</v>
      </c>
      <c r="H558" s="7">
        <v>42262</v>
      </c>
      <c r="I558" s="6">
        <v>3</v>
      </c>
      <c r="J558" s="6"/>
      <c r="K558" s="6" t="s">
        <v>7</v>
      </c>
    </row>
    <row r="559" spans="1:11" x14ac:dyDescent="0.25">
      <c r="A559" s="6"/>
      <c r="B559" s="6"/>
      <c r="C559" s="6"/>
      <c r="D559" s="8"/>
      <c r="E559" s="6"/>
      <c r="F559" s="6"/>
      <c r="G559" s="6"/>
      <c r="H559" s="7"/>
      <c r="I559" s="6"/>
      <c r="J559" s="6"/>
      <c r="K559" s="6"/>
    </row>
    <row r="560" spans="1:11" ht="240" customHeight="1" x14ac:dyDescent="0.25">
      <c r="A560" s="6">
        <v>13</v>
      </c>
      <c r="B560" s="6" t="s">
        <v>1</v>
      </c>
      <c r="C560" s="6" t="s">
        <v>48</v>
      </c>
      <c r="D560" s="8" t="s">
        <v>691</v>
      </c>
      <c r="E560" s="6" t="s">
        <v>4</v>
      </c>
      <c r="F560" s="6" t="s">
        <v>692</v>
      </c>
      <c r="G560" s="6" t="s">
        <v>693</v>
      </c>
      <c r="H560" s="6" t="s">
        <v>694</v>
      </c>
      <c r="I560" s="6">
        <v>3</v>
      </c>
      <c r="J560" s="6"/>
      <c r="K560" s="6" t="s">
        <v>7</v>
      </c>
    </row>
    <row r="561" spans="1:11" x14ac:dyDescent="0.25">
      <c r="A561" s="6"/>
      <c r="B561" s="6"/>
      <c r="C561" s="6"/>
      <c r="D561" s="8"/>
      <c r="E561" s="6"/>
      <c r="F561" s="6"/>
      <c r="G561" s="6"/>
      <c r="H561" s="6"/>
      <c r="I561" s="6"/>
      <c r="J561" s="6"/>
      <c r="K561" s="6"/>
    </row>
    <row r="562" spans="1:11" ht="180" customHeight="1" x14ac:dyDescent="0.25">
      <c r="A562" s="6">
        <v>14</v>
      </c>
      <c r="B562" s="6" t="s">
        <v>1</v>
      </c>
      <c r="C562" s="6" t="s">
        <v>2</v>
      </c>
      <c r="D562" s="8" t="s">
        <v>695</v>
      </c>
      <c r="E562" s="6" t="s">
        <v>4</v>
      </c>
      <c r="F562" s="6" t="s">
        <v>696</v>
      </c>
      <c r="G562" s="6" t="s">
        <v>685</v>
      </c>
      <c r="H562" s="7">
        <v>42323</v>
      </c>
      <c r="I562" s="6">
        <v>3</v>
      </c>
      <c r="J562" s="6"/>
      <c r="K562" s="6" t="s">
        <v>7</v>
      </c>
    </row>
    <row r="563" spans="1:11" x14ac:dyDescent="0.25">
      <c r="A563" s="6"/>
      <c r="B563" s="6"/>
      <c r="C563" s="6"/>
      <c r="D563" s="8"/>
      <c r="E563" s="6"/>
      <c r="F563" s="6"/>
      <c r="G563" s="6"/>
      <c r="H563" s="7"/>
      <c r="I563" s="6"/>
      <c r="J563" s="6"/>
      <c r="K563" s="6"/>
    </row>
    <row r="564" spans="1:11" ht="180" customHeight="1" x14ac:dyDescent="0.25">
      <c r="A564" s="6">
        <v>15</v>
      </c>
      <c r="B564" s="6" t="s">
        <v>1</v>
      </c>
      <c r="C564" s="6" t="s">
        <v>2</v>
      </c>
      <c r="D564" s="8" t="s">
        <v>697</v>
      </c>
      <c r="E564" s="6" t="s">
        <v>4</v>
      </c>
      <c r="F564" s="6" t="s">
        <v>698</v>
      </c>
      <c r="G564" s="6" t="s">
        <v>693</v>
      </c>
      <c r="H564" s="7">
        <v>42050</v>
      </c>
      <c r="I564" s="6">
        <v>3</v>
      </c>
      <c r="J564" s="6"/>
      <c r="K564" s="6" t="s">
        <v>7</v>
      </c>
    </row>
    <row r="565" spans="1:11" x14ac:dyDescent="0.25">
      <c r="A565" s="6"/>
      <c r="B565" s="6"/>
      <c r="C565" s="6"/>
      <c r="D565" s="8"/>
      <c r="E565" s="6"/>
      <c r="F565" s="6"/>
      <c r="G565" s="6"/>
      <c r="H565" s="7"/>
      <c r="I565" s="6"/>
      <c r="J565" s="6"/>
      <c r="K565" s="6"/>
    </row>
    <row r="566" spans="1:11" ht="165" customHeight="1" x14ac:dyDescent="0.25">
      <c r="A566" s="6">
        <v>16</v>
      </c>
      <c r="B566" s="6" t="s">
        <v>1</v>
      </c>
      <c r="C566" s="6" t="s">
        <v>48</v>
      </c>
      <c r="D566" s="8" t="s">
        <v>699</v>
      </c>
      <c r="E566" s="6" t="s">
        <v>4</v>
      </c>
      <c r="F566" s="6" t="s">
        <v>700</v>
      </c>
      <c r="G566" s="6" t="s">
        <v>701</v>
      </c>
      <c r="H566" s="6" t="s">
        <v>51</v>
      </c>
      <c r="I566" s="6">
        <v>3</v>
      </c>
      <c r="J566" s="6"/>
      <c r="K566" s="6" t="s">
        <v>7</v>
      </c>
    </row>
    <row r="567" spans="1:11" x14ac:dyDescent="0.25">
      <c r="A567" s="6"/>
      <c r="B567" s="6"/>
      <c r="C567" s="6"/>
      <c r="D567" s="8"/>
      <c r="E567" s="6"/>
      <c r="F567" s="6"/>
      <c r="G567" s="6"/>
      <c r="H567" s="6"/>
      <c r="I567" s="6"/>
      <c r="J567" s="6"/>
      <c r="K567" s="6"/>
    </row>
    <row r="568" spans="1:11" ht="165" customHeight="1" x14ac:dyDescent="0.25">
      <c r="A568" s="6">
        <v>17</v>
      </c>
      <c r="B568" s="6" t="s">
        <v>1</v>
      </c>
      <c r="C568" s="6" t="s">
        <v>2</v>
      </c>
      <c r="D568" s="8" t="s">
        <v>702</v>
      </c>
      <c r="E568" s="6" t="s">
        <v>4</v>
      </c>
      <c r="F568" s="6" t="s">
        <v>703</v>
      </c>
      <c r="G568" s="6" t="s">
        <v>701</v>
      </c>
      <c r="H568" s="7">
        <v>42017</v>
      </c>
      <c r="I568" s="6">
        <v>3</v>
      </c>
      <c r="J568" s="6"/>
      <c r="K568" s="6" t="s">
        <v>7</v>
      </c>
    </row>
    <row r="569" spans="1:11" x14ac:dyDescent="0.25">
      <c r="A569" s="6"/>
      <c r="B569" s="6"/>
      <c r="C569" s="6"/>
      <c r="D569" s="8"/>
      <c r="E569" s="6"/>
      <c r="F569" s="6"/>
      <c r="G569" s="6"/>
      <c r="H569" s="7"/>
      <c r="I569" s="6"/>
      <c r="J569" s="6"/>
      <c r="K569" s="6"/>
    </row>
    <row r="570" spans="1:11" ht="180" customHeight="1" x14ac:dyDescent="0.25">
      <c r="A570" s="6">
        <v>18</v>
      </c>
      <c r="B570" s="6" t="s">
        <v>1</v>
      </c>
      <c r="C570" s="6" t="s">
        <v>48</v>
      </c>
      <c r="D570" s="8" t="s">
        <v>704</v>
      </c>
      <c r="E570" s="6" t="s">
        <v>4</v>
      </c>
      <c r="F570" s="6" t="s">
        <v>705</v>
      </c>
      <c r="G570" s="6" t="s">
        <v>706</v>
      </c>
      <c r="H570" s="6">
        <f>-1 / 15</f>
        <v>-6.6666666666666666E-2</v>
      </c>
      <c r="I570" s="6">
        <v>3</v>
      </c>
      <c r="J570" s="6"/>
      <c r="K570" s="6" t="s">
        <v>7</v>
      </c>
    </row>
    <row r="571" spans="1:11" x14ac:dyDescent="0.25">
      <c r="A571" s="6"/>
      <c r="B571" s="6"/>
      <c r="C571" s="6"/>
      <c r="D571" s="8"/>
      <c r="E571" s="6"/>
      <c r="F571" s="6"/>
      <c r="G571" s="6"/>
      <c r="H571" s="6"/>
      <c r="I571" s="6"/>
      <c r="J571" s="6"/>
      <c r="K571" s="6"/>
    </row>
    <row r="572" spans="1:11" ht="165" customHeight="1" x14ac:dyDescent="0.25">
      <c r="A572" s="6">
        <v>19</v>
      </c>
      <c r="B572" s="6" t="s">
        <v>1</v>
      </c>
      <c r="C572" s="6" t="s">
        <v>2</v>
      </c>
      <c r="D572" s="8" t="s">
        <v>707</v>
      </c>
      <c r="E572" s="6" t="s">
        <v>4</v>
      </c>
      <c r="F572" s="6" t="s">
        <v>708</v>
      </c>
      <c r="G572" s="6" t="s">
        <v>685</v>
      </c>
      <c r="H572" s="7">
        <v>42019</v>
      </c>
      <c r="I572" s="6">
        <v>3</v>
      </c>
      <c r="J572" s="6"/>
      <c r="K572" s="6" t="s">
        <v>7</v>
      </c>
    </row>
    <row r="573" spans="1:11" x14ac:dyDescent="0.25">
      <c r="A573" s="6"/>
      <c r="B573" s="6"/>
      <c r="C573" s="6"/>
      <c r="D573" s="8"/>
      <c r="E573" s="6"/>
      <c r="F573" s="6"/>
      <c r="G573" s="6"/>
      <c r="H573" s="7"/>
      <c r="I573" s="6"/>
      <c r="J573" s="6"/>
      <c r="K573" s="6"/>
    </row>
    <row r="574" spans="1:11" ht="180" customHeight="1" x14ac:dyDescent="0.25">
      <c r="A574" s="6">
        <v>20</v>
      </c>
      <c r="B574" s="6" t="s">
        <v>1</v>
      </c>
      <c r="C574" s="6" t="s">
        <v>48</v>
      </c>
      <c r="D574" s="8" t="s">
        <v>709</v>
      </c>
      <c r="E574" s="6" t="s">
        <v>4</v>
      </c>
      <c r="F574" s="6" t="s">
        <v>710</v>
      </c>
      <c r="G574" s="6" t="s">
        <v>711</v>
      </c>
      <c r="H574" s="6">
        <f>-1 / 12</f>
        <v>-8.3333333333333329E-2</v>
      </c>
      <c r="I574" s="6">
        <v>3</v>
      </c>
      <c r="J574" s="6"/>
      <c r="K574" s="6" t="s">
        <v>305</v>
      </c>
    </row>
    <row r="575" spans="1:11" x14ac:dyDescent="0.25">
      <c r="A575" s="6"/>
      <c r="B575" s="6"/>
      <c r="C575" s="6"/>
      <c r="D575" s="8"/>
      <c r="E575" s="6"/>
      <c r="F575" s="6"/>
      <c r="G575" s="6"/>
      <c r="H575" s="6"/>
      <c r="I575" s="6"/>
      <c r="J575" s="6"/>
      <c r="K575" s="6"/>
    </row>
    <row r="578" spans="1:11" ht="165" customHeight="1" x14ac:dyDescent="0.25">
      <c r="A578" s="6"/>
      <c r="B578" s="6" t="s">
        <v>1</v>
      </c>
      <c r="C578" s="6" t="s">
        <v>48</v>
      </c>
      <c r="D578" s="8" t="s">
        <v>712</v>
      </c>
      <c r="E578" s="6" t="s">
        <v>4</v>
      </c>
      <c r="F578" s="6" t="s">
        <v>700</v>
      </c>
      <c r="G578" s="6" t="s">
        <v>701</v>
      </c>
      <c r="H578" s="6" t="s">
        <v>713</v>
      </c>
      <c r="I578" s="6">
        <v>3</v>
      </c>
      <c r="J578" s="6"/>
      <c r="K578" s="6" t="s">
        <v>7</v>
      </c>
    </row>
    <row r="579" spans="1:11" x14ac:dyDescent="0.25">
      <c r="A579" s="6"/>
      <c r="B579" s="6"/>
      <c r="C579" s="6"/>
      <c r="D579" s="8"/>
      <c r="E579" s="6"/>
      <c r="F579" s="6"/>
      <c r="G579" s="6"/>
      <c r="H579" s="6"/>
      <c r="I579" s="6"/>
      <c r="J579" s="6"/>
      <c r="K579" s="6"/>
    </row>
    <row r="580" spans="1:11" ht="240" customHeight="1" x14ac:dyDescent="0.25">
      <c r="A580" s="6">
        <v>22</v>
      </c>
      <c r="B580" s="6" t="s">
        <v>1</v>
      </c>
      <c r="C580" s="6" t="s">
        <v>48</v>
      </c>
      <c r="D580" s="8" t="s">
        <v>714</v>
      </c>
      <c r="E580" s="6" t="s">
        <v>4</v>
      </c>
      <c r="F580" s="6" t="s">
        <v>92</v>
      </c>
      <c r="G580" s="6" t="s">
        <v>701</v>
      </c>
      <c r="H580" s="6" t="s">
        <v>694</v>
      </c>
      <c r="I580" s="6">
        <v>3</v>
      </c>
      <c r="J580" s="6"/>
      <c r="K580" s="6" t="s">
        <v>7</v>
      </c>
    </row>
    <row r="581" spans="1:11" x14ac:dyDescent="0.25">
      <c r="A581" s="6"/>
      <c r="B581" s="6"/>
      <c r="C581" s="6"/>
      <c r="D581" s="8"/>
      <c r="E581" s="6"/>
      <c r="F581" s="6"/>
      <c r="G581" s="6"/>
      <c r="H581" s="6"/>
      <c r="I581" s="6"/>
      <c r="J581" s="6"/>
      <c r="K581" s="6"/>
    </row>
    <row r="582" spans="1:11" ht="180" customHeight="1" x14ac:dyDescent="0.25">
      <c r="A582" s="6">
        <v>23</v>
      </c>
      <c r="B582" s="6" t="s">
        <v>1</v>
      </c>
      <c r="C582" s="6" t="s">
        <v>48</v>
      </c>
      <c r="D582" s="8" t="s">
        <v>715</v>
      </c>
      <c r="E582" s="6" t="s">
        <v>4</v>
      </c>
      <c r="F582" s="6" t="s">
        <v>716</v>
      </c>
      <c r="G582" s="6" t="s">
        <v>706</v>
      </c>
      <c r="H582" s="6" t="s">
        <v>717</v>
      </c>
      <c r="I582" s="6">
        <v>4</v>
      </c>
      <c r="J582" s="6"/>
      <c r="K582" s="6" t="s">
        <v>7</v>
      </c>
    </row>
    <row r="583" spans="1:11" x14ac:dyDescent="0.25">
      <c r="A583" s="6"/>
      <c r="B583" s="6"/>
      <c r="C583" s="6"/>
      <c r="D583" s="8"/>
      <c r="E583" s="6"/>
      <c r="F583" s="6"/>
      <c r="G583" s="6"/>
      <c r="H583" s="6"/>
      <c r="I583" s="6"/>
      <c r="J583" s="6"/>
      <c r="K583" s="6"/>
    </row>
    <row r="584" spans="1:11" ht="180" customHeight="1" x14ac:dyDescent="0.25">
      <c r="A584" s="6">
        <v>24</v>
      </c>
      <c r="B584" s="6" t="s">
        <v>1</v>
      </c>
      <c r="C584" s="6" t="s">
        <v>2</v>
      </c>
      <c r="D584" s="8" t="s">
        <v>718</v>
      </c>
      <c r="E584" s="6" t="s">
        <v>4</v>
      </c>
      <c r="F584" s="6" t="s">
        <v>719</v>
      </c>
      <c r="G584" s="6" t="s">
        <v>701</v>
      </c>
      <c r="H584" s="7">
        <v>42353</v>
      </c>
      <c r="I584" s="6">
        <v>3</v>
      </c>
      <c r="J584" s="6"/>
      <c r="K584" s="6" t="s">
        <v>7</v>
      </c>
    </row>
    <row r="585" spans="1:11" x14ac:dyDescent="0.25">
      <c r="A585" s="6"/>
      <c r="B585" s="6"/>
      <c r="C585" s="6"/>
      <c r="D585" s="8"/>
      <c r="E585" s="6"/>
      <c r="F585" s="6"/>
      <c r="G585" s="6"/>
      <c r="H585" s="7"/>
      <c r="I585" s="6"/>
      <c r="J585" s="6"/>
      <c r="K585" s="6"/>
    </row>
    <row r="586" spans="1:11" ht="180" customHeight="1" x14ac:dyDescent="0.25">
      <c r="A586" s="6">
        <v>25</v>
      </c>
      <c r="B586" s="6" t="s">
        <v>1</v>
      </c>
      <c r="C586" s="6" t="s">
        <v>2</v>
      </c>
      <c r="D586" s="8" t="s">
        <v>720</v>
      </c>
      <c r="E586" s="6" t="s">
        <v>4</v>
      </c>
      <c r="F586" s="6" t="s">
        <v>721</v>
      </c>
      <c r="G586" s="6" t="s">
        <v>711</v>
      </c>
      <c r="H586" s="7">
        <v>42262</v>
      </c>
      <c r="I586" s="6">
        <v>3</v>
      </c>
      <c r="J586" s="6"/>
      <c r="K586" s="6" t="s">
        <v>7</v>
      </c>
    </row>
    <row r="587" spans="1:11" x14ac:dyDescent="0.25">
      <c r="A587" s="6"/>
      <c r="B587" s="6"/>
      <c r="C587" s="6"/>
      <c r="D587" s="8"/>
      <c r="E587" s="6"/>
      <c r="F587" s="6"/>
      <c r="G587" s="6"/>
      <c r="H587" s="7"/>
      <c r="I587" s="6"/>
      <c r="J587" s="6"/>
      <c r="K587" s="6"/>
    </row>
    <row r="588" spans="1:11" ht="180" customHeight="1" x14ac:dyDescent="0.25">
      <c r="A588" s="6">
        <v>26</v>
      </c>
      <c r="B588" s="6" t="s">
        <v>1</v>
      </c>
      <c r="C588" s="6" t="s">
        <v>2</v>
      </c>
      <c r="D588" s="8" t="s">
        <v>722</v>
      </c>
      <c r="E588" s="6" t="s">
        <v>4</v>
      </c>
      <c r="F588" s="6" t="s">
        <v>723</v>
      </c>
      <c r="G588" s="6" t="s">
        <v>724</v>
      </c>
      <c r="H588" s="7">
        <v>42139</v>
      </c>
      <c r="I588" s="6">
        <v>3</v>
      </c>
      <c r="J588" s="6"/>
      <c r="K588" s="6" t="s">
        <v>7</v>
      </c>
    </row>
    <row r="589" spans="1:11" x14ac:dyDescent="0.25">
      <c r="A589" s="6"/>
      <c r="B589" s="6"/>
      <c r="C589" s="6"/>
      <c r="D589" s="8"/>
      <c r="E589" s="6"/>
      <c r="F589" s="6"/>
      <c r="G589" s="6"/>
      <c r="H589" s="7"/>
      <c r="I589" s="6"/>
      <c r="J589" s="6"/>
      <c r="K589" s="6"/>
    </row>
    <row r="590" spans="1:11" ht="180" customHeight="1" x14ac:dyDescent="0.25">
      <c r="A590" s="6">
        <v>27</v>
      </c>
      <c r="B590" s="6" t="s">
        <v>1</v>
      </c>
      <c r="C590" s="6" t="s">
        <v>2</v>
      </c>
      <c r="D590" s="8" t="s">
        <v>725</v>
      </c>
      <c r="E590" s="6" t="s">
        <v>4</v>
      </c>
      <c r="F590" s="6" t="s">
        <v>726</v>
      </c>
      <c r="G590" s="6" t="s">
        <v>724</v>
      </c>
      <c r="H590" s="7">
        <v>42019</v>
      </c>
      <c r="I590" s="6">
        <v>3</v>
      </c>
      <c r="J590" s="6"/>
      <c r="K590" s="6" t="s">
        <v>7</v>
      </c>
    </row>
    <row r="591" spans="1:11" x14ac:dyDescent="0.25">
      <c r="A591" s="6"/>
      <c r="B591" s="6"/>
      <c r="C591" s="6"/>
      <c r="D591" s="8"/>
      <c r="E591" s="6"/>
      <c r="F591" s="6"/>
      <c r="G591" s="6"/>
      <c r="H591" s="7"/>
      <c r="I591" s="6"/>
      <c r="J591" s="6"/>
      <c r="K591" s="6"/>
    </row>
    <row r="592" spans="1:11" ht="165" customHeight="1" x14ac:dyDescent="0.25">
      <c r="A592" s="6">
        <v>28</v>
      </c>
      <c r="B592" s="6" t="s">
        <v>1</v>
      </c>
      <c r="C592" s="6" t="s">
        <v>2</v>
      </c>
      <c r="D592" s="8" t="s">
        <v>727</v>
      </c>
      <c r="E592" s="6" t="s">
        <v>4</v>
      </c>
      <c r="F592" s="6" t="s">
        <v>728</v>
      </c>
      <c r="G592" s="6" t="s">
        <v>729</v>
      </c>
      <c r="H592" s="7">
        <v>42170</v>
      </c>
      <c r="I592" s="6">
        <v>3</v>
      </c>
      <c r="J592" s="6"/>
      <c r="K592" s="6" t="s">
        <v>7</v>
      </c>
    </row>
    <row r="593" spans="1:11" x14ac:dyDescent="0.25">
      <c r="A593" s="6"/>
      <c r="B593" s="6"/>
      <c r="C593" s="6"/>
      <c r="D593" s="8"/>
      <c r="E593" s="6"/>
      <c r="F593" s="6"/>
      <c r="G593" s="6"/>
      <c r="H593" s="7"/>
      <c r="I593" s="6"/>
      <c r="J593" s="6"/>
      <c r="K593" s="6"/>
    </row>
    <row r="594" spans="1:11" ht="240" customHeight="1" x14ac:dyDescent="0.25">
      <c r="A594" s="6">
        <v>29</v>
      </c>
      <c r="B594" s="6" t="s">
        <v>1</v>
      </c>
      <c r="C594" s="6" t="s">
        <v>48</v>
      </c>
      <c r="D594" s="8" t="s">
        <v>730</v>
      </c>
      <c r="E594" s="6" t="s">
        <v>4</v>
      </c>
      <c r="F594" s="6" t="s">
        <v>92</v>
      </c>
      <c r="G594" s="6" t="s">
        <v>729</v>
      </c>
      <c r="H594" s="6" t="s">
        <v>694</v>
      </c>
      <c r="I594" s="6">
        <v>3</v>
      </c>
      <c r="J594" s="6"/>
      <c r="K594" s="6" t="s">
        <v>7</v>
      </c>
    </row>
    <row r="595" spans="1:11" x14ac:dyDescent="0.25">
      <c r="A595" s="6"/>
      <c r="B595" s="6"/>
      <c r="C595" s="6"/>
      <c r="D595" s="8"/>
      <c r="E595" s="6"/>
      <c r="F595" s="6"/>
      <c r="G595" s="6"/>
      <c r="H595" s="6"/>
      <c r="I595" s="6"/>
      <c r="J595" s="6"/>
      <c r="K595" s="6"/>
    </row>
    <row r="596" spans="1:11" ht="195" customHeight="1" x14ac:dyDescent="0.25">
      <c r="A596" s="6">
        <v>30</v>
      </c>
      <c r="B596" s="6" t="s">
        <v>1</v>
      </c>
      <c r="C596" s="6" t="s">
        <v>2</v>
      </c>
      <c r="D596" s="8" t="s">
        <v>731</v>
      </c>
      <c r="E596" s="6" t="s">
        <v>4</v>
      </c>
      <c r="F596" s="6" t="s">
        <v>732</v>
      </c>
      <c r="G596" s="6" t="s">
        <v>733</v>
      </c>
      <c r="H596" s="7">
        <v>42026</v>
      </c>
      <c r="I596" s="6">
        <v>3</v>
      </c>
      <c r="J596" s="6"/>
      <c r="K596" s="6" t="s">
        <v>7</v>
      </c>
    </row>
    <row r="597" spans="1:11" x14ac:dyDescent="0.25">
      <c r="A597" s="6"/>
      <c r="B597" s="6"/>
      <c r="C597" s="6"/>
      <c r="D597" s="8"/>
      <c r="E597" s="6"/>
      <c r="F597" s="6"/>
      <c r="G597" s="6"/>
      <c r="H597" s="7"/>
      <c r="I597" s="6"/>
      <c r="J597" s="6"/>
      <c r="K597" s="6"/>
    </row>
    <row r="598" spans="1:11" ht="195" customHeight="1" x14ac:dyDescent="0.25">
      <c r="A598" s="6">
        <v>31</v>
      </c>
      <c r="B598" s="6" t="s">
        <v>1</v>
      </c>
      <c r="C598" s="6" t="s">
        <v>2</v>
      </c>
      <c r="D598" s="8" t="s">
        <v>734</v>
      </c>
      <c r="E598" s="6" t="s">
        <v>4</v>
      </c>
      <c r="F598" s="6" t="s">
        <v>735</v>
      </c>
      <c r="G598" s="6" t="s">
        <v>736</v>
      </c>
      <c r="H598" s="7">
        <v>42085</v>
      </c>
      <c r="I598" s="6">
        <v>3</v>
      </c>
      <c r="J598" s="6"/>
      <c r="K598" s="6" t="s">
        <v>7</v>
      </c>
    </row>
    <row r="599" spans="1:11" x14ac:dyDescent="0.25">
      <c r="A599" s="6"/>
      <c r="B599" s="6"/>
      <c r="C599" s="6"/>
      <c r="D599" s="8"/>
      <c r="E599" s="6"/>
      <c r="F599" s="6"/>
      <c r="G599" s="6"/>
      <c r="H599" s="7"/>
      <c r="I599" s="6"/>
      <c r="J599" s="6"/>
      <c r="K599" s="6"/>
    </row>
    <row r="600" spans="1:11" ht="195" customHeight="1" x14ac:dyDescent="0.25">
      <c r="A600" s="6">
        <v>32</v>
      </c>
      <c r="B600" s="6" t="s">
        <v>1</v>
      </c>
      <c r="C600" s="6" t="s">
        <v>2</v>
      </c>
      <c r="D600" s="8" t="s">
        <v>737</v>
      </c>
      <c r="E600" s="6" t="s">
        <v>4</v>
      </c>
      <c r="F600" s="6" t="s">
        <v>738</v>
      </c>
      <c r="G600" s="6" t="s">
        <v>733</v>
      </c>
      <c r="H600" s="7">
        <v>42026</v>
      </c>
      <c r="I600" s="6">
        <v>3</v>
      </c>
      <c r="J600" s="6"/>
      <c r="K600" s="6" t="s">
        <v>7</v>
      </c>
    </row>
    <row r="601" spans="1:11" x14ac:dyDescent="0.25">
      <c r="A601" s="6"/>
      <c r="B601" s="6"/>
      <c r="C601" s="6"/>
      <c r="D601" s="8"/>
      <c r="E601" s="6"/>
      <c r="F601" s="6"/>
      <c r="G601" s="6"/>
      <c r="H601" s="7"/>
      <c r="I601" s="6"/>
      <c r="J601" s="6"/>
      <c r="K601" s="6"/>
    </row>
    <row r="602" spans="1:11" ht="195" customHeight="1" x14ac:dyDescent="0.25">
      <c r="A602" s="6">
        <v>33</v>
      </c>
      <c r="B602" s="6" t="s">
        <v>1</v>
      </c>
      <c r="C602" s="6" t="s">
        <v>48</v>
      </c>
      <c r="D602" s="8" t="s">
        <v>739</v>
      </c>
      <c r="E602" s="6" t="s">
        <v>4</v>
      </c>
      <c r="F602" s="6" t="s">
        <v>740</v>
      </c>
      <c r="G602" s="6" t="s">
        <v>736</v>
      </c>
      <c r="H602" s="6" t="s">
        <v>181</v>
      </c>
      <c r="I602" s="6">
        <v>3</v>
      </c>
      <c r="J602" s="6"/>
      <c r="K602" s="6" t="s">
        <v>7</v>
      </c>
    </row>
    <row r="603" spans="1:11" x14ac:dyDescent="0.25">
      <c r="A603" s="6"/>
      <c r="B603" s="6"/>
      <c r="C603" s="6"/>
      <c r="D603" s="8"/>
      <c r="E603" s="6"/>
      <c r="F603" s="6"/>
      <c r="G603" s="6"/>
      <c r="H603" s="6"/>
      <c r="I603" s="6"/>
      <c r="J603" s="6"/>
      <c r="K603" s="6"/>
    </row>
    <row r="604" spans="1:11" ht="195" customHeight="1" x14ac:dyDescent="0.25">
      <c r="A604" s="6">
        <v>34</v>
      </c>
      <c r="B604" s="6" t="s">
        <v>1</v>
      </c>
      <c r="C604" s="6" t="s">
        <v>2</v>
      </c>
      <c r="D604" s="8" t="s">
        <v>741</v>
      </c>
      <c r="E604" s="6" t="s">
        <v>4</v>
      </c>
      <c r="F604" s="6" t="s">
        <v>742</v>
      </c>
      <c r="G604" s="6" t="s">
        <v>743</v>
      </c>
      <c r="H604" s="7">
        <v>42026</v>
      </c>
      <c r="I604" s="6">
        <v>3</v>
      </c>
      <c r="J604" s="6"/>
      <c r="K604" s="6" t="s">
        <v>7</v>
      </c>
    </row>
    <row r="605" spans="1:11" x14ac:dyDescent="0.25">
      <c r="A605" s="6"/>
      <c r="B605" s="6"/>
      <c r="C605" s="6"/>
      <c r="D605" s="8"/>
      <c r="E605" s="6"/>
      <c r="F605" s="6"/>
      <c r="G605" s="6"/>
      <c r="H605" s="7"/>
      <c r="I605" s="6"/>
      <c r="J605" s="6"/>
      <c r="K605" s="6"/>
    </row>
    <row r="606" spans="1:11" ht="165" customHeight="1" x14ac:dyDescent="0.25">
      <c r="A606" s="6">
        <v>35</v>
      </c>
      <c r="B606" s="6" t="s">
        <v>1</v>
      </c>
      <c r="C606" s="6" t="s">
        <v>2</v>
      </c>
      <c r="D606" s="8" t="s">
        <v>744</v>
      </c>
      <c r="E606" s="6" t="s">
        <v>4</v>
      </c>
      <c r="F606" s="6" t="s">
        <v>745</v>
      </c>
      <c r="G606" s="6" t="s">
        <v>688</v>
      </c>
      <c r="H606" s="7">
        <v>42098</v>
      </c>
      <c r="I606" s="6">
        <v>3</v>
      </c>
      <c r="J606" s="6"/>
      <c r="K606" s="6" t="s">
        <v>7</v>
      </c>
    </row>
    <row r="607" spans="1:11" x14ac:dyDescent="0.25">
      <c r="A607" s="6"/>
      <c r="B607" s="6"/>
      <c r="C607" s="6"/>
      <c r="D607" s="8"/>
      <c r="E607" s="6"/>
      <c r="F607" s="6"/>
      <c r="G607" s="6"/>
      <c r="H607" s="7"/>
      <c r="I607" s="6"/>
      <c r="J607" s="6"/>
      <c r="K607" s="6"/>
    </row>
    <row r="608" spans="1:11" ht="165" customHeight="1" x14ac:dyDescent="0.25">
      <c r="A608" s="6">
        <v>36</v>
      </c>
      <c r="B608" s="6" t="s">
        <v>1</v>
      </c>
      <c r="C608" s="6" t="s">
        <v>2</v>
      </c>
      <c r="D608" s="8" t="s">
        <v>746</v>
      </c>
      <c r="E608" s="6" t="s">
        <v>4</v>
      </c>
      <c r="F608" s="6" t="s">
        <v>747</v>
      </c>
      <c r="G608" s="6" t="s">
        <v>748</v>
      </c>
      <c r="H608" s="7">
        <v>42029</v>
      </c>
      <c r="I608" s="6">
        <v>6</v>
      </c>
      <c r="J608" s="6"/>
      <c r="K608" s="6" t="s">
        <v>7</v>
      </c>
    </row>
    <row r="609" spans="1:11" x14ac:dyDescent="0.25">
      <c r="A609" s="6"/>
      <c r="B609" s="6"/>
      <c r="C609" s="6"/>
      <c r="D609" s="8"/>
      <c r="E609" s="6"/>
      <c r="F609" s="6"/>
      <c r="G609" s="6"/>
      <c r="H609" s="7"/>
      <c r="I609" s="6"/>
      <c r="J609" s="6"/>
      <c r="K609" s="6"/>
    </row>
    <row r="610" spans="1:11" ht="180" customHeight="1" x14ac:dyDescent="0.25">
      <c r="A610" s="6">
        <v>37</v>
      </c>
      <c r="B610" s="6" t="s">
        <v>1</v>
      </c>
      <c r="C610" s="6" t="s">
        <v>2</v>
      </c>
      <c r="D610" s="8" t="s">
        <v>749</v>
      </c>
      <c r="E610" s="6" t="s">
        <v>4</v>
      </c>
      <c r="F610" s="6" t="s">
        <v>750</v>
      </c>
      <c r="G610" s="6" t="s">
        <v>736</v>
      </c>
      <c r="H610" s="6" t="s">
        <v>10</v>
      </c>
      <c r="I610" s="6">
        <v>3</v>
      </c>
      <c r="J610" s="6"/>
      <c r="K610" s="6" t="s">
        <v>7</v>
      </c>
    </row>
    <row r="611" spans="1:11" x14ac:dyDescent="0.25">
      <c r="A611" s="6"/>
      <c r="B611" s="6"/>
      <c r="C611" s="6"/>
      <c r="D611" s="8"/>
      <c r="E611" s="6"/>
      <c r="F611" s="6"/>
      <c r="G611" s="6"/>
      <c r="H611" s="6"/>
      <c r="I611" s="6"/>
      <c r="J611" s="6"/>
      <c r="K611" s="6"/>
    </row>
    <row r="612" spans="1:11" ht="240" customHeight="1" x14ac:dyDescent="0.25">
      <c r="A612" s="6">
        <v>38</v>
      </c>
      <c r="B612" s="6" t="s">
        <v>1</v>
      </c>
      <c r="C612" s="6" t="s">
        <v>2</v>
      </c>
      <c r="D612" s="8" t="s">
        <v>751</v>
      </c>
      <c r="E612" s="6" t="s">
        <v>4</v>
      </c>
      <c r="F612" s="6" t="s">
        <v>92</v>
      </c>
      <c r="G612" s="6" t="s">
        <v>752</v>
      </c>
      <c r="H612" s="7">
        <v>42289</v>
      </c>
      <c r="I612" s="6">
        <v>4</v>
      </c>
      <c r="J612" s="6"/>
      <c r="K612" s="6" t="s">
        <v>7</v>
      </c>
    </row>
    <row r="613" spans="1:11" x14ac:dyDescent="0.25">
      <c r="A613" s="6"/>
      <c r="B613" s="6"/>
      <c r="C613" s="6"/>
      <c r="D613" s="8"/>
      <c r="E613" s="6"/>
      <c r="F613" s="6"/>
      <c r="G613" s="6"/>
      <c r="H613" s="7"/>
      <c r="I613" s="6"/>
      <c r="J613" s="6"/>
      <c r="K613" s="6"/>
    </row>
    <row r="614" spans="1:11" ht="195" customHeight="1" x14ac:dyDescent="0.25">
      <c r="A614" s="6">
        <v>39</v>
      </c>
      <c r="B614" s="6" t="s">
        <v>1</v>
      </c>
      <c r="C614" s="6" t="s">
        <v>2</v>
      </c>
      <c r="D614" s="8" t="s">
        <v>753</v>
      </c>
      <c r="E614" s="6" t="s">
        <v>4</v>
      </c>
      <c r="F614" s="6" t="s">
        <v>754</v>
      </c>
      <c r="G614" s="6" t="s">
        <v>755</v>
      </c>
      <c r="H614" s="6" t="s">
        <v>756</v>
      </c>
      <c r="I614" s="6">
        <v>3</v>
      </c>
      <c r="J614" s="6"/>
      <c r="K614" s="6" t="s">
        <v>7</v>
      </c>
    </row>
    <row r="615" spans="1:11" x14ac:dyDescent="0.25">
      <c r="A615" s="6"/>
      <c r="B615" s="6"/>
      <c r="C615" s="6"/>
      <c r="D615" s="8"/>
      <c r="E615" s="6"/>
      <c r="F615" s="6"/>
      <c r="G615" s="6"/>
      <c r="H615" s="6"/>
      <c r="I615" s="6"/>
      <c r="J615" s="6"/>
      <c r="K615" s="6"/>
    </row>
    <row r="616" spans="1:11" ht="180" customHeight="1" x14ac:dyDescent="0.25">
      <c r="A616" s="6">
        <v>40</v>
      </c>
      <c r="B616" s="6" t="s">
        <v>1</v>
      </c>
      <c r="C616" s="6" t="s">
        <v>2</v>
      </c>
      <c r="D616" s="8" t="s">
        <v>757</v>
      </c>
      <c r="E616" s="6" t="s">
        <v>4</v>
      </c>
      <c r="F616" s="6" t="s">
        <v>758</v>
      </c>
      <c r="G616" s="6" t="s">
        <v>759</v>
      </c>
      <c r="H616" s="6" t="s">
        <v>760</v>
      </c>
      <c r="I616" s="6">
        <v>3</v>
      </c>
      <c r="J616" s="6"/>
      <c r="K616" s="6" t="s">
        <v>761</v>
      </c>
    </row>
    <row r="617" spans="1:11" x14ac:dyDescent="0.25">
      <c r="A617" s="6"/>
      <c r="B617" s="6"/>
      <c r="C617" s="6"/>
      <c r="D617" s="8"/>
      <c r="E617" s="6"/>
      <c r="F617" s="6"/>
      <c r="G617" s="6"/>
      <c r="H617" s="6"/>
      <c r="I617" s="6"/>
      <c r="J617" s="6"/>
      <c r="K617" s="6"/>
    </row>
    <row r="620" spans="1:11" ht="45" x14ac:dyDescent="0.25">
      <c r="A620" s="5"/>
      <c r="B620" s="5" t="s">
        <v>427</v>
      </c>
      <c r="C620" s="5" t="s">
        <v>428</v>
      </c>
      <c r="D620" s="5" t="s">
        <v>429</v>
      </c>
      <c r="E620" s="5" t="s">
        <v>430</v>
      </c>
      <c r="F620" s="5" t="s">
        <v>431</v>
      </c>
      <c r="G620" s="5" t="s">
        <v>432</v>
      </c>
      <c r="H620" s="5" t="s">
        <v>433</v>
      </c>
      <c r="I620" s="5" t="s">
        <v>434</v>
      </c>
      <c r="J620" s="5" t="s">
        <v>435</v>
      </c>
      <c r="K620" s="5" t="s">
        <v>436</v>
      </c>
    </row>
    <row r="621" spans="1:11" ht="195" customHeight="1" x14ac:dyDescent="0.25">
      <c r="A621" s="6">
        <v>9</v>
      </c>
      <c r="B621" s="6" t="s">
        <v>1</v>
      </c>
      <c r="C621" s="6" t="s">
        <v>2</v>
      </c>
      <c r="D621" s="8" t="s">
        <v>762</v>
      </c>
      <c r="E621" s="6" t="s">
        <v>4</v>
      </c>
      <c r="F621" s="6" t="s">
        <v>763</v>
      </c>
      <c r="G621" s="6" t="s">
        <v>733</v>
      </c>
      <c r="H621" s="6" t="s">
        <v>764</v>
      </c>
      <c r="I621" s="6">
        <v>3</v>
      </c>
      <c r="J621" s="6"/>
      <c r="K621" s="6" t="s">
        <v>7</v>
      </c>
    </row>
    <row r="622" spans="1:11" x14ac:dyDescent="0.25">
      <c r="A622" s="6"/>
      <c r="B622" s="6"/>
      <c r="C622" s="6"/>
      <c r="D622" s="8"/>
      <c r="E622" s="6"/>
      <c r="F622" s="6"/>
      <c r="G622" s="6"/>
      <c r="H622" s="6"/>
      <c r="I622" s="6"/>
      <c r="J622" s="6"/>
      <c r="K622" s="6"/>
    </row>
    <row r="623" spans="1:11" ht="165" customHeight="1" x14ac:dyDescent="0.25">
      <c r="A623" s="6">
        <v>10</v>
      </c>
      <c r="B623" s="6" t="s">
        <v>1</v>
      </c>
      <c r="C623" s="6" t="s">
        <v>2</v>
      </c>
      <c r="D623" s="8" t="s">
        <v>765</v>
      </c>
      <c r="E623" s="6" t="s">
        <v>4</v>
      </c>
      <c r="F623" s="6" t="s">
        <v>766</v>
      </c>
      <c r="G623" s="6" t="s">
        <v>767</v>
      </c>
      <c r="H623" s="9">
        <v>12816</v>
      </c>
      <c r="I623" s="6">
        <v>3</v>
      </c>
      <c r="J623" s="6"/>
      <c r="K623" s="6" t="s">
        <v>7</v>
      </c>
    </row>
    <row r="624" spans="1:11" x14ac:dyDescent="0.25">
      <c r="A624" s="6"/>
      <c r="B624" s="6"/>
      <c r="C624" s="6"/>
      <c r="D624" s="8"/>
      <c r="E624" s="6"/>
      <c r="F624" s="6"/>
      <c r="G624" s="6"/>
      <c r="H624" s="9"/>
      <c r="I624" s="6"/>
      <c r="J624" s="6"/>
      <c r="K624" s="6"/>
    </row>
    <row r="625" spans="1:11" ht="180" customHeight="1" x14ac:dyDescent="0.25">
      <c r="A625" s="6">
        <v>11</v>
      </c>
      <c r="B625" s="6" t="s">
        <v>1</v>
      </c>
      <c r="C625" s="6" t="s">
        <v>2</v>
      </c>
      <c r="D625" s="8" t="s">
        <v>768</v>
      </c>
      <c r="E625" s="6" t="s">
        <v>4</v>
      </c>
      <c r="F625" s="6" t="s">
        <v>769</v>
      </c>
      <c r="G625" s="6" t="s">
        <v>767</v>
      </c>
      <c r="H625" s="6" t="s">
        <v>770</v>
      </c>
      <c r="I625" s="6">
        <v>3</v>
      </c>
      <c r="J625" s="6"/>
      <c r="K625" s="6" t="s">
        <v>7</v>
      </c>
    </row>
    <row r="626" spans="1:11" x14ac:dyDescent="0.25">
      <c r="A626" s="6"/>
      <c r="B626" s="6"/>
      <c r="C626" s="6"/>
      <c r="D626" s="8"/>
      <c r="E626" s="6"/>
      <c r="F626" s="6"/>
      <c r="G626" s="6"/>
      <c r="H626" s="6"/>
      <c r="I626" s="6"/>
      <c r="J626" s="6"/>
      <c r="K626" s="6"/>
    </row>
    <row r="627" spans="1:11" ht="240" customHeight="1" x14ac:dyDescent="0.25">
      <c r="A627" s="6">
        <v>12</v>
      </c>
      <c r="B627" s="6" t="s">
        <v>1</v>
      </c>
      <c r="C627" s="6" t="s">
        <v>2</v>
      </c>
      <c r="D627" s="8" t="s">
        <v>771</v>
      </c>
      <c r="E627" s="6" t="s">
        <v>4</v>
      </c>
      <c r="F627" s="6" t="s">
        <v>92</v>
      </c>
      <c r="G627" s="6" t="s">
        <v>772</v>
      </c>
      <c r="H627" s="6" t="s">
        <v>587</v>
      </c>
      <c r="I627" s="6">
        <v>3</v>
      </c>
      <c r="J627" s="6"/>
      <c r="K627" s="6" t="s">
        <v>237</v>
      </c>
    </row>
    <row r="628" spans="1:11" x14ac:dyDescent="0.25">
      <c r="A628" s="6"/>
      <c r="B628" s="6"/>
      <c r="C628" s="6"/>
      <c r="D628" s="8"/>
      <c r="E628" s="6"/>
      <c r="F628" s="6"/>
      <c r="G628" s="6"/>
      <c r="H628" s="6"/>
      <c r="I628" s="6"/>
      <c r="J628" s="6"/>
      <c r="K628" s="6"/>
    </row>
    <row r="632" spans="1:11" ht="180" customHeight="1" x14ac:dyDescent="0.25">
      <c r="A632" s="6"/>
      <c r="B632" s="6" t="s">
        <v>1</v>
      </c>
      <c r="C632" s="6" t="s">
        <v>48</v>
      </c>
      <c r="D632" s="8" t="s">
        <v>773</v>
      </c>
      <c r="E632" s="6" t="s">
        <v>4</v>
      </c>
      <c r="F632" s="6" t="s">
        <v>774</v>
      </c>
      <c r="G632" s="6" t="s">
        <v>775</v>
      </c>
      <c r="H632" s="6" t="s">
        <v>776</v>
      </c>
      <c r="I632" s="6">
        <v>3</v>
      </c>
      <c r="J632" s="6"/>
      <c r="K632" s="6" t="s">
        <v>7</v>
      </c>
    </row>
    <row r="633" spans="1:11" x14ac:dyDescent="0.25">
      <c r="A633" s="6"/>
      <c r="B633" s="6"/>
      <c r="C633" s="6"/>
      <c r="D633" s="8"/>
      <c r="E633" s="6"/>
      <c r="F633" s="6"/>
      <c r="G633" s="6"/>
      <c r="H633" s="6"/>
      <c r="I633" s="6"/>
      <c r="J633" s="6"/>
      <c r="K633" s="6"/>
    </row>
    <row r="634" spans="1:11" ht="195" customHeight="1" x14ac:dyDescent="0.25">
      <c r="A634" s="6">
        <v>2</v>
      </c>
      <c r="B634" s="6" t="s">
        <v>1</v>
      </c>
      <c r="C634" s="6" t="s">
        <v>48</v>
      </c>
      <c r="D634" s="8" t="s">
        <v>777</v>
      </c>
      <c r="E634" s="6" t="s">
        <v>4</v>
      </c>
      <c r="F634" s="6" t="s">
        <v>778</v>
      </c>
      <c r="G634" s="6" t="s">
        <v>779</v>
      </c>
      <c r="H634" s="6" t="s">
        <v>776</v>
      </c>
      <c r="I634" s="6">
        <v>3</v>
      </c>
      <c r="J634" s="6"/>
      <c r="K634" s="6" t="s">
        <v>7</v>
      </c>
    </row>
    <row r="635" spans="1:11" x14ac:dyDescent="0.25">
      <c r="A635" s="6"/>
      <c r="B635" s="6"/>
      <c r="C635" s="6"/>
      <c r="D635" s="8"/>
      <c r="E635" s="6"/>
      <c r="F635" s="6"/>
      <c r="G635" s="6"/>
      <c r="H635" s="6"/>
      <c r="I635" s="6"/>
      <c r="J635" s="6"/>
      <c r="K635" s="6"/>
    </row>
    <row r="636" spans="1:11" ht="180" customHeight="1" x14ac:dyDescent="0.25">
      <c r="A636" s="6">
        <v>3</v>
      </c>
      <c r="B636" s="6" t="s">
        <v>1</v>
      </c>
      <c r="C636" s="6" t="s">
        <v>2</v>
      </c>
      <c r="D636" s="8" t="s">
        <v>780</v>
      </c>
      <c r="E636" s="6" t="s">
        <v>4</v>
      </c>
      <c r="F636" s="6" t="s">
        <v>781</v>
      </c>
      <c r="G636" s="6" t="s">
        <v>775</v>
      </c>
      <c r="H636" s="9">
        <v>12785</v>
      </c>
      <c r="I636" s="6">
        <v>3</v>
      </c>
      <c r="J636" s="6"/>
      <c r="K636" s="6" t="s">
        <v>7</v>
      </c>
    </row>
    <row r="637" spans="1:11" x14ac:dyDescent="0.25">
      <c r="A637" s="6"/>
      <c r="B637" s="6"/>
      <c r="C637" s="6"/>
      <c r="D637" s="8"/>
      <c r="E637" s="6"/>
      <c r="F637" s="6"/>
      <c r="G637" s="6"/>
      <c r="H637" s="9"/>
      <c r="I637" s="6"/>
      <c r="J637" s="6"/>
      <c r="K637" s="6"/>
    </row>
    <row r="638" spans="1:11" ht="165" customHeight="1" x14ac:dyDescent="0.25">
      <c r="A638" s="6">
        <v>4</v>
      </c>
      <c r="B638" s="6" t="s">
        <v>1</v>
      </c>
      <c r="C638" s="6" t="s">
        <v>48</v>
      </c>
      <c r="D638" s="8" t="s">
        <v>782</v>
      </c>
      <c r="E638" s="6" t="s">
        <v>4</v>
      </c>
      <c r="F638" s="6" t="s">
        <v>783</v>
      </c>
      <c r="G638" s="6" t="s">
        <v>784</v>
      </c>
      <c r="H638" s="6" t="s">
        <v>776</v>
      </c>
      <c r="I638" s="6">
        <v>3</v>
      </c>
      <c r="J638" s="6"/>
      <c r="K638" s="6" t="s">
        <v>7</v>
      </c>
    </row>
    <row r="639" spans="1:11" x14ac:dyDescent="0.25">
      <c r="A639" s="6"/>
      <c r="B639" s="6"/>
      <c r="C639" s="6"/>
      <c r="D639" s="8"/>
      <c r="E639" s="6"/>
      <c r="F639" s="6"/>
      <c r="G639" s="6"/>
      <c r="H639" s="6"/>
      <c r="I639" s="6"/>
      <c r="J639" s="6"/>
      <c r="K639" s="6"/>
    </row>
    <row r="640" spans="1:11" ht="180" customHeight="1" x14ac:dyDescent="0.25">
      <c r="A640" s="6">
        <v>5</v>
      </c>
      <c r="B640" s="6" t="s">
        <v>1</v>
      </c>
      <c r="C640" s="6" t="s">
        <v>2</v>
      </c>
      <c r="D640" s="8" t="s">
        <v>785</v>
      </c>
      <c r="E640" s="6" t="s">
        <v>4</v>
      </c>
      <c r="F640" s="6" t="s">
        <v>786</v>
      </c>
      <c r="G640" s="6" t="s">
        <v>787</v>
      </c>
      <c r="H640" s="6" t="s">
        <v>10</v>
      </c>
      <c r="I640" s="6">
        <v>3</v>
      </c>
      <c r="J640" s="6"/>
      <c r="K640" s="6" t="s">
        <v>7</v>
      </c>
    </row>
    <row r="641" spans="1:11" x14ac:dyDescent="0.25">
      <c r="A641" s="6"/>
      <c r="B641" s="6"/>
      <c r="C641" s="6"/>
      <c r="D641" s="8"/>
      <c r="E641" s="6"/>
      <c r="F641" s="6"/>
      <c r="G641" s="6"/>
      <c r="H641" s="6"/>
      <c r="I641" s="6"/>
      <c r="J641" s="6"/>
      <c r="K641" s="6"/>
    </row>
    <row r="642" spans="1:11" ht="180" customHeight="1" x14ac:dyDescent="0.25">
      <c r="A642" s="6">
        <v>6</v>
      </c>
      <c r="B642" s="6" t="s">
        <v>1</v>
      </c>
      <c r="C642" s="6" t="s">
        <v>48</v>
      </c>
      <c r="D642" s="8" t="s">
        <v>788</v>
      </c>
      <c r="E642" s="6" t="s">
        <v>4</v>
      </c>
      <c r="F642" s="6" t="s">
        <v>789</v>
      </c>
      <c r="G642" s="6" t="s">
        <v>790</v>
      </c>
      <c r="H642" s="6" t="s">
        <v>172</v>
      </c>
      <c r="I642" s="6">
        <v>3</v>
      </c>
      <c r="J642" s="6"/>
      <c r="K642" s="6" t="s">
        <v>7</v>
      </c>
    </row>
    <row r="643" spans="1:11" x14ac:dyDescent="0.25">
      <c r="A643" s="6"/>
      <c r="B643" s="6"/>
      <c r="C643" s="6"/>
      <c r="D643" s="8"/>
      <c r="E643" s="6"/>
      <c r="F643" s="6"/>
      <c r="G643" s="6"/>
      <c r="H643" s="6"/>
      <c r="I643" s="6"/>
      <c r="J643" s="6"/>
      <c r="K643" s="6"/>
    </row>
    <row r="644" spans="1:11" ht="180" customHeight="1" x14ac:dyDescent="0.25">
      <c r="A644" s="6">
        <v>7</v>
      </c>
      <c r="B644" s="6" t="s">
        <v>1</v>
      </c>
      <c r="C644" s="6" t="s">
        <v>2</v>
      </c>
      <c r="D644" s="8" t="s">
        <v>791</v>
      </c>
      <c r="E644" s="6" t="s">
        <v>4</v>
      </c>
      <c r="F644" s="6" t="s">
        <v>792</v>
      </c>
      <c r="G644" s="6" t="s">
        <v>790</v>
      </c>
      <c r="H644" s="7">
        <v>42205</v>
      </c>
      <c r="I644" s="6">
        <v>3</v>
      </c>
      <c r="J644" s="6"/>
      <c r="K644" s="6" t="s">
        <v>7</v>
      </c>
    </row>
    <row r="645" spans="1:11" x14ac:dyDescent="0.25">
      <c r="A645" s="6"/>
      <c r="B645" s="6"/>
      <c r="C645" s="6"/>
      <c r="D645" s="8"/>
      <c r="E645" s="6"/>
      <c r="F645" s="6"/>
      <c r="G645" s="6"/>
      <c r="H645" s="7"/>
      <c r="I645" s="6"/>
      <c r="J645" s="6"/>
      <c r="K645" s="6"/>
    </row>
    <row r="646" spans="1:11" ht="180" customHeight="1" x14ac:dyDescent="0.25">
      <c r="A646" s="6">
        <v>36</v>
      </c>
      <c r="B646" s="6" t="s">
        <v>1</v>
      </c>
      <c r="C646" s="6" t="s">
        <v>2</v>
      </c>
      <c r="D646" s="8" t="s">
        <v>793</v>
      </c>
      <c r="E646" s="6" t="s">
        <v>4</v>
      </c>
      <c r="F646" s="6" t="s">
        <v>794</v>
      </c>
      <c r="G646" s="6" t="s">
        <v>795</v>
      </c>
      <c r="H646" s="7">
        <v>42034</v>
      </c>
      <c r="I646" s="6">
        <v>3</v>
      </c>
      <c r="J646" s="6"/>
      <c r="K646" s="6" t="s">
        <v>305</v>
      </c>
    </row>
    <row r="647" spans="1:11" x14ac:dyDescent="0.25">
      <c r="A647" s="6"/>
      <c r="B647" s="6"/>
      <c r="C647" s="6"/>
      <c r="D647" s="8"/>
      <c r="E647" s="6"/>
      <c r="F647" s="6"/>
      <c r="G647" s="6"/>
      <c r="H647" s="7"/>
      <c r="I647" s="6"/>
      <c r="J647" s="6"/>
      <c r="K647" s="6"/>
    </row>
    <row r="650" spans="1:11" ht="45" x14ac:dyDescent="0.25">
      <c r="A650" s="5"/>
      <c r="B650" s="5" t="s">
        <v>427</v>
      </c>
      <c r="C650" s="5" t="s">
        <v>428</v>
      </c>
      <c r="D650" s="5" t="s">
        <v>429</v>
      </c>
      <c r="E650" s="5" t="s">
        <v>430</v>
      </c>
      <c r="F650" s="5" t="s">
        <v>431</v>
      </c>
      <c r="G650" s="5" t="s">
        <v>432</v>
      </c>
      <c r="H650" s="5" t="s">
        <v>433</v>
      </c>
      <c r="I650" s="5" t="s">
        <v>434</v>
      </c>
      <c r="J650" s="5" t="s">
        <v>435</v>
      </c>
      <c r="K650" s="5" t="s">
        <v>436</v>
      </c>
    </row>
    <row r="651" spans="1:11" ht="180" customHeight="1" x14ac:dyDescent="0.25">
      <c r="A651" s="6">
        <v>1</v>
      </c>
      <c r="B651" s="6" t="s">
        <v>1</v>
      </c>
      <c r="C651" s="6" t="s">
        <v>2</v>
      </c>
      <c r="D651" s="8" t="s">
        <v>796</v>
      </c>
      <c r="E651" s="6" t="s">
        <v>4</v>
      </c>
      <c r="F651" s="6" t="s">
        <v>797</v>
      </c>
      <c r="G651" s="6" t="s">
        <v>798</v>
      </c>
      <c r="H651" s="7">
        <v>42034</v>
      </c>
      <c r="I651" s="6">
        <v>3</v>
      </c>
      <c r="J651" s="6"/>
      <c r="K651" s="6" t="s">
        <v>7</v>
      </c>
    </row>
    <row r="652" spans="1:11" x14ac:dyDescent="0.25">
      <c r="A652" s="6"/>
      <c r="B652" s="6"/>
      <c r="C652" s="6"/>
      <c r="D652" s="8"/>
      <c r="E652" s="6"/>
      <c r="F652" s="6"/>
      <c r="G652" s="6"/>
      <c r="H652" s="7"/>
      <c r="I652" s="6"/>
      <c r="J652" s="6"/>
      <c r="K652" s="6"/>
    </row>
    <row r="653" spans="1:11" ht="180" customHeight="1" x14ac:dyDescent="0.25">
      <c r="A653" s="6">
        <v>2</v>
      </c>
      <c r="B653" s="6" t="s">
        <v>1</v>
      </c>
      <c r="C653" s="6" t="s">
        <v>2</v>
      </c>
      <c r="D653" s="8" t="s">
        <v>799</v>
      </c>
      <c r="E653" s="6" t="s">
        <v>4</v>
      </c>
      <c r="F653" s="6" t="s">
        <v>800</v>
      </c>
      <c r="G653" s="6" t="s">
        <v>798</v>
      </c>
      <c r="H653" s="6" t="s">
        <v>801</v>
      </c>
      <c r="I653" s="6">
        <v>3</v>
      </c>
      <c r="J653" s="6"/>
      <c r="K653" s="6" t="s">
        <v>7</v>
      </c>
    </row>
    <row r="654" spans="1:11" x14ac:dyDescent="0.25">
      <c r="A654" s="6"/>
      <c r="B654" s="6"/>
      <c r="C654" s="6"/>
      <c r="D654" s="8"/>
      <c r="E654" s="6"/>
      <c r="F654" s="6"/>
      <c r="G654" s="6"/>
      <c r="H654" s="6"/>
      <c r="I654" s="6"/>
      <c r="J654" s="6"/>
      <c r="K654" s="6"/>
    </row>
    <row r="655" spans="1:11" ht="180" customHeight="1" x14ac:dyDescent="0.25">
      <c r="A655" s="6">
        <v>3</v>
      </c>
      <c r="B655" s="6" t="s">
        <v>1</v>
      </c>
      <c r="C655" s="6" t="s">
        <v>2</v>
      </c>
      <c r="D655" s="8" t="s">
        <v>802</v>
      </c>
      <c r="E655" s="6" t="s">
        <v>4</v>
      </c>
      <c r="F655" s="6" t="s">
        <v>803</v>
      </c>
      <c r="G655" s="6" t="s">
        <v>798</v>
      </c>
      <c r="H655" s="6" t="s">
        <v>804</v>
      </c>
      <c r="I655" s="6">
        <v>3</v>
      </c>
      <c r="J655" s="6"/>
      <c r="K655" s="6" t="s">
        <v>7</v>
      </c>
    </row>
    <row r="656" spans="1:11" x14ac:dyDescent="0.25">
      <c r="A656" s="6"/>
      <c r="B656" s="6"/>
      <c r="C656" s="6"/>
      <c r="D656" s="8"/>
      <c r="E656" s="6"/>
      <c r="F656" s="6"/>
      <c r="G656" s="6"/>
      <c r="H656" s="6"/>
      <c r="I656" s="6"/>
      <c r="J656" s="6"/>
      <c r="K656" s="6"/>
    </row>
    <row r="657" spans="1:11" ht="180" customHeight="1" x14ac:dyDescent="0.25">
      <c r="A657" s="6">
        <v>4</v>
      </c>
      <c r="B657" s="6" t="s">
        <v>1</v>
      </c>
      <c r="C657" s="6" t="s">
        <v>2</v>
      </c>
      <c r="D657" s="8" t="s">
        <v>805</v>
      </c>
      <c r="E657" s="6" t="s">
        <v>4</v>
      </c>
      <c r="F657" s="6" t="s">
        <v>806</v>
      </c>
      <c r="G657" s="6" t="s">
        <v>807</v>
      </c>
      <c r="H657" s="6" t="s">
        <v>808</v>
      </c>
      <c r="I657" s="6">
        <v>3</v>
      </c>
      <c r="J657" s="6"/>
      <c r="K657" s="6" t="s">
        <v>7</v>
      </c>
    </row>
    <row r="658" spans="1:11" x14ac:dyDescent="0.25">
      <c r="A658" s="6"/>
      <c r="B658" s="6"/>
      <c r="C658" s="6"/>
      <c r="D658" s="8"/>
      <c r="E658" s="6"/>
      <c r="F658" s="6"/>
      <c r="G658" s="6"/>
      <c r="H658" s="6"/>
      <c r="I658" s="6"/>
      <c r="J658" s="6"/>
      <c r="K658" s="6"/>
    </row>
    <row r="659" spans="1:11" ht="180" customHeight="1" x14ac:dyDescent="0.25">
      <c r="A659" s="6">
        <v>5</v>
      </c>
      <c r="B659" s="6" t="s">
        <v>1</v>
      </c>
      <c r="C659" s="6" t="s">
        <v>2</v>
      </c>
      <c r="D659" s="8" t="s">
        <v>809</v>
      </c>
      <c r="E659" s="6" t="s">
        <v>4</v>
      </c>
      <c r="F659" s="6" t="s">
        <v>810</v>
      </c>
      <c r="G659" s="6" t="s">
        <v>811</v>
      </c>
      <c r="H659" s="7">
        <v>42277</v>
      </c>
      <c r="I659" s="6">
        <v>3</v>
      </c>
      <c r="J659" s="6"/>
      <c r="K659" s="6" t="s">
        <v>7</v>
      </c>
    </row>
    <row r="660" spans="1:11" x14ac:dyDescent="0.25">
      <c r="A660" s="6"/>
      <c r="B660" s="6"/>
      <c r="C660" s="6"/>
      <c r="D660" s="8"/>
      <c r="E660" s="6"/>
      <c r="F660" s="6"/>
      <c r="G660" s="6"/>
      <c r="H660" s="7"/>
      <c r="I660" s="6"/>
      <c r="J660" s="6"/>
      <c r="K660" s="6"/>
    </row>
    <row r="661" spans="1:11" ht="180" customHeight="1" x14ac:dyDescent="0.25">
      <c r="A661" s="6">
        <v>6</v>
      </c>
      <c r="B661" s="6" t="s">
        <v>1</v>
      </c>
      <c r="C661" s="6" t="s">
        <v>2</v>
      </c>
      <c r="D661" s="8" t="s">
        <v>812</v>
      </c>
      <c r="E661" s="6" t="s">
        <v>4</v>
      </c>
      <c r="F661" s="6" t="s">
        <v>813</v>
      </c>
      <c r="G661" s="6" t="s">
        <v>811</v>
      </c>
      <c r="H661" s="6" t="s">
        <v>814</v>
      </c>
      <c r="I661" s="6">
        <v>3</v>
      </c>
      <c r="J661" s="6"/>
      <c r="K661" s="6" t="s">
        <v>7</v>
      </c>
    </row>
    <row r="662" spans="1:11" x14ac:dyDescent="0.25">
      <c r="A662" s="6"/>
      <c r="B662" s="6"/>
      <c r="C662" s="6"/>
      <c r="D662" s="8"/>
      <c r="E662" s="6"/>
      <c r="F662" s="6"/>
      <c r="G662" s="6"/>
      <c r="H662" s="6"/>
      <c r="I662" s="6"/>
      <c r="J662" s="6"/>
      <c r="K662" s="6"/>
    </row>
    <row r="663" spans="1:11" ht="195" customHeight="1" x14ac:dyDescent="0.25">
      <c r="A663" s="6">
        <v>7</v>
      </c>
      <c r="B663" s="6" t="s">
        <v>1</v>
      </c>
      <c r="C663" s="6" t="s">
        <v>2</v>
      </c>
      <c r="D663" s="8" t="s">
        <v>815</v>
      </c>
      <c r="E663" s="6" t="s">
        <v>4</v>
      </c>
      <c r="F663" s="6" t="s">
        <v>816</v>
      </c>
      <c r="G663" s="6" t="s">
        <v>817</v>
      </c>
      <c r="H663" s="6" t="s">
        <v>475</v>
      </c>
      <c r="I663" s="6">
        <v>3</v>
      </c>
      <c r="J663" s="6"/>
      <c r="K663" s="6" t="s">
        <v>7</v>
      </c>
    </row>
    <row r="664" spans="1:11" x14ac:dyDescent="0.25">
      <c r="A664" s="6"/>
      <c r="B664" s="6"/>
      <c r="C664" s="6"/>
      <c r="D664" s="8"/>
      <c r="E664" s="6"/>
      <c r="F664" s="6"/>
      <c r="G664" s="6"/>
      <c r="H664" s="6"/>
      <c r="I664" s="6"/>
      <c r="J664" s="6"/>
      <c r="K664" s="6"/>
    </row>
    <row r="665" spans="1:11" ht="195" customHeight="1" x14ac:dyDescent="0.25">
      <c r="A665" s="6">
        <v>8</v>
      </c>
      <c r="B665" s="6" t="s">
        <v>1</v>
      </c>
      <c r="C665" s="6" t="s">
        <v>2</v>
      </c>
      <c r="D665" s="8" t="s">
        <v>818</v>
      </c>
      <c r="E665" s="6" t="s">
        <v>4</v>
      </c>
      <c r="F665" s="6" t="s">
        <v>819</v>
      </c>
      <c r="G665" s="6" t="s">
        <v>817</v>
      </c>
      <c r="H665" s="6" t="s">
        <v>820</v>
      </c>
      <c r="I665" s="6">
        <v>3</v>
      </c>
      <c r="J665" s="6"/>
      <c r="K665" s="6" t="s">
        <v>62</v>
      </c>
    </row>
    <row r="666" spans="1:11" x14ac:dyDescent="0.25">
      <c r="A666" s="6"/>
      <c r="B666" s="6"/>
      <c r="C666" s="6"/>
      <c r="D666" s="8"/>
      <c r="E666" s="6"/>
      <c r="F666" s="6"/>
      <c r="G666" s="6"/>
      <c r="H666" s="6"/>
      <c r="I666" s="6"/>
      <c r="J666" s="6"/>
      <c r="K666" s="6"/>
    </row>
    <row r="669" spans="1:11" ht="165" customHeight="1" x14ac:dyDescent="0.25">
      <c r="A669" s="6"/>
      <c r="B669" s="6" t="s">
        <v>1</v>
      </c>
      <c r="C669" s="6" t="s">
        <v>2</v>
      </c>
      <c r="D669" s="8" t="s">
        <v>821</v>
      </c>
      <c r="E669" s="6" t="s">
        <v>4</v>
      </c>
      <c r="F669" s="6" t="s">
        <v>822</v>
      </c>
      <c r="G669" s="6" t="s">
        <v>823</v>
      </c>
      <c r="H669" s="7">
        <v>42106</v>
      </c>
      <c r="I669" s="6">
        <v>3</v>
      </c>
      <c r="J669" s="6"/>
      <c r="K669" s="6" t="s">
        <v>7</v>
      </c>
    </row>
    <row r="670" spans="1:11" x14ac:dyDescent="0.25">
      <c r="A670" s="6"/>
      <c r="B670" s="6"/>
      <c r="C670" s="6"/>
      <c r="D670" s="8"/>
      <c r="E670" s="6"/>
      <c r="F670" s="6"/>
      <c r="G670" s="6"/>
      <c r="H670" s="7"/>
      <c r="I670" s="6"/>
      <c r="J670" s="6"/>
      <c r="K670" s="6"/>
    </row>
    <row r="671" spans="1:11" ht="165" customHeight="1" x14ac:dyDescent="0.25">
      <c r="A671" s="6">
        <v>2</v>
      </c>
      <c r="B671" s="6" t="s">
        <v>1</v>
      </c>
      <c r="C671" s="6" t="s">
        <v>48</v>
      </c>
      <c r="D671" s="8" t="s">
        <v>824</v>
      </c>
      <c r="E671" s="6" t="s">
        <v>4</v>
      </c>
      <c r="F671" s="6" t="s">
        <v>825</v>
      </c>
      <c r="G671" s="6" t="s">
        <v>223</v>
      </c>
      <c r="H671" s="6" t="s">
        <v>51</v>
      </c>
      <c r="I671" s="6">
        <v>4</v>
      </c>
      <c r="J671" s="6"/>
      <c r="K671" s="6" t="s">
        <v>7</v>
      </c>
    </row>
    <row r="672" spans="1:11" x14ac:dyDescent="0.25">
      <c r="A672" s="6"/>
      <c r="B672" s="6"/>
      <c r="C672" s="6"/>
      <c r="D672" s="8"/>
      <c r="E672" s="6"/>
      <c r="F672" s="6"/>
      <c r="G672" s="6"/>
      <c r="H672" s="6"/>
      <c r="I672" s="6"/>
      <c r="J672" s="6"/>
      <c r="K672" s="6"/>
    </row>
    <row r="673" spans="1:11" ht="180" customHeight="1" x14ac:dyDescent="0.25">
      <c r="A673" s="6">
        <v>3</v>
      </c>
      <c r="B673" s="6" t="s">
        <v>1</v>
      </c>
      <c r="C673" s="6" t="s">
        <v>48</v>
      </c>
      <c r="D673" s="8" t="s">
        <v>826</v>
      </c>
      <c r="E673" s="6" t="s">
        <v>4</v>
      </c>
      <c r="F673" s="6" t="s">
        <v>827</v>
      </c>
      <c r="G673" s="6" t="s">
        <v>828</v>
      </c>
      <c r="H673" s="6" t="s">
        <v>829</v>
      </c>
      <c r="I673" s="6">
        <v>4</v>
      </c>
      <c r="J673" s="6"/>
      <c r="K673" s="6" t="s">
        <v>7</v>
      </c>
    </row>
    <row r="674" spans="1:11" x14ac:dyDescent="0.25">
      <c r="A674" s="6"/>
      <c r="B674" s="6"/>
      <c r="C674" s="6"/>
      <c r="D674" s="8"/>
      <c r="E674" s="6"/>
      <c r="F674" s="6"/>
      <c r="G674" s="6"/>
      <c r="H674" s="6"/>
      <c r="I674" s="6"/>
      <c r="J674" s="6"/>
      <c r="K674" s="6"/>
    </row>
    <row r="675" spans="1:11" ht="195" customHeight="1" x14ac:dyDescent="0.25">
      <c r="A675" s="6">
        <v>4</v>
      </c>
      <c r="B675" s="6" t="s">
        <v>1</v>
      </c>
      <c r="C675" s="6" t="s">
        <v>2</v>
      </c>
      <c r="D675" s="8" t="s">
        <v>830</v>
      </c>
      <c r="E675" s="6" t="s">
        <v>4</v>
      </c>
      <c r="F675" s="6" t="s">
        <v>831</v>
      </c>
      <c r="G675" s="6" t="s">
        <v>832</v>
      </c>
      <c r="H675" s="7">
        <v>42180</v>
      </c>
      <c r="I675" s="6">
        <v>3</v>
      </c>
      <c r="J675" s="6"/>
      <c r="K675" s="6" t="s">
        <v>7</v>
      </c>
    </row>
    <row r="676" spans="1:11" x14ac:dyDescent="0.25">
      <c r="A676" s="6"/>
      <c r="B676" s="6"/>
      <c r="C676" s="6"/>
      <c r="D676" s="8"/>
      <c r="E676" s="6"/>
      <c r="F676" s="6"/>
      <c r="G676" s="6"/>
      <c r="H676" s="7"/>
      <c r="I676" s="6"/>
      <c r="J676" s="6"/>
      <c r="K676" s="6"/>
    </row>
    <row r="677" spans="1:11" ht="165" customHeight="1" x14ac:dyDescent="0.25">
      <c r="A677" s="6">
        <v>5</v>
      </c>
      <c r="B677" s="6" t="s">
        <v>1</v>
      </c>
      <c r="C677" s="6" t="s">
        <v>48</v>
      </c>
      <c r="D677" s="8" t="s">
        <v>833</v>
      </c>
      <c r="E677" s="6" t="s">
        <v>4</v>
      </c>
      <c r="F677" s="6" t="s">
        <v>834</v>
      </c>
      <c r="G677" s="6" t="s">
        <v>240</v>
      </c>
      <c r="H677" s="6" t="s">
        <v>51</v>
      </c>
      <c r="I677" s="6">
        <v>3</v>
      </c>
      <c r="J677" s="6"/>
      <c r="K677" s="6" t="s">
        <v>7</v>
      </c>
    </row>
    <row r="678" spans="1:11" x14ac:dyDescent="0.25">
      <c r="A678" s="6"/>
      <c r="B678" s="6"/>
      <c r="C678" s="6"/>
      <c r="D678" s="8"/>
      <c r="E678" s="6"/>
      <c r="F678" s="6"/>
      <c r="G678" s="6"/>
      <c r="H678" s="6"/>
      <c r="I678" s="6"/>
      <c r="J678" s="6"/>
      <c r="K678" s="6"/>
    </row>
    <row r="679" spans="1:11" ht="165" customHeight="1" x14ac:dyDescent="0.25">
      <c r="A679" s="6">
        <v>6</v>
      </c>
      <c r="B679" s="6" t="s">
        <v>1</v>
      </c>
      <c r="C679" s="6" t="s">
        <v>2</v>
      </c>
      <c r="D679" s="8" t="s">
        <v>835</v>
      </c>
      <c r="E679" s="6" t="s">
        <v>4</v>
      </c>
      <c r="F679" s="6" t="s">
        <v>836</v>
      </c>
      <c r="G679" s="6" t="s">
        <v>837</v>
      </c>
      <c r="H679" s="7">
        <v>42262</v>
      </c>
      <c r="I679" s="6">
        <v>3</v>
      </c>
      <c r="J679" s="6"/>
      <c r="K679" s="6" t="s">
        <v>7</v>
      </c>
    </row>
    <row r="680" spans="1:11" x14ac:dyDescent="0.25">
      <c r="A680" s="6"/>
      <c r="B680" s="6"/>
      <c r="C680" s="6"/>
      <c r="D680" s="8"/>
      <c r="E680" s="6"/>
      <c r="F680" s="6"/>
      <c r="G680" s="6"/>
      <c r="H680" s="7"/>
      <c r="I680" s="6"/>
      <c r="J680" s="6"/>
      <c r="K680" s="6"/>
    </row>
    <row r="681" spans="1:11" ht="255" customHeight="1" x14ac:dyDescent="0.25">
      <c r="A681" s="6">
        <v>7</v>
      </c>
      <c r="B681" s="6" t="s">
        <v>1</v>
      </c>
      <c r="C681" s="6" t="s">
        <v>2</v>
      </c>
      <c r="D681" s="8" t="s">
        <v>838</v>
      </c>
      <c r="E681" s="6" t="s">
        <v>4</v>
      </c>
      <c r="F681" s="6" t="s">
        <v>183</v>
      </c>
      <c r="G681" s="6" t="s">
        <v>586</v>
      </c>
      <c r="H681" s="6" t="s">
        <v>342</v>
      </c>
      <c r="I681" s="6">
        <v>3</v>
      </c>
      <c r="J681" s="6"/>
      <c r="K681" s="6" t="s">
        <v>7</v>
      </c>
    </row>
    <row r="682" spans="1:11" x14ac:dyDescent="0.25">
      <c r="A682" s="6"/>
      <c r="B682" s="6"/>
      <c r="C682" s="6"/>
      <c r="D682" s="8"/>
      <c r="E682" s="6"/>
      <c r="F682" s="6"/>
      <c r="G682" s="6"/>
      <c r="H682" s="6"/>
      <c r="I682" s="6"/>
      <c r="J682" s="6"/>
      <c r="K682" s="6"/>
    </row>
    <row r="683" spans="1:11" ht="180" customHeight="1" x14ac:dyDescent="0.25">
      <c r="A683" s="6">
        <v>8</v>
      </c>
      <c r="B683" s="6" t="s">
        <v>1</v>
      </c>
      <c r="C683" s="6" t="s">
        <v>48</v>
      </c>
      <c r="D683" s="8" t="s">
        <v>839</v>
      </c>
      <c r="E683" s="6" t="s">
        <v>4</v>
      </c>
      <c r="F683" s="6" t="s">
        <v>840</v>
      </c>
      <c r="G683" s="6" t="s">
        <v>841</v>
      </c>
      <c r="H683" s="6" t="s">
        <v>842</v>
      </c>
      <c r="I683" s="6">
        <v>6</v>
      </c>
      <c r="J683" s="6"/>
      <c r="K683" s="6" t="s">
        <v>7</v>
      </c>
    </row>
    <row r="684" spans="1:11" x14ac:dyDescent="0.25">
      <c r="A684" s="6"/>
      <c r="B684" s="6"/>
      <c r="C684" s="6"/>
      <c r="D684" s="8"/>
      <c r="E684" s="6"/>
      <c r="F684" s="6"/>
      <c r="G684" s="6"/>
      <c r="H684" s="6"/>
      <c r="I684" s="6"/>
      <c r="J684" s="6"/>
      <c r="K684" s="6"/>
    </row>
    <row r="685" spans="1:11" ht="180" customHeight="1" x14ac:dyDescent="0.25">
      <c r="A685" s="6">
        <v>9</v>
      </c>
      <c r="B685" s="6" t="s">
        <v>1</v>
      </c>
      <c r="C685" s="6" t="s">
        <v>48</v>
      </c>
      <c r="D685" s="8" t="s">
        <v>843</v>
      </c>
      <c r="E685" s="6" t="s">
        <v>4</v>
      </c>
      <c r="F685" s="6" t="s">
        <v>844</v>
      </c>
      <c r="G685" s="6" t="s">
        <v>828</v>
      </c>
      <c r="H685" s="6" t="s">
        <v>842</v>
      </c>
      <c r="I685" s="6">
        <v>6</v>
      </c>
      <c r="J685" s="6"/>
      <c r="K685" s="6" t="s">
        <v>7</v>
      </c>
    </row>
    <row r="686" spans="1:11" x14ac:dyDescent="0.25">
      <c r="A686" s="6"/>
      <c r="B686" s="6"/>
      <c r="C686" s="6"/>
      <c r="D686" s="8"/>
      <c r="E686" s="6"/>
      <c r="F686" s="6"/>
      <c r="G686" s="6"/>
      <c r="H686" s="6"/>
      <c r="I686" s="6"/>
      <c r="J686" s="6"/>
      <c r="K686" s="6"/>
    </row>
    <row r="687" spans="1:11" ht="180" customHeight="1" x14ac:dyDescent="0.25">
      <c r="A687" s="6">
        <v>10</v>
      </c>
      <c r="B687" s="6" t="s">
        <v>1</v>
      </c>
      <c r="C687" s="6" t="s">
        <v>2</v>
      </c>
      <c r="D687" s="8" t="s">
        <v>845</v>
      </c>
      <c r="E687" s="6" t="s">
        <v>4</v>
      </c>
      <c r="F687" s="6" t="s">
        <v>846</v>
      </c>
      <c r="G687" s="6" t="s">
        <v>847</v>
      </c>
      <c r="H687" s="7">
        <v>42015</v>
      </c>
      <c r="I687" s="6">
        <v>6</v>
      </c>
      <c r="J687" s="6"/>
      <c r="K687" s="6" t="s">
        <v>7</v>
      </c>
    </row>
    <row r="688" spans="1:11" x14ac:dyDescent="0.25">
      <c r="A688" s="6"/>
      <c r="B688" s="6"/>
      <c r="C688" s="6"/>
      <c r="D688" s="8"/>
      <c r="E688" s="6"/>
      <c r="F688" s="6"/>
      <c r="G688" s="6"/>
      <c r="H688" s="7"/>
      <c r="I688" s="6"/>
      <c r="J688" s="6"/>
      <c r="K688" s="6"/>
    </row>
    <row r="689" spans="1:11" ht="255" customHeight="1" x14ac:dyDescent="0.25">
      <c r="A689" s="6">
        <v>11</v>
      </c>
      <c r="B689" s="6" t="s">
        <v>1</v>
      </c>
      <c r="C689" s="6" t="s">
        <v>2</v>
      </c>
      <c r="D689" s="8" t="s">
        <v>848</v>
      </c>
      <c r="E689" s="6" t="s">
        <v>4</v>
      </c>
      <c r="F689" s="6" t="s">
        <v>183</v>
      </c>
      <c r="G689" s="6" t="s">
        <v>82</v>
      </c>
      <c r="H689" s="6" t="s">
        <v>849</v>
      </c>
      <c r="I689" s="6">
        <v>3</v>
      </c>
      <c r="J689" s="6"/>
      <c r="K689" s="6" t="s">
        <v>850</v>
      </c>
    </row>
    <row r="690" spans="1:11" x14ac:dyDescent="0.25">
      <c r="A690" s="6"/>
      <c r="B690" s="6"/>
      <c r="C690" s="6"/>
      <c r="D690" s="8"/>
      <c r="E690" s="6"/>
      <c r="F690" s="6"/>
      <c r="G690" s="6"/>
      <c r="H690" s="6"/>
      <c r="I690" s="6"/>
      <c r="J690" s="6"/>
      <c r="K690" s="6"/>
    </row>
    <row r="694" spans="1:11" ht="45" x14ac:dyDescent="0.25">
      <c r="A694" s="5"/>
      <c r="B694" s="5" t="s">
        <v>427</v>
      </c>
      <c r="C694" s="5" t="s">
        <v>428</v>
      </c>
      <c r="D694" s="5" t="s">
        <v>429</v>
      </c>
      <c r="E694" s="5" t="s">
        <v>430</v>
      </c>
      <c r="F694" s="5" t="s">
        <v>431</v>
      </c>
      <c r="G694" s="5" t="s">
        <v>432</v>
      </c>
      <c r="H694" s="5" t="s">
        <v>433</v>
      </c>
      <c r="I694" s="5" t="s">
        <v>434</v>
      </c>
      <c r="J694" s="5" t="s">
        <v>435</v>
      </c>
      <c r="K694" s="5" t="s">
        <v>436</v>
      </c>
    </row>
    <row r="695" spans="1:11" ht="210" customHeight="1" x14ac:dyDescent="0.25">
      <c r="A695" s="6">
        <v>3</v>
      </c>
      <c r="B695" s="6" t="s">
        <v>1</v>
      </c>
      <c r="C695" s="6" t="s">
        <v>2</v>
      </c>
      <c r="D695" s="8" t="s">
        <v>851</v>
      </c>
      <c r="E695" s="6" t="s">
        <v>4</v>
      </c>
      <c r="F695" s="6" t="s">
        <v>852</v>
      </c>
      <c r="G695" s="6" t="s">
        <v>264</v>
      </c>
      <c r="H695" s="7">
        <v>42210</v>
      </c>
      <c r="I695" s="6">
        <v>4</v>
      </c>
      <c r="J695" s="6"/>
      <c r="K695" s="6" t="s">
        <v>7</v>
      </c>
    </row>
    <row r="696" spans="1:11" x14ac:dyDescent="0.25">
      <c r="A696" s="6"/>
      <c r="B696" s="6"/>
      <c r="C696" s="6"/>
      <c r="D696" s="8"/>
      <c r="E696" s="6"/>
      <c r="F696" s="6"/>
      <c r="G696" s="6"/>
      <c r="H696" s="7"/>
      <c r="I696" s="6"/>
      <c r="J696" s="6"/>
      <c r="K696" s="6"/>
    </row>
    <row r="697" spans="1:11" ht="180" customHeight="1" x14ac:dyDescent="0.25">
      <c r="A697" s="6">
        <v>4</v>
      </c>
      <c r="B697" s="6" t="s">
        <v>1</v>
      </c>
      <c r="C697" s="6" t="s">
        <v>2</v>
      </c>
      <c r="D697" s="8" t="s">
        <v>853</v>
      </c>
      <c r="E697" s="6" t="s">
        <v>4</v>
      </c>
      <c r="F697" s="6" t="s">
        <v>854</v>
      </c>
      <c r="G697" s="6" t="s">
        <v>855</v>
      </c>
      <c r="H697" s="6" t="s">
        <v>856</v>
      </c>
      <c r="I697" s="6">
        <v>3</v>
      </c>
      <c r="J697" s="6"/>
      <c r="K697" s="6" t="s">
        <v>7</v>
      </c>
    </row>
    <row r="698" spans="1:11" x14ac:dyDescent="0.25">
      <c r="A698" s="6"/>
      <c r="B698" s="6"/>
      <c r="C698" s="6"/>
      <c r="D698" s="8"/>
      <c r="E698" s="6"/>
      <c r="F698" s="6"/>
      <c r="G698" s="6"/>
      <c r="H698" s="6"/>
      <c r="I698" s="6"/>
      <c r="J698" s="6"/>
      <c r="K698" s="6"/>
    </row>
    <row r="699" spans="1:11" ht="240" customHeight="1" x14ac:dyDescent="0.25">
      <c r="A699" s="6">
        <v>5</v>
      </c>
      <c r="B699" s="6" t="s">
        <v>1</v>
      </c>
      <c r="C699" s="6" t="s">
        <v>2</v>
      </c>
      <c r="D699" s="8" t="s">
        <v>857</v>
      </c>
      <c r="E699" s="6" t="s">
        <v>4</v>
      </c>
      <c r="F699" s="6" t="s">
        <v>92</v>
      </c>
      <c r="G699" s="6" t="s">
        <v>858</v>
      </c>
      <c r="H699" s="6" t="s">
        <v>859</v>
      </c>
      <c r="I699" s="6">
        <v>3</v>
      </c>
      <c r="J699" s="6"/>
      <c r="K699" s="6" t="s">
        <v>7</v>
      </c>
    </row>
    <row r="700" spans="1:11" x14ac:dyDescent="0.25">
      <c r="A700" s="6"/>
      <c r="B700" s="6"/>
      <c r="C700" s="6"/>
      <c r="D700" s="8"/>
      <c r="E700" s="6"/>
      <c r="F700" s="6"/>
      <c r="G700" s="6"/>
      <c r="H700" s="6"/>
      <c r="I700" s="6"/>
      <c r="J700" s="6"/>
      <c r="K700" s="6"/>
    </row>
    <row r="701" spans="1:11" ht="165" customHeight="1" x14ac:dyDescent="0.25">
      <c r="A701" s="6">
        <v>6</v>
      </c>
      <c r="B701" s="6" t="s">
        <v>1</v>
      </c>
      <c r="C701" s="6" t="s">
        <v>48</v>
      </c>
      <c r="D701" s="8" t="s">
        <v>860</v>
      </c>
      <c r="E701" s="6" t="s">
        <v>4</v>
      </c>
      <c r="F701" s="6" t="s">
        <v>861</v>
      </c>
      <c r="G701" s="6" t="s">
        <v>862</v>
      </c>
      <c r="H701" s="6" t="s">
        <v>90</v>
      </c>
      <c r="I701" s="6">
        <v>3</v>
      </c>
      <c r="J701" s="6"/>
      <c r="K701" s="6" t="s">
        <v>7</v>
      </c>
    </row>
    <row r="702" spans="1:11" x14ac:dyDescent="0.25">
      <c r="A702" s="6"/>
      <c r="B702" s="6"/>
      <c r="C702" s="6"/>
      <c r="D702" s="8"/>
      <c r="E702" s="6"/>
      <c r="F702" s="6"/>
      <c r="G702" s="6"/>
      <c r="H702" s="6"/>
      <c r="I702" s="6"/>
      <c r="J702" s="6"/>
      <c r="K702" s="6"/>
    </row>
    <row r="703" spans="1:11" ht="195" customHeight="1" x14ac:dyDescent="0.25">
      <c r="A703" s="6">
        <v>7</v>
      </c>
      <c r="B703" s="6" t="s">
        <v>1</v>
      </c>
      <c r="C703" s="6" t="s">
        <v>2</v>
      </c>
      <c r="D703" s="8" t="s">
        <v>863</v>
      </c>
      <c r="E703" s="6" t="s">
        <v>4</v>
      </c>
      <c r="F703" s="6" t="s">
        <v>864</v>
      </c>
      <c r="G703" s="6" t="s">
        <v>865</v>
      </c>
      <c r="H703" s="7">
        <v>42154</v>
      </c>
      <c r="I703" s="6">
        <v>3</v>
      </c>
      <c r="J703" s="6"/>
      <c r="K703" s="6" t="s">
        <v>7</v>
      </c>
    </row>
    <row r="704" spans="1:11" x14ac:dyDescent="0.25">
      <c r="A704" s="6"/>
      <c r="B704" s="6"/>
      <c r="C704" s="6"/>
      <c r="D704" s="8"/>
      <c r="E704" s="6"/>
      <c r="F704" s="6"/>
      <c r="G704" s="6"/>
      <c r="H704" s="7"/>
      <c r="I704" s="6"/>
      <c r="J704" s="6"/>
      <c r="K704" s="6"/>
    </row>
    <row r="705" spans="1:11" ht="195" customHeight="1" x14ac:dyDescent="0.25">
      <c r="A705" s="6">
        <v>8</v>
      </c>
      <c r="B705" s="6" t="s">
        <v>1</v>
      </c>
      <c r="C705" s="6" t="s">
        <v>2</v>
      </c>
      <c r="D705" s="8" t="s">
        <v>866</v>
      </c>
      <c r="E705" s="6" t="s">
        <v>4</v>
      </c>
      <c r="F705" s="6" t="s">
        <v>867</v>
      </c>
      <c r="G705" s="6" t="s">
        <v>865</v>
      </c>
      <c r="H705" s="7">
        <v>42124</v>
      </c>
      <c r="I705" s="6">
        <v>3</v>
      </c>
      <c r="J705" s="6"/>
      <c r="K705" s="6" t="s">
        <v>7</v>
      </c>
    </row>
    <row r="706" spans="1:11" x14ac:dyDescent="0.25">
      <c r="A706" s="6"/>
      <c r="B706" s="6"/>
      <c r="C706" s="6"/>
      <c r="D706" s="8"/>
      <c r="E706" s="6"/>
      <c r="F706" s="6"/>
      <c r="G706" s="6"/>
      <c r="H706" s="7"/>
      <c r="I706" s="6"/>
      <c r="J706" s="6"/>
      <c r="K706" s="6"/>
    </row>
    <row r="707" spans="1:11" ht="165" customHeight="1" x14ac:dyDescent="0.25">
      <c r="A707" s="6">
        <v>9</v>
      </c>
      <c r="B707" s="6" t="s">
        <v>1</v>
      </c>
      <c r="C707" s="6" t="s">
        <v>2</v>
      </c>
      <c r="D707" s="8" t="s">
        <v>868</v>
      </c>
      <c r="E707" s="6" t="s">
        <v>4</v>
      </c>
      <c r="F707" s="6" t="s">
        <v>869</v>
      </c>
      <c r="G707" s="6" t="s">
        <v>870</v>
      </c>
      <c r="H707" s="7">
        <v>42246</v>
      </c>
      <c r="I707" s="6">
        <v>3</v>
      </c>
      <c r="J707" s="6"/>
      <c r="K707" s="6" t="s">
        <v>7</v>
      </c>
    </row>
    <row r="708" spans="1:11" x14ac:dyDescent="0.25">
      <c r="A708" s="6"/>
      <c r="B708" s="6"/>
      <c r="C708" s="6"/>
      <c r="D708" s="8"/>
      <c r="E708" s="6"/>
      <c r="F708" s="6"/>
      <c r="G708" s="6"/>
      <c r="H708" s="7"/>
      <c r="I708" s="6"/>
      <c r="J708" s="6"/>
      <c r="K708" s="6"/>
    </row>
    <row r="709" spans="1:11" ht="195" customHeight="1" x14ac:dyDescent="0.25">
      <c r="A709" s="6">
        <v>10</v>
      </c>
      <c r="B709" s="6" t="s">
        <v>1</v>
      </c>
      <c r="C709" s="6" t="s">
        <v>2</v>
      </c>
      <c r="D709" s="8" t="s">
        <v>871</v>
      </c>
      <c r="E709" s="6" t="s">
        <v>4</v>
      </c>
      <c r="F709" s="6" t="s">
        <v>872</v>
      </c>
      <c r="G709" s="6" t="s">
        <v>865</v>
      </c>
      <c r="H709" s="7">
        <v>42185</v>
      </c>
      <c r="I709" s="6">
        <v>3</v>
      </c>
      <c r="J709" s="6"/>
      <c r="K709" s="6" t="s">
        <v>7</v>
      </c>
    </row>
    <row r="710" spans="1:11" x14ac:dyDescent="0.25">
      <c r="A710" s="6"/>
      <c r="B710" s="6"/>
      <c r="C710" s="6"/>
      <c r="D710" s="8"/>
      <c r="E710" s="6"/>
      <c r="F710" s="6"/>
      <c r="G710" s="6"/>
      <c r="H710" s="7"/>
      <c r="I710" s="6"/>
      <c r="J710" s="6"/>
      <c r="K710" s="6"/>
    </row>
    <row r="711" spans="1:11" ht="180" customHeight="1" x14ac:dyDescent="0.25">
      <c r="A711" s="6">
        <v>11</v>
      </c>
      <c r="B711" s="6" t="s">
        <v>1</v>
      </c>
      <c r="C711" s="6" t="s">
        <v>2</v>
      </c>
      <c r="D711" s="8" t="s">
        <v>873</v>
      </c>
      <c r="E711" s="6" t="s">
        <v>4</v>
      </c>
      <c r="F711" s="6" t="s">
        <v>874</v>
      </c>
      <c r="G711" s="6" t="s">
        <v>870</v>
      </c>
      <c r="H711" s="7">
        <v>42154</v>
      </c>
      <c r="I711" s="6">
        <v>3</v>
      </c>
      <c r="J711" s="6"/>
      <c r="K711" s="6" t="s">
        <v>7</v>
      </c>
    </row>
    <row r="712" spans="1:11" x14ac:dyDescent="0.25">
      <c r="A712" s="6"/>
      <c r="B712" s="6"/>
      <c r="C712" s="6"/>
      <c r="D712" s="8"/>
      <c r="E712" s="6"/>
      <c r="F712" s="6"/>
      <c r="G712" s="6"/>
      <c r="H712" s="7"/>
      <c r="I712" s="6"/>
      <c r="J712" s="6"/>
      <c r="K712" s="6"/>
    </row>
    <row r="713" spans="1:11" ht="180" customHeight="1" x14ac:dyDescent="0.25">
      <c r="A713" s="6">
        <v>12</v>
      </c>
      <c r="B713" s="6" t="s">
        <v>1</v>
      </c>
      <c r="C713" s="6" t="s">
        <v>2</v>
      </c>
      <c r="D713" s="8" t="s">
        <v>875</v>
      </c>
      <c r="E713" s="6" t="s">
        <v>4</v>
      </c>
      <c r="F713" s="6" t="s">
        <v>876</v>
      </c>
      <c r="G713" s="6" t="s">
        <v>877</v>
      </c>
      <c r="H713" s="6" t="s">
        <v>667</v>
      </c>
      <c r="I713" s="6">
        <v>3</v>
      </c>
      <c r="J713" s="6"/>
      <c r="K713" s="6" t="s">
        <v>7</v>
      </c>
    </row>
    <row r="714" spans="1:11" x14ac:dyDescent="0.25">
      <c r="A714" s="6"/>
      <c r="B714" s="6"/>
      <c r="C714" s="6"/>
      <c r="D714" s="8"/>
      <c r="E714" s="6"/>
      <c r="F714" s="6"/>
      <c r="G714" s="6"/>
      <c r="H714" s="6"/>
      <c r="I714" s="6"/>
      <c r="J714" s="6"/>
      <c r="K714" s="6"/>
    </row>
    <row r="715" spans="1:11" ht="255" customHeight="1" x14ac:dyDescent="0.25">
      <c r="A715" s="6">
        <v>13</v>
      </c>
      <c r="B715" s="6" t="s">
        <v>1</v>
      </c>
      <c r="C715" s="6" t="s">
        <v>2</v>
      </c>
      <c r="D715" s="8" t="s">
        <v>878</v>
      </c>
      <c r="E715" s="6" t="s">
        <v>4</v>
      </c>
      <c r="F715" s="6" t="s">
        <v>183</v>
      </c>
      <c r="G715" s="6" t="s">
        <v>85</v>
      </c>
      <c r="H715" s="6" t="s">
        <v>342</v>
      </c>
      <c r="I715" s="6">
        <v>3</v>
      </c>
      <c r="J715" s="6"/>
      <c r="K715" s="6" t="s">
        <v>7</v>
      </c>
    </row>
    <row r="716" spans="1:11" x14ac:dyDescent="0.25">
      <c r="A716" s="6"/>
      <c r="B716" s="6"/>
      <c r="C716" s="6"/>
      <c r="D716" s="8"/>
      <c r="E716" s="6"/>
      <c r="F716" s="6"/>
      <c r="G716" s="6"/>
      <c r="H716" s="6"/>
      <c r="I716" s="6"/>
      <c r="J716" s="6"/>
      <c r="K716" s="6"/>
    </row>
    <row r="717" spans="1:11" ht="255" customHeight="1" x14ac:dyDescent="0.25">
      <c r="A717" s="6">
        <v>14</v>
      </c>
      <c r="B717" s="6" t="s">
        <v>1</v>
      </c>
      <c r="C717" s="6" t="s">
        <v>2</v>
      </c>
      <c r="D717" s="8" t="s">
        <v>879</v>
      </c>
      <c r="E717" s="6" t="s">
        <v>4</v>
      </c>
      <c r="F717" s="6" t="s">
        <v>183</v>
      </c>
      <c r="G717" s="6" t="s">
        <v>880</v>
      </c>
      <c r="H717" s="6" t="s">
        <v>342</v>
      </c>
      <c r="I717" s="6">
        <v>3</v>
      </c>
      <c r="J717" s="6"/>
      <c r="K717" s="6" t="s">
        <v>7</v>
      </c>
    </row>
    <row r="718" spans="1:11" x14ac:dyDescent="0.25">
      <c r="A718" s="6"/>
      <c r="B718" s="6"/>
      <c r="C718" s="6"/>
      <c r="D718" s="8"/>
      <c r="E718" s="6"/>
      <c r="F718" s="6"/>
      <c r="G718" s="6"/>
      <c r="H718" s="6"/>
      <c r="I718" s="6"/>
      <c r="J718" s="6"/>
      <c r="K718" s="6"/>
    </row>
    <row r="719" spans="1:11" ht="180" customHeight="1" x14ac:dyDescent="0.25">
      <c r="A719" s="6">
        <v>15</v>
      </c>
      <c r="B719" s="6" t="s">
        <v>1</v>
      </c>
      <c r="C719" s="6" t="s">
        <v>48</v>
      </c>
      <c r="D719" s="8" t="s">
        <v>881</v>
      </c>
      <c r="E719" s="6" t="s">
        <v>4</v>
      </c>
      <c r="F719" s="6" t="s">
        <v>882</v>
      </c>
      <c r="G719" s="6" t="s">
        <v>883</v>
      </c>
      <c r="H719" s="7">
        <v>42032</v>
      </c>
      <c r="I719" s="6">
        <v>4</v>
      </c>
      <c r="J719" s="6"/>
      <c r="K719" s="6" t="s">
        <v>7</v>
      </c>
    </row>
    <row r="720" spans="1:11" x14ac:dyDescent="0.25">
      <c r="A720" s="6"/>
      <c r="B720" s="6"/>
      <c r="C720" s="6"/>
      <c r="D720" s="8"/>
      <c r="E720" s="6"/>
      <c r="F720" s="6"/>
      <c r="G720" s="6"/>
      <c r="H720" s="7"/>
      <c r="I720" s="6"/>
      <c r="J720" s="6"/>
      <c r="K720" s="6"/>
    </row>
    <row r="721" spans="1:11" ht="180" customHeight="1" x14ac:dyDescent="0.25">
      <c r="A721" s="6">
        <v>16</v>
      </c>
      <c r="B721" s="6" t="s">
        <v>1</v>
      </c>
      <c r="C721" s="6" t="s">
        <v>2</v>
      </c>
      <c r="D721" s="8" t="s">
        <v>884</v>
      </c>
      <c r="E721" s="6" t="s">
        <v>4</v>
      </c>
      <c r="F721" s="6" t="s">
        <v>882</v>
      </c>
      <c r="G721" s="6" t="s">
        <v>883</v>
      </c>
      <c r="H721" s="7">
        <v>42091</v>
      </c>
      <c r="I721" s="6">
        <v>4</v>
      </c>
      <c r="J721" s="6"/>
      <c r="K721" s="6" t="s">
        <v>7</v>
      </c>
    </row>
    <row r="722" spans="1:11" x14ac:dyDescent="0.25">
      <c r="A722" s="6"/>
      <c r="B722" s="6"/>
      <c r="C722" s="6"/>
      <c r="D722" s="8"/>
      <c r="E722" s="6"/>
      <c r="F722" s="6"/>
      <c r="G722" s="6"/>
      <c r="H722" s="7"/>
      <c r="I722" s="6"/>
      <c r="J722" s="6"/>
      <c r="K722" s="6"/>
    </row>
    <row r="723" spans="1:11" ht="180" customHeight="1" x14ac:dyDescent="0.25">
      <c r="A723" s="6">
        <v>17</v>
      </c>
      <c r="B723" s="6" t="s">
        <v>1</v>
      </c>
      <c r="C723" s="6" t="s">
        <v>2</v>
      </c>
      <c r="D723" s="8" t="s">
        <v>885</v>
      </c>
      <c r="E723" s="6" t="s">
        <v>4</v>
      </c>
      <c r="F723" s="6" t="s">
        <v>882</v>
      </c>
      <c r="G723" s="6" t="s">
        <v>883</v>
      </c>
      <c r="H723" s="7">
        <v>42109</v>
      </c>
      <c r="I723" s="6">
        <v>4</v>
      </c>
      <c r="J723" s="6"/>
      <c r="K723" s="6" t="s">
        <v>7</v>
      </c>
    </row>
    <row r="724" spans="1:11" x14ac:dyDescent="0.25">
      <c r="A724" s="6"/>
      <c r="B724" s="6"/>
      <c r="C724" s="6"/>
      <c r="D724" s="8"/>
      <c r="E724" s="6"/>
      <c r="F724" s="6"/>
      <c r="G724" s="6"/>
      <c r="H724" s="7"/>
      <c r="I724" s="6"/>
      <c r="J724" s="6"/>
      <c r="K724" s="6"/>
    </row>
    <row r="725" spans="1:11" ht="165" customHeight="1" x14ac:dyDescent="0.25">
      <c r="A725" s="6">
        <v>18</v>
      </c>
      <c r="B725" s="6" t="s">
        <v>1</v>
      </c>
      <c r="C725" s="6" t="s">
        <v>2</v>
      </c>
      <c r="D725" s="8" t="s">
        <v>886</v>
      </c>
      <c r="E725" s="6" t="s">
        <v>4</v>
      </c>
      <c r="F725" s="6" t="s">
        <v>887</v>
      </c>
      <c r="G725" s="6" t="s">
        <v>888</v>
      </c>
      <c r="H725" s="7">
        <v>42150</v>
      </c>
      <c r="I725" s="6">
        <v>3</v>
      </c>
      <c r="J725" s="6"/>
      <c r="K725" s="6" t="s">
        <v>7</v>
      </c>
    </row>
    <row r="726" spans="1:11" x14ac:dyDescent="0.25">
      <c r="A726" s="6"/>
      <c r="B726" s="6"/>
      <c r="C726" s="6"/>
      <c r="D726" s="8"/>
      <c r="E726" s="6"/>
      <c r="F726" s="6"/>
      <c r="G726" s="6"/>
      <c r="H726" s="7"/>
      <c r="I726" s="6"/>
      <c r="J726" s="6"/>
      <c r="K726" s="6"/>
    </row>
    <row r="727" spans="1:11" ht="165" customHeight="1" x14ac:dyDescent="0.25">
      <c r="A727" s="6">
        <v>19</v>
      </c>
      <c r="B727" s="6" t="s">
        <v>1</v>
      </c>
      <c r="C727" s="6" t="s">
        <v>48</v>
      </c>
      <c r="D727" s="8" t="s">
        <v>889</v>
      </c>
      <c r="E727" s="6" t="s">
        <v>4</v>
      </c>
      <c r="F727" s="6" t="s">
        <v>890</v>
      </c>
      <c r="G727" s="6" t="s">
        <v>891</v>
      </c>
      <c r="H727" s="6" t="s">
        <v>892</v>
      </c>
      <c r="I727" s="6">
        <v>4</v>
      </c>
      <c r="J727" s="6"/>
      <c r="K727" s="6" t="s">
        <v>7</v>
      </c>
    </row>
    <row r="728" spans="1:11" x14ac:dyDescent="0.25">
      <c r="A728" s="6"/>
      <c r="B728" s="6"/>
      <c r="C728" s="6"/>
      <c r="D728" s="8"/>
      <c r="E728" s="6"/>
      <c r="F728" s="6"/>
      <c r="G728" s="6"/>
      <c r="H728" s="6"/>
      <c r="I728" s="6"/>
      <c r="J728" s="6"/>
      <c r="K728" s="6"/>
    </row>
    <row r="729" spans="1:11" ht="165" customHeight="1" x14ac:dyDescent="0.25">
      <c r="A729" s="6">
        <v>20</v>
      </c>
      <c r="B729" s="6" t="s">
        <v>1</v>
      </c>
      <c r="C729" s="6" t="s">
        <v>2</v>
      </c>
      <c r="D729" s="8" t="s">
        <v>893</v>
      </c>
      <c r="E729" s="6" t="s">
        <v>4</v>
      </c>
      <c r="F729" s="6" t="s">
        <v>890</v>
      </c>
      <c r="G729" s="6" t="s">
        <v>891</v>
      </c>
      <c r="H729" s="7">
        <v>42021</v>
      </c>
      <c r="I729" s="6">
        <v>4</v>
      </c>
      <c r="J729" s="6"/>
      <c r="K729" s="6" t="s">
        <v>305</v>
      </c>
    </row>
    <row r="730" spans="1:11" x14ac:dyDescent="0.25">
      <c r="A730" s="6"/>
      <c r="B730" s="6"/>
      <c r="C730" s="6"/>
      <c r="D730" s="8"/>
      <c r="E730" s="6"/>
      <c r="F730" s="6"/>
      <c r="G730" s="6"/>
      <c r="H730" s="7"/>
      <c r="I730" s="6"/>
      <c r="J730" s="6"/>
      <c r="K730" s="6"/>
    </row>
    <row r="733" spans="1:11" ht="165" customHeight="1" x14ac:dyDescent="0.25">
      <c r="A733" s="6"/>
      <c r="B733" s="6" t="s">
        <v>1</v>
      </c>
      <c r="C733" s="6" t="s">
        <v>48</v>
      </c>
      <c r="D733" s="8" t="s">
        <v>894</v>
      </c>
      <c r="E733" s="6" t="s">
        <v>4</v>
      </c>
      <c r="F733" s="6" t="s">
        <v>895</v>
      </c>
      <c r="G733" s="6" t="s">
        <v>896</v>
      </c>
      <c r="H733" s="6" t="s">
        <v>51</v>
      </c>
      <c r="I733" s="6">
        <v>3</v>
      </c>
      <c r="J733" s="6"/>
      <c r="K733" s="6" t="s">
        <v>7</v>
      </c>
    </row>
    <row r="734" spans="1:11" x14ac:dyDescent="0.25">
      <c r="A734" s="6"/>
      <c r="B734" s="6"/>
      <c r="C734" s="6"/>
      <c r="D734" s="8"/>
      <c r="E734" s="6"/>
      <c r="F734" s="6"/>
      <c r="G734" s="6"/>
      <c r="H734" s="6"/>
      <c r="I734" s="6"/>
      <c r="J734" s="6"/>
      <c r="K734" s="6"/>
    </row>
    <row r="735" spans="1:11" ht="195" customHeight="1" x14ac:dyDescent="0.25">
      <c r="A735" s="6">
        <v>11</v>
      </c>
      <c r="B735" s="6" t="s">
        <v>1</v>
      </c>
      <c r="C735" s="6" t="s">
        <v>2</v>
      </c>
      <c r="D735" s="8" t="s">
        <v>897</v>
      </c>
      <c r="E735" s="6" t="s">
        <v>4</v>
      </c>
      <c r="F735" s="6" t="s">
        <v>898</v>
      </c>
      <c r="G735" s="6" t="s">
        <v>899</v>
      </c>
      <c r="H735" s="7">
        <v>42139</v>
      </c>
      <c r="I735" s="6">
        <v>3</v>
      </c>
      <c r="J735" s="6"/>
      <c r="K735" s="6" t="s">
        <v>7</v>
      </c>
    </row>
    <row r="736" spans="1:11" x14ac:dyDescent="0.25">
      <c r="A736" s="6"/>
      <c r="B736" s="6"/>
      <c r="C736" s="6"/>
      <c r="D736" s="8"/>
      <c r="E736" s="6"/>
      <c r="F736" s="6"/>
      <c r="G736" s="6"/>
      <c r="H736" s="7"/>
      <c r="I736" s="6"/>
      <c r="J736" s="6"/>
      <c r="K736" s="6"/>
    </row>
    <row r="737" spans="1:11" ht="180" customHeight="1" x14ac:dyDescent="0.25">
      <c r="A737" s="6">
        <v>12</v>
      </c>
      <c r="B737" s="6" t="s">
        <v>1</v>
      </c>
      <c r="C737" s="6" t="s">
        <v>2</v>
      </c>
      <c r="D737" s="8" t="s">
        <v>900</v>
      </c>
      <c r="E737" s="6" t="s">
        <v>4</v>
      </c>
      <c r="F737" s="6" t="s">
        <v>901</v>
      </c>
      <c r="G737" s="6" t="s">
        <v>902</v>
      </c>
      <c r="H737" s="7">
        <v>42079</v>
      </c>
      <c r="I737" s="6">
        <v>4</v>
      </c>
      <c r="J737" s="6"/>
      <c r="K737" s="6" t="s">
        <v>7</v>
      </c>
    </row>
    <row r="738" spans="1:11" x14ac:dyDescent="0.25">
      <c r="A738" s="6"/>
      <c r="B738" s="6"/>
      <c r="C738" s="6"/>
      <c r="D738" s="8"/>
      <c r="E738" s="6"/>
      <c r="F738" s="6"/>
      <c r="G738" s="6"/>
      <c r="H738" s="7"/>
      <c r="I738" s="6"/>
      <c r="J738" s="6"/>
      <c r="K738" s="6"/>
    </row>
    <row r="739" spans="1:11" ht="180" customHeight="1" x14ac:dyDescent="0.25">
      <c r="A739" s="6">
        <v>13</v>
      </c>
      <c r="B739" s="6" t="s">
        <v>1</v>
      </c>
      <c r="C739" s="6" t="s">
        <v>2</v>
      </c>
      <c r="D739" s="8" t="s">
        <v>903</v>
      </c>
      <c r="E739" s="6" t="s">
        <v>4</v>
      </c>
      <c r="F739" s="6" t="s">
        <v>901</v>
      </c>
      <c r="G739" s="6" t="s">
        <v>904</v>
      </c>
      <c r="H739" s="7">
        <v>42051</v>
      </c>
      <c r="I739" s="6">
        <v>4</v>
      </c>
      <c r="J739" s="6"/>
      <c r="K739" s="6" t="s">
        <v>7</v>
      </c>
    </row>
    <row r="740" spans="1:11" x14ac:dyDescent="0.25">
      <c r="A740" s="6"/>
      <c r="B740" s="6"/>
      <c r="C740" s="6"/>
      <c r="D740" s="8"/>
      <c r="E740" s="6"/>
      <c r="F740" s="6"/>
      <c r="G740" s="6"/>
      <c r="H740" s="7"/>
      <c r="I740" s="6"/>
      <c r="J740" s="6"/>
      <c r="K740" s="6"/>
    </row>
    <row r="741" spans="1:11" ht="195" customHeight="1" x14ac:dyDescent="0.25">
      <c r="A741" s="6">
        <v>14</v>
      </c>
      <c r="B741" s="6" t="s">
        <v>1</v>
      </c>
      <c r="C741" s="6" t="s">
        <v>2</v>
      </c>
      <c r="D741" s="8" t="s">
        <v>905</v>
      </c>
      <c r="E741" s="6" t="s">
        <v>4</v>
      </c>
      <c r="F741" s="6" t="s">
        <v>906</v>
      </c>
      <c r="G741" s="6" t="s">
        <v>907</v>
      </c>
      <c r="H741" s="7">
        <v>42170</v>
      </c>
      <c r="I741" s="6">
        <v>3</v>
      </c>
      <c r="J741" s="6"/>
      <c r="K741" s="6" t="s">
        <v>7</v>
      </c>
    </row>
    <row r="742" spans="1:11" x14ac:dyDescent="0.25">
      <c r="A742" s="6"/>
      <c r="B742" s="6"/>
      <c r="C742" s="6"/>
      <c r="D742" s="8"/>
      <c r="E742" s="6"/>
      <c r="F742" s="6"/>
      <c r="G742" s="6"/>
      <c r="H742" s="7"/>
      <c r="I742" s="6"/>
      <c r="J742" s="6"/>
      <c r="K742" s="6"/>
    </row>
    <row r="743" spans="1:11" ht="195" customHeight="1" x14ac:dyDescent="0.25">
      <c r="A743" s="6">
        <v>15</v>
      </c>
      <c r="B743" s="6" t="s">
        <v>1</v>
      </c>
      <c r="C743" s="6" t="s">
        <v>48</v>
      </c>
      <c r="D743" s="8" t="s">
        <v>908</v>
      </c>
      <c r="E743" s="6" t="s">
        <v>4</v>
      </c>
      <c r="F743" s="6" t="s">
        <v>909</v>
      </c>
      <c r="G743" s="6" t="s">
        <v>910</v>
      </c>
      <c r="H743" s="6" t="s">
        <v>90</v>
      </c>
      <c r="I743" s="6">
        <v>3</v>
      </c>
      <c r="J743" s="6"/>
      <c r="K743" s="6" t="s">
        <v>7</v>
      </c>
    </row>
    <row r="744" spans="1:11" x14ac:dyDescent="0.25">
      <c r="A744" s="6"/>
      <c r="B744" s="6"/>
      <c r="C744" s="6"/>
      <c r="D744" s="8"/>
      <c r="E744" s="6"/>
      <c r="F744" s="6"/>
      <c r="G744" s="6"/>
      <c r="H744" s="6"/>
      <c r="I744" s="6"/>
      <c r="J744" s="6"/>
      <c r="K744" s="6"/>
    </row>
    <row r="745" spans="1:11" ht="255" customHeight="1" x14ac:dyDescent="0.25">
      <c r="A745" s="6">
        <v>16</v>
      </c>
      <c r="B745" s="6" t="s">
        <v>1</v>
      </c>
      <c r="C745" s="6" t="s">
        <v>2</v>
      </c>
      <c r="D745" s="8" t="s">
        <v>911</v>
      </c>
      <c r="E745" s="6" t="s">
        <v>4</v>
      </c>
      <c r="F745" s="6" t="s">
        <v>183</v>
      </c>
      <c r="G745" s="6" t="s">
        <v>912</v>
      </c>
      <c r="H745" s="6" t="s">
        <v>342</v>
      </c>
      <c r="I745" s="6">
        <v>3</v>
      </c>
      <c r="J745" s="6"/>
      <c r="K745" s="6" t="s">
        <v>7</v>
      </c>
    </row>
    <row r="746" spans="1:11" x14ac:dyDescent="0.25">
      <c r="A746" s="6"/>
      <c r="B746" s="6"/>
      <c r="C746" s="6"/>
      <c r="D746" s="8"/>
      <c r="E746" s="6"/>
      <c r="F746" s="6"/>
      <c r="G746" s="6"/>
      <c r="H746" s="6"/>
      <c r="I746" s="6"/>
      <c r="J746" s="6"/>
      <c r="K746" s="6"/>
    </row>
    <row r="747" spans="1:11" ht="180" customHeight="1" x14ac:dyDescent="0.25">
      <c r="A747" s="6">
        <v>17</v>
      </c>
      <c r="B747" s="6" t="s">
        <v>1</v>
      </c>
      <c r="C747" s="6" t="s">
        <v>48</v>
      </c>
      <c r="D747" s="8" t="s">
        <v>913</v>
      </c>
      <c r="E747" s="6" t="s">
        <v>4</v>
      </c>
      <c r="F747" s="6" t="s">
        <v>914</v>
      </c>
      <c r="G747" s="6" t="s">
        <v>915</v>
      </c>
      <c r="H747" s="6" t="s">
        <v>61</v>
      </c>
      <c r="I747" s="6">
        <v>6</v>
      </c>
      <c r="J747" s="6"/>
      <c r="K747" s="6" t="s">
        <v>7</v>
      </c>
    </row>
    <row r="748" spans="1:11" x14ac:dyDescent="0.25">
      <c r="A748" s="6"/>
      <c r="B748" s="6"/>
      <c r="C748" s="6"/>
      <c r="D748" s="8"/>
      <c r="E748" s="6"/>
      <c r="F748" s="6"/>
      <c r="G748" s="6"/>
      <c r="H748" s="6"/>
      <c r="I748" s="6"/>
      <c r="J748" s="6"/>
      <c r="K748" s="6"/>
    </row>
    <row r="749" spans="1:11" ht="180" customHeight="1" x14ac:dyDescent="0.25">
      <c r="A749" s="6">
        <v>18</v>
      </c>
      <c r="B749" s="6" t="s">
        <v>1</v>
      </c>
      <c r="C749" s="6" t="s">
        <v>2</v>
      </c>
      <c r="D749" s="8" t="s">
        <v>916</v>
      </c>
      <c r="E749" s="6" t="s">
        <v>4</v>
      </c>
      <c r="F749" s="6" t="s">
        <v>914</v>
      </c>
      <c r="G749" s="6" t="s">
        <v>915</v>
      </c>
      <c r="H749" s="7">
        <v>42051</v>
      </c>
      <c r="I749" s="6">
        <v>6</v>
      </c>
      <c r="J749" s="6"/>
      <c r="K749" s="6" t="s">
        <v>305</v>
      </c>
    </row>
    <row r="750" spans="1:11" x14ac:dyDescent="0.25">
      <c r="A750" s="6"/>
      <c r="B750" s="6"/>
      <c r="C750" s="6"/>
      <c r="D750" s="8"/>
      <c r="E750" s="6"/>
      <c r="F750" s="6"/>
      <c r="G750" s="6"/>
      <c r="H750" s="7"/>
      <c r="I750" s="6"/>
      <c r="J750" s="6"/>
      <c r="K750" s="6"/>
    </row>
    <row r="753" spans="1:11" ht="165" customHeight="1" x14ac:dyDescent="0.25">
      <c r="A753" s="6"/>
      <c r="B753" s="6" t="s">
        <v>1</v>
      </c>
      <c r="C753" s="6" t="s">
        <v>2</v>
      </c>
      <c r="D753" s="8" t="s">
        <v>917</v>
      </c>
      <c r="E753" s="6" t="s">
        <v>4</v>
      </c>
      <c r="F753" s="6" t="s">
        <v>918</v>
      </c>
      <c r="G753" s="6" t="s">
        <v>919</v>
      </c>
      <c r="H753" s="7">
        <v>42016</v>
      </c>
      <c r="I753" s="6">
        <v>4</v>
      </c>
      <c r="J753" s="6"/>
      <c r="K753" s="6" t="s">
        <v>7</v>
      </c>
    </row>
    <row r="754" spans="1:11" x14ac:dyDescent="0.25">
      <c r="A754" s="6"/>
      <c r="B754" s="6"/>
      <c r="C754" s="6"/>
      <c r="D754" s="8"/>
      <c r="E754" s="6"/>
      <c r="F754" s="6"/>
      <c r="G754" s="6"/>
      <c r="H754" s="7"/>
      <c r="I754" s="6"/>
      <c r="J754" s="6"/>
      <c r="K754" s="6"/>
    </row>
    <row r="755" spans="1:11" ht="165" customHeight="1" x14ac:dyDescent="0.25">
      <c r="A755" s="6">
        <v>2</v>
      </c>
      <c r="B755" s="6" t="s">
        <v>1</v>
      </c>
      <c r="C755" s="6" t="s">
        <v>2</v>
      </c>
      <c r="D755" s="8" t="s">
        <v>920</v>
      </c>
      <c r="E755" s="6" t="s">
        <v>4</v>
      </c>
      <c r="F755" s="6" t="s">
        <v>921</v>
      </c>
      <c r="G755" s="6" t="s">
        <v>922</v>
      </c>
      <c r="H755" s="7">
        <v>42014</v>
      </c>
      <c r="I755" s="6">
        <v>4</v>
      </c>
      <c r="J755" s="6"/>
      <c r="K755" s="6" t="s">
        <v>7</v>
      </c>
    </row>
    <row r="756" spans="1:11" x14ac:dyDescent="0.25">
      <c r="A756" s="6"/>
      <c r="B756" s="6"/>
      <c r="C756" s="6"/>
      <c r="D756" s="8"/>
      <c r="E756" s="6"/>
      <c r="F756" s="6"/>
      <c r="G756" s="6"/>
      <c r="H756" s="7"/>
      <c r="I756" s="6"/>
      <c r="J756" s="6"/>
      <c r="K756" s="6"/>
    </row>
    <row r="757" spans="1:11" ht="165" customHeight="1" x14ac:dyDescent="0.25">
      <c r="A757" s="6">
        <v>3</v>
      </c>
      <c r="B757" s="6" t="s">
        <v>1</v>
      </c>
      <c r="C757" s="6" t="s">
        <v>2</v>
      </c>
      <c r="D757" s="8" t="s">
        <v>923</v>
      </c>
      <c r="E757" s="6" t="s">
        <v>4</v>
      </c>
      <c r="F757" s="6" t="s">
        <v>921</v>
      </c>
      <c r="G757" s="6" t="s">
        <v>924</v>
      </c>
      <c r="H757" s="7">
        <v>42046</v>
      </c>
      <c r="I757" s="6">
        <v>4</v>
      </c>
      <c r="J757" s="6"/>
      <c r="K757" s="6" t="s">
        <v>7</v>
      </c>
    </row>
    <row r="758" spans="1:11" x14ac:dyDescent="0.25">
      <c r="A758" s="6"/>
      <c r="B758" s="6"/>
      <c r="C758" s="6"/>
      <c r="D758" s="8"/>
      <c r="E758" s="6"/>
      <c r="F758" s="6"/>
      <c r="G758" s="6"/>
      <c r="H758" s="7"/>
      <c r="I758" s="6"/>
      <c r="J758" s="6"/>
      <c r="K758" s="6"/>
    </row>
    <row r="759" spans="1:11" ht="210" customHeight="1" x14ac:dyDescent="0.25">
      <c r="A759" s="6">
        <v>4</v>
      </c>
      <c r="B759" s="6" t="s">
        <v>1</v>
      </c>
      <c r="C759" s="6" t="s">
        <v>48</v>
      </c>
      <c r="D759" s="8" t="s">
        <v>925</v>
      </c>
      <c r="E759" s="6" t="s">
        <v>4</v>
      </c>
      <c r="F759" s="6" t="s">
        <v>926</v>
      </c>
      <c r="G759" s="6" t="s">
        <v>927</v>
      </c>
      <c r="H759" s="6" t="s">
        <v>928</v>
      </c>
      <c r="I759" s="6">
        <v>6</v>
      </c>
      <c r="J759" s="6"/>
      <c r="K759" s="6" t="s">
        <v>7</v>
      </c>
    </row>
    <row r="760" spans="1:11" x14ac:dyDescent="0.25">
      <c r="A760" s="6"/>
      <c r="B760" s="6"/>
      <c r="C760" s="6"/>
      <c r="D760" s="8"/>
      <c r="E760" s="6"/>
      <c r="F760" s="6"/>
      <c r="G760" s="6"/>
      <c r="H760" s="6"/>
      <c r="I760" s="6"/>
      <c r="J760" s="6"/>
      <c r="K760" s="6"/>
    </row>
    <row r="761" spans="1:11" ht="210" customHeight="1" x14ac:dyDescent="0.25">
      <c r="A761" s="6">
        <v>5</v>
      </c>
      <c r="B761" s="6" t="s">
        <v>1</v>
      </c>
      <c r="C761" s="6" t="s">
        <v>48</v>
      </c>
      <c r="D761" s="8" t="s">
        <v>929</v>
      </c>
      <c r="E761" s="6" t="s">
        <v>4</v>
      </c>
      <c r="F761" s="6" t="s">
        <v>930</v>
      </c>
      <c r="G761" s="6" t="s">
        <v>931</v>
      </c>
      <c r="H761" s="6" t="s">
        <v>928</v>
      </c>
      <c r="I761" s="6">
        <v>6</v>
      </c>
      <c r="J761" s="6"/>
      <c r="K761" s="6" t="s">
        <v>7</v>
      </c>
    </row>
    <row r="762" spans="1:11" x14ac:dyDescent="0.25">
      <c r="A762" s="6"/>
      <c r="B762" s="6"/>
      <c r="C762" s="6"/>
      <c r="D762" s="8"/>
      <c r="E762" s="6"/>
      <c r="F762" s="6"/>
      <c r="G762" s="6"/>
      <c r="H762" s="6"/>
      <c r="I762" s="6"/>
      <c r="J762" s="6"/>
      <c r="K762" s="6"/>
    </row>
    <row r="763" spans="1:11" ht="150" customHeight="1" x14ac:dyDescent="0.25">
      <c r="A763" s="6">
        <v>6</v>
      </c>
      <c r="B763" s="6" t="s">
        <v>1</v>
      </c>
      <c r="C763" s="6" t="s">
        <v>2</v>
      </c>
      <c r="D763" s="8" t="s">
        <v>932</v>
      </c>
      <c r="E763" s="6" t="s">
        <v>4</v>
      </c>
      <c r="F763" s="6" t="s">
        <v>933</v>
      </c>
      <c r="G763" s="6" t="s">
        <v>927</v>
      </c>
      <c r="H763" s="7">
        <v>42020</v>
      </c>
      <c r="I763" s="6">
        <v>0.5</v>
      </c>
      <c r="J763" s="6"/>
      <c r="K763" s="6" t="s">
        <v>7</v>
      </c>
    </row>
    <row r="764" spans="1:11" x14ac:dyDescent="0.25">
      <c r="A764" s="6"/>
      <c r="B764" s="6"/>
      <c r="C764" s="6"/>
      <c r="D764" s="8"/>
      <c r="E764" s="6"/>
      <c r="F764" s="6"/>
      <c r="G764" s="6"/>
      <c r="H764" s="7"/>
      <c r="I764" s="6"/>
      <c r="J764" s="6"/>
      <c r="K764" s="6"/>
    </row>
    <row r="765" spans="1:11" ht="195" customHeight="1" x14ac:dyDescent="0.25">
      <c r="A765" s="6">
        <v>7</v>
      </c>
      <c r="B765" s="6" t="s">
        <v>1</v>
      </c>
      <c r="C765" s="6" t="s">
        <v>2</v>
      </c>
      <c r="D765" s="8" t="s">
        <v>934</v>
      </c>
      <c r="E765" s="6" t="s">
        <v>4</v>
      </c>
      <c r="F765" s="6" t="s">
        <v>935</v>
      </c>
      <c r="G765" s="6" t="s">
        <v>936</v>
      </c>
      <c r="H765" s="7">
        <v>42234</v>
      </c>
      <c r="I765" s="6">
        <v>3</v>
      </c>
      <c r="J765" s="6"/>
      <c r="K765" s="6" t="s">
        <v>7</v>
      </c>
    </row>
    <row r="766" spans="1:11" x14ac:dyDescent="0.25">
      <c r="A766" s="6"/>
      <c r="B766" s="6"/>
      <c r="C766" s="6"/>
      <c r="D766" s="8"/>
      <c r="E766" s="6"/>
      <c r="F766" s="6"/>
      <c r="G766" s="6"/>
      <c r="H766" s="7"/>
      <c r="I766" s="6"/>
      <c r="J766" s="6"/>
      <c r="K766" s="6"/>
    </row>
    <row r="767" spans="1:11" ht="195" customHeight="1" x14ac:dyDescent="0.25">
      <c r="A767" s="6">
        <v>8</v>
      </c>
      <c r="B767" s="6" t="s">
        <v>1</v>
      </c>
      <c r="C767" s="6" t="s">
        <v>48</v>
      </c>
      <c r="D767" s="8" t="s">
        <v>937</v>
      </c>
      <c r="E767" s="6" t="s">
        <v>4</v>
      </c>
      <c r="F767" s="6" t="s">
        <v>938</v>
      </c>
      <c r="G767" s="6" t="s">
        <v>919</v>
      </c>
      <c r="H767" s="6" t="s">
        <v>842</v>
      </c>
      <c r="I767" s="6">
        <v>3</v>
      </c>
      <c r="J767" s="6"/>
      <c r="K767" s="6" t="s">
        <v>7</v>
      </c>
    </row>
    <row r="768" spans="1:11" x14ac:dyDescent="0.25">
      <c r="A768" s="6"/>
      <c r="B768" s="6"/>
      <c r="C768" s="6"/>
      <c r="D768" s="8"/>
      <c r="E768" s="6"/>
      <c r="F768" s="6"/>
      <c r="G768" s="6"/>
      <c r="H768" s="6"/>
      <c r="I768" s="6"/>
      <c r="J768" s="6"/>
      <c r="K768" s="6"/>
    </row>
    <row r="769" spans="1:11" ht="210" customHeight="1" x14ac:dyDescent="0.25">
      <c r="A769" s="6">
        <v>9</v>
      </c>
      <c r="B769" s="6" t="s">
        <v>1</v>
      </c>
      <c r="C769" s="6" t="s">
        <v>48</v>
      </c>
      <c r="D769" s="8" t="s">
        <v>939</v>
      </c>
      <c r="E769" s="6" t="s">
        <v>4</v>
      </c>
      <c r="F769" s="6" t="s">
        <v>940</v>
      </c>
      <c r="G769" s="6" t="s">
        <v>941</v>
      </c>
      <c r="H769" s="6" t="s">
        <v>358</v>
      </c>
      <c r="I769" s="6">
        <v>6</v>
      </c>
      <c r="J769" s="6"/>
      <c r="K769" s="6" t="s">
        <v>7</v>
      </c>
    </row>
    <row r="770" spans="1:11" x14ac:dyDescent="0.25">
      <c r="A770" s="6"/>
      <c r="B770" s="6"/>
      <c r="C770" s="6"/>
      <c r="D770" s="8"/>
      <c r="E770" s="6"/>
      <c r="F770" s="6"/>
      <c r="G770" s="6"/>
      <c r="H770" s="6"/>
      <c r="I770" s="6"/>
      <c r="J770" s="6"/>
      <c r="K770" s="6"/>
    </row>
    <row r="771" spans="1:11" ht="210" customHeight="1" x14ac:dyDescent="0.25">
      <c r="A771" s="6">
        <v>10</v>
      </c>
      <c r="B771" s="6" t="s">
        <v>1</v>
      </c>
      <c r="C771" s="6" t="s">
        <v>48</v>
      </c>
      <c r="D771" s="8" t="s">
        <v>942</v>
      </c>
      <c r="E771" s="6" t="s">
        <v>4</v>
      </c>
      <c r="F771" s="6" t="s">
        <v>943</v>
      </c>
      <c r="G771" s="6" t="s">
        <v>944</v>
      </c>
      <c r="H771" s="6" t="s">
        <v>928</v>
      </c>
      <c r="I771" s="6">
        <v>6</v>
      </c>
      <c r="J771" s="6"/>
      <c r="K771" s="6" t="s">
        <v>7</v>
      </c>
    </row>
    <row r="772" spans="1:11" x14ac:dyDescent="0.25">
      <c r="A772" s="6"/>
      <c r="B772" s="6"/>
      <c r="C772" s="6"/>
      <c r="D772" s="8"/>
      <c r="E772" s="6"/>
      <c r="F772" s="6"/>
      <c r="G772" s="6"/>
      <c r="H772" s="6"/>
      <c r="I772" s="6"/>
      <c r="J772" s="6"/>
      <c r="K772" s="6"/>
    </row>
    <row r="773" spans="1:11" ht="165" customHeight="1" x14ac:dyDescent="0.25">
      <c r="A773" s="6">
        <v>11</v>
      </c>
      <c r="B773" s="6" t="s">
        <v>1</v>
      </c>
      <c r="C773" s="6" t="s">
        <v>48</v>
      </c>
      <c r="D773" s="8" t="s">
        <v>945</v>
      </c>
      <c r="E773" s="6" t="s">
        <v>4</v>
      </c>
      <c r="F773" s="6" t="s">
        <v>946</v>
      </c>
      <c r="G773" s="6" t="s">
        <v>941</v>
      </c>
      <c r="H773" s="6" t="s">
        <v>358</v>
      </c>
      <c r="I773" s="6">
        <v>3</v>
      </c>
      <c r="J773" s="6"/>
      <c r="K773" s="6" t="s">
        <v>7</v>
      </c>
    </row>
    <row r="774" spans="1:11" x14ac:dyDescent="0.25">
      <c r="A774" s="6"/>
      <c r="B774" s="6"/>
      <c r="C774" s="6"/>
      <c r="D774" s="8"/>
      <c r="E774" s="6"/>
      <c r="F774" s="6"/>
      <c r="G774" s="6"/>
      <c r="H774" s="6"/>
      <c r="I774" s="6"/>
      <c r="J774" s="6"/>
      <c r="K774" s="6"/>
    </row>
    <row r="775" spans="1:11" ht="165" customHeight="1" x14ac:dyDescent="0.25">
      <c r="A775" s="6">
        <v>12</v>
      </c>
      <c r="B775" s="6" t="s">
        <v>1</v>
      </c>
      <c r="C775" s="6" t="s">
        <v>48</v>
      </c>
      <c r="D775" s="8" t="s">
        <v>947</v>
      </c>
      <c r="E775" s="6" t="s">
        <v>4</v>
      </c>
      <c r="F775" s="6" t="s">
        <v>948</v>
      </c>
      <c r="G775" s="6" t="s">
        <v>927</v>
      </c>
      <c r="H775" s="6" t="s">
        <v>928</v>
      </c>
      <c r="I775" s="6">
        <v>3</v>
      </c>
      <c r="J775" s="6"/>
      <c r="K775" s="6" t="s">
        <v>7</v>
      </c>
    </row>
    <row r="776" spans="1:11" x14ac:dyDescent="0.25">
      <c r="A776" s="6"/>
      <c r="B776" s="6"/>
      <c r="C776" s="6"/>
      <c r="D776" s="8"/>
      <c r="E776" s="6"/>
      <c r="F776" s="6"/>
      <c r="G776" s="6"/>
      <c r="H776" s="6"/>
      <c r="I776" s="6"/>
      <c r="J776" s="6"/>
      <c r="K776" s="6"/>
    </row>
    <row r="777" spans="1:11" ht="150" customHeight="1" x14ac:dyDescent="0.25">
      <c r="A777" s="6">
        <v>13</v>
      </c>
      <c r="B777" s="6" t="s">
        <v>1</v>
      </c>
      <c r="C777" s="6" t="s">
        <v>2</v>
      </c>
      <c r="D777" s="8" t="s">
        <v>949</v>
      </c>
      <c r="E777" s="6" t="s">
        <v>4</v>
      </c>
      <c r="F777" s="6" t="s">
        <v>950</v>
      </c>
      <c r="G777" s="6" t="s">
        <v>951</v>
      </c>
      <c r="H777" s="7">
        <v>42024</v>
      </c>
      <c r="I777" s="6">
        <v>3</v>
      </c>
      <c r="J777" s="6"/>
      <c r="K777" s="6" t="s">
        <v>7</v>
      </c>
    </row>
    <row r="778" spans="1:11" x14ac:dyDescent="0.25">
      <c r="A778" s="6"/>
      <c r="B778" s="6"/>
      <c r="C778" s="6"/>
      <c r="D778" s="8"/>
      <c r="E778" s="6"/>
      <c r="F778" s="6"/>
      <c r="G778" s="6"/>
      <c r="H778" s="7"/>
      <c r="I778" s="6"/>
      <c r="J778" s="6"/>
      <c r="K778" s="6"/>
    </row>
    <row r="779" spans="1:11" ht="180" customHeight="1" x14ac:dyDescent="0.25">
      <c r="A779" s="6">
        <v>14</v>
      </c>
      <c r="B779" s="6" t="s">
        <v>1</v>
      </c>
      <c r="C779" s="6" t="s">
        <v>2</v>
      </c>
      <c r="D779" s="8" t="s">
        <v>952</v>
      </c>
      <c r="E779" s="6" t="s">
        <v>4</v>
      </c>
      <c r="F779" s="6" t="s">
        <v>953</v>
      </c>
      <c r="G779" s="6" t="s">
        <v>811</v>
      </c>
      <c r="H779" s="7">
        <v>42024</v>
      </c>
      <c r="I779" s="6">
        <v>3</v>
      </c>
      <c r="J779" s="6"/>
      <c r="K779" s="6" t="s">
        <v>7</v>
      </c>
    </row>
    <row r="780" spans="1:11" x14ac:dyDescent="0.25">
      <c r="A780" s="6"/>
      <c r="B780" s="6"/>
      <c r="C780" s="6"/>
      <c r="D780" s="8"/>
      <c r="E780" s="6"/>
      <c r="F780" s="6"/>
      <c r="G780" s="6"/>
      <c r="H780" s="7"/>
      <c r="I780" s="6"/>
      <c r="J780" s="6"/>
      <c r="K780" s="6"/>
    </row>
    <row r="781" spans="1:11" ht="180" customHeight="1" x14ac:dyDescent="0.25">
      <c r="A781" s="6">
        <v>15</v>
      </c>
      <c r="B781" s="6" t="s">
        <v>1</v>
      </c>
      <c r="C781" s="6" t="s">
        <v>2</v>
      </c>
      <c r="D781" s="8" t="s">
        <v>954</v>
      </c>
      <c r="E781" s="6" t="s">
        <v>4</v>
      </c>
      <c r="F781" s="6" t="s">
        <v>955</v>
      </c>
      <c r="G781" s="6" t="s">
        <v>956</v>
      </c>
      <c r="H781" s="7">
        <v>42205</v>
      </c>
      <c r="I781" s="6">
        <v>3</v>
      </c>
      <c r="J781" s="6"/>
      <c r="K781" s="6" t="s">
        <v>7</v>
      </c>
    </row>
    <row r="782" spans="1:11" x14ac:dyDescent="0.25">
      <c r="A782" s="6"/>
      <c r="B782" s="6"/>
      <c r="C782" s="6"/>
      <c r="D782" s="8"/>
      <c r="E782" s="6"/>
      <c r="F782" s="6"/>
      <c r="G782" s="6"/>
      <c r="H782" s="7"/>
      <c r="I782" s="6"/>
      <c r="J782" s="6"/>
      <c r="K782" s="6"/>
    </row>
    <row r="783" spans="1:11" ht="180" customHeight="1" x14ac:dyDescent="0.25">
      <c r="A783" s="6">
        <v>16</v>
      </c>
      <c r="B783" s="6" t="s">
        <v>1</v>
      </c>
      <c r="C783" s="6" t="s">
        <v>48</v>
      </c>
      <c r="D783" s="8" t="s">
        <v>957</v>
      </c>
      <c r="E783" s="6" t="s">
        <v>4</v>
      </c>
      <c r="F783" s="6" t="s">
        <v>958</v>
      </c>
      <c r="G783" s="6" t="s">
        <v>956</v>
      </c>
      <c r="H783" s="6">
        <f>-1 / 20</f>
        <v>-0.05</v>
      </c>
      <c r="I783" s="6">
        <v>3</v>
      </c>
      <c r="J783" s="6"/>
      <c r="K783" s="6" t="s">
        <v>7</v>
      </c>
    </row>
    <row r="784" spans="1:11" x14ac:dyDescent="0.25">
      <c r="A784" s="6"/>
      <c r="B784" s="6"/>
      <c r="C784" s="6"/>
      <c r="D784" s="8"/>
      <c r="E784" s="6"/>
      <c r="F784" s="6"/>
      <c r="G784" s="6"/>
      <c r="H784" s="6"/>
      <c r="I784" s="6"/>
      <c r="J784" s="6"/>
      <c r="K784" s="6"/>
    </row>
    <row r="785" spans="1:14" ht="180" customHeight="1" x14ac:dyDescent="0.25">
      <c r="A785" s="6">
        <v>17</v>
      </c>
      <c r="B785" s="6" t="s">
        <v>1</v>
      </c>
      <c r="C785" s="6" t="s">
        <v>2</v>
      </c>
      <c r="D785" s="8" t="s">
        <v>959</v>
      </c>
      <c r="E785" s="6" t="s">
        <v>4</v>
      </c>
      <c r="F785" s="6" t="s">
        <v>960</v>
      </c>
      <c r="G785" s="6" t="s">
        <v>956</v>
      </c>
      <c r="H785" s="6" t="s">
        <v>961</v>
      </c>
      <c r="I785" s="6">
        <v>3</v>
      </c>
      <c r="J785" s="6"/>
      <c r="K785" s="6" t="s">
        <v>7</v>
      </c>
    </row>
    <row r="786" spans="1:14" x14ac:dyDescent="0.25">
      <c r="A786" s="6"/>
      <c r="B786" s="6"/>
      <c r="C786" s="6"/>
      <c r="D786" s="8"/>
      <c r="E786" s="6"/>
      <c r="F786" s="6"/>
      <c r="G786" s="6"/>
      <c r="H786" s="6"/>
      <c r="I786" s="6"/>
      <c r="J786" s="6"/>
      <c r="K786" s="6"/>
    </row>
    <row r="787" spans="1:14" ht="240" customHeight="1" x14ac:dyDescent="0.25">
      <c r="A787" s="6">
        <v>18</v>
      </c>
      <c r="B787" s="6" t="s">
        <v>1</v>
      </c>
      <c r="C787" s="6" t="s">
        <v>2</v>
      </c>
      <c r="D787" s="8" t="s">
        <v>962</v>
      </c>
      <c r="E787" s="6" t="s">
        <v>4</v>
      </c>
      <c r="F787" s="6" t="s">
        <v>92</v>
      </c>
      <c r="G787" s="6" t="s">
        <v>811</v>
      </c>
      <c r="H787" s="6" t="s">
        <v>94</v>
      </c>
      <c r="I787" s="6">
        <v>3</v>
      </c>
      <c r="J787" s="6"/>
      <c r="K787" s="6" t="s">
        <v>62</v>
      </c>
    </row>
    <row r="788" spans="1:14" x14ac:dyDescent="0.25">
      <c r="A788" s="6"/>
      <c r="B788" s="6"/>
      <c r="C788" s="6"/>
      <c r="D788" s="8"/>
      <c r="E788" s="6"/>
      <c r="F788" s="6"/>
      <c r="G788" s="6"/>
      <c r="H788" s="6"/>
      <c r="I788" s="6"/>
      <c r="J788" s="6"/>
      <c r="K788" s="6"/>
      <c r="M788">
        <v>2</v>
      </c>
      <c r="N788">
        <v>0</v>
      </c>
    </row>
    <row r="791" spans="1:14" ht="195" customHeight="1" x14ac:dyDescent="0.25">
      <c r="A791" s="6"/>
      <c r="B791" s="6" t="s">
        <v>1</v>
      </c>
      <c r="C791" s="6" t="s">
        <v>2</v>
      </c>
      <c r="D791" s="8" t="s">
        <v>963</v>
      </c>
      <c r="E791" s="6" t="s">
        <v>4</v>
      </c>
      <c r="F791" s="6" t="s">
        <v>964</v>
      </c>
      <c r="G791" s="6" t="s">
        <v>965</v>
      </c>
      <c r="H791" s="7">
        <v>42112</v>
      </c>
      <c r="I791" s="6">
        <v>3</v>
      </c>
      <c r="J791" s="6"/>
      <c r="K791" s="6" t="s">
        <v>7</v>
      </c>
    </row>
    <row r="792" spans="1:14" x14ac:dyDescent="0.25">
      <c r="A792" s="6"/>
      <c r="B792" s="6"/>
      <c r="C792" s="6"/>
      <c r="D792" s="8"/>
      <c r="E792" s="6"/>
      <c r="F792" s="6"/>
      <c r="G792" s="6"/>
      <c r="H792" s="7"/>
      <c r="I792" s="6"/>
      <c r="J792" s="6"/>
      <c r="K792" s="6"/>
    </row>
    <row r="793" spans="1:14" ht="195" customHeight="1" x14ac:dyDescent="0.25">
      <c r="A793" s="6">
        <v>2</v>
      </c>
      <c r="B793" s="6" t="s">
        <v>1</v>
      </c>
      <c r="C793" s="6" t="s">
        <v>2</v>
      </c>
      <c r="D793" s="8" t="s">
        <v>966</v>
      </c>
      <c r="E793" s="6" t="s">
        <v>4</v>
      </c>
      <c r="F793" s="6" t="s">
        <v>967</v>
      </c>
      <c r="G793" s="6" t="s">
        <v>968</v>
      </c>
      <c r="H793" s="7">
        <v>42265</v>
      </c>
      <c r="I793" s="6">
        <v>3</v>
      </c>
      <c r="J793" s="6"/>
      <c r="K793" s="6" t="s">
        <v>7</v>
      </c>
    </row>
    <row r="794" spans="1:14" x14ac:dyDescent="0.25">
      <c r="A794" s="6"/>
      <c r="B794" s="6"/>
      <c r="C794" s="6"/>
      <c r="D794" s="8"/>
      <c r="E794" s="6"/>
      <c r="F794" s="6"/>
      <c r="G794" s="6"/>
      <c r="H794" s="7"/>
      <c r="I794" s="6"/>
      <c r="J794" s="6"/>
      <c r="K794" s="6"/>
    </row>
    <row r="795" spans="1:14" ht="180" customHeight="1" x14ac:dyDescent="0.25">
      <c r="A795" s="6">
        <v>3</v>
      </c>
      <c r="B795" s="6" t="s">
        <v>1</v>
      </c>
      <c r="C795" s="6" t="s">
        <v>2</v>
      </c>
      <c r="D795" s="8" t="s">
        <v>969</v>
      </c>
      <c r="E795" s="6" t="s">
        <v>4</v>
      </c>
      <c r="F795" s="6" t="s">
        <v>970</v>
      </c>
      <c r="G795" s="6" t="s">
        <v>971</v>
      </c>
      <c r="H795" s="7">
        <v>42081</v>
      </c>
      <c r="I795" s="6">
        <v>3</v>
      </c>
      <c r="J795" s="6"/>
      <c r="K795" s="6" t="s">
        <v>7</v>
      </c>
    </row>
    <row r="796" spans="1:14" x14ac:dyDescent="0.25">
      <c r="A796" s="6"/>
      <c r="B796" s="6"/>
      <c r="C796" s="6"/>
      <c r="D796" s="8"/>
      <c r="E796" s="6"/>
      <c r="F796" s="6"/>
      <c r="G796" s="6"/>
      <c r="H796" s="7"/>
      <c r="I796" s="6"/>
      <c r="J796" s="6"/>
      <c r="K796" s="6"/>
    </row>
    <row r="797" spans="1:14" ht="195" customHeight="1" x14ac:dyDescent="0.25">
      <c r="A797" s="6">
        <v>4</v>
      </c>
      <c r="B797" s="6" t="s">
        <v>1</v>
      </c>
      <c r="C797" s="6" t="s">
        <v>2</v>
      </c>
      <c r="D797" s="8" t="s">
        <v>972</v>
      </c>
      <c r="E797" s="6" t="s">
        <v>4</v>
      </c>
      <c r="F797" s="6" t="s">
        <v>973</v>
      </c>
      <c r="G797" s="6" t="s">
        <v>968</v>
      </c>
      <c r="H797" s="7">
        <v>42295</v>
      </c>
      <c r="I797" s="6">
        <v>3</v>
      </c>
      <c r="J797" s="6"/>
      <c r="K797" s="6" t="s">
        <v>7</v>
      </c>
    </row>
    <row r="798" spans="1:14" x14ac:dyDescent="0.25">
      <c r="A798" s="6"/>
      <c r="B798" s="6"/>
      <c r="C798" s="6"/>
      <c r="D798" s="8"/>
      <c r="E798" s="6"/>
      <c r="F798" s="6"/>
      <c r="G798" s="6"/>
      <c r="H798" s="7"/>
      <c r="I798" s="6"/>
      <c r="J798" s="6"/>
      <c r="K798" s="6"/>
    </row>
    <row r="799" spans="1:14" ht="195" customHeight="1" x14ac:dyDescent="0.25">
      <c r="A799" s="6">
        <v>5</v>
      </c>
      <c r="B799" s="6" t="s">
        <v>1</v>
      </c>
      <c r="C799" s="6" t="s">
        <v>2</v>
      </c>
      <c r="D799" s="8" t="s">
        <v>974</v>
      </c>
      <c r="E799" s="6" t="s">
        <v>4</v>
      </c>
      <c r="F799" s="6" t="s">
        <v>975</v>
      </c>
      <c r="G799" s="6" t="s">
        <v>968</v>
      </c>
      <c r="H799" s="7">
        <v>42265</v>
      </c>
      <c r="I799" s="6">
        <v>3</v>
      </c>
      <c r="J799" s="6"/>
      <c r="K799" s="6" t="s">
        <v>7</v>
      </c>
    </row>
    <row r="800" spans="1:14" x14ac:dyDescent="0.25">
      <c r="A800" s="6"/>
      <c r="B800" s="6"/>
      <c r="C800" s="6"/>
      <c r="D800" s="8"/>
      <c r="E800" s="6"/>
      <c r="F800" s="6"/>
      <c r="G800" s="6"/>
      <c r="H800" s="7"/>
      <c r="I800" s="6"/>
      <c r="J800" s="6"/>
      <c r="K800" s="6"/>
    </row>
    <row r="801" spans="1:11" ht="195" customHeight="1" x14ac:dyDescent="0.25">
      <c r="A801" s="6">
        <v>6</v>
      </c>
      <c r="B801" s="6" t="s">
        <v>1</v>
      </c>
      <c r="C801" s="6" t="s">
        <v>2</v>
      </c>
      <c r="D801" s="8" t="s">
        <v>976</v>
      </c>
      <c r="E801" s="6" t="s">
        <v>4</v>
      </c>
      <c r="F801" s="6" t="s">
        <v>977</v>
      </c>
      <c r="G801" s="6" t="s">
        <v>965</v>
      </c>
      <c r="H801" s="7">
        <v>42173</v>
      </c>
      <c r="I801" s="6">
        <v>3</v>
      </c>
      <c r="J801" s="6"/>
      <c r="K801" s="6" t="s">
        <v>7</v>
      </c>
    </row>
    <row r="802" spans="1:11" x14ac:dyDescent="0.25">
      <c r="A802" s="6"/>
      <c r="B802" s="6"/>
      <c r="C802" s="6"/>
      <c r="D802" s="8"/>
      <c r="E802" s="6"/>
      <c r="F802" s="6"/>
      <c r="G802" s="6"/>
      <c r="H802" s="7"/>
      <c r="I802" s="6"/>
      <c r="J802" s="6"/>
      <c r="K802" s="6"/>
    </row>
    <row r="803" spans="1:11" ht="180" customHeight="1" x14ac:dyDescent="0.25">
      <c r="A803" s="6">
        <v>7</v>
      </c>
      <c r="B803" s="6" t="s">
        <v>1</v>
      </c>
      <c r="C803" s="6" t="s">
        <v>2</v>
      </c>
      <c r="D803" s="8" t="s">
        <v>978</v>
      </c>
      <c r="E803" s="6" t="s">
        <v>4</v>
      </c>
      <c r="F803" s="6" t="s">
        <v>979</v>
      </c>
      <c r="G803" s="6" t="s">
        <v>971</v>
      </c>
      <c r="H803" s="7">
        <v>42081</v>
      </c>
      <c r="I803" s="6">
        <v>3</v>
      </c>
      <c r="J803" s="6"/>
      <c r="K803" s="6" t="s">
        <v>7</v>
      </c>
    </row>
    <row r="804" spans="1:11" x14ac:dyDescent="0.25">
      <c r="A804" s="6"/>
      <c r="B804" s="6"/>
      <c r="C804" s="6"/>
      <c r="D804" s="8"/>
      <c r="E804" s="6"/>
      <c r="F804" s="6"/>
      <c r="G804" s="6"/>
      <c r="H804" s="7"/>
      <c r="I804" s="6"/>
      <c r="J804" s="6"/>
      <c r="K804" s="6"/>
    </row>
    <row r="805" spans="1:11" ht="195" customHeight="1" x14ac:dyDescent="0.25">
      <c r="A805" s="6">
        <v>8</v>
      </c>
      <c r="B805" s="6" t="s">
        <v>1</v>
      </c>
      <c r="C805" s="6" t="s">
        <v>2</v>
      </c>
      <c r="D805" s="8" t="s">
        <v>980</v>
      </c>
      <c r="E805" s="6" t="s">
        <v>4</v>
      </c>
      <c r="F805" s="6" t="s">
        <v>981</v>
      </c>
      <c r="G805" s="6" t="s">
        <v>965</v>
      </c>
      <c r="H805" s="7">
        <v>42234</v>
      </c>
      <c r="I805" s="6">
        <v>3</v>
      </c>
      <c r="J805" s="6"/>
      <c r="K805" s="6" t="s">
        <v>7</v>
      </c>
    </row>
    <row r="806" spans="1:11" x14ac:dyDescent="0.25">
      <c r="A806" s="6"/>
      <c r="B806" s="6"/>
      <c r="C806" s="6"/>
      <c r="D806" s="8"/>
      <c r="E806" s="6"/>
      <c r="F806" s="6"/>
      <c r="G806" s="6"/>
      <c r="H806" s="7"/>
      <c r="I806" s="6"/>
      <c r="J806" s="6"/>
      <c r="K806" s="6"/>
    </row>
    <row r="807" spans="1:11" ht="180" customHeight="1" x14ac:dyDescent="0.25">
      <c r="A807" s="6">
        <v>9</v>
      </c>
      <c r="B807" s="6" t="s">
        <v>1</v>
      </c>
      <c r="C807" s="6" t="s">
        <v>2</v>
      </c>
      <c r="D807" s="8" t="s">
        <v>982</v>
      </c>
      <c r="E807" s="6" t="s">
        <v>4</v>
      </c>
      <c r="F807" s="6" t="s">
        <v>983</v>
      </c>
      <c r="G807" s="6" t="s">
        <v>984</v>
      </c>
      <c r="H807" s="7">
        <v>42234</v>
      </c>
      <c r="I807" s="6">
        <v>3</v>
      </c>
      <c r="J807" s="6"/>
      <c r="K807" s="6" t="s">
        <v>7</v>
      </c>
    </row>
    <row r="808" spans="1:11" x14ac:dyDescent="0.25">
      <c r="A808" s="6"/>
      <c r="B808" s="6"/>
      <c r="C808" s="6"/>
      <c r="D808" s="8"/>
      <c r="E808" s="6"/>
      <c r="F808" s="6"/>
      <c r="G808" s="6"/>
      <c r="H808" s="7"/>
      <c r="I808" s="6"/>
      <c r="J808" s="6"/>
      <c r="K808" s="6"/>
    </row>
    <row r="809" spans="1:11" ht="195" customHeight="1" x14ac:dyDescent="0.25">
      <c r="A809" s="6">
        <v>10</v>
      </c>
      <c r="B809" s="6" t="s">
        <v>1</v>
      </c>
      <c r="C809" s="6" t="s">
        <v>2</v>
      </c>
      <c r="D809" s="8" t="s">
        <v>985</v>
      </c>
      <c r="E809" s="6" t="s">
        <v>4</v>
      </c>
      <c r="F809" s="6" t="s">
        <v>986</v>
      </c>
      <c r="G809" s="6" t="s">
        <v>987</v>
      </c>
      <c r="H809" s="7">
        <v>42114</v>
      </c>
      <c r="I809" s="6">
        <v>3</v>
      </c>
      <c r="J809" s="6"/>
      <c r="K809" s="6" t="s">
        <v>7</v>
      </c>
    </row>
    <row r="810" spans="1:11" x14ac:dyDescent="0.25">
      <c r="A810" s="6"/>
      <c r="B810" s="6"/>
      <c r="C810" s="6"/>
      <c r="D810" s="8"/>
      <c r="E810" s="6"/>
      <c r="F810" s="6"/>
      <c r="G810" s="6"/>
      <c r="H810" s="7"/>
      <c r="I810" s="6"/>
      <c r="J810" s="6"/>
      <c r="K810" s="6"/>
    </row>
    <row r="811" spans="1:11" ht="195" customHeight="1" x14ac:dyDescent="0.25">
      <c r="A811" s="6">
        <v>11</v>
      </c>
      <c r="B811" s="6" t="s">
        <v>1</v>
      </c>
      <c r="C811" s="6" t="s">
        <v>2</v>
      </c>
      <c r="D811" s="8" t="s">
        <v>988</v>
      </c>
      <c r="E811" s="6" t="s">
        <v>4</v>
      </c>
      <c r="F811" s="6" t="s">
        <v>989</v>
      </c>
      <c r="G811" s="6" t="s">
        <v>987</v>
      </c>
      <c r="H811" s="6" t="s">
        <v>961</v>
      </c>
      <c r="I811" s="6">
        <v>3</v>
      </c>
      <c r="J811" s="6"/>
      <c r="K811" s="6" t="s">
        <v>7</v>
      </c>
    </row>
    <row r="812" spans="1:11" x14ac:dyDescent="0.25">
      <c r="A812" s="6"/>
      <c r="B812" s="6"/>
      <c r="C812" s="6"/>
      <c r="D812" s="8"/>
      <c r="E812" s="6"/>
      <c r="F812" s="6"/>
      <c r="G812" s="6"/>
      <c r="H812" s="6"/>
      <c r="I812" s="6"/>
      <c r="J812" s="6"/>
      <c r="K812" s="6"/>
    </row>
    <row r="813" spans="1:11" ht="150" customHeight="1" x14ac:dyDescent="0.25">
      <c r="A813" s="6">
        <v>12</v>
      </c>
      <c r="B813" s="6" t="s">
        <v>1</v>
      </c>
      <c r="C813" s="6" t="s">
        <v>2</v>
      </c>
      <c r="D813" s="8" t="s">
        <v>990</v>
      </c>
      <c r="E813" s="6" t="s">
        <v>4</v>
      </c>
      <c r="F813" s="6" t="s">
        <v>950</v>
      </c>
      <c r="G813" s="6" t="s">
        <v>951</v>
      </c>
      <c r="H813" s="7">
        <v>42024</v>
      </c>
      <c r="I813" s="6">
        <v>3</v>
      </c>
      <c r="J813" s="6"/>
      <c r="K813" s="6" t="s">
        <v>7</v>
      </c>
    </row>
    <row r="814" spans="1:11" x14ac:dyDescent="0.25">
      <c r="A814" s="6"/>
      <c r="B814" s="6"/>
      <c r="C814" s="6"/>
      <c r="D814" s="8"/>
      <c r="E814" s="6"/>
      <c r="F814" s="6"/>
      <c r="G814" s="6"/>
      <c r="H814" s="7"/>
      <c r="I814" s="6"/>
      <c r="J814" s="6"/>
      <c r="K814" s="6"/>
    </row>
    <row r="815" spans="1:11" ht="195" customHeight="1" x14ac:dyDescent="0.25">
      <c r="A815" s="6">
        <v>13</v>
      </c>
      <c r="B815" s="6" t="s">
        <v>1</v>
      </c>
      <c r="C815" s="6" t="s">
        <v>2</v>
      </c>
      <c r="D815" s="8" t="s">
        <v>991</v>
      </c>
      <c r="E815" s="6" t="s">
        <v>4</v>
      </c>
      <c r="F815" s="6" t="s">
        <v>493</v>
      </c>
      <c r="G815" s="6" t="s">
        <v>494</v>
      </c>
      <c r="H815" s="7">
        <v>42039</v>
      </c>
      <c r="I815" s="6">
        <v>3</v>
      </c>
      <c r="J815" s="6"/>
      <c r="K815" s="6" t="s">
        <v>7</v>
      </c>
    </row>
    <row r="816" spans="1:11" x14ac:dyDescent="0.25">
      <c r="A816" s="6"/>
      <c r="B816" s="6"/>
      <c r="C816" s="6"/>
      <c r="D816" s="8"/>
      <c r="E816" s="6"/>
      <c r="F816" s="6"/>
      <c r="G816" s="6"/>
      <c r="H816" s="7"/>
      <c r="I816" s="6"/>
      <c r="J816" s="6"/>
      <c r="K816" s="6"/>
    </row>
    <row r="817" spans="1:11" ht="195" customHeight="1" x14ac:dyDescent="0.25">
      <c r="A817" s="6">
        <v>14</v>
      </c>
      <c r="B817" s="6" t="s">
        <v>1</v>
      </c>
      <c r="C817" s="6" t="s">
        <v>2</v>
      </c>
      <c r="D817" s="8" t="s">
        <v>992</v>
      </c>
      <c r="E817" s="6" t="s">
        <v>4</v>
      </c>
      <c r="F817" s="6" t="s">
        <v>496</v>
      </c>
      <c r="G817" s="6" t="s">
        <v>497</v>
      </c>
      <c r="H817" s="7">
        <v>42067</v>
      </c>
      <c r="I817" s="6">
        <v>3</v>
      </c>
      <c r="J817" s="6"/>
      <c r="K817" s="6" t="s">
        <v>7</v>
      </c>
    </row>
    <row r="818" spans="1:11" x14ac:dyDescent="0.25">
      <c r="A818" s="6"/>
      <c r="B818" s="6"/>
      <c r="C818" s="6"/>
      <c r="D818" s="8"/>
      <c r="E818" s="6"/>
      <c r="F818" s="6"/>
      <c r="G818" s="6"/>
      <c r="H818" s="7"/>
      <c r="I818" s="6"/>
      <c r="J818" s="6"/>
      <c r="K818" s="6"/>
    </row>
    <row r="819" spans="1:11" ht="195" customHeight="1" x14ac:dyDescent="0.25">
      <c r="A819" s="6">
        <v>15</v>
      </c>
      <c r="B819" s="6" t="s">
        <v>1</v>
      </c>
      <c r="C819" s="6" t="s">
        <v>2</v>
      </c>
      <c r="D819" s="8" t="s">
        <v>993</v>
      </c>
      <c r="E819" s="6" t="s">
        <v>4</v>
      </c>
      <c r="F819" s="6" t="s">
        <v>500</v>
      </c>
      <c r="G819" s="6" t="s">
        <v>497</v>
      </c>
      <c r="H819" s="7">
        <v>42067</v>
      </c>
      <c r="I819" s="6">
        <v>3</v>
      </c>
      <c r="J819" s="6"/>
      <c r="K819" s="6" t="s">
        <v>7</v>
      </c>
    </row>
    <row r="820" spans="1:11" x14ac:dyDescent="0.25">
      <c r="A820" s="6"/>
      <c r="B820" s="6"/>
      <c r="C820" s="6"/>
      <c r="D820" s="8"/>
      <c r="E820" s="6"/>
      <c r="F820" s="6"/>
      <c r="G820" s="6"/>
      <c r="H820" s="7"/>
      <c r="I820" s="6"/>
      <c r="J820" s="6"/>
      <c r="K820" s="6"/>
    </row>
    <row r="821" spans="1:11" ht="195" customHeight="1" x14ac:dyDescent="0.25">
      <c r="A821" s="6">
        <v>16</v>
      </c>
      <c r="B821" s="6" t="s">
        <v>1</v>
      </c>
      <c r="C821" s="6" t="s">
        <v>2</v>
      </c>
      <c r="D821" s="8" t="s">
        <v>994</v>
      </c>
      <c r="E821" s="6" t="s">
        <v>4</v>
      </c>
      <c r="F821" s="6" t="s">
        <v>503</v>
      </c>
      <c r="G821" s="6" t="s">
        <v>494</v>
      </c>
      <c r="H821" s="7">
        <v>42039</v>
      </c>
      <c r="I821" s="6">
        <v>3</v>
      </c>
      <c r="J821" s="6"/>
      <c r="K821" s="6" t="s">
        <v>7</v>
      </c>
    </row>
    <row r="822" spans="1:11" x14ac:dyDescent="0.25">
      <c r="A822" s="6"/>
      <c r="B822" s="6"/>
      <c r="C822" s="6"/>
      <c r="D822" s="8"/>
      <c r="E822" s="6"/>
      <c r="F822" s="6"/>
      <c r="G822" s="6"/>
      <c r="H822" s="7"/>
      <c r="I822" s="6"/>
      <c r="J822" s="6"/>
      <c r="K822" s="6"/>
    </row>
    <row r="823" spans="1:11" ht="180" customHeight="1" x14ac:dyDescent="0.25">
      <c r="A823" s="6">
        <v>17</v>
      </c>
      <c r="B823" s="6" t="s">
        <v>1</v>
      </c>
      <c r="C823" s="6" t="s">
        <v>2</v>
      </c>
      <c r="D823" s="8" t="s">
        <v>995</v>
      </c>
      <c r="E823" s="6" t="s">
        <v>4</v>
      </c>
      <c r="F823" s="6" t="s">
        <v>505</v>
      </c>
      <c r="G823" s="6" t="s">
        <v>229</v>
      </c>
      <c r="H823" s="7">
        <v>42067</v>
      </c>
      <c r="I823" s="6">
        <v>3</v>
      </c>
      <c r="J823" s="6"/>
      <c r="K823" s="6" t="s">
        <v>7</v>
      </c>
    </row>
    <row r="824" spans="1:11" x14ac:dyDescent="0.25">
      <c r="A824" s="6"/>
      <c r="B824" s="6"/>
      <c r="C824" s="6"/>
      <c r="D824" s="8"/>
      <c r="E824" s="6"/>
      <c r="F824" s="6"/>
      <c r="G824" s="6"/>
      <c r="H824" s="7"/>
      <c r="I824" s="6"/>
      <c r="J824" s="6"/>
      <c r="K824" s="6"/>
    </row>
    <row r="825" spans="1:11" ht="180" customHeight="1" x14ac:dyDescent="0.25">
      <c r="A825" s="6">
        <v>18</v>
      </c>
      <c r="B825" s="6" t="s">
        <v>1</v>
      </c>
      <c r="C825" s="6" t="s">
        <v>2</v>
      </c>
      <c r="D825" s="8" t="s">
        <v>996</v>
      </c>
      <c r="E825" s="6" t="s">
        <v>4</v>
      </c>
      <c r="F825" s="6" t="s">
        <v>507</v>
      </c>
      <c r="G825" s="6" t="s">
        <v>508</v>
      </c>
      <c r="H825" s="7">
        <v>42039</v>
      </c>
      <c r="I825" s="6">
        <v>3</v>
      </c>
      <c r="J825" s="6"/>
      <c r="K825" s="6" t="s">
        <v>7</v>
      </c>
    </row>
    <row r="826" spans="1:11" x14ac:dyDescent="0.25">
      <c r="A826" s="6"/>
      <c r="B826" s="6"/>
      <c r="C826" s="6"/>
      <c r="D826" s="8"/>
      <c r="E826" s="6"/>
      <c r="F826" s="6"/>
      <c r="G826" s="6"/>
      <c r="H826" s="7"/>
      <c r="I826" s="6"/>
      <c r="J826" s="6"/>
      <c r="K826" s="6"/>
    </row>
    <row r="827" spans="1:11" ht="195" customHeight="1" x14ac:dyDescent="0.25">
      <c r="A827" s="6">
        <v>19</v>
      </c>
      <c r="B827" s="6" t="s">
        <v>1</v>
      </c>
      <c r="C827" s="6" t="s">
        <v>2</v>
      </c>
      <c r="D827" s="8" t="s">
        <v>997</v>
      </c>
      <c r="E827" s="6" t="s">
        <v>4</v>
      </c>
      <c r="F827" s="6" t="s">
        <v>998</v>
      </c>
      <c r="G827" s="6" t="s">
        <v>999</v>
      </c>
      <c r="H827" s="7">
        <v>42180</v>
      </c>
      <c r="I827" s="6">
        <v>3</v>
      </c>
      <c r="J827" s="6"/>
      <c r="K827" s="6" t="s">
        <v>7</v>
      </c>
    </row>
    <row r="828" spans="1:11" x14ac:dyDescent="0.25">
      <c r="A828" s="6"/>
      <c r="B828" s="6"/>
      <c r="C828" s="6"/>
      <c r="D828" s="8"/>
      <c r="E828" s="6"/>
      <c r="F828" s="6"/>
      <c r="G828" s="6"/>
      <c r="H828" s="7"/>
      <c r="I828" s="6"/>
      <c r="J828" s="6"/>
      <c r="K828" s="6"/>
    </row>
    <row r="829" spans="1:11" ht="180" customHeight="1" x14ac:dyDescent="0.25">
      <c r="A829" s="6">
        <v>20</v>
      </c>
      <c r="B829" s="6" t="s">
        <v>1</v>
      </c>
      <c r="C829" s="6" t="s">
        <v>48</v>
      </c>
      <c r="D829" s="8" t="s">
        <v>1000</v>
      </c>
      <c r="E829" s="6" t="s">
        <v>4</v>
      </c>
      <c r="F829" s="6" t="s">
        <v>1001</v>
      </c>
      <c r="G829" s="6" t="s">
        <v>999</v>
      </c>
      <c r="H829" s="6">
        <f>-2 / 25</f>
        <v>-0.08</v>
      </c>
      <c r="I829" s="6">
        <v>3</v>
      </c>
      <c r="J829" s="6"/>
      <c r="K829" s="6" t="s">
        <v>237</v>
      </c>
    </row>
    <row r="830" spans="1:11" x14ac:dyDescent="0.25">
      <c r="A830" s="6"/>
      <c r="B830" s="6"/>
      <c r="C830" s="6"/>
      <c r="D830" s="8"/>
      <c r="E830" s="6"/>
      <c r="F830" s="6"/>
      <c r="G830" s="6"/>
      <c r="H830" s="6"/>
      <c r="I830" s="6"/>
      <c r="J830" s="6"/>
      <c r="K830" s="6"/>
    </row>
    <row r="833" spans="1:11" ht="180" customHeight="1" x14ac:dyDescent="0.25">
      <c r="A833" s="6"/>
      <c r="B833" s="6" t="s">
        <v>1</v>
      </c>
      <c r="C833" s="6" t="s">
        <v>2</v>
      </c>
      <c r="D833" s="8" t="s">
        <v>1002</v>
      </c>
      <c r="E833" s="6" t="s">
        <v>4</v>
      </c>
      <c r="F833" s="6" t="s">
        <v>1003</v>
      </c>
      <c r="G833" s="6" t="s">
        <v>468</v>
      </c>
      <c r="H833" s="7">
        <v>42029</v>
      </c>
      <c r="I833" s="6">
        <v>3</v>
      </c>
      <c r="J833" s="6"/>
      <c r="K833" s="6" t="s">
        <v>7</v>
      </c>
    </row>
    <row r="834" spans="1:11" x14ac:dyDescent="0.25">
      <c r="A834" s="6"/>
      <c r="B834" s="6"/>
      <c r="C834" s="6"/>
      <c r="D834" s="8"/>
      <c r="E834" s="6"/>
      <c r="F834" s="6"/>
      <c r="G834" s="6"/>
      <c r="H834" s="7"/>
      <c r="I834" s="6"/>
      <c r="J834" s="6"/>
      <c r="K834" s="6"/>
    </row>
    <row r="835" spans="1:11" ht="165" customHeight="1" x14ac:dyDescent="0.25">
      <c r="A835" s="6">
        <v>13</v>
      </c>
      <c r="B835" s="6" t="s">
        <v>1</v>
      </c>
      <c r="C835" s="6" t="s">
        <v>2</v>
      </c>
      <c r="D835" s="8" t="s">
        <v>1004</v>
      </c>
      <c r="E835" s="6" t="s">
        <v>4</v>
      </c>
      <c r="F835" s="6" t="s">
        <v>1005</v>
      </c>
      <c r="G835" s="6" t="s">
        <v>1006</v>
      </c>
      <c r="H835" s="6" t="s">
        <v>856</v>
      </c>
      <c r="I835" s="6">
        <v>3</v>
      </c>
      <c r="J835" s="6"/>
      <c r="K835" s="6" t="s">
        <v>7</v>
      </c>
    </row>
    <row r="836" spans="1:11" x14ac:dyDescent="0.25">
      <c r="A836" s="6"/>
      <c r="B836" s="6"/>
      <c r="C836" s="6"/>
      <c r="D836" s="8"/>
      <c r="E836" s="6"/>
      <c r="F836" s="6"/>
      <c r="G836" s="6"/>
      <c r="H836" s="6"/>
      <c r="I836" s="6"/>
      <c r="J836" s="6"/>
      <c r="K836" s="6"/>
    </row>
    <row r="837" spans="1:11" ht="180" customHeight="1" x14ac:dyDescent="0.25">
      <c r="A837" s="6">
        <v>14</v>
      </c>
      <c r="B837" s="6" t="s">
        <v>1</v>
      </c>
      <c r="C837" s="6" t="s">
        <v>2</v>
      </c>
      <c r="D837" s="8" t="s">
        <v>1007</v>
      </c>
      <c r="E837" s="6" t="s">
        <v>4</v>
      </c>
      <c r="F837" s="6" t="s">
        <v>1008</v>
      </c>
      <c r="G837" s="6" t="s">
        <v>1009</v>
      </c>
      <c r="H837" s="7">
        <v>42088</v>
      </c>
      <c r="I837" s="6">
        <v>3</v>
      </c>
      <c r="J837" s="6"/>
      <c r="K837" s="6" t="s">
        <v>7</v>
      </c>
    </row>
    <row r="838" spans="1:11" x14ac:dyDescent="0.25">
      <c r="A838" s="6"/>
      <c r="B838" s="6"/>
      <c r="C838" s="6"/>
      <c r="D838" s="8"/>
      <c r="E838" s="6"/>
      <c r="F838" s="6"/>
      <c r="G838" s="6"/>
      <c r="H838" s="7"/>
      <c r="I838" s="6"/>
      <c r="J838" s="6"/>
      <c r="K838" s="6"/>
    </row>
    <row r="839" spans="1:11" ht="180" customHeight="1" x14ac:dyDescent="0.25">
      <c r="A839" s="6">
        <v>15</v>
      </c>
      <c r="B839" s="6" t="s">
        <v>1</v>
      </c>
      <c r="C839" s="6" t="s">
        <v>48</v>
      </c>
      <c r="D839" s="8" t="s">
        <v>1010</v>
      </c>
      <c r="E839" s="6" t="s">
        <v>4</v>
      </c>
      <c r="F839" s="6" t="s">
        <v>1011</v>
      </c>
      <c r="G839" s="6" t="s">
        <v>89</v>
      </c>
      <c r="H839" s="6">
        <f>-2 / 25</f>
        <v>-0.08</v>
      </c>
      <c r="I839" s="6">
        <v>3</v>
      </c>
      <c r="J839" s="6"/>
      <c r="K839" s="6" t="s">
        <v>7</v>
      </c>
    </row>
    <row r="840" spans="1:11" x14ac:dyDescent="0.25">
      <c r="A840" s="6"/>
      <c r="B840" s="6"/>
      <c r="C840" s="6"/>
      <c r="D840" s="8"/>
      <c r="E840" s="6"/>
      <c r="F840" s="6"/>
      <c r="G840" s="6"/>
      <c r="H840" s="6"/>
      <c r="I840" s="6"/>
      <c r="J840" s="6"/>
      <c r="K840" s="6"/>
    </row>
    <row r="841" spans="1:11" ht="180" customHeight="1" x14ac:dyDescent="0.25">
      <c r="A841" s="6">
        <v>16</v>
      </c>
      <c r="B841" s="6" t="s">
        <v>1</v>
      </c>
      <c r="C841" s="6" t="s">
        <v>48</v>
      </c>
      <c r="D841" s="8" t="s">
        <v>1012</v>
      </c>
      <c r="E841" s="6" t="s">
        <v>4</v>
      </c>
      <c r="F841" s="6" t="s">
        <v>1013</v>
      </c>
      <c r="G841" s="6" t="s">
        <v>795</v>
      </c>
      <c r="H841" s="6">
        <f>-1 / 25</f>
        <v>-0.04</v>
      </c>
      <c r="I841" s="6">
        <v>3</v>
      </c>
      <c r="J841" s="6"/>
      <c r="K841" s="6" t="s">
        <v>7</v>
      </c>
    </row>
    <row r="842" spans="1:11" x14ac:dyDescent="0.25">
      <c r="A842" s="6"/>
      <c r="B842" s="6"/>
      <c r="C842" s="6"/>
      <c r="D842" s="8"/>
      <c r="E842" s="6"/>
      <c r="F842" s="6"/>
      <c r="G842" s="6"/>
      <c r="H842" s="6"/>
      <c r="I842" s="6"/>
      <c r="J842" s="6"/>
      <c r="K842" s="6"/>
    </row>
    <row r="843" spans="1:11" ht="180" customHeight="1" x14ac:dyDescent="0.25">
      <c r="A843" s="6">
        <v>17</v>
      </c>
      <c r="B843" s="6" t="s">
        <v>1</v>
      </c>
      <c r="C843" s="6" t="s">
        <v>2</v>
      </c>
      <c r="D843" s="8" t="s">
        <v>1014</v>
      </c>
      <c r="E843" s="6" t="s">
        <v>4</v>
      </c>
      <c r="F843" s="6" t="s">
        <v>1015</v>
      </c>
      <c r="G843" s="6" t="s">
        <v>445</v>
      </c>
      <c r="H843" s="7">
        <v>42333</v>
      </c>
      <c r="I843" s="6">
        <v>3</v>
      </c>
      <c r="J843" s="6"/>
      <c r="K843" s="6" t="s">
        <v>7</v>
      </c>
    </row>
    <row r="844" spans="1:11" x14ac:dyDescent="0.25">
      <c r="A844" s="6"/>
      <c r="B844" s="6"/>
      <c r="C844" s="6"/>
      <c r="D844" s="8"/>
      <c r="E844" s="6"/>
      <c r="F844" s="6"/>
      <c r="G844" s="6"/>
      <c r="H844" s="7"/>
      <c r="I844" s="6"/>
      <c r="J844" s="6"/>
      <c r="K844" s="6"/>
    </row>
    <row r="845" spans="1:11" ht="180" customHeight="1" x14ac:dyDescent="0.25">
      <c r="A845" s="6">
        <v>18</v>
      </c>
      <c r="B845" s="6" t="s">
        <v>1</v>
      </c>
      <c r="C845" s="6" t="s">
        <v>48</v>
      </c>
      <c r="D845" s="8" t="s">
        <v>1016</v>
      </c>
      <c r="E845" s="6" t="s">
        <v>4</v>
      </c>
      <c r="F845" s="6" t="s">
        <v>1017</v>
      </c>
      <c r="G845" s="6" t="s">
        <v>1018</v>
      </c>
      <c r="H845" s="6">
        <f>-1 / 4</f>
        <v>-0.25</v>
      </c>
      <c r="I845" s="6">
        <v>4</v>
      </c>
      <c r="J845" s="6"/>
      <c r="K845" s="6" t="s">
        <v>7</v>
      </c>
    </row>
    <row r="846" spans="1:11" x14ac:dyDescent="0.25">
      <c r="A846" s="6"/>
      <c r="B846" s="6"/>
      <c r="C846" s="6"/>
      <c r="D846" s="8"/>
      <c r="E846" s="6"/>
      <c r="F846" s="6"/>
      <c r="G846" s="6"/>
      <c r="H846" s="6"/>
      <c r="I846" s="6"/>
      <c r="J846" s="6"/>
      <c r="K846" s="6"/>
    </row>
    <row r="847" spans="1:11" ht="180" customHeight="1" x14ac:dyDescent="0.25">
      <c r="A847" s="6">
        <v>19</v>
      </c>
      <c r="B847" s="6" t="s">
        <v>1</v>
      </c>
      <c r="C847" s="6" t="s">
        <v>2</v>
      </c>
      <c r="D847" s="8" t="s">
        <v>1019</v>
      </c>
      <c r="E847" s="6" t="s">
        <v>4</v>
      </c>
      <c r="F847" s="6" t="s">
        <v>1017</v>
      </c>
      <c r="G847" s="6" t="s">
        <v>1018</v>
      </c>
      <c r="H847" s="7">
        <v>42008</v>
      </c>
      <c r="I847" s="6">
        <v>4</v>
      </c>
      <c r="J847" s="6"/>
      <c r="K847" s="6" t="s">
        <v>7</v>
      </c>
    </row>
    <row r="848" spans="1:11" x14ac:dyDescent="0.25">
      <c r="A848" s="6"/>
      <c r="B848" s="6"/>
      <c r="C848" s="6"/>
      <c r="D848" s="8"/>
      <c r="E848" s="6"/>
      <c r="F848" s="6"/>
      <c r="G848" s="6"/>
      <c r="H848" s="7"/>
      <c r="I848" s="6"/>
      <c r="J848" s="6"/>
      <c r="K848" s="6"/>
    </row>
    <row r="849" spans="1:11" ht="150" customHeight="1" x14ac:dyDescent="0.25">
      <c r="A849" s="6">
        <v>20</v>
      </c>
      <c r="B849" s="6" t="s">
        <v>1</v>
      </c>
      <c r="C849" s="6" t="s">
        <v>48</v>
      </c>
      <c r="D849" s="8" t="s">
        <v>1020</v>
      </c>
      <c r="E849" s="6" t="s">
        <v>4</v>
      </c>
      <c r="F849" s="6" t="s">
        <v>1021</v>
      </c>
      <c r="G849" s="6" t="s">
        <v>1022</v>
      </c>
      <c r="H849" s="6" t="s">
        <v>1023</v>
      </c>
      <c r="I849" s="6">
        <v>3</v>
      </c>
      <c r="J849" s="6"/>
      <c r="K849" s="6" t="s">
        <v>7</v>
      </c>
    </row>
    <row r="850" spans="1:11" x14ac:dyDescent="0.25">
      <c r="A850" s="6"/>
      <c r="B850" s="6"/>
      <c r="C850" s="6"/>
      <c r="D850" s="8"/>
      <c r="E850" s="6"/>
      <c r="F850" s="6"/>
      <c r="G850" s="6"/>
      <c r="H850" s="6"/>
      <c r="I850" s="6"/>
      <c r="J850" s="6"/>
      <c r="K850" s="6"/>
    </row>
    <row r="851" spans="1:11" ht="180" customHeight="1" x14ac:dyDescent="0.25">
      <c r="A851" s="6">
        <v>21</v>
      </c>
      <c r="B851" s="6" t="s">
        <v>1</v>
      </c>
      <c r="C851" s="6" t="s">
        <v>2</v>
      </c>
      <c r="D851" s="8" t="s">
        <v>1024</v>
      </c>
      <c r="E851" s="6" t="s">
        <v>4</v>
      </c>
      <c r="F851" s="6" t="s">
        <v>1025</v>
      </c>
      <c r="G851" s="6" t="s">
        <v>361</v>
      </c>
      <c r="H851" s="7">
        <v>42067</v>
      </c>
      <c r="I851" s="6">
        <v>3</v>
      </c>
      <c r="J851" s="6"/>
      <c r="K851" s="6" t="s">
        <v>7</v>
      </c>
    </row>
    <row r="852" spans="1:11" x14ac:dyDescent="0.25">
      <c r="A852" s="6"/>
      <c r="B852" s="6"/>
      <c r="C852" s="6"/>
      <c r="D852" s="8"/>
      <c r="E852" s="6"/>
      <c r="F852" s="6"/>
      <c r="G852" s="6"/>
      <c r="H852" s="7"/>
      <c r="I852" s="6"/>
      <c r="J852" s="6"/>
      <c r="K852" s="6"/>
    </row>
    <row r="853" spans="1:11" ht="180" customHeight="1" x14ac:dyDescent="0.25">
      <c r="A853" s="6">
        <v>22</v>
      </c>
      <c r="B853" s="6" t="s">
        <v>1</v>
      </c>
      <c r="C853" s="6" t="s">
        <v>2</v>
      </c>
      <c r="D853" s="8" t="s">
        <v>1026</v>
      </c>
      <c r="E853" s="6" t="s">
        <v>4</v>
      </c>
      <c r="F853" s="6" t="s">
        <v>1025</v>
      </c>
      <c r="G853" s="6" t="s">
        <v>361</v>
      </c>
      <c r="H853" s="7">
        <v>42008</v>
      </c>
      <c r="I853" s="6">
        <v>3</v>
      </c>
      <c r="J853" s="6"/>
      <c r="K853" s="6" t="s">
        <v>850</v>
      </c>
    </row>
    <row r="854" spans="1:11" x14ac:dyDescent="0.25">
      <c r="A854" s="6"/>
      <c r="B854" s="6"/>
      <c r="C854" s="6"/>
      <c r="D854" s="8"/>
      <c r="E854" s="6"/>
      <c r="F854" s="6"/>
      <c r="G854" s="6"/>
      <c r="H854" s="7"/>
      <c r="I854" s="6"/>
      <c r="J854" s="6"/>
      <c r="K854" s="6"/>
    </row>
    <row r="857" spans="1:11" ht="165" customHeight="1" x14ac:dyDescent="0.25">
      <c r="A857" s="6"/>
      <c r="B857" s="6" t="s">
        <v>1</v>
      </c>
      <c r="C857" s="6" t="s">
        <v>2</v>
      </c>
      <c r="D857" s="8" t="s">
        <v>1027</v>
      </c>
      <c r="E857" s="6" t="s">
        <v>4</v>
      </c>
      <c r="F857" s="6" t="s">
        <v>1028</v>
      </c>
      <c r="G857" s="6" t="s">
        <v>1029</v>
      </c>
      <c r="H857" s="7">
        <v>42292</v>
      </c>
      <c r="I857" s="6">
        <v>4</v>
      </c>
      <c r="J857" s="6"/>
      <c r="K857" s="6" t="s">
        <v>7</v>
      </c>
    </row>
    <row r="858" spans="1:11" x14ac:dyDescent="0.25">
      <c r="A858" s="6"/>
      <c r="B858" s="6"/>
      <c r="C858" s="6"/>
      <c r="D858" s="8"/>
      <c r="E858" s="6"/>
      <c r="F858" s="6"/>
      <c r="G858" s="6"/>
      <c r="H858" s="7"/>
      <c r="I858" s="6"/>
      <c r="J858" s="6"/>
      <c r="K858" s="6"/>
    </row>
    <row r="859" spans="1:11" ht="180" customHeight="1" x14ac:dyDescent="0.25">
      <c r="A859" s="6">
        <v>2</v>
      </c>
      <c r="B859" s="6" t="s">
        <v>1</v>
      </c>
      <c r="C859" s="6" t="s">
        <v>2</v>
      </c>
      <c r="D859" s="8" t="s">
        <v>1030</v>
      </c>
      <c r="E859" s="6" t="s">
        <v>4</v>
      </c>
      <c r="F859" s="6" t="s">
        <v>1031</v>
      </c>
      <c r="G859" s="6" t="s">
        <v>1032</v>
      </c>
      <c r="H859" s="7">
        <v>42231</v>
      </c>
      <c r="I859" s="6">
        <v>3</v>
      </c>
      <c r="J859" s="6"/>
      <c r="K859" s="6" t="s">
        <v>7</v>
      </c>
    </row>
    <row r="860" spans="1:11" x14ac:dyDescent="0.25">
      <c r="A860" s="6"/>
      <c r="B860" s="6"/>
      <c r="C860" s="6"/>
      <c r="D860" s="8"/>
      <c r="E860" s="6"/>
      <c r="F860" s="6"/>
      <c r="G860" s="6"/>
      <c r="H860" s="7"/>
      <c r="I860" s="6"/>
      <c r="J860" s="6"/>
      <c r="K860" s="6"/>
    </row>
    <row r="861" spans="1:11" ht="165" customHeight="1" x14ac:dyDescent="0.25">
      <c r="A861" s="6">
        <v>3</v>
      </c>
      <c r="B861" s="6" t="s">
        <v>1</v>
      </c>
      <c r="C861" s="6" t="s">
        <v>2</v>
      </c>
      <c r="D861" s="8" t="s">
        <v>1033</v>
      </c>
      <c r="E861" s="6" t="s">
        <v>4</v>
      </c>
      <c r="F861" s="6" t="s">
        <v>1034</v>
      </c>
      <c r="G861" s="6" t="s">
        <v>1029</v>
      </c>
      <c r="H861" s="7">
        <v>42228</v>
      </c>
      <c r="I861" s="6">
        <v>6</v>
      </c>
      <c r="J861" s="6"/>
      <c r="K861" s="6" t="s">
        <v>7</v>
      </c>
    </row>
    <row r="862" spans="1:11" x14ac:dyDescent="0.25">
      <c r="A862" s="6"/>
      <c r="B862" s="6"/>
      <c r="C862" s="6"/>
      <c r="D862" s="8"/>
      <c r="E862" s="6"/>
      <c r="F862" s="6"/>
      <c r="G862" s="6"/>
      <c r="H862" s="7"/>
      <c r="I862" s="6"/>
      <c r="J862" s="6"/>
      <c r="K862" s="6"/>
    </row>
    <row r="863" spans="1:11" ht="180" customHeight="1" x14ac:dyDescent="0.25">
      <c r="A863" s="6">
        <v>4</v>
      </c>
      <c r="B863" s="6" t="s">
        <v>1</v>
      </c>
      <c r="C863" s="6" t="s">
        <v>2</v>
      </c>
      <c r="D863" s="8" t="s">
        <v>1035</v>
      </c>
      <c r="E863" s="6" t="s">
        <v>4</v>
      </c>
      <c r="F863" s="6" t="s">
        <v>1036</v>
      </c>
      <c r="G863" s="6" t="s">
        <v>1037</v>
      </c>
      <c r="H863" s="7">
        <v>42109</v>
      </c>
      <c r="I863" s="6">
        <v>3</v>
      </c>
      <c r="J863" s="6"/>
      <c r="K863" s="6" t="s">
        <v>7</v>
      </c>
    </row>
    <row r="864" spans="1:11" x14ac:dyDescent="0.25">
      <c r="A864" s="6"/>
      <c r="B864" s="6"/>
      <c r="C864" s="6"/>
      <c r="D864" s="8"/>
      <c r="E864" s="6"/>
      <c r="F864" s="6"/>
      <c r="G864" s="6"/>
      <c r="H864" s="7"/>
      <c r="I864" s="6"/>
      <c r="J864" s="6"/>
      <c r="K864" s="6"/>
    </row>
    <row r="865" spans="1:11" ht="180" customHeight="1" x14ac:dyDescent="0.25">
      <c r="A865" s="6">
        <v>5</v>
      </c>
      <c r="B865" s="6" t="s">
        <v>1</v>
      </c>
      <c r="C865" s="6" t="s">
        <v>2</v>
      </c>
      <c r="D865" s="8" t="s">
        <v>1038</v>
      </c>
      <c r="E865" s="6" t="s">
        <v>4</v>
      </c>
      <c r="F865" s="6" t="s">
        <v>1039</v>
      </c>
      <c r="G865" s="6" t="s">
        <v>1040</v>
      </c>
      <c r="H865" s="6" t="s">
        <v>573</v>
      </c>
      <c r="I865" s="6">
        <v>6</v>
      </c>
      <c r="J865" s="6"/>
      <c r="K865" s="6" t="s">
        <v>7</v>
      </c>
    </row>
    <row r="866" spans="1:11" x14ac:dyDescent="0.25">
      <c r="A866" s="6"/>
      <c r="B866" s="6"/>
      <c r="C866" s="6"/>
      <c r="D866" s="8"/>
      <c r="E866" s="6"/>
      <c r="F866" s="6"/>
      <c r="G866" s="6"/>
      <c r="H866" s="6"/>
      <c r="I866" s="6"/>
      <c r="J866" s="6"/>
      <c r="K866" s="6"/>
    </row>
    <row r="867" spans="1:11" ht="240" customHeight="1" x14ac:dyDescent="0.25">
      <c r="A867" s="6">
        <v>6</v>
      </c>
      <c r="B867" s="6" t="s">
        <v>1</v>
      </c>
      <c r="C867" s="6" t="s">
        <v>2</v>
      </c>
      <c r="D867" s="8" t="s">
        <v>1041</v>
      </c>
      <c r="E867" s="6" t="s">
        <v>4</v>
      </c>
      <c r="F867" s="6" t="s">
        <v>92</v>
      </c>
      <c r="G867" s="6" t="s">
        <v>1042</v>
      </c>
      <c r="H867" s="7">
        <v>42320</v>
      </c>
      <c r="I867" s="6">
        <v>4</v>
      </c>
      <c r="J867" s="6"/>
      <c r="K867" s="6" t="s">
        <v>7</v>
      </c>
    </row>
    <row r="868" spans="1:11" x14ac:dyDescent="0.25">
      <c r="A868" s="6"/>
      <c r="B868" s="6"/>
      <c r="C868" s="6"/>
      <c r="D868" s="8"/>
      <c r="E868" s="6"/>
      <c r="F868" s="6"/>
      <c r="G868" s="6"/>
      <c r="H868" s="7"/>
      <c r="I868" s="6"/>
      <c r="J868" s="6"/>
      <c r="K868" s="6"/>
    </row>
    <row r="869" spans="1:11" ht="180" customHeight="1" x14ac:dyDescent="0.25">
      <c r="A869" s="6">
        <v>7</v>
      </c>
      <c r="B869" s="6" t="s">
        <v>1</v>
      </c>
      <c r="C869" s="6" t="s">
        <v>2</v>
      </c>
      <c r="D869" s="8" t="s">
        <v>1043</v>
      </c>
      <c r="E869" s="6" t="s">
        <v>4</v>
      </c>
      <c r="F869" s="6" t="s">
        <v>1044</v>
      </c>
      <c r="G869" s="6" t="s">
        <v>880</v>
      </c>
      <c r="H869" s="6" t="s">
        <v>413</v>
      </c>
      <c r="I869" s="6">
        <v>3</v>
      </c>
      <c r="J869" s="6"/>
      <c r="K869" s="6" t="s">
        <v>7</v>
      </c>
    </row>
    <row r="870" spans="1:11" x14ac:dyDescent="0.25">
      <c r="A870" s="6"/>
      <c r="B870" s="6"/>
      <c r="C870" s="6"/>
      <c r="D870" s="8"/>
      <c r="E870" s="6"/>
      <c r="F870" s="6"/>
      <c r="G870" s="6"/>
      <c r="H870" s="6"/>
      <c r="I870" s="6"/>
      <c r="J870" s="6"/>
      <c r="K870" s="6"/>
    </row>
    <row r="871" spans="1:11" ht="195" customHeight="1" x14ac:dyDescent="0.25">
      <c r="A871" s="6">
        <v>8</v>
      </c>
      <c r="B871" s="6" t="s">
        <v>1</v>
      </c>
      <c r="C871" s="6" t="s">
        <v>2</v>
      </c>
      <c r="D871" s="8" t="s">
        <v>1045</v>
      </c>
      <c r="E871" s="6" t="s">
        <v>4</v>
      </c>
      <c r="F871" s="6" t="s">
        <v>1046</v>
      </c>
      <c r="G871" s="6" t="s">
        <v>880</v>
      </c>
      <c r="H871" s="7">
        <v>42088</v>
      </c>
      <c r="I871" s="6">
        <v>3</v>
      </c>
      <c r="J871" s="6"/>
      <c r="K871" s="6" t="s">
        <v>7</v>
      </c>
    </row>
    <row r="872" spans="1:11" x14ac:dyDescent="0.25">
      <c r="A872" s="6"/>
      <c r="B872" s="6"/>
      <c r="C872" s="6"/>
      <c r="D872" s="8"/>
      <c r="E872" s="6"/>
      <c r="F872" s="6"/>
      <c r="G872" s="6"/>
      <c r="H872" s="7"/>
      <c r="I872" s="6"/>
      <c r="J872" s="6"/>
      <c r="K872" s="6"/>
    </row>
    <row r="873" spans="1:11" ht="180" customHeight="1" x14ac:dyDescent="0.25">
      <c r="A873" s="6">
        <v>9</v>
      </c>
      <c r="B873" s="6" t="s">
        <v>1</v>
      </c>
      <c r="C873" s="6" t="s">
        <v>2</v>
      </c>
      <c r="D873" s="8" t="s">
        <v>1047</v>
      </c>
      <c r="E873" s="6" t="s">
        <v>4</v>
      </c>
      <c r="F873" s="6" t="s">
        <v>1048</v>
      </c>
      <c r="G873" s="6" t="s">
        <v>1049</v>
      </c>
      <c r="H873" s="6" t="s">
        <v>804</v>
      </c>
      <c r="I873" s="6">
        <v>3</v>
      </c>
      <c r="J873" s="6"/>
      <c r="K873" s="6" t="s">
        <v>7</v>
      </c>
    </row>
    <row r="874" spans="1:11" x14ac:dyDescent="0.25">
      <c r="A874" s="6"/>
      <c r="B874" s="6"/>
      <c r="C874" s="6"/>
      <c r="D874" s="8"/>
      <c r="E874" s="6"/>
      <c r="F874" s="6"/>
      <c r="G874" s="6"/>
      <c r="H874" s="6"/>
      <c r="I874" s="6"/>
      <c r="J874" s="6"/>
      <c r="K874" s="6"/>
    </row>
    <row r="875" spans="1:11" ht="195" customHeight="1" x14ac:dyDescent="0.25">
      <c r="A875" s="6">
        <v>10</v>
      </c>
      <c r="B875" s="6" t="s">
        <v>1</v>
      </c>
      <c r="C875" s="6" t="s">
        <v>2</v>
      </c>
      <c r="D875" s="8" t="s">
        <v>1050</v>
      </c>
      <c r="E875" s="6" t="s">
        <v>4</v>
      </c>
      <c r="F875" s="6" t="s">
        <v>1051</v>
      </c>
      <c r="G875" s="6" t="s">
        <v>1052</v>
      </c>
      <c r="H875" s="6" t="s">
        <v>814</v>
      </c>
      <c r="I875" s="6">
        <v>3</v>
      </c>
      <c r="J875" s="6"/>
      <c r="K875" s="6" t="s">
        <v>7</v>
      </c>
    </row>
    <row r="876" spans="1:11" x14ac:dyDescent="0.25">
      <c r="A876" s="6"/>
      <c r="B876" s="6"/>
      <c r="C876" s="6"/>
      <c r="D876" s="8"/>
      <c r="E876" s="6"/>
      <c r="F876" s="6"/>
      <c r="G876" s="6"/>
      <c r="H876" s="6"/>
      <c r="I876" s="6"/>
      <c r="J876" s="6"/>
      <c r="K876" s="6"/>
    </row>
    <row r="877" spans="1:11" ht="195" customHeight="1" x14ac:dyDescent="0.25">
      <c r="A877" s="6">
        <v>11</v>
      </c>
      <c r="B877" s="6" t="s">
        <v>1</v>
      </c>
      <c r="C877" s="6" t="s">
        <v>2</v>
      </c>
      <c r="D877" s="8" t="s">
        <v>1053</v>
      </c>
      <c r="E877" s="6" t="s">
        <v>4</v>
      </c>
      <c r="F877" s="6" t="s">
        <v>1054</v>
      </c>
      <c r="G877" s="6" t="s">
        <v>1055</v>
      </c>
      <c r="H877" s="6" t="s">
        <v>1056</v>
      </c>
      <c r="I877" s="6">
        <v>3</v>
      </c>
      <c r="J877" s="6"/>
      <c r="K877" s="6" t="s">
        <v>7</v>
      </c>
    </row>
    <row r="878" spans="1:11" x14ac:dyDescent="0.25">
      <c r="A878" s="6"/>
      <c r="B878" s="6"/>
      <c r="C878" s="6"/>
      <c r="D878" s="8"/>
      <c r="E878" s="6"/>
      <c r="F878" s="6"/>
      <c r="G878" s="6"/>
      <c r="H878" s="6"/>
      <c r="I878" s="6"/>
      <c r="J878" s="6"/>
      <c r="K878" s="6"/>
    </row>
    <row r="879" spans="1:11" ht="195" customHeight="1" x14ac:dyDescent="0.25">
      <c r="A879" s="6">
        <v>12</v>
      </c>
      <c r="B879" s="6" t="s">
        <v>1</v>
      </c>
      <c r="C879" s="6" t="s">
        <v>2</v>
      </c>
      <c r="D879" s="8" t="s">
        <v>1057</v>
      </c>
      <c r="E879" s="6" t="s">
        <v>4</v>
      </c>
      <c r="F879" s="6" t="s">
        <v>1058</v>
      </c>
      <c r="G879" s="6" t="s">
        <v>880</v>
      </c>
      <c r="H879" s="6" t="s">
        <v>677</v>
      </c>
      <c r="I879" s="6">
        <v>3</v>
      </c>
      <c r="J879" s="6"/>
      <c r="K879" s="6" t="s">
        <v>237</v>
      </c>
    </row>
    <row r="880" spans="1:11" x14ac:dyDescent="0.25">
      <c r="A880" s="6"/>
      <c r="B880" s="6"/>
      <c r="C880" s="6"/>
      <c r="D880" s="8"/>
      <c r="E880" s="6"/>
      <c r="F880" s="6"/>
      <c r="G880" s="6"/>
      <c r="H880" s="6"/>
      <c r="I880" s="6"/>
      <c r="J880" s="6"/>
      <c r="K880" s="6"/>
    </row>
    <row r="881" spans="1:14" x14ac:dyDescent="0.25">
      <c r="M881">
        <v>2</v>
      </c>
      <c r="N881">
        <v>3</v>
      </c>
    </row>
    <row r="884" spans="1:14" ht="195" customHeight="1" x14ac:dyDescent="0.25">
      <c r="A884" s="6"/>
      <c r="B884" s="6" t="s">
        <v>1</v>
      </c>
      <c r="C884" s="6" t="s">
        <v>2</v>
      </c>
      <c r="D884" s="8" t="s">
        <v>1059</v>
      </c>
      <c r="E884" s="6" t="s">
        <v>4</v>
      </c>
      <c r="F884" s="6" t="s">
        <v>1060</v>
      </c>
      <c r="G884" s="6" t="s">
        <v>1061</v>
      </c>
      <c r="H884" s="7">
        <v>42240</v>
      </c>
      <c r="I884" s="6">
        <v>3</v>
      </c>
      <c r="J884" s="6"/>
      <c r="K884" s="6" t="s">
        <v>7</v>
      </c>
    </row>
    <row r="885" spans="1:14" x14ac:dyDescent="0.25">
      <c r="A885" s="6"/>
      <c r="B885" s="6"/>
      <c r="C885" s="6"/>
      <c r="D885" s="8"/>
      <c r="E885" s="6"/>
      <c r="F885" s="6"/>
      <c r="G885" s="6"/>
      <c r="H885" s="7"/>
      <c r="I885" s="6"/>
      <c r="J885" s="6"/>
      <c r="K885" s="6"/>
    </row>
    <row r="886" spans="1:14" ht="180" customHeight="1" x14ac:dyDescent="0.25">
      <c r="A886" s="6">
        <v>2</v>
      </c>
      <c r="B886" s="6" t="s">
        <v>1</v>
      </c>
      <c r="C886" s="6" t="s">
        <v>2</v>
      </c>
      <c r="D886" s="8" t="s">
        <v>1062</v>
      </c>
      <c r="E886" s="6" t="s">
        <v>4</v>
      </c>
      <c r="F886" s="6" t="s">
        <v>1063</v>
      </c>
      <c r="G886" s="6" t="s">
        <v>1064</v>
      </c>
      <c r="H886" s="6" t="s">
        <v>1065</v>
      </c>
      <c r="I886" s="6">
        <v>3</v>
      </c>
      <c r="J886" s="6"/>
      <c r="K886" s="6" t="s">
        <v>7</v>
      </c>
    </row>
    <row r="887" spans="1:14" x14ac:dyDescent="0.25">
      <c r="A887" s="6"/>
      <c r="B887" s="6"/>
      <c r="C887" s="6"/>
      <c r="D887" s="8"/>
      <c r="E887" s="6"/>
      <c r="F887" s="6"/>
      <c r="G887" s="6"/>
      <c r="H887" s="6"/>
      <c r="I887" s="6"/>
      <c r="J887" s="6"/>
      <c r="K887" s="6"/>
    </row>
    <row r="888" spans="1:14" ht="195" customHeight="1" x14ac:dyDescent="0.25">
      <c r="A888" s="6">
        <v>3</v>
      </c>
      <c r="B888" s="6" t="s">
        <v>1</v>
      </c>
      <c r="C888" s="6" t="s">
        <v>2</v>
      </c>
      <c r="D888" s="8" t="s">
        <v>1066</v>
      </c>
      <c r="E888" s="6" t="s">
        <v>4</v>
      </c>
      <c r="F888" s="6" t="s">
        <v>1067</v>
      </c>
      <c r="G888" s="6" t="s">
        <v>392</v>
      </c>
      <c r="H888" s="7">
        <v>42271</v>
      </c>
      <c r="I888" s="6">
        <v>3</v>
      </c>
      <c r="J888" s="6"/>
      <c r="K888" s="6" t="s">
        <v>7</v>
      </c>
    </row>
    <row r="889" spans="1:14" x14ac:dyDescent="0.25">
      <c r="A889" s="6"/>
      <c r="B889" s="6"/>
      <c r="C889" s="6"/>
      <c r="D889" s="8"/>
      <c r="E889" s="6"/>
      <c r="F889" s="6"/>
      <c r="G889" s="6"/>
      <c r="H889" s="7"/>
      <c r="I889" s="6"/>
      <c r="J889" s="6"/>
      <c r="K889" s="6"/>
    </row>
    <row r="890" spans="1:14" ht="195" customHeight="1" x14ac:dyDescent="0.25">
      <c r="A890" s="6">
        <v>4</v>
      </c>
      <c r="B890" s="6" t="s">
        <v>1</v>
      </c>
      <c r="C890" s="6" t="s">
        <v>2</v>
      </c>
      <c r="D890" s="8" t="s">
        <v>1068</v>
      </c>
      <c r="E890" s="6" t="s">
        <v>4</v>
      </c>
      <c r="F890" s="6" t="s">
        <v>1069</v>
      </c>
      <c r="G890" s="6" t="s">
        <v>1070</v>
      </c>
      <c r="H890" s="6" t="s">
        <v>1071</v>
      </c>
      <c r="I890" s="6">
        <v>3</v>
      </c>
      <c r="J890" s="6"/>
      <c r="K890" s="6" t="s">
        <v>7</v>
      </c>
    </row>
    <row r="891" spans="1:14" x14ac:dyDescent="0.25">
      <c r="A891" s="6"/>
      <c r="B891" s="6"/>
      <c r="C891" s="6"/>
      <c r="D891" s="8"/>
      <c r="E891" s="6"/>
      <c r="F891" s="6"/>
      <c r="G891" s="6"/>
      <c r="H891" s="6"/>
      <c r="I891" s="6"/>
      <c r="J891" s="6"/>
      <c r="K891" s="6"/>
    </row>
    <row r="892" spans="1:14" ht="180" customHeight="1" x14ac:dyDescent="0.25">
      <c r="A892" s="6">
        <v>5</v>
      </c>
      <c r="B892" s="6" t="s">
        <v>1</v>
      </c>
      <c r="C892" s="6" t="s">
        <v>2</v>
      </c>
      <c r="D892" s="8" t="s">
        <v>1072</v>
      </c>
      <c r="E892" s="6" t="s">
        <v>4</v>
      </c>
      <c r="F892" s="6" t="s">
        <v>1073</v>
      </c>
      <c r="G892" s="6" t="s">
        <v>1074</v>
      </c>
      <c r="H892" s="7">
        <v>42148</v>
      </c>
      <c r="I892" s="6">
        <v>3</v>
      </c>
      <c r="J892" s="6"/>
      <c r="K892" s="6" t="s">
        <v>7</v>
      </c>
    </row>
    <row r="893" spans="1:14" x14ac:dyDescent="0.25">
      <c r="A893" s="6"/>
      <c r="B893" s="6"/>
      <c r="C893" s="6"/>
      <c r="D893" s="8"/>
      <c r="E893" s="6"/>
      <c r="F893" s="6"/>
      <c r="G893" s="6"/>
      <c r="H893" s="7"/>
      <c r="I893" s="6"/>
      <c r="J893" s="6"/>
      <c r="K893" s="6"/>
    </row>
    <row r="894" spans="1:14" ht="180" customHeight="1" x14ac:dyDescent="0.25">
      <c r="A894" s="6">
        <v>6</v>
      </c>
      <c r="B894" s="6" t="s">
        <v>1</v>
      </c>
      <c r="C894" s="6" t="s">
        <v>2</v>
      </c>
      <c r="D894" s="8" t="s">
        <v>1075</v>
      </c>
      <c r="E894" s="6" t="s">
        <v>4</v>
      </c>
      <c r="F894" s="6" t="s">
        <v>1076</v>
      </c>
      <c r="G894" s="6" t="s">
        <v>1077</v>
      </c>
      <c r="H894" s="6" t="s">
        <v>1078</v>
      </c>
      <c r="I894" s="6">
        <v>3</v>
      </c>
      <c r="J894" s="6"/>
      <c r="K894" s="6" t="s">
        <v>7</v>
      </c>
    </row>
    <row r="895" spans="1:14" x14ac:dyDescent="0.25">
      <c r="A895" s="6"/>
      <c r="B895" s="6"/>
      <c r="C895" s="6"/>
      <c r="D895" s="8"/>
      <c r="E895" s="6"/>
      <c r="F895" s="6"/>
      <c r="G895" s="6"/>
      <c r="H895" s="6"/>
      <c r="I895" s="6"/>
      <c r="J895" s="6"/>
      <c r="K895" s="6"/>
    </row>
    <row r="896" spans="1:14" ht="195" customHeight="1" x14ac:dyDescent="0.25">
      <c r="A896" s="6">
        <v>7</v>
      </c>
      <c r="B896" s="6" t="s">
        <v>1</v>
      </c>
      <c r="C896" s="6" t="s">
        <v>2</v>
      </c>
      <c r="D896" s="8" t="s">
        <v>1079</v>
      </c>
      <c r="E896" s="6" t="s">
        <v>4</v>
      </c>
      <c r="F896" s="6" t="s">
        <v>1080</v>
      </c>
      <c r="G896" s="6" t="s">
        <v>1081</v>
      </c>
      <c r="H896" s="7">
        <v>42362</v>
      </c>
      <c r="I896" s="6">
        <v>3</v>
      </c>
      <c r="J896" s="6"/>
      <c r="K896" s="6" t="s">
        <v>7</v>
      </c>
    </row>
    <row r="897" spans="1:11" x14ac:dyDescent="0.25">
      <c r="A897" s="6"/>
      <c r="B897" s="6"/>
      <c r="C897" s="6"/>
      <c r="D897" s="8"/>
      <c r="E897" s="6"/>
      <c r="F897" s="6"/>
      <c r="G897" s="6"/>
      <c r="H897" s="7"/>
      <c r="I897" s="6"/>
      <c r="J897" s="6"/>
      <c r="K897" s="6"/>
    </row>
    <row r="898" spans="1:11" ht="195" customHeight="1" x14ac:dyDescent="0.25">
      <c r="A898" s="6">
        <v>8</v>
      </c>
      <c r="B898" s="6" t="s">
        <v>1</v>
      </c>
      <c r="C898" s="6" t="s">
        <v>2</v>
      </c>
      <c r="D898" s="8" t="s">
        <v>1082</v>
      </c>
      <c r="E898" s="6" t="s">
        <v>4</v>
      </c>
      <c r="F898" s="6" t="s">
        <v>1083</v>
      </c>
      <c r="G898" s="6" t="s">
        <v>1084</v>
      </c>
      <c r="H898" s="7">
        <v>42301</v>
      </c>
      <c r="I898" s="6">
        <v>3</v>
      </c>
      <c r="J898" s="6"/>
      <c r="K898" s="6" t="s">
        <v>7</v>
      </c>
    </row>
    <row r="899" spans="1:11" x14ac:dyDescent="0.25">
      <c r="A899" s="6"/>
      <c r="B899" s="6"/>
      <c r="C899" s="6"/>
      <c r="D899" s="8"/>
      <c r="E899" s="6"/>
      <c r="F899" s="6"/>
      <c r="G899" s="6"/>
      <c r="H899" s="7"/>
      <c r="I899" s="6"/>
      <c r="J899" s="6"/>
      <c r="K899" s="6"/>
    </row>
    <row r="900" spans="1:11" ht="180" customHeight="1" x14ac:dyDescent="0.25">
      <c r="A900" s="6">
        <v>9</v>
      </c>
      <c r="B900" s="6" t="s">
        <v>1</v>
      </c>
      <c r="C900" s="6" t="s">
        <v>2</v>
      </c>
      <c r="D900" s="8" t="s">
        <v>1085</v>
      </c>
      <c r="E900" s="6" t="s">
        <v>4</v>
      </c>
      <c r="F900" s="6" t="s">
        <v>1086</v>
      </c>
      <c r="G900" s="6" t="s">
        <v>1087</v>
      </c>
      <c r="H900" s="7">
        <v>42301</v>
      </c>
      <c r="I900" s="6">
        <v>3</v>
      </c>
      <c r="J900" s="6"/>
      <c r="K900" s="6" t="s">
        <v>7</v>
      </c>
    </row>
    <row r="901" spans="1:11" x14ac:dyDescent="0.25">
      <c r="A901" s="6"/>
      <c r="B901" s="6"/>
      <c r="C901" s="6"/>
      <c r="D901" s="8"/>
      <c r="E901" s="6"/>
      <c r="F901" s="6"/>
      <c r="G901" s="6"/>
      <c r="H901" s="7"/>
      <c r="I901" s="6"/>
      <c r="J901" s="6"/>
      <c r="K901" s="6"/>
    </row>
    <row r="902" spans="1:11" ht="180" customHeight="1" x14ac:dyDescent="0.25">
      <c r="A902" s="6">
        <v>10</v>
      </c>
      <c r="B902" s="6" t="s">
        <v>1</v>
      </c>
      <c r="C902" s="6" t="s">
        <v>2</v>
      </c>
      <c r="D902" s="8" t="s">
        <v>1088</v>
      </c>
      <c r="E902" s="6" t="s">
        <v>4</v>
      </c>
      <c r="F902" s="6" t="s">
        <v>1089</v>
      </c>
      <c r="G902" s="6" t="s">
        <v>1090</v>
      </c>
      <c r="H902" s="7">
        <v>42093</v>
      </c>
      <c r="I902" s="6">
        <v>3</v>
      </c>
      <c r="J902" s="6"/>
      <c r="K902" s="6" t="s">
        <v>7</v>
      </c>
    </row>
    <row r="903" spans="1:11" x14ac:dyDescent="0.25">
      <c r="A903" s="6"/>
      <c r="B903" s="6"/>
      <c r="C903" s="6"/>
      <c r="D903" s="8"/>
      <c r="E903" s="6"/>
      <c r="F903" s="6"/>
      <c r="G903" s="6"/>
      <c r="H903" s="7"/>
      <c r="I903" s="6"/>
      <c r="J903" s="6"/>
      <c r="K903" s="6"/>
    </row>
    <row r="904" spans="1:11" ht="180" customHeight="1" x14ac:dyDescent="0.25">
      <c r="A904" s="6">
        <v>11</v>
      </c>
      <c r="B904" s="6" t="s">
        <v>1</v>
      </c>
      <c r="C904" s="6" t="s">
        <v>2</v>
      </c>
      <c r="D904" s="8" t="s">
        <v>1091</v>
      </c>
      <c r="E904" s="6" t="s">
        <v>4</v>
      </c>
      <c r="F904" s="6" t="s">
        <v>1092</v>
      </c>
      <c r="G904" s="6" t="s">
        <v>1077</v>
      </c>
      <c r="H904" s="7">
        <v>42215</v>
      </c>
      <c r="I904" s="6">
        <v>3</v>
      </c>
      <c r="J904" s="6"/>
      <c r="K904" s="6" t="s">
        <v>7</v>
      </c>
    </row>
    <row r="905" spans="1:11" x14ac:dyDescent="0.25">
      <c r="A905" s="6"/>
      <c r="B905" s="6"/>
      <c r="C905" s="6"/>
      <c r="D905" s="8"/>
      <c r="E905" s="6"/>
      <c r="F905" s="6"/>
      <c r="G905" s="6"/>
      <c r="H905" s="7"/>
      <c r="I905" s="6"/>
      <c r="J905" s="6"/>
      <c r="K905" s="6"/>
    </row>
    <row r="906" spans="1:11" ht="180" customHeight="1" x14ac:dyDescent="0.25">
      <c r="A906" s="6">
        <v>12</v>
      </c>
      <c r="B906" s="6" t="s">
        <v>1</v>
      </c>
      <c r="C906" s="6" t="s">
        <v>2</v>
      </c>
      <c r="D906" s="8" t="s">
        <v>1093</v>
      </c>
      <c r="E906" s="6" t="s">
        <v>4</v>
      </c>
      <c r="F906" s="6" t="s">
        <v>1094</v>
      </c>
      <c r="G906" s="6" t="s">
        <v>1095</v>
      </c>
      <c r="H906" s="9">
        <v>10990</v>
      </c>
      <c r="I906" s="6">
        <v>3</v>
      </c>
      <c r="J906" s="6"/>
      <c r="K906" s="6" t="s">
        <v>7</v>
      </c>
    </row>
    <row r="907" spans="1:11" x14ac:dyDescent="0.25">
      <c r="A907" s="6"/>
      <c r="B907" s="6"/>
      <c r="C907" s="6"/>
      <c r="D907" s="8"/>
      <c r="E907" s="6"/>
      <c r="F907" s="6"/>
      <c r="G907" s="6"/>
      <c r="H907" s="9"/>
      <c r="I907" s="6"/>
      <c r="J907" s="6"/>
      <c r="K907" s="6"/>
    </row>
    <row r="908" spans="1:11" ht="180" customHeight="1" x14ac:dyDescent="0.25">
      <c r="A908" s="6">
        <v>13</v>
      </c>
      <c r="B908" s="6" t="s">
        <v>1</v>
      </c>
      <c r="C908" s="6" t="s">
        <v>2</v>
      </c>
      <c r="D908" s="8" t="s">
        <v>1096</v>
      </c>
      <c r="E908" s="6" t="s">
        <v>4</v>
      </c>
      <c r="F908" s="6" t="s">
        <v>1097</v>
      </c>
      <c r="G908" s="6" t="s">
        <v>1095</v>
      </c>
      <c r="H908" s="7">
        <v>42185</v>
      </c>
      <c r="I908" s="6">
        <v>3</v>
      </c>
      <c r="J908" s="6"/>
      <c r="K908" s="6" t="s">
        <v>7</v>
      </c>
    </row>
    <row r="909" spans="1:11" x14ac:dyDescent="0.25">
      <c r="A909" s="6"/>
      <c r="B909" s="6"/>
      <c r="C909" s="6"/>
      <c r="D909" s="8"/>
      <c r="E909" s="6"/>
      <c r="F909" s="6"/>
      <c r="G909" s="6"/>
      <c r="H909" s="7"/>
      <c r="I909" s="6"/>
      <c r="J909" s="6"/>
      <c r="K909" s="6"/>
    </row>
    <row r="910" spans="1:11" ht="180" customHeight="1" x14ac:dyDescent="0.25">
      <c r="A910" s="6">
        <v>14</v>
      </c>
      <c r="B910" s="6" t="s">
        <v>1</v>
      </c>
      <c r="C910" s="6" t="s">
        <v>2</v>
      </c>
      <c r="D910" s="8" t="s">
        <v>1098</v>
      </c>
      <c r="E910" s="6" t="s">
        <v>4</v>
      </c>
      <c r="F910" s="6" t="s">
        <v>1099</v>
      </c>
      <c r="G910" s="6" t="s">
        <v>1100</v>
      </c>
      <c r="H910" s="6" t="s">
        <v>677</v>
      </c>
      <c r="I910" s="6">
        <v>3</v>
      </c>
      <c r="J910" s="6"/>
      <c r="K910" s="6" t="s">
        <v>7</v>
      </c>
    </row>
    <row r="911" spans="1:11" x14ac:dyDescent="0.25">
      <c r="A911" s="6"/>
      <c r="B911" s="6"/>
      <c r="C911" s="6"/>
      <c r="D911" s="8"/>
      <c r="E911" s="6"/>
      <c r="F911" s="6"/>
      <c r="G911" s="6"/>
      <c r="H911" s="6"/>
      <c r="I911" s="6"/>
      <c r="J911" s="6"/>
      <c r="K911" s="6"/>
    </row>
    <row r="912" spans="1:11" ht="195" customHeight="1" x14ac:dyDescent="0.25">
      <c r="A912" s="6">
        <v>15</v>
      </c>
      <c r="B912" s="6" t="s">
        <v>1</v>
      </c>
      <c r="C912" s="6" t="s">
        <v>2</v>
      </c>
      <c r="D912" s="8" t="s">
        <v>1101</v>
      </c>
      <c r="E912" s="6" t="s">
        <v>4</v>
      </c>
      <c r="F912" s="6" t="s">
        <v>1102</v>
      </c>
      <c r="G912" s="6" t="s">
        <v>1103</v>
      </c>
      <c r="H912" s="6" t="s">
        <v>86</v>
      </c>
      <c r="I912" s="6">
        <v>3</v>
      </c>
      <c r="J912" s="6"/>
      <c r="K912" s="6" t="s">
        <v>7</v>
      </c>
    </row>
    <row r="913" spans="1:11" x14ac:dyDescent="0.25">
      <c r="A913" s="6"/>
      <c r="B913" s="6"/>
      <c r="C913" s="6"/>
      <c r="D913" s="8"/>
      <c r="E913" s="6"/>
      <c r="F913" s="6"/>
      <c r="G913" s="6"/>
      <c r="H913" s="6"/>
      <c r="I913" s="6"/>
      <c r="J913" s="6"/>
      <c r="K913" s="6"/>
    </row>
    <row r="914" spans="1:11" ht="195" customHeight="1" x14ac:dyDescent="0.25">
      <c r="A914" s="6">
        <v>16</v>
      </c>
      <c r="B914" s="6" t="s">
        <v>1</v>
      </c>
      <c r="C914" s="6" t="s">
        <v>2</v>
      </c>
      <c r="D914" s="8" t="s">
        <v>1104</v>
      </c>
      <c r="E914" s="6" t="s">
        <v>4</v>
      </c>
      <c r="F914" s="6" t="s">
        <v>1105</v>
      </c>
      <c r="G914" s="6" t="s">
        <v>1061</v>
      </c>
      <c r="H914" s="6" t="s">
        <v>808</v>
      </c>
      <c r="I914" s="6">
        <v>3</v>
      </c>
      <c r="J914" s="6"/>
      <c r="K914" s="6" t="s">
        <v>7</v>
      </c>
    </row>
    <row r="915" spans="1:11" x14ac:dyDescent="0.25">
      <c r="A915" s="6"/>
      <c r="B915" s="6"/>
      <c r="C915" s="6"/>
      <c r="D915" s="8"/>
      <c r="E915" s="6"/>
      <c r="F915" s="6"/>
      <c r="G915" s="6"/>
      <c r="H915" s="6"/>
      <c r="I915" s="6"/>
      <c r="J915" s="6"/>
      <c r="K915" s="6"/>
    </row>
    <row r="916" spans="1:11" ht="180" customHeight="1" x14ac:dyDescent="0.25">
      <c r="A916" s="6">
        <v>17</v>
      </c>
      <c r="B916" s="6" t="s">
        <v>1</v>
      </c>
      <c r="C916" s="6" t="s">
        <v>2</v>
      </c>
      <c r="D916" s="8" t="s">
        <v>1106</v>
      </c>
      <c r="E916" s="6" t="s">
        <v>4</v>
      </c>
      <c r="F916" s="6" t="s">
        <v>1107</v>
      </c>
      <c r="G916" s="6" t="s">
        <v>1108</v>
      </c>
      <c r="H916" s="6" t="s">
        <v>1109</v>
      </c>
      <c r="I916" s="6">
        <v>3</v>
      </c>
      <c r="J916" s="6"/>
      <c r="K916" s="6" t="s">
        <v>7</v>
      </c>
    </row>
    <row r="917" spans="1:11" x14ac:dyDescent="0.25">
      <c r="A917" s="6"/>
      <c r="B917" s="6"/>
      <c r="C917" s="6"/>
      <c r="D917" s="8"/>
      <c r="E917" s="6"/>
      <c r="F917" s="6"/>
      <c r="G917" s="6"/>
      <c r="H917" s="6"/>
      <c r="I917" s="6"/>
      <c r="J917" s="6"/>
      <c r="K917" s="6"/>
    </row>
    <row r="918" spans="1:11" ht="180" customHeight="1" x14ac:dyDescent="0.25">
      <c r="A918" s="6">
        <v>18</v>
      </c>
      <c r="B918" s="6" t="s">
        <v>1</v>
      </c>
      <c r="C918" s="6" t="s">
        <v>2</v>
      </c>
      <c r="D918" s="8" t="s">
        <v>1110</v>
      </c>
      <c r="E918" s="6" t="s">
        <v>4</v>
      </c>
      <c r="F918" s="6" t="s">
        <v>1111</v>
      </c>
      <c r="G918" s="6" t="s">
        <v>1112</v>
      </c>
      <c r="H918" s="6" t="s">
        <v>413</v>
      </c>
      <c r="I918" s="6">
        <v>3</v>
      </c>
      <c r="J918" s="6"/>
      <c r="K918" s="6" t="s">
        <v>7</v>
      </c>
    </row>
    <row r="919" spans="1:11" x14ac:dyDescent="0.25">
      <c r="A919" s="6"/>
      <c r="B919" s="6"/>
      <c r="C919" s="6"/>
      <c r="D919" s="8"/>
      <c r="E919" s="6"/>
      <c r="F919" s="6"/>
      <c r="G919" s="6"/>
      <c r="H919" s="6"/>
      <c r="I919" s="6"/>
      <c r="J919" s="6"/>
      <c r="K919" s="6"/>
    </row>
    <row r="920" spans="1:11" ht="195" customHeight="1" x14ac:dyDescent="0.25">
      <c r="A920" s="6">
        <v>19</v>
      </c>
      <c r="B920" s="6" t="s">
        <v>1</v>
      </c>
      <c r="C920" s="6" t="s">
        <v>2</v>
      </c>
      <c r="D920" s="8" t="s">
        <v>1113</v>
      </c>
      <c r="E920" s="6" t="s">
        <v>4</v>
      </c>
      <c r="F920" s="6" t="s">
        <v>1114</v>
      </c>
      <c r="G920" s="6" t="s">
        <v>1074</v>
      </c>
      <c r="H920" s="7">
        <v>42368</v>
      </c>
      <c r="I920" s="6">
        <v>3</v>
      </c>
      <c r="J920" s="6"/>
      <c r="K920" s="6" t="s">
        <v>7</v>
      </c>
    </row>
    <row r="921" spans="1:11" x14ac:dyDescent="0.25">
      <c r="A921" s="6"/>
      <c r="B921" s="6"/>
      <c r="C921" s="6"/>
      <c r="D921" s="8"/>
      <c r="E921" s="6"/>
      <c r="F921" s="6"/>
      <c r="G921" s="6"/>
      <c r="H921" s="7"/>
      <c r="I921" s="6"/>
      <c r="J921" s="6"/>
      <c r="K921" s="6"/>
    </row>
    <row r="922" spans="1:11" ht="195" customHeight="1" x14ac:dyDescent="0.25">
      <c r="A922" s="6">
        <v>20</v>
      </c>
      <c r="B922" s="6" t="s">
        <v>1</v>
      </c>
      <c r="C922" s="6" t="s">
        <v>2</v>
      </c>
      <c r="D922" s="8" t="s">
        <v>1115</v>
      </c>
      <c r="E922" s="6" t="s">
        <v>4</v>
      </c>
      <c r="F922" s="6" t="s">
        <v>1116</v>
      </c>
      <c r="G922" s="6" t="s">
        <v>1081</v>
      </c>
      <c r="H922" s="6" t="s">
        <v>667</v>
      </c>
      <c r="I922" s="6">
        <v>3</v>
      </c>
      <c r="J922" s="6"/>
      <c r="K922" s="6" t="s">
        <v>62</v>
      </c>
    </row>
    <row r="923" spans="1:11" x14ac:dyDescent="0.25">
      <c r="A923" s="6"/>
      <c r="B923" s="6"/>
      <c r="C923" s="6"/>
      <c r="D923" s="8"/>
      <c r="E923" s="6"/>
      <c r="F923" s="6"/>
      <c r="G923" s="6"/>
      <c r="H923" s="6"/>
      <c r="I923" s="6"/>
      <c r="J923" s="6"/>
      <c r="K923" s="6"/>
    </row>
    <row r="926" spans="1:11" ht="180" customHeight="1" x14ac:dyDescent="0.25">
      <c r="A926" s="6">
        <v>1</v>
      </c>
      <c r="B926" s="6" t="s">
        <v>1</v>
      </c>
      <c r="C926" s="6" t="s">
        <v>2</v>
      </c>
      <c r="D926" s="8" t="s">
        <v>1117</v>
      </c>
      <c r="E926" s="6" t="s">
        <v>4</v>
      </c>
      <c r="F926" s="6" t="s">
        <v>1118</v>
      </c>
      <c r="G926" s="6" t="s">
        <v>1119</v>
      </c>
      <c r="H926" s="7">
        <v>42185</v>
      </c>
      <c r="I926" s="6">
        <v>3</v>
      </c>
      <c r="J926" s="6"/>
      <c r="K926" s="6" t="s">
        <v>7</v>
      </c>
    </row>
    <row r="927" spans="1:11" x14ac:dyDescent="0.25">
      <c r="A927" s="6"/>
      <c r="B927" s="6"/>
      <c r="C927" s="6"/>
      <c r="D927" s="8"/>
      <c r="E927" s="6"/>
      <c r="F927" s="6"/>
      <c r="G927" s="6"/>
      <c r="H927" s="7"/>
      <c r="I927" s="6"/>
      <c r="J927" s="6"/>
      <c r="K927" s="6"/>
    </row>
    <row r="928" spans="1:11" ht="180" customHeight="1" x14ac:dyDescent="0.25">
      <c r="A928" s="6">
        <v>22</v>
      </c>
      <c r="B928" s="6" t="s">
        <v>1</v>
      </c>
      <c r="C928" s="6" t="s">
        <v>2</v>
      </c>
      <c r="D928" s="8" t="s">
        <v>1120</v>
      </c>
      <c r="E928" s="6" t="s">
        <v>4</v>
      </c>
      <c r="F928" s="6" t="s">
        <v>1121</v>
      </c>
      <c r="G928" s="6" t="s">
        <v>1108</v>
      </c>
      <c r="H928" s="6" t="s">
        <v>667</v>
      </c>
      <c r="I928" s="6">
        <v>3</v>
      </c>
      <c r="J928" s="6"/>
      <c r="K928" s="6" t="s">
        <v>7</v>
      </c>
    </row>
    <row r="929" spans="1:11" x14ac:dyDescent="0.25">
      <c r="A929" s="6"/>
      <c r="B929" s="6"/>
      <c r="C929" s="6"/>
      <c r="D929" s="8"/>
      <c r="E929" s="6"/>
      <c r="F929" s="6"/>
      <c r="G929" s="6"/>
      <c r="H929" s="6"/>
      <c r="I929" s="6"/>
      <c r="J929" s="6"/>
      <c r="K929" s="6"/>
    </row>
    <row r="930" spans="1:11" ht="195" customHeight="1" x14ac:dyDescent="0.25">
      <c r="A930" s="6">
        <v>23</v>
      </c>
      <c r="B930" s="6" t="s">
        <v>1</v>
      </c>
      <c r="C930" s="6" t="s">
        <v>2</v>
      </c>
      <c r="D930" s="8" t="s">
        <v>1122</v>
      </c>
      <c r="E930" s="6" t="s">
        <v>4</v>
      </c>
      <c r="F930" s="6" t="s">
        <v>1123</v>
      </c>
      <c r="G930" s="6" t="s">
        <v>1112</v>
      </c>
      <c r="H930" s="6" t="s">
        <v>667</v>
      </c>
      <c r="I930" s="6">
        <v>3</v>
      </c>
      <c r="J930" s="6"/>
      <c r="K930" s="6" t="s">
        <v>7</v>
      </c>
    </row>
    <row r="931" spans="1:11" x14ac:dyDescent="0.25">
      <c r="A931" s="6"/>
      <c r="B931" s="6"/>
      <c r="C931" s="6"/>
      <c r="D931" s="8"/>
      <c r="E931" s="6"/>
      <c r="F931" s="6"/>
      <c r="G931" s="6"/>
      <c r="H931" s="6"/>
      <c r="I931" s="6"/>
      <c r="J931" s="6"/>
      <c r="K931" s="6"/>
    </row>
    <row r="932" spans="1:11" ht="180" customHeight="1" x14ac:dyDescent="0.25">
      <c r="A932" s="6">
        <v>24</v>
      </c>
      <c r="B932" s="6" t="s">
        <v>1</v>
      </c>
      <c r="C932" s="6" t="s">
        <v>2</v>
      </c>
      <c r="D932" s="8" t="s">
        <v>1124</v>
      </c>
      <c r="E932" s="6" t="s">
        <v>4</v>
      </c>
      <c r="F932" s="6" t="s">
        <v>1125</v>
      </c>
      <c r="G932" s="6" t="s">
        <v>1126</v>
      </c>
      <c r="H932" s="7">
        <v>42154</v>
      </c>
      <c r="I932" s="6">
        <v>3</v>
      </c>
      <c r="J932" s="6"/>
      <c r="K932" s="6" t="s">
        <v>7</v>
      </c>
    </row>
    <row r="933" spans="1:11" x14ac:dyDescent="0.25">
      <c r="A933" s="6"/>
      <c r="B933" s="6"/>
      <c r="C933" s="6"/>
      <c r="D933" s="8"/>
      <c r="E933" s="6"/>
      <c r="F933" s="6"/>
      <c r="G933" s="6"/>
      <c r="H933" s="7"/>
      <c r="I933" s="6"/>
      <c r="J933" s="6"/>
      <c r="K933" s="6"/>
    </row>
    <row r="934" spans="1:11" ht="180" customHeight="1" x14ac:dyDescent="0.25">
      <c r="A934" s="6">
        <v>25</v>
      </c>
      <c r="B934" s="6" t="s">
        <v>1</v>
      </c>
      <c r="C934" s="6" t="s">
        <v>2</v>
      </c>
      <c r="D934" s="8" t="s">
        <v>1127</v>
      </c>
      <c r="E934" s="6" t="s">
        <v>4</v>
      </c>
      <c r="F934" s="6" t="s">
        <v>1128</v>
      </c>
      <c r="G934" s="6" t="s">
        <v>1126</v>
      </c>
      <c r="H934" s="7">
        <v>42307</v>
      </c>
      <c r="I934" s="6">
        <v>3</v>
      </c>
      <c r="J934" s="6"/>
      <c r="K934" s="6" t="s">
        <v>7</v>
      </c>
    </row>
    <row r="935" spans="1:11" x14ac:dyDescent="0.25">
      <c r="A935" s="6"/>
      <c r="B935" s="6"/>
      <c r="C935" s="6"/>
      <c r="D935" s="8"/>
      <c r="E935" s="6"/>
      <c r="F935" s="6"/>
      <c r="G935" s="6"/>
      <c r="H935" s="7"/>
      <c r="I935" s="6"/>
      <c r="J935" s="6"/>
      <c r="K935" s="6"/>
    </row>
    <row r="936" spans="1:11" ht="180" customHeight="1" x14ac:dyDescent="0.25">
      <c r="A936" s="6">
        <v>26</v>
      </c>
      <c r="B936" s="6" t="s">
        <v>1</v>
      </c>
      <c r="C936" s="6" t="s">
        <v>2</v>
      </c>
      <c r="D936" s="8" t="s">
        <v>1129</v>
      </c>
      <c r="E936" s="6" t="s">
        <v>4</v>
      </c>
      <c r="F936" s="6" t="s">
        <v>1130</v>
      </c>
      <c r="G936" s="6" t="s">
        <v>1126</v>
      </c>
      <c r="H936" s="6" t="s">
        <v>1109</v>
      </c>
      <c r="I936" s="6">
        <v>3</v>
      </c>
      <c r="J936" s="6"/>
      <c r="K936" s="6" t="s">
        <v>7</v>
      </c>
    </row>
    <row r="937" spans="1:11" x14ac:dyDescent="0.25">
      <c r="A937" s="6"/>
      <c r="B937" s="6"/>
      <c r="C937" s="6"/>
      <c r="D937" s="8"/>
      <c r="E937" s="6"/>
      <c r="F937" s="6"/>
      <c r="G937" s="6"/>
      <c r="H937" s="6"/>
      <c r="I937" s="6"/>
      <c r="J937" s="6"/>
      <c r="K937" s="6"/>
    </row>
    <row r="938" spans="1:11" ht="180" customHeight="1" x14ac:dyDescent="0.25">
      <c r="A938" s="6">
        <v>27</v>
      </c>
      <c r="B938" s="6" t="s">
        <v>1</v>
      </c>
      <c r="C938" s="6" t="s">
        <v>2</v>
      </c>
      <c r="D938" s="8" t="s">
        <v>1131</v>
      </c>
      <c r="E938" s="6" t="s">
        <v>4</v>
      </c>
      <c r="F938" s="6" t="s">
        <v>1132</v>
      </c>
      <c r="G938" s="6" t="s">
        <v>1112</v>
      </c>
      <c r="H938" s="6" t="s">
        <v>667</v>
      </c>
      <c r="I938" s="6">
        <v>3</v>
      </c>
      <c r="J938" s="6"/>
      <c r="K938" s="6" t="s">
        <v>7</v>
      </c>
    </row>
    <row r="939" spans="1:11" x14ac:dyDescent="0.25">
      <c r="A939" s="6"/>
      <c r="B939" s="6"/>
      <c r="C939" s="6"/>
      <c r="D939" s="8"/>
      <c r="E939" s="6"/>
      <c r="F939" s="6"/>
      <c r="G939" s="6"/>
      <c r="H939" s="6"/>
      <c r="I939" s="6"/>
      <c r="J939" s="6"/>
      <c r="K939" s="6"/>
    </row>
    <row r="940" spans="1:11" ht="180" customHeight="1" x14ac:dyDescent="0.25">
      <c r="A940" s="6">
        <v>28</v>
      </c>
      <c r="B940" s="6" t="s">
        <v>1</v>
      </c>
      <c r="C940" s="6" t="s">
        <v>2</v>
      </c>
      <c r="D940" s="8" t="s">
        <v>1133</v>
      </c>
      <c r="E940" s="6" t="s">
        <v>4</v>
      </c>
      <c r="F940" s="6" t="s">
        <v>1134</v>
      </c>
      <c r="G940" s="6" t="s">
        <v>1064</v>
      </c>
      <c r="H940" s="6" t="s">
        <v>808</v>
      </c>
      <c r="I940" s="6">
        <v>3</v>
      </c>
      <c r="J940" s="6"/>
      <c r="K940" s="6" t="s">
        <v>7</v>
      </c>
    </row>
    <row r="941" spans="1:11" x14ac:dyDescent="0.25">
      <c r="A941" s="6"/>
      <c r="B941" s="6"/>
      <c r="C941" s="6"/>
      <c r="D941" s="8"/>
      <c r="E941" s="6"/>
      <c r="F941" s="6"/>
      <c r="G941" s="6"/>
      <c r="H941" s="6"/>
      <c r="I941" s="6"/>
      <c r="J941" s="6"/>
      <c r="K941" s="6"/>
    </row>
    <row r="942" spans="1:11" ht="180" customHeight="1" x14ac:dyDescent="0.25">
      <c r="A942" s="6">
        <v>29</v>
      </c>
      <c r="B942" s="6" t="s">
        <v>1</v>
      </c>
      <c r="C942" s="6" t="s">
        <v>2</v>
      </c>
      <c r="D942" s="8" t="s">
        <v>1135</v>
      </c>
      <c r="E942" s="6" t="s">
        <v>4</v>
      </c>
      <c r="F942" s="6" t="s">
        <v>1136</v>
      </c>
      <c r="G942" s="6" t="s">
        <v>1108</v>
      </c>
      <c r="H942" s="7">
        <v>42246</v>
      </c>
      <c r="I942" s="6">
        <v>3</v>
      </c>
      <c r="J942" s="6"/>
      <c r="K942" s="6" t="s">
        <v>7</v>
      </c>
    </row>
    <row r="943" spans="1:11" x14ac:dyDescent="0.25">
      <c r="A943" s="6"/>
      <c r="B943" s="6"/>
      <c r="C943" s="6"/>
      <c r="D943" s="8"/>
      <c r="E943" s="6"/>
      <c r="F943" s="6"/>
      <c r="G943" s="6"/>
      <c r="H943" s="7"/>
      <c r="I943" s="6"/>
      <c r="J943" s="6"/>
      <c r="K943" s="6"/>
    </row>
    <row r="944" spans="1:11" ht="180" customHeight="1" x14ac:dyDescent="0.25">
      <c r="A944" s="6">
        <v>30</v>
      </c>
      <c r="B944" s="6" t="s">
        <v>1</v>
      </c>
      <c r="C944" s="6" t="s">
        <v>2</v>
      </c>
      <c r="D944" s="8" t="s">
        <v>1137</v>
      </c>
      <c r="E944" s="6" t="s">
        <v>4</v>
      </c>
      <c r="F944" s="6" t="s">
        <v>1138</v>
      </c>
      <c r="G944" s="6" t="s">
        <v>1139</v>
      </c>
      <c r="H944" s="6" t="s">
        <v>804</v>
      </c>
      <c r="I944" s="6">
        <v>4</v>
      </c>
      <c r="J944" s="6"/>
      <c r="K944" s="6" t="s">
        <v>7</v>
      </c>
    </row>
    <row r="945" spans="1:14" x14ac:dyDescent="0.25">
      <c r="A945" s="6"/>
      <c r="B945" s="6"/>
      <c r="C945" s="6"/>
      <c r="D945" s="8"/>
      <c r="E945" s="6"/>
      <c r="F945" s="6"/>
      <c r="G945" s="6"/>
      <c r="H945" s="6"/>
      <c r="I945" s="6"/>
      <c r="J945" s="6"/>
      <c r="K945" s="6"/>
    </row>
    <row r="946" spans="1:14" ht="180" customHeight="1" x14ac:dyDescent="0.25">
      <c r="A946" s="6">
        <v>31</v>
      </c>
      <c r="B946" s="6" t="s">
        <v>1</v>
      </c>
      <c r="C946" s="6" t="s">
        <v>2</v>
      </c>
      <c r="D946" s="8" t="s">
        <v>1140</v>
      </c>
      <c r="E946" s="6" t="s">
        <v>4</v>
      </c>
      <c r="F946" s="6" t="s">
        <v>1141</v>
      </c>
      <c r="G946" s="6" t="s">
        <v>1139</v>
      </c>
      <c r="H946" s="7">
        <v>42368</v>
      </c>
      <c r="I946" s="6">
        <v>4</v>
      </c>
      <c r="J946" s="6"/>
      <c r="K946" s="6" t="s">
        <v>7</v>
      </c>
    </row>
    <row r="947" spans="1:14" x14ac:dyDescent="0.25">
      <c r="A947" s="6"/>
      <c r="B947" s="6"/>
      <c r="C947" s="6"/>
      <c r="D947" s="8"/>
      <c r="E947" s="6"/>
      <c r="F947" s="6"/>
      <c r="G947" s="6"/>
      <c r="H947" s="7"/>
      <c r="I947" s="6"/>
      <c r="J947" s="6"/>
      <c r="K947" s="6"/>
    </row>
    <row r="948" spans="1:14" ht="180" customHeight="1" x14ac:dyDescent="0.25">
      <c r="A948" s="6">
        <v>32</v>
      </c>
      <c r="B948" s="6" t="s">
        <v>1</v>
      </c>
      <c r="C948" s="6" t="s">
        <v>2</v>
      </c>
      <c r="D948" s="8" t="s">
        <v>1142</v>
      </c>
      <c r="E948" s="6" t="s">
        <v>4</v>
      </c>
      <c r="F948" s="6" t="s">
        <v>1143</v>
      </c>
      <c r="G948" s="6" t="s">
        <v>1144</v>
      </c>
      <c r="H948" s="6" t="s">
        <v>667</v>
      </c>
      <c r="I948" s="6">
        <v>4</v>
      </c>
      <c r="J948" s="6"/>
      <c r="K948" s="6" t="s">
        <v>7</v>
      </c>
    </row>
    <row r="949" spans="1:14" x14ac:dyDescent="0.25">
      <c r="A949" s="6"/>
      <c r="B949" s="6"/>
      <c r="C949" s="6"/>
      <c r="D949" s="8"/>
      <c r="E949" s="6"/>
      <c r="F949" s="6"/>
      <c r="G949" s="6"/>
      <c r="H949" s="6"/>
      <c r="I949" s="6"/>
      <c r="J949" s="6"/>
      <c r="K949" s="6"/>
    </row>
    <row r="950" spans="1:14" ht="195" customHeight="1" x14ac:dyDescent="0.25">
      <c r="A950" s="6">
        <v>33</v>
      </c>
      <c r="B950" s="6" t="s">
        <v>1</v>
      </c>
      <c r="C950" s="6" t="s">
        <v>2</v>
      </c>
      <c r="D950" s="8" t="s">
        <v>1145</v>
      </c>
      <c r="E950" s="6" t="s">
        <v>4</v>
      </c>
      <c r="F950" s="6" t="s">
        <v>1146</v>
      </c>
      <c r="G950" s="6" t="s">
        <v>1144</v>
      </c>
      <c r="H950" s="6" t="s">
        <v>86</v>
      </c>
      <c r="I950" s="6">
        <v>4</v>
      </c>
      <c r="J950" s="6"/>
      <c r="K950" s="6" t="s">
        <v>7</v>
      </c>
    </row>
    <row r="951" spans="1:14" x14ac:dyDescent="0.25">
      <c r="A951" s="6"/>
      <c r="B951" s="6"/>
      <c r="C951" s="6"/>
      <c r="D951" s="8"/>
      <c r="E951" s="6"/>
      <c r="F951" s="6"/>
      <c r="G951" s="6"/>
      <c r="H951" s="6"/>
      <c r="I951" s="6"/>
      <c r="J951" s="6"/>
      <c r="K951" s="6"/>
    </row>
    <row r="952" spans="1:14" ht="180" customHeight="1" x14ac:dyDescent="0.25">
      <c r="A952" s="6">
        <v>34</v>
      </c>
      <c r="B952" s="6" t="s">
        <v>1</v>
      </c>
      <c r="C952" s="6" t="s">
        <v>2</v>
      </c>
      <c r="D952" s="8" t="s">
        <v>1147</v>
      </c>
      <c r="E952" s="6" t="s">
        <v>4</v>
      </c>
      <c r="F952" s="6" t="s">
        <v>1148</v>
      </c>
      <c r="G952" s="6" t="s">
        <v>1149</v>
      </c>
      <c r="H952" s="6" t="s">
        <v>413</v>
      </c>
      <c r="I952" s="6">
        <v>4</v>
      </c>
      <c r="J952" s="6"/>
      <c r="K952" s="6" t="s">
        <v>7</v>
      </c>
    </row>
    <row r="953" spans="1:14" x14ac:dyDescent="0.25">
      <c r="A953" s="6"/>
      <c r="B953" s="6"/>
      <c r="C953" s="6"/>
      <c r="D953" s="8"/>
      <c r="E953" s="6"/>
      <c r="F953" s="6"/>
      <c r="G953" s="6"/>
      <c r="H953" s="6"/>
      <c r="I953" s="6"/>
      <c r="J953" s="6"/>
      <c r="K953" s="6"/>
    </row>
    <row r="954" spans="1:14" ht="195" customHeight="1" x14ac:dyDescent="0.25">
      <c r="A954" s="6">
        <v>35</v>
      </c>
      <c r="B954" s="6" t="s">
        <v>1</v>
      </c>
      <c r="C954" s="6" t="s">
        <v>2</v>
      </c>
      <c r="D954" s="8" t="s">
        <v>1150</v>
      </c>
      <c r="E954" s="6" t="s">
        <v>4</v>
      </c>
      <c r="F954" s="6" t="s">
        <v>1151</v>
      </c>
      <c r="G954" s="6" t="s">
        <v>1149</v>
      </c>
      <c r="H954" s="7">
        <v>42338</v>
      </c>
      <c r="I954" s="6">
        <v>4</v>
      </c>
      <c r="J954" s="6"/>
      <c r="K954" s="6" t="s">
        <v>7</v>
      </c>
    </row>
    <row r="955" spans="1:14" x14ac:dyDescent="0.25">
      <c r="A955" s="6"/>
      <c r="B955" s="6"/>
      <c r="C955" s="6"/>
      <c r="D955" s="8"/>
      <c r="E955" s="6"/>
      <c r="F955" s="6"/>
      <c r="G955" s="6"/>
      <c r="H955" s="7"/>
      <c r="I955" s="6"/>
      <c r="J955" s="6"/>
      <c r="K955" s="6"/>
    </row>
    <row r="956" spans="1:14" ht="180" customHeight="1" x14ac:dyDescent="0.25">
      <c r="A956" s="6">
        <v>36</v>
      </c>
      <c r="B956" s="6" t="s">
        <v>1</v>
      </c>
      <c r="C956" s="6" t="s">
        <v>2</v>
      </c>
      <c r="D956" s="8" t="s">
        <v>1152</v>
      </c>
      <c r="E956" s="6" t="s">
        <v>4</v>
      </c>
      <c r="F956" s="6" t="s">
        <v>1153</v>
      </c>
      <c r="G956" s="6" t="s">
        <v>1139</v>
      </c>
      <c r="H956" s="7">
        <v>42231</v>
      </c>
      <c r="I956" s="6">
        <v>3</v>
      </c>
      <c r="J956" s="6"/>
      <c r="K956" s="6" t="s">
        <v>7</v>
      </c>
    </row>
    <row r="957" spans="1:14" x14ac:dyDescent="0.25">
      <c r="A957" s="6"/>
      <c r="B957" s="6"/>
      <c r="C957" s="6"/>
      <c r="D957" s="8"/>
      <c r="E957" s="6"/>
      <c r="F957" s="6"/>
      <c r="G957" s="6"/>
      <c r="H957" s="7"/>
      <c r="I957" s="6"/>
      <c r="J957" s="6"/>
      <c r="K957" s="6"/>
    </row>
    <row r="958" spans="1:14" ht="180" customHeight="1" x14ac:dyDescent="0.25">
      <c r="A958" s="6">
        <v>37</v>
      </c>
      <c r="B958" s="6" t="s">
        <v>1</v>
      </c>
      <c r="C958" s="6" t="s">
        <v>2</v>
      </c>
      <c r="D958" s="8" t="s">
        <v>1154</v>
      </c>
      <c r="E958" s="6" t="s">
        <v>4</v>
      </c>
      <c r="F958" s="6" t="s">
        <v>1155</v>
      </c>
      <c r="G958" s="6" t="s">
        <v>619</v>
      </c>
      <c r="H958" s="7">
        <v>42234</v>
      </c>
      <c r="I958" s="6">
        <v>3</v>
      </c>
      <c r="J958" s="6"/>
      <c r="K958" s="6" t="s">
        <v>7</v>
      </c>
    </row>
    <row r="959" spans="1:14" x14ac:dyDescent="0.25">
      <c r="A959" s="6"/>
      <c r="B959" s="6"/>
      <c r="C959" s="6"/>
      <c r="D959" s="8"/>
      <c r="E959" s="6"/>
      <c r="F959" s="6"/>
      <c r="G959" s="6"/>
      <c r="H959" s="7"/>
      <c r="I959" s="6"/>
      <c r="J959" s="6"/>
      <c r="K959" s="6"/>
    </row>
    <row r="960" spans="1:14" ht="165" customHeight="1" x14ac:dyDescent="0.25">
      <c r="A960" s="6">
        <v>38</v>
      </c>
      <c r="B960" s="6" t="s">
        <v>1</v>
      </c>
      <c r="C960" s="6" t="s">
        <v>2</v>
      </c>
      <c r="D960" s="8" t="s">
        <v>1156</v>
      </c>
      <c r="E960" s="6" t="s">
        <v>4</v>
      </c>
      <c r="F960" s="6" t="s">
        <v>1157</v>
      </c>
      <c r="G960" s="6" t="s">
        <v>1158</v>
      </c>
      <c r="H960" s="7">
        <v>42267</v>
      </c>
      <c r="I960" s="6">
        <v>3</v>
      </c>
      <c r="J960" s="6"/>
      <c r="K960" s="6" t="s">
        <v>7</v>
      </c>
      <c r="M960">
        <v>0</v>
      </c>
      <c r="N960">
        <v>1</v>
      </c>
    </row>
    <row r="961" spans="1:11" x14ac:dyDescent="0.25">
      <c r="A961" s="6"/>
      <c r="B961" s="6"/>
      <c r="C961" s="6"/>
      <c r="D961" s="8"/>
      <c r="E961" s="6"/>
      <c r="F961" s="6"/>
      <c r="G961" s="6"/>
      <c r="H961" s="7"/>
      <c r="I961" s="6"/>
      <c r="J961" s="6"/>
      <c r="K961" s="6"/>
    </row>
    <row r="963" spans="1:11" ht="180" customHeight="1" x14ac:dyDescent="0.25">
      <c r="A963" s="6">
        <v>29</v>
      </c>
      <c r="B963" s="6" t="s">
        <v>1</v>
      </c>
      <c r="C963" s="6" t="s">
        <v>2</v>
      </c>
      <c r="D963" s="8" t="s">
        <v>1160</v>
      </c>
      <c r="E963" s="6" t="s">
        <v>4</v>
      </c>
      <c r="F963" s="6" t="s">
        <v>1161</v>
      </c>
      <c r="G963" s="6" t="s">
        <v>1162</v>
      </c>
      <c r="H963" s="6" t="s">
        <v>770</v>
      </c>
      <c r="I963" s="6">
        <v>3</v>
      </c>
      <c r="J963" s="6"/>
      <c r="K963" s="6" t="s">
        <v>7</v>
      </c>
    </row>
    <row r="964" spans="1:11" x14ac:dyDescent="0.25">
      <c r="A964" s="6"/>
      <c r="B964" s="6"/>
      <c r="C964" s="6"/>
      <c r="D964" s="8"/>
      <c r="E964" s="6"/>
      <c r="F964" s="6"/>
      <c r="G964" s="6"/>
      <c r="H964" s="6"/>
      <c r="I964" s="6"/>
      <c r="J964" s="6"/>
      <c r="K964" s="6"/>
    </row>
    <row r="965" spans="1:11" ht="180" customHeight="1" x14ac:dyDescent="0.25">
      <c r="A965" s="6">
        <v>30</v>
      </c>
      <c r="B965" s="6" t="s">
        <v>1</v>
      </c>
      <c r="C965" s="6" t="s">
        <v>2</v>
      </c>
      <c r="D965" s="8" t="s">
        <v>1163</v>
      </c>
      <c r="E965" s="6" t="s">
        <v>4</v>
      </c>
      <c r="F965" s="6" t="s">
        <v>1164</v>
      </c>
      <c r="G965" s="6" t="s">
        <v>1165</v>
      </c>
      <c r="H965" s="6" t="s">
        <v>1166</v>
      </c>
      <c r="I965" s="6">
        <v>3</v>
      </c>
      <c r="J965" s="6"/>
      <c r="K965" s="6" t="s">
        <v>7</v>
      </c>
    </row>
    <row r="966" spans="1:11" x14ac:dyDescent="0.25">
      <c r="A966" s="6"/>
      <c r="B966" s="6"/>
      <c r="C966" s="6"/>
      <c r="D966" s="8"/>
      <c r="E966" s="6"/>
      <c r="F966" s="6"/>
      <c r="G966" s="6"/>
      <c r="H966" s="6"/>
      <c r="I966" s="6"/>
      <c r="J966" s="6"/>
      <c r="K966" s="6"/>
    </row>
    <row r="967" spans="1:11" ht="180" customHeight="1" x14ac:dyDescent="0.25">
      <c r="A967" s="6">
        <v>31</v>
      </c>
      <c r="B967" s="6" t="s">
        <v>1</v>
      </c>
      <c r="C967" s="6" t="s">
        <v>2</v>
      </c>
      <c r="D967" s="8" t="s">
        <v>1167</v>
      </c>
      <c r="E967" s="6" t="s">
        <v>4</v>
      </c>
      <c r="F967" s="6" t="s">
        <v>1168</v>
      </c>
      <c r="G967" s="6" t="s">
        <v>1169</v>
      </c>
      <c r="H967" s="6" t="s">
        <v>770</v>
      </c>
      <c r="I967" s="6">
        <v>3</v>
      </c>
      <c r="J967" s="6"/>
      <c r="K967" s="6" t="s">
        <v>7</v>
      </c>
    </row>
    <row r="968" spans="1:11" x14ac:dyDescent="0.25">
      <c r="A968" s="6"/>
      <c r="B968" s="6"/>
      <c r="C968" s="6"/>
      <c r="D968" s="8"/>
      <c r="E968" s="6"/>
      <c r="F968" s="6"/>
      <c r="G968" s="6"/>
      <c r="H968" s="6"/>
      <c r="I968" s="6"/>
      <c r="J968" s="6"/>
      <c r="K968" s="6"/>
    </row>
    <row r="969" spans="1:11" ht="180" customHeight="1" x14ac:dyDescent="0.25">
      <c r="A969" s="6">
        <v>32</v>
      </c>
      <c r="B969" s="6" t="s">
        <v>1</v>
      </c>
      <c r="C969" s="6" t="s">
        <v>2</v>
      </c>
      <c r="D969" s="8" t="s">
        <v>1170</v>
      </c>
      <c r="E969" s="6" t="s">
        <v>4</v>
      </c>
      <c r="F969" s="6" t="s">
        <v>1171</v>
      </c>
      <c r="G969" s="6" t="s">
        <v>1159</v>
      </c>
      <c r="H969" s="6" t="s">
        <v>10</v>
      </c>
      <c r="I969" s="6">
        <v>3</v>
      </c>
      <c r="J969" s="6"/>
      <c r="K969" s="6" t="s">
        <v>7</v>
      </c>
    </row>
    <row r="970" spans="1:11" x14ac:dyDescent="0.25">
      <c r="A970" s="6"/>
      <c r="B970" s="6"/>
      <c r="C970" s="6"/>
      <c r="D970" s="8"/>
      <c r="E970" s="6"/>
      <c r="F970" s="6"/>
      <c r="G970" s="6"/>
      <c r="H970" s="6"/>
      <c r="I970" s="6"/>
      <c r="J970" s="6"/>
      <c r="K970" s="6"/>
    </row>
    <row r="971" spans="1:11" ht="180" customHeight="1" x14ac:dyDescent="0.25">
      <c r="A971" s="6">
        <v>33</v>
      </c>
      <c r="B971" s="6" t="s">
        <v>1</v>
      </c>
      <c r="C971" s="6" t="s">
        <v>48</v>
      </c>
      <c r="D971" s="8" t="s">
        <v>1172</v>
      </c>
      <c r="E971" s="6" t="s">
        <v>4</v>
      </c>
      <c r="F971" s="6" t="s">
        <v>1173</v>
      </c>
      <c r="G971" s="6" t="s">
        <v>767</v>
      </c>
      <c r="H971" s="6" t="s">
        <v>776</v>
      </c>
      <c r="I971" s="6">
        <v>3</v>
      </c>
      <c r="J971" s="6"/>
      <c r="K971" s="6" t="s">
        <v>7</v>
      </c>
    </row>
    <row r="972" spans="1:11" x14ac:dyDescent="0.25">
      <c r="A972" s="6"/>
      <c r="B972" s="6"/>
      <c r="C972" s="6"/>
      <c r="D972" s="8"/>
      <c r="E972" s="6"/>
      <c r="F972" s="6"/>
      <c r="G972" s="6"/>
      <c r="H972" s="6"/>
      <c r="I972" s="6"/>
      <c r="J972" s="6"/>
      <c r="K972" s="6"/>
    </row>
    <row r="973" spans="1:11" ht="180" customHeight="1" x14ac:dyDescent="0.25">
      <c r="A973" s="6">
        <v>34</v>
      </c>
      <c r="B973" s="6" t="s">
        <v>1</v>
      </c>
      <c r="C973" s="6" t="s">
        <v>48</v>
      </c>
      <c r="D973" s="8" t="s">
        <v>1174</v>
      </c>
      <c r="E973" s="6" t="s">
        <v>4</v>
      </c>
      <c r="F973" s="6" t="s">
        <v>1175</v>
      </c>
      <c r="G973" s="6" t="s">
        <v>1162</v>
      </c>
      <c r="H973" s="6">
        <f>-2 / 30</f>
        <v>-6.6666666666666666E-2</v>
      </c>
      <c r="I973" s="6">
        <v>3</v>
      </c>
      <c r="J973" s="6"/>
      <c r="K973" s="6" t="s">
        <v>7</v>
      </c>
    </row>
    <row r="974" spans="1:11" x14ac:dyDescent="0.25">
      <c r="A974" s="6"/>
      <c r="B974" s="6"/>
      <c r="C974" s="6"/>
      <c r="D974" s="8"/>
      <c r="E974" s="6"/>
      <c r="F974" s="6"/>
      <c r="G974" s="6"/>
      <c r="H974" s="6"/>
      <c r="I974" s="6"/>
      <c r="J974" s="6"/>
      <c r="K974" s="6"/>
    </row>
    <row r="975" spans="1:11" ht="180" customHeight="1" x14ac:dyDescent="0.25">
      <c r="A975" s="6">
        <v>35</v>
      </c>
      <c r="B975" s="6" t="s">
        <v>1</v>
      </c>
      <c r="C975" s="6" t="s">
        <v>48</v>
      </c>
      <c r="D975" s="8" t="s">
        <v>1176</v>
      </c>
      <c r="E975" s="6" t="s">
        <v>4</v>
      </c>
      <c r="F975" s="6" t="s">
        <v>1177</v>
      </c>
      <c r="G975" s="6" t="s">
        <v>1162</v>
      </c>
      <c r="H975" s="6" t="s">
        <v>90</v>
      </c>
      <c r="I975" s="6">
        <v>3</v>
      </c>
      <c r="J975" s="6"/>
      <c r="K975" s="6" t="s">
        <v>7</v>
      </c>
    </row>
    <row r="976" spans="1:11" x14ac:dyDescent="0.25">
      <c r="A976" s="6"/>
      <c r="B976" s="6"/>
      <c r="C976" s="6"/>
      <c r="D976" s="8"/>
      <c r="E976" s="6"/>
      <c r="F976" s="6"/>
      <c r="G976" s="6"/>
      <c r="H976" s="6"/>
      <c r="I976" s="6"/>
      <c r="J976" s="6"/>
      <c r="K976" s="6"/>
    </row>
    <row r="977" spans="1:11" ht="195" customHeight="1" x14ac:dyDescent="0.25">
      <c r="A977" s="6">
        <v>36</v>
      </c>
      <c r="B977" s="6" t="s">
        <v>1</v>
      </c>
      <c r="C977" s="6" t="s">
        <v>48</v>
      </c>
      <c r="D977" s="8" t="s">
        <v>1178</v>
      </c>
      <c r="E977" s="6" t="s">
        <v>4</v>
      </c>
      <c r="F977" s="6" t="s">
        <v>1179</v>
      </c>
      <c r="G977" s="6" t="s">
        <v>1180</v>
      </c>
      <c r="H977" s="6">
        <f>-3 / 30</f>
        <v>-0.1</v>
      </c>
      <c r="I977" s="6">
        <v>3</v>
      </c>
      <c r="J977" s="6"/>
      <c r="K977" s="6" t="s">
        <v>7</v>
      </c>
    </row>
    <row r="978" spans="1:11" x14ac:dyDescent="0.25">
      <c r="A978" s="6"/>
      <c r="B978" s="6"/>
      <c r="C978" s="6"/>
      <c r="D978" s="8"/>
      <c r="E978" s="6"/>
      <c r="F978" s="6"/>
      <c r="G978" s="6"/>
      <c r="H978" s="6"/>
      <c r="I978" s="6"/>
      <c r="J978" s="6"/>
      <c r="K978" s="6"/>
    </row>
    <row r="979" spans="1:11" ht="195" customHeight="1" x14ac:dyDescent="0.25">
      <c r="A979" s="6">
        <v>37</v>
      </c>
      <c r="B979" s="6" t="s">
        <v>1</v>
      </c>
      <c r="C979" s="6" t="s">
        <v>48</v>
      </c>
      <c r="D979" s="8" t="s">
        <v>1181</v>
      </c>
      <c r="E979" s="6" t="s">
        <v>4</v>
      </c>
      <c r="F979" s="6" t="s">
        <v>1182</v>
      </c>
      <c r="G979" s="6" t="s">
        <v>1180</v>
      </c>
      <c r="H979" s="6">
        <f>-3 / 30</f>
        <v>-0.1</v>
      </c>
      <c r="I979" s="6">
        <v>3</v>
      </c>
      <c r="J979" s="6"/>
      <c r="K979" s="6" t="s">
        <v>7</v>
      </c>
    </row>
    <row r="980" spans="1:11" x14ac:dyDescent="0.25">
      <c r="A980" s="6"/>
      <c r="B980" s="6"/>
      <c r="C980" s="6"/>
      <c r="D980" s="8"/>
      <c r="E980" s="6"/>
      <c r="F980" s="6"/>
      <c r="G980" s="6"/>
      <c r="H980" s="6"/>
      <c r="I980" s="6"/>
      <c r="J980" s="6"/>
      <c r="K980" s="6"/>
    </row>
    <row r="981" spans="1:11" ht="195" customHeight="1" x14ac:dyDescent="0.25">
      <c r="A981" s="6">
        <v>38</v>
      </c>
      <c r="B981" s="6" t="s">
        <v>1</v>
      </c>
      <c r="C981" s="6" t="s">
        <v>48</v>
      </c>
      <c r="D981" s="8" t="s">
        <v>1183</v>
      </c>
      <c r="E981" s="6" t="s">
        <v>4</v>
      </c>
      <c r="F981" s="6" t="s">
        <v>1184</v>
      </c>
      <c r="G981" s="6" t="s">
        <v>1180</v>
      </c>
      <c r="H981" s="6">
        <f>-2 / 30</f>
        <v>-6.6666666666666666E-2</v>
      </c>
      <c r="I981" s="6">
        <v>3</v>
      </c>
      <c r="J981" s="6"/>
      <c r="K981" s="6" t="s">
        <v>7</v>
      </c>
    </row>
    <row r="982" spans="1:11" x14ac:dyDescent="0.25">
      <c r="A982" s="6"/>
      <c r="B982" s="6"/>
      <c r="C982" s="6"/>
      <c r="D982" s="8"/>
      <c r="E982" s="6"/>
      <c r="F982" s="6"/>
      <c r="G982" s="6"/>
      <c r="H982" s="6"/>
      <c r="I982" s="6"/>
      <c r="J982" s="6"/>
      <c r="K982" s="6"/>
    </row>
    <row r="983" spans="1:11" ht="195" customHeight="1" x14ac:dyDescent="0.25">
      <c r="A983" s="6">
        <v>39</v>
      </c>
      <c r="B983" s="6" t="s">
        <v>1</v>
      </c>
      <c r="C983" s="6" t="s">
        <v>2</v>
      </c>
      <c r="D983" s="8" t="s">
        <v>1185</v>
      </c>
      <c r="E983" s="6" t="s">
        <v>4</v>
      </c>
      <c r="F983" s="6" t="s">
        <v>1186</v>
      </c>
      <c r="G983" s="6" t="s">
        <v>1187</v>
      </c>
      <c r="H983" s="6" t="s">
        <v>770</v>
      </c>
      <c r="I983" s="6">
        <v>3</v>
      </c>
      <c r="J983" s="6"/>
      <c r="K983" s="6" t="s">
        <v>62</v>
      </c>
    </row>
    <row r="984" spans="1:11" x14ac:dyDescent="0.25">
      <c r="A984" s="6"/>
      <c r="B984" s="6"/>
      <c r="C984" s="6"/>
      <c r="D984" s="8"/>
      <c r="E984" s="6"/>
      <c r="F984" s="6"/>
      <c r="G984" s="6"/>
      <c r="H984" s="6"/>
      <c r="I984" s="6"/>
      <c r="J984" s="6"/>
      <c r="K984" s="6"/>
    </row>
    <row r="987" spans="1:11" ht="180" customHeight="1" x14ac:dyDescent="0.25">
      <c r="A987" s="6"/>
      <c r="B987" s="6" t="s">
        <v>1</v>
      </c>
      <c r="C987" s="6" t="s">
        <v>2</v>
      </c>
      <c r="D987" s="8" t="s">
        <v>1188</v>
      </c>
      <c r="E987" s="6" t="s">
        <v>4</v>
      </c>
      <c r="F987" s="6" t="s">
        <v>1189</v>
      </c>
      <c r="G987" s="6" t="s">
        <v>1190</v>
      </c>
      <c r="H987" s="6" t="s">
        <v>1191</v>
      </c>
      <c r="I987" s="6">
        <v>3</v>
      </c>
      <c r="J987" s="6"/>
      <c r="K987" s="6" t="s">
        <v>7</v>
      </c>
    </row>
    <row r="988" spans="1:11" x14ac:dyDescent="0.25">
      <c r="A988" s="6"/>
      <c r="B988" s="6"/>
      <c r="C988" s="6"/>
      <c r="D988" s="8"/>
      <c r="E988" s="6"/>
      <c r="F988" s="6"/>
      <c r="G988" s="6"/>
      <c r="H988" s="6"/>
      <c r="I988" s="6"/>
      <c r="J988" s="6"/>
      <c r="K988" s="6"/>
    </row>
    <row r="989" spans="1:11" ht="195" customHeight="1" x14ac:dyDescent="0.25">
      <c r="A989" s="6">
        <v>6</v>
      </c>
      <c r="B989" s="6" t="s">
        <v>1</v>
      </c>
      <c r="C989" s="6" t="s">
        <v>2</v>
      </c>
      <c r="D989" s="8" t="s">
        <v>1192</v>
      </c>
      <c r="E989" s="6" t="s">
        <v>4</v>
      </c>
      <c r="F989" s="6" t="s">
        <v>1193</v>
      </c>
      <c r="G989" s="6" t="s">
        <v>481</v>
      </c>
      <c r="H989" s="6" t="s">
        <v>760</v>
      </c>
      <c r="I989" s="6">
        <v>3</v>
      </c>
      <c r="J989" s="6"/>
      <c r="K989" s="6" t="s">
        <v>7</v>
      </c>
    </row>
    <row r="990" spans="1:11" x14ac:dyDescent="0.25">
      <c r="A990" s="6"/>
      <c r="B990" s="6"/>
      <c r="C990" s="6"/>
      <c r="D990" s="8"/>
      <c r="E990" s="6"/>
      <c r="F990" s="6"/>
      <c r="G990" s="6"/>
      <c r="H990" s="6"/>
      <c r="I990" s="6"/>
      <c r="J990" s="6"/>
      <c r="K990" s="6"/>
    </row>
    <row r="991" spans="1:11" ht="195" customHeight="1" x14ac:dyDescent="0.25">
      <c r="A991" s="6">
        <v>7</v>
      </c>
      <c r="B991" s="6" t="s">
        <v>1</v>
      </c>
      <c r="C991" s="6" t="s">
        <v>2</v>
      </c>
      <c r="D991" s="8" t="s">
        <v>1194</v>
      </c>
      <c r="E991" s="6" t="s">
        <v>4</v>
      </c>
      <c r="F991" s="6" t="s">
        <v>1195</v>
      </c>
      <c r="G991" s="6" t="s">
        <v>481</v>
      </c>
      <c r="H991" s="6" t="s">
        <v>1196</v>
      </c>
      <c r="I991" s="6">
        <v>3</v>
      </c>
      <c r="J991" s="6"/>
      <c r="K991" s="6" t="s">
        <v>7</v>
      </c>
    </row>
    <row r="992" spans="1:11" x14ac:dyDescent="0.25">
      <c r="A992" s="6"/>
      <c r="B992" s="6"/>
      <c r="C992" s="6"/>
      <c r="D992" s="8"/>
      <c r="E992" s="6"/>
      <c r="F992" s="6"/>
      <c r="G992" s="6"/>
      <c r="H992" s="6"/>
      <c r="I992" s="6"/>
      <c r="J992" s="6"/>
      <c r="K992" s="6"/>
    </row>
    <row r="993" spans="1:11" ht="195" customHeight="1" x14ac:dyDescent="0.25">
      <c r="A993" s="6">
        <v>8</v>
      </c>
      <c r="B993" s="6" t="s">
        <v>1</v>
      </c>
      <c r="C993" s="6" t="s">
        <v>2</v>
      </c>
      <c r="D993" s="8" t="s">
        <v>1197</v>
      </c>
      <c r="E993" s="6" t="s">
        <v>4</v>
      </c>
      <c r="F993" s="6" t="s">
        <v>1198</v>
      </c>
      <c r="G993" s="6" t="s">
        <v>755</v>
      </c>
      <c r="H993" s="9">
        <v>12905</v>
      </c>
      <c r="I993" s="6">
        <v>3</v>
      </c>
      <c r="J993" s="6"/>
      <c r="K993" s="6" t="s">
        <v>7</v>
      </c>
    </row>
    <row r="994" spans="1:11" x14ac:dyDescent="0.25">
      <c r="A994" s="6"/>
      <c r="B994" s="6"/>
      <c r="C994" s="6"/>
      <c r="D994" s="8"/>
      <c r="E994" s="6"/>
      <c r="F994" s="6"/>
      <c r="G994" s="6"/>
      <c r="H994" s="9"/>
      <c r="I994" s="6"/>
      <c r="J994" s="6"/>
      <c r="K994" s="6"/>
    </row>
    <row r="995" spans="1:11" ht="195" customHeight="1" x14ac:dyDescent="0.25">
      <c r="A995" s="6">
        <v>9</v>
      </c>
      <c r="B995" s="6" t="s">
        <v>1</v>
      </c>
      <c r="C995" s="6" t="s">
        <v>2</v>
      </c>
      <c r="D995" s="8" t="s">
        <v>1199</v>
      </c>
      <c r="E995" s="6" t="s">
        <v>4</v>
      </c>
      <c r="F995" s="6" t="s">
        <v>1200</v>
      </c>
      <c r="G995" s="6" t="s">
        <v>755</v>
      </c>
      <c r="H995" s="9">
        <v>12785</v>
      </c>
      <c r="I995" s="6">
        <v>3</v>
      </c>
      <c r="J995" s="6"/>
      <c r="K995" s="6" t="s">
        <v>7</v>
      </c>
    </row>
    <row r="996" spans="1:11" x14ac:dyDescent="0.25">
      <c r="A996" s="6"/>
      <c r="B996" s="6"/>
      <c r="C996" s="6"/>
      <c r="D996" s="8"/>
      <c r="E996" s="6"/>
      <c r="F996" s="6"/>
      <c r="G996" s="6"/>
      <c r="H996" s="9"/>
      <c r="I996" s="6"/>
      <c r="J996" s="6"/>
      <c r="K996" s="6"/>
    </row>
    <row r="997" spans="1:11" ht="195" customHeight="1" x14ac:dyDescent="0.25">
      <c r="A997" s="6">
        <v>10</v>
      </c>
      <c r="B997" s="6" t="s">
        <v>1</v>
      </c>
      <c r="C997" s="6" t="s">
        <v>2</v>
      </c>
      <c r="D997" s="8" t="s">
        <v>1201</v>
      </c>
      <c r="E997" s="6" t="s">
        <v>4</v>
      </c>
      <c r="F997" s="6" t="s">
        <v>1202</v>
      </c>
      <c r="G997" s="6" t="s">
        <v>478</v>
      </c>
      <c r="H997" s="9">
        <v>12785</v>
      </c>
      <c r="I997" s="6">
        <v>3</v>
      </c>
      <c r="J997" s="6"/>
      <c r="K997" s="6" t="s">
        <v>7</v>
      </c>
    </row>
    <row r="998" spans="1:11" x14ac:dyDescent="0.25">
      <c r="A998" s="6"/>
      <c r="B998" s="6"/>
      <c r="C998" s="6"/>
      <c r="D998" s="8"/>
      <c r="E998" s="6"/>
      <c r="F998" s="6"/>
      <c r="G998" s="6"/>
      <c r="H998" s="9"/>
      <c r="I998" s="6"/>
      <c r="J998" s="6"/>
      <c r="K998" s="6"/>
    </row>
    <row r="999" spans="1:11" ht="195" customHeight="1" x14ac:dyDescent="0.25">
      <c r="A999" s="6">
        <v>11</v>
      </c>
      <c r="B999" s="6" t="s">
        <v>1</v>
      </c>
      <c r="C999" s="6" t="s">
        <v>2</v>
      </c>
      <c r="D999" s="8" t="s">
        <v>1203</v>
      </c>
      <c r="E999" s="6" t="s">
        <v>4</v>
      </c>
      <c r="F999" s="6" t="s">
        <v>1204</v>
      </c>
      <c r="G999" s="6" t="s">
        <v>478</v>
      </c>
      <c r="H999" s="9">
        <v>13058</v>
      </c>
      <c r="I999" s="6">
        <v>3</v>
      </c>
      <c r="J999" s="6"/>
      <c r="K999" s="6" t="s">
        <v>7</v>
      </c>
    </row>
    <row r="1000" spans="1:11" x14ac:dyDescent="0.25">
      <c r="A1000" s="6"/>
      <c r="B1000" s="6"/>
      <c r="C1000" s="6"/>
      <c r="D1000" s="8"/>
      <c r="E1000" s="6"/>
      <c r="F1000" s="6"/>
      <c r="G1000" s="6"/>
      <c r="H1000" s="9"/>
      <c r="I1000" s="6"/>
      <c r="J1000" s="6"/>
      <c r="K1000" s="6"/>
    </row>
    <row r="1001" spans="1:11" ht="180" customHeight="1" x14ac:dyDescent="0.25">
      <c r="A1001" s="6">
        <v>12</v>
      </c>
      <c r="B1001" s="6" t="s">
        <v>1</v>
      </c>
      <c r="C1001" s="6" t="s">
        <v>2</v>
      </c>
      <c r="D1001" s="8" t="s">
        <v>1205</v>
      </c>
      <c r="E1001" s="6" t="s">
        <v>4</v>
      </c>
      <c r="F1001" s="6" t="s">
        <v>1206</v>
      </c>
      <c r="G1001" s="6" t="s">
        <v>586</v>
      </c>
      <c r="H1001" s="9">
        <v>12997</v>
      </c>
      <c r="I1001" s="6">
        <v>3</v>
      </c>
      <c r="J1001" s="6"/>
      <c r="K1001" s="6" t="s">
        <v>7</v>
      </c>
    </row>
    <row r="1002" spans="1:11" x14ac:dyDescent="0.25">
      <c r="A1002" s="6"/>
      <c r="B1002" s="6"/>
      <c r="C1002" s="6"/>
      <c r="D1002" s="8"/>
      <c r="E1002" s="6"/>
      <c r="F1002" s="6"/>
      <c r="G1002" s="6"/>
      <c r="H1002" s="9"/>
      <c r="I1002" s="6"/>
      <c r="J1002" s="6"/>
      <c r="K1002" s="6"/>
    </row>
    <row r="1003" spans="1:11" ht="180" customHeight="1" x14ac:dyDescent="0.25">
      <c r="A1003" s="6">
        <v>13</v>
      </c>
      <c r="B1003" s="6" t="s">
        <v>1</v>
      </c>
      <c r="C1003" s="6" t="s">
        <v>2</v>
      </c>
      <c r="D1003" s="8" t="s">
        <v>1207</v>
      </c>
      <c r="E1003" s="6" t="s">
        <v>4</v>
      </c>
      <c r="F1003" s="6" t="s">
        <v>1208</v>
      </c>
      <c r="G1003" s="6" t="s">
        <v>1209</v>
      </c>
      <c r="H1003" s="6" t="s">
        <v>22</v>
      </c>
      <c r="I1003" s="6">
        <v>3</v>
      </c>
      <c r="J1003" s="6"/>
      <c r="K1003" s="6" t="s">
        <v>7</v>
      </c>
    </row>
    <row r="1004" spans="1:11" x14ac:dyDescent="0.25">
      <c r="A1004" s="6"/>
      <c r="B1004" s="6"/>
      <c r="C1004" s="6"/>
      <c r="D1004" s="8"/>
      <c r="E1004" s="6"/>
      <c r="F1004" s="6"/>
      <c r="G1004" s="6"/>
      <c r="H1004" s="6"/>
      <c r="I1004" s="6"/>
      <c r="J1004" s="6"/>
      <c r="K1004" s="6"/>
    </row>
    <row r="1005" spans="1:11" ht="165" customHeight="1" x14ac:dyDescent="0.25">
      <c r="A1005" s="6">
        <v>14</v>
      </c>
      <c r="B1005" s="6" t="s">
        <v>1</v>
      </c>
      <c r="C1005" s="6" t="s">
        <v>2</v>
      </c>
      <c r="D1005" s="8" t="s">
        <v>1210</v>
      </c>
      <c r="E1005" s="6" t="s">
        <v>4</v>
      </c>
      <c r="F1005" s="6" t="s">
        <v>1211</v>
      </c>
      <c r="G1005" s="6" t="s">
        <v>1212</v>
      </c>
      <c r="H1005" s="9">
        <v>13119</v>
      </c>
      <c r="I1005" s="6">
        <v>3</v>
      </c>
      <c r="J1005" s="6"/>
      <c r="K1005" s="6" t="s">
        <v>7</v>
      </c>
    </row>
    <row r="1006" spans="1:11" x14ac:dyDescent="0.25">
      <c r="A1006" s="6"/>
      <c r="B1006" s="6"/>
      <c r="C1006" s="6"/>
      <c r="D1006" s="8"/>
      <c r="E1006" s="6"/>
      <c r="F1006" s="6"/>
      <c r="G1006" s="6"/>
      <c r="H1006" s="9"/>
      <c r="I1006" s="6"/>
      <c r="J1006" s="6"/>
      <c r="K1006" s="6"/>
    </row>
    <row r="1007" spans="1:11" ht="165" customHeight="1" x14ac:dyDescent="0.25">
      <c r="A1007" s="6">
        <v>15</v>
      </c>
      <c r="B1007" s="6" t="s">
        <v>1</v>
      </c>
      <c r="C1007" s="6" t="s">
        <v>2</v>
      </c>
      <c r="D1007" s="8" t="s">
        <v>1213</v>
      </c>
      <c r="E1007" s="6" t="s">
        <v>4</v>
      </c>
      <c r="F1007" s="6" t="s">
        <v>1214</v>
      </c>
      <c r="G1007" s="6" t="s">
        <v>1212</v>
      </c>
      <c r="H1007" s="6" t="s">
        <v>354</v>
      </c>
      <c r="I1007" s="6">
        <v>3</v>
      </c>
      <c r="J1007" s="6"/>
      <c r="K1007" s="6" t="s">
        <v>7</v>
      </c>
    </row>
    <row r="1008" spans="1:11" x14ac:dyDescent="0.25">
      <c r="A1008" s="6"/>
      <c r="B1008" s="6"/>
      <c r="C1008" s="6"/>
      <c r="D1008" s="8"/>
      <c r="E1008" s="6"/>
      <c r="F1008" s="6"/>
      <c r="G1008" s="6"/>
      <c r="H1008" s="6"/>
      <c r="I1008" s="6"/>
      <c r="J1008" s="6"/>
      <c r="K1008" s="6"/>
    </row>
    <row r="1009" spans="1:13" ht="180" customHeight="1" x14ac:dyDescent="0.25">
      <c r="A1009" s="6">
        <v>16</v>
      </c>
      <c r="B1009" s="6" t="s">
        <v>1</v>
      </c>
      <c r="C1009" s="6" t="s">
        <v>2</v>
      </c>
      <c r="D1009" s="8" t="s">
        <v>1215</v>
      </c>
      <c r="E1009" s="6" t="s">
        <v>4</v>
      </c>
      <c r="F1009" s="6" t="s">
        <v>1216</v>
      </c>
      <c r="G1009" s="6" t="s">
        <v>1187</v>
      </c>
      <c r="H1009" s="6" t="s">
        <v>1217</v>
      </c>
      <c r="I1009" s="6">
        <v>3</v>
      </c>
      <c r="J1009" s="6"/>
      <c r="K1009" s="6" t="s">
        <v>7</v>
      </c>
    </row>
    <row r="1010" spans="1:13" x14ac:dyDescent="0.25">
      <c r="A1010" s="6"/>
      <c r="B1010" s="6"/>
      <c r="C1010" s="6"/>
      <c r="D1010" s="8"/>
      <c r="E1010" s="6"/>
      <c r="F1010" s="6"/>
      <c r="G1010" s="6"/>
      <c r="H1010" s="6"/>
      <c r="I1010" s="6"/>
      <c r="J1010" s="6"/>
      <c r="K1010" s="6"/>
    </row>
    <row r="1011" spans="1:13" ht="180" customHeight="1" x14ac:dyDescent="0.25">
      <c r="A1011" s="6">
        <v>17</v>
      </c>
      <c r="B1011" s="6" t="s">
        <v>1</v>
      </c>
      <c r="C1011" s="6" t="s">
        <v>2</v>
      </c>
      <c r="D1011" s="8" t="s">
        <v>1218</v>
      </c>
      <c r="E1011" s="6" t="s">
        <v>4</v>
      </c>
      <c r="F1011" s="6" t="s">
        <v>1219</v>
      </c>
      <c r="G1011" s="6" t="s">
        <v>1190</v>
      </c>
      <c r="H1011" s="6" t="s">
        <v>764</v>
      </c>
      <c r="I1011" s="6">
        <v>3</v>
      </c>
      <c r="J1011" s="6"/>
      <c r="K1011" s="6" t="s">
        <v>62</v>
      </c>
    </row>
    <row r="1012" spans="1:13" x14ac:dyDescent="0.25">
      <c r="A1012" s="6"/>
      <c r="B1012" s="6"/>
      <c r="C1012" s="6"/>
      <c r="D1012" s="8"/>
      <c r="E1012" s="6"/>
      <c r="F1012" s="6"/>
      <c r="G1012" s="6"/>
      <c r="H1012" s="6"/>
      <c r="I1012" s="6"/>
      <c r="J1012" s="6"/>
      <c r="K1012" s="6"/>
    </row>
    <row r="1015" spans="1:13" ht="45" x14ac:dyDescent="0.25">
      <c r="A1015" s="5" t="s">
        <v>427</v>
      </c>
      <c r="B1015" s="5" t="s">
        <v>428</v>
      </c>
      <c r="C1015" s="5" t="s">
        <v>429</v>
      </c>
      <c r="D1015" s="5" t="s">
        <v>430</v>
      </c>
      <c r="E1015" s="5" t="s">
        <v>431</v>
      </c>
      <c r="F1015" s="5" t="s">
        <v>432</v>
      </c>
      <c r="G1015" s="5" t="s">
        <v>433</v>
      </c>
      <c r="H1015" s="5" t="s">
        <v>434</v>
      </c>
      <c r="I1015" s="5" t="s">
        <v>435</v>
      </c>
      <c r="J1015" s="5" t="s">
        <v>436</v>
      </c>
    </row>
    <row r="1016" spans="1:13" ht="180" customHeight="1" x14ac:dyDescent="0.25">
      <c r="A1016" s="6">
        <v>6</v>
      </c>
      <c r="B1016" s="6" t="s">
        <v>1</v>
      </c>
      <c r="C1016" s="6" t="s">
        <v>48</v>
      </c>
      <c r="D1016" s="8" t="s">
        <v>1220</v>
      </c>
      <c r="E1016" s="6" t="s">
        <v>4</v>
      </c>
      <c r="F1016" s="6" t="s">
        <v>1566</v>
      </c>
      <c r="G1016" s="6" t="s">
        <v>1221</v>
      </c>
      <c r="H1016" s="6">
        <f>-19 / 13</f>
        <v>-1.4615384615384615</v>
      </c>
      <c r="I1016" s="6">
        <v>3</v>
      </c>
      <c r="J1016" s="6"/>
      <c r="K1016" s="6" t="s">
        <v>7</v>
      </c>
      <c r="M1016">
        <v>1</v>
      </c>
    </row>
    <row r="1017" spans="1:13" x14ac:dyDescent="0.25">
      <c r="A1017" s="6"/>
      <c r="B1017" s="6"/>
      <c r="C1017" s="6"/>
      <c r="D1017" s="8"/>
      <c r="E1017" s="6"/>
      <c r="F1017" s="6"/>
      <c r="G1017" s="6"/>
      <c r="H1017" s="6"/>
      <c r="I1017" s="6"/>
      <c r="J1017" s="6"/>
      <c r="K1017" s="6"/>
    </row>
    <row r="1018" spans="1:13" ht="180" customHeight="1" x14ac:dyDescent="0.25">
      <c r="A1018" s="6">
        <v>8</v>
      </c>
      <c r="B1018" s="6" t="s">
        <v>1</v>
      </c>
      <c r="C1018" s="6" t="s">
        <v>48</v>
      </c>
      <c r="D1018" s="8" t="s">
        <v>1222</v>
      </c>
      <c r="E1018" s="6" t="s">
        <v>4</v>
      </c>
      <c r="F1018" s="6" t="s">
        <v>1223</v>
      </c>
      <c r="G1018" s="6" t="s">
        <v>1224</v>
      </c>
      <c r="H1018" s="6">
        <f>-15 / 17</f>
        <v>-0.88235294117647056</v>
      </c>
      <c r="I1018" s="6">
        <v>3</v>
      </c>
      <c r="J1018" s="6"/>
      <c r="K1018" s="6" t="s">
        <v>7</v>
      </c>
    </row>
    <row r="1019" spans="1:13" x14ac:dyDescent="0.25">
      <c r="A1019" s="6"/>
      <c r="B1019" s="6"/>
      <c r="C1019" s="6"/>
      <c r="D1019" s="8"/>
      <c r="E1019" s="6"/>
      <c r="F1019" s="6"/>
      <c r="G1019" s="6"/>
      <c r="H1019" s="6"/>
      <c r="I1019" s="6"/>
      <c r="J1019" s="6"/>
      <c r="K1019" s="6"/>
    </row>
    <row r="1020" spans="1:13" ht="180" customHeight="1" x14ac:dyDescent="0.25">
      <c r="A1020" s="6">
        <v>9</v>
      </c>
      <c r="B1020" s="6" t="s">
        <v>1</v>
      </c>
      <c r="C1020" s="6" t="s">
        <v>48</v>
      </c>
      <c r="D1020" s="8" t="s">
        <v>1225</v>
      </c>
      <c r="E1020" s="6" t="s">
        <v>4</v>
      </c>
      <c r="F1020" s="6" t="s">
        <v>1226</v>
      </c>
      <c r="G1020" s="6" t="s">
        <v>1227</v>
      </c>
      <c r="H1020" s="6">
        <f>-15 / 17</f>
        <v>-0.88235294117647056</v>
      </c>
      <c r="I1020" s="6">
        <v>3</v>
      </c>
      <c r="J1020" s="6"/>
      <c r="K1020" s="6" t="s">
        <v>7</v>
      </c>
    </row>
    <row r="1021" spans="1:13" x14ac:dyDescent="0.25">
      <c r="A1021" s="6"/>
      <c r="B1021" s="6"/>
      <c r="C1021" s="6"/>
      <c r="D1021" s="8"/>
      <c r="E1021" s="6"/>
      <c r="F1021" s="6"/>
      <c r="G1021" s="6"/>
      <c r="H1021" s="6"/>
      <c r="I1021" s="6"/>
      <c r="J1021" s="6"/>
      <c r="K1021" s="6"/>
    </row>
    <row r="1022" spans="1:13" ht="180" customHeight="1" x14ac:dyDescent="0.25">
      <c r="A1022" s="6">
        <v>10</v>
      </c>
      <c r="B1022" s="6" t="s">
        <v>1</v>
      </c>
      <c r="C1022" s="6" t="s">
        <v>48</v>
      </c>
      <c r="D1022" s="8" t="s">
        <v>1228</v>
      </c>
      <c r="E1022" s="6" t="s">
        <v>4</v>
      </c>
      <c r="F1022" s="6" t="s">
        <v>1229</v>
      </c>
      <c r="G1022" s="6" t="s">
        <v>1230</v>
      </c>
      <c r="H1022" s="6">
        <f>-4 / 6</f>
        <v>-0.66666666666666663</v>
      </c>
      <c r="I1022" s="6">
        <v>5</v>
      </c>
      <c r="J1022" s="6"/>
      <c r="K1022" s="6" t="s">
        <v>7</v>
      </c>
    </row>
    <row r="1023" spans="1:13" x14ac:dyDescent="0.25">
      <c r="A1023" s="6"/>
      <c r="B1023" s="6"/>
      <c r="C1023" s="6"/>
      <c r="D1023" s="8"/>
      <c r="E1023" s="6"/>
      <c r="F1023" s="6"/>
      <c r="G1023" s="6"/>
      <c r="H1023" s="6"/>
      <c r="I1023" s="6"/>
      <c r="J1023" s="6"/>
      <c r="K1023" s="6"/>
    </row>
    <row r="1024" spans="1:13" ht="180" customHeight="1" x14ac:dyDescent="0.25">
      <c r="A1024" s="6">
        <v>11</v>
      </c>
      <c r="B1024" s="6" t="s">
        <v>1</v>
      </c>
      <c r="C1024" s="6" t="s">
        <v>48</v>
      </c>
      <c r="D1024" s="8" t="s">
        <v>1231</v>
      </c>
      <c r="E1024" s="6" t="s">
        <v>4</v>
      </c>
      <c r="F1024" s="6" t="s">
        <v>1229</v>
      </c>
      <c r="G1024" s="6" t="s">
        <v>1230</v>
      </c>
      <c r="H1024" s="6">
        <f>-5 / 6</f>
        <v>-0.83333333333333337</v>
      </c>
      <c r="I1024" s="6">
        <v>5</v>
      </c>
      <c r="J1024" s="6"/>
      <c r="K1024" s="6" t="s">
        <v>7</v>
      </c>
    </row>
    <row r="1025" spans="1:14" x14ac:dyDescent="0.25">
      <c r="A1025" s="6"/>
      <c r="B1025" s="6"/>
      <c r="C1025" s="6"/>
      <c r="D1025" s="8"/>
      <c r="E1025" s="6"/>
      <c r="F1025" s="6"/>
      <c r="G1025" s="6"/>
      <c r="H1025" s="6"/>
      <c r="I1025" s="6"/>
      <c r="J1025" s="6"/>
      <c r="K1025" s="6"/>
    </row>
    <row r="1026" spans="1:14" ht="180" customHeight="1" x14ac:dyDescent="0.25">
      <c r="A1026" s="6">
        <v>12</v>
      </c>
      <c r="B1026" s="6" t="s">
        <v>1</v>
      </c>
      <c r="C1026" s="6" t="s">
        <v>48</v>
      </c>
      <c r="D1026" s="8" t="s">
        <v>1232</v>
      </c>
      <c r="E1026" s="6" t="s">
        <v>4</v>
      </c>
      <c r="F1026" s="6" t="s">
        <v>1229</v>
      </c>
      <c r="G1026" s="6" t="s">
        <v>1230</v>
      </c>
      <c r="H1026" s="6">
        <f>-6 / 5</f>
        <v>-1.2</v>
      </c>
      <c r="I1026" s="6">
        <v>5</v>
      </c>
      <c r="J1026" s="6"/>
      <c r="K1026" s="6" t="s">
        <v>7</v>
      </c>
    </row>
    <row r="1027" spans="1:14" x14ac:dyDescent="0.25">
      <c r="A1027" s="6"/>
      <c r="B1027" s="6"/>
      <c r="C1027" s="6"/>
      <c r="D1027" s="8"/>
      <c r="E1027" s="6"/>
      <c r="F1027" s="6"/>
      <c r="G1027" s="6"/>
      <c r="H1027" s="6"/>
      <c r="I1027" s="6"/>
      <c r="J1027" s="6"/>
      <c r="K1027" s="6"/>
    </row>
    <row r="1028" spans="1:14" ht="165" customHeight="1" x14ac:dyDescent="0.25">
      <c r="A1028" s="6">
        <v>16</v>
      </c>
      <c r="B1028" s="6" t="s">
        <v>1</v>
      </c>
      <c r="C1028" s="6" t="s">
        <v>2</v>
      </c>
      <c r="D1028" s="8" t="s">
        <v>1233</v>
      </c>
      <c r="E1028" s="6" t="s">
        <v>4</v>
      </c>
      <c r="F1028" s="6" t="s">
        <v>1234</v>
      </c>
      <c r="G1028" s="6" t="s">
        <v>1235</v>
      </c>
      <c r="H1028" s="7">
        <v>42016</v>
      </c>
      <c r="I1028" s="6">
        <v>3</v>
      </c>
      <c r="J1028" s="6"/>
      <c r="K1028" s="6" t="s">
        <v>7</v>
      </c>
    </row>
    <row r="1029" spans="1:14" x14ac:dyDescent="0.25">
      <c r="A1029" s="6"/>
      <c r="B1029" s="6"/>
      <c r="C1029" s="6"/>
      <c r="D1029" s="8"/>
      <c r="E1029" s="6"/>
      <c r="F1029" s="6"/>
      <c r="G1029" s="6"/>
      <c r="H1029" s="7"/>
      <c r="I1029" s="6"/>
      <c r="J1029" s="6"/>
      <c r="K1029" s="6"/>
    </row>
    <row r="1030" spans="1:14" ht="165" customHeight="1" x14ac:dyDescent="0.25">
      <c r="A1030" s="6">
        <v>17</v>
      </c>
      <c r="B1030" s="6" t="s">
        <v>1</v>
      </c>
      <c r="C1030" s="6" t="s">
        <v>48</v>
      </c>
      <c r="D1030" s="8" t="s">
        <v>1236</v>
      </c>
      <c r="E1030" s="6" t="s">
        <v>4</v>
      </c>
      <c r="F1030" s="6" t="s">
        <v>1237</v>
      </c>
      <c r="G1030" s="6" t="s">
        <v>1235</v>
      </c>
      <c r="H1030" s="6" t="s">
        <v>829</v>
      </c>
      <c r="I1030" s="6">
        <v>3</v>
      </c>
      <c r="J1030" s="6"/>
      <c r="K1030" s="6" t="s">
        <v>7</v>
      </c>
    </row>
    <row r="1031" spans="1:14" x14ac:dyDescent="0.25">
      <c r="A1031" s="6"/>
      <c r="B1031" s="6"/>
      <c r="C1031" s="6"/>
      <c r="D1031" s="8"/>
      <c r="E1031" s="6"/>
      <c r="F1031" s="6"/>
      <c r="G1031" s="6"/>
      <c r="H1031" s="6"/>
      <c r="I1031" s="6"/>
      <c r="J1031" s="6"/>
      <c r="K1031" s="6"/>
    </row>
    <row r="1032" spans="1:14" ht="165" customHeight="1" x14ac:dyDescent="0.25">
      <c r="A1032" s="6">
        <v>18</v>
      </c>
      <c r="B1032" s="6" t="s">
        <v>1</v>
      </c>
      <c r="C1032" s="6" t="s">
        <v>2</v>
      </c>
      <c r="D1032" s="8" t="s">
        <v>1238</v>
      </c>
      <c r="E1032" s="6" t="s">
        <v>4</v>
      </c>
      <c r="F1032" s="6" t="s">
        <v>1239</v>
      </c>
      <c r="G1032" s="6" t="s">
        <v>1235</v>
      </c>
      <c r="H1032" s="7">
        <v>42106</v>
      </c>
      <c r="I1032" s="6">
        <v>3</v>
      </c>
      <c r="J1032" s="6"/>
      <c r="K1032" s="6" t="s">
        <v>7</v>
      </c>
    </row>
    <row r="1033" spans="1:14" x14ac:dyDescent="0.25">
      <c r="A1033" s="6"/>
      <c r="B1033" s="6"/>
      <c r="C1033" s="6"/>
      <c r="D1033" s="8"/>
      <c r="E1033" s="6"/>
      <c r="F1033" s="6"/>
      <c r="G1033" s="6"/>
      <c r="H1033" s="7"/>
      <c r="I1033" s="6"/>
      <c r="J1033" s="6"/>
      <c r="K1033" s="6"/>
    </row>
    <row r="1034" spans="1:14" ht="180" customHeight="1" x14ac:dyDescent="0.25">
      <c r="A1034" s="6">
        <v>19</v>
      </c>
      <c r="B1034" s="6" t="s">
        <v>1</v>
      </c>
      <c r="C1034" s="6" t="s">
        <v>2</v>
      </c>
      <c r="D1034" s="8" t="s">
        <v>1240</v>
      </c>
      <c r="E1034" s="6" t="s">
        <v>4</v>
      </c>
      <c r="F1034" s="6" t="s">
        <v>1241</v>
      </c>
      <c r="G1034" s="6" t="s">
        <v>1242</v>
      </c>
      <c r="H1034" s="7">
        <v>42016</v>
      </c>
      <c r="I1034" s="6">
        <v>3</v>
      </c>
      <c r="J1034" s="6"/>
      <c r="K1034" s="6" t="s">
        <v>7</v>
      </c>
    </row>
    <row r="1035" spans="1:14" x14ac:dyDescent="0.25">
      <c r="A1035" s="6"/>
      <c r="B1035" s="6"/>
      <c r="C1035" s="6"/>
      <c r="D1035" s="8"/>
      <c r="E1035" s="6"/>
      <c r="F1035" s="6"/>
      <c r="G1035" s="6"/>
      <c r="H1035" s="7"/>
      <c r="I1035" s="6"/>
      <c r="J1035" s="6"/>
      <c r="K1035" s="6"/>
    </row>
    <row r="1036" spans="1:14" ht="195" customHeight="1" x14ac:dyDescent="0.25">
      <c r="A1036" s="6">
        <v>20</v>
      </c>
      <c r="B1036" s="6" t="s">
        <v>1</v>
      </c>
      <c r="C1036" s="6" t="s">
        <v>2</v>
      </c>
      <c r="D1036" s="8" t="s">
        <v>1243</v>
      </c>
      <c r="E1036" s="6" t="s">
        <v>4</v>
      </c>
      <c r="F1036" s="6" t="s">
        <v>1244</v>
      </c>
      <c r="G1036" s="6" t="s">
        <v>108</v>
      </c>
      <c r="H1036" s="7">
        <v>42078</v>
      </c>
      <c r="I1036" s="6">
        <v>3</v>
      </c>
      <c r="J1036" s="6"/>
      <c r="K1036" s="6" t="s">
        <v>62</v>
      </c>
      <c r="N1036">
        <v>3</v>
      </c>
    </row>
    <row r="1037" spans="1:14" x14ac:dyDescent="0.25">
      <c r="A1037" s="6"/>
      <c r="B1037" s="6"/>
      <c r="C1037" s="6"/>
      <c r="D1037" s="8"/>
      <c r="E1037" s="6"/>
      <c r="F1037" s="6"/>
      <c r="G1037" s="6"/>
      <c r="H1037" s="7"/>
      <c r="I1037" s="6"/>
      <c r="J1037" s="6"/>
      <c r="K1037" s="6"/>
    </row>
    <row r="1040" spans="1:14" ht="195" customHeight="1" x14ac:dyDescent="0.25">
      <c r="A1040" s="6"/>
      <c r="B1040" s="6" t="s">
        <v>1</v>
      </c>
      <c r="C1040" s="6" t="s">
        <v>2</v>
      </c>
      <c r="D1040" s="8" t="s">
        <v>1245</v>
      </c>
      <c r="E1040" s="6" t="s">
        <v>4</v>
      </c>
      <c r="F1040" s="6" t="s">
        <v>1246</v>
      </c>
      <c r="G1040" s="6" t="s">
        <v>1247</v>
      </c>
      <c r="H1040" s="7">
        <v>42148</v>
      </c>
      <c r="I1040" s="6">
        <v>3</v>
      </c>
      <c r="J1040" s="6"/>
      <c r="K1040" s="6" t="s">
        <v>7</v>
      </c>
    </row>
    <row r="1041" spans="1:11" x14ac:dyDescent="0.25">
      <c r="A1041" s="6"/>
      <c r="B1041" s="6"/>
      <c r="C1041" s="6"/>
      <c r="D1041" s="8"/>
      <c r="E1041" s="6"/>
      <c r="F1041" s="6"/>
      <c r="G1041" s="6"/>
      <c r="H1041" s="7"/>
      <c r="I1041" s="6"/>
      <c r="J1041" s="6"/>
      <c r="K1041" s="6"/>
    </row>
    <row r="1042" spans="1:11" ht="195" customHeight="1" x14ac:dyDescent="0.25">
      <c r="A1042" s="6">
        <v>10</v>
      </c>
      <c r="B1042" s="6" t="s">
        <v>1</v>
      </c>
      <c r="C1042" s="6" t="s">
        <v>2</v>
      </c>
      <c r="D1042" s="8" t="s">
        <v>1248</v>
      </c>
      <c r="E1042" s="6" t="s">
        <v>4</v>
      </c>
      <c r="F1042" s="6" t="s">
        <v>1249</v>
      </c>
      <c r="G1042" s="6" t="s">
        <v>1250</v>
      </c>
      <c r="H1042" s="7">
        <v>42148</v>
      </c>
      <c r="I1042" s="6">
        <v>3</v>
      </c>
      <c r="J1042" s="6"/>
      <c r="K1042" s="6" t="s">
        <v>7</v>
      </c>
    </row>
    <row r="1043" spans="1:11" x14ac:dyDescent="0.25">
      <c r="A1043" s="6"/>
      <c r="B1043" s="6"/>
      <c r="C1043" s="6"/>
      <c r="D1043" s="8"/>
      <c r="E1043" s="6"/>
      <c r="F1043" s="6"/>
      <c r="G1043" s="6"/>
      <c r="H1043" s="7"/>
      <c r="I1043" s="6"/>
      <c r="J1043" s="6"/>
      <c r="K1043" s="6"/>
    </row>
    <row r="1044" spans="1:11" ht="195" customHeight="1" x14ac:dyDescent="0.25">
      <c r="A1044" s="6">
        <v>11</v>
      </c>
      <c r="B1044" s="6" t="s">
        <v>1</v>
      </c>
      <c r="C1044" s="6" t="s">
        <v>2</v>
      </c>
      <c r="D1044" s="8" t="s">
        <v>1251</v>
      </c>
      <c r="E1044" s="6" t="s">
        <v>4</v>
      </c>
      <c r="F1044" s="6" t="s">
        <v>1252</v>
      </c>
      <c r="G1044" s="6" t="s">
        <v>1090</v>
      </c>
      <c r="H1044" s="7">
        <v>42301</v>
      </c>
      <c r="I1044" s="6">
        <v>3</v>
      </c>
      <c r="J1044" s="6"/>
      <c r="K1044" s="6" t="s">
        <v>7</v>
      </c>
    </row>
    <row r="1045" spans="1:11" x14ac:dyDescent="0.25">
      <c r="A1045" s="6"/>
      <c r="B1045" s="6"/>
      <c r="C1045" s="6"/>
      <c r="D1045" s="8"/>
      <c r="E1045" s="6"/>
      <c r="F1045" s="6"/>
      <c r="G1045" s="6"/>
      <c r="H1045" s="7"/>
      <c r="I1045" s="6"/>
      <c r="J1045" s="6"/>
      <c r="K1045" s="6"/>
    </row>
    <row r="1046" spans="1:11" ht="180" customHeight="1" x14ac:dyDescent="0.25">
      <c r="A1046" s="6">
        <v>12</v>
      </c>
      <c r="B1046" s="6" t="s">
        <v>1</v>
      </c>
      <c r="C1046" s="6" t="s">
        <v>2</v>
      </c>
      <c r="D1046" s="8" t="s">
        <v>1253</v>
      </c>
      <c r="E1046" s="6" t="s">
        <v>4</v>
      </c>
      <c r="F1046" s="6" t="s">
        <v>1254</v>
      </c>
      <c r="G1046" s="6" t="s">
        <v>1250</v>
      </c>
      <c r="H1046" s="9">
        <v>11780</v>
      </c>
      <c r="I1046" s="6">
        <v>3</v>
      </c>
      <c r="J1046" s="6"/>
      <c r="K1046" s="6" t="s">
        <v>7</v>
      </c>
    </row>
    <row r="1047" spans="1:11" x14ac:dyDescent="0.25">
      <c r="A1047" s="6"/>
      <c r="B1047" s="6"/>
      <c r="C1047" s="6"/>
      <c r="D1047" s="8"/>
      <c r="E1047" s="6"/>
      <c r="F1047" s="6"/>
      <c r="G1047" s="6"/>
      <c r="H1047" s="9"/>
      <c r="I1047" s="6"/>
      <c r="J1047" s="6"/>
      <c r="K1047" s="6"/>
    </row>
    <row r="1048" spans="1:11" ht="180" customHeight="1" x14ac:dyDescent="0.25">
      <c r="A1048" s="6">
        <v>13</v>
      </c>
      <c r="B1048" s="6" t="s">
        <v>1</v>
      </c>
      <c r="C1048" s="6" t="s">
        <v>2</v>
      </c>
      <c r="D1048" s="8" t="s">
        <v>1255</v>
      </c>
      <c r="E1048" s="6" t="s">
        <v>4</v>
      </c>
      <c r="F1048" s="6" t="s">
        <v>1256</v>
      </c>
      <c r="G1048" s="6" t="s">
        <v>1250</v>
      </c>
      <c r="H1048" s="7">
        <v>42079</v>
      </c>
      <c r="I1048" s="6">
        <v>1</v>
      </c>
      <c r="J1048" s="6"/>
      <c r="K1048" s="6" t="s">
        <v>7</v>
      </c>
    </row>
    <row r="1049" spans="1:11" x14ac:dyDescent="0.25">
      <c r="A1049" s="6"/>
      <c r="B1049" s="6"/>
      <c r="C1049" s="6"/>
      <c r="D1049" s="8"/>
      <c r="E1049" s="6"/>
      <c r="F1049" s="6"/>
      <c r="G1049" s="6"/>
      <c r="H1049" s="7"/>
      <c r="I1049" s="6"/>
      <c r="J1049" s="6"/>
      <c r="K1049" s="6"/>
    </row>
    <row r="1050" spans="1:11" ht="165" customHeight="1" x14ac:dyDescent="0.25">
      <c r="A1050" s="6">
        <v>14</v>
      </c>
      <c r="B1050" s="6" t="s">
        <v>1</v>
      </c>
      <c r="C1050" s="6" t="s">
        <v>2</v>
      </c>
      <c r="D1050" s="8" t="s">
        <v>1257</v>
      </c>
      <c r="E1050" s="6" t="s">
        <v>4</v>
      </c>
      <c r="F1050" s="6" t="s">
        <v>1258</v>
      </c>
      <c r="G1050" s="6" t="s">
        <v>1250</v>
      </c>
      <c r="H1050" s="7">
        <v>42079</v>
      </c>
      <c r="I1050" s="6">
        <v>1</v>
      </c>
      <c r="J1050" s="6"/>
      <c r="K1050" s="6" t="s">
        <v>7</v>
      </c>
    </row>
    <row r="1051" spans="1:11" x14ac:dyDescent="0.25">
      <c r="A1051" s="6"/>
      <c r="B1051" s="6"/>
      <c r="C1051" s="6"/>
      <c r="D1051" s="8"/>
      <c r="E1051" s="6"/>
      <c r="F1051" s="6"/>
      <c r="G1051" s="6"/>
      <c r="H1051" s="7"/>
      <c r="I1051" s="6"/>
      <c r="J1051" s="6"/>
      <c r="K1051" s="6"/>
    </row>
    <row r="1052" spans="1:11" ht="195" customHeight="1" x14ac:dyDescent="0.25">
      <c r="A1052" s="6">
        <v>15</v>
      </c>
      <c r="B1052" s="6" t="s">
        <v>1</v>
      </c>
      <c r="C1052" s="6" t="s">
        <v>2</v>
      </c>
      <c r="D1052" s="8" t="s">
        <v>1259</v>
      </c>
      <c r="E1052" s="6" t="s">
        <v>4</v>
      </c>
      <c r="F1052" s="6" t="s">
        <v>1260</v>
      </c>
      <c r="G1052" s="6" t="s">
        <v>1247</v>
      </c>
      <c r="H1052" s="7">
        <v>42179</v>
      </c>
      <c r="I1052" s="6">
        <v>3</v>
      </c>
      <c r="J1052" s="6"/>
      <c r="K1052" s="6" t="s">
        <v>7</v>
      </c>
    </row>
    <row r="1053" spans="1:11" x14ac:dyDescent="0.25">
      <c r="A1053" s="6"/>
      <c r="B1053" s="6"/>
      <c r="C1053" s="6"/>
      <c r="D1053" s="8"/>
      <c r="E1053" s="6"/>
      <c r="F1053" s="6"/>
      <c r="G1053" s="6"/>
      <c r="H1053" s="7"/>
      <c r="I1053" s="6"/>
      <c r="J1053" s="6"/>
      <c r="K1053" s="6"/>
    </row>
    <row r="1054" spans="1:11" ht="195" customHeight="1" x14ac:dyDescent="0.25">
      <c r="A1054" s="6">
        <v>16</v>
      </c>
      <c r="B1054" s="6" t="s">
        <v>1</v>
      </c>
      <c r="C1054" s="6" t="s">
        <v>2</v>
      </c>
      <c r="D1054" s="8" t="s">
        <v>1261</v>
      </c>
      <c r="E1054" s="6" t="s">
        <v>4</v>
      </c>
      <c r="F1054" s="6" t="s">
        <v>1262</v>
      </c>
      <c r="G1054" s="6" t="s">
        <v>1247</v>
      </c>
      <c r="H1054" s="7">
        <v>42148</v>
      </c>
      <c r="I1054" s="6">
        <v>1</v>
      </c>
      <c r="J1054" s="6"/>
      <c r="K1054" s="6" t="s">
        <v>761</v>
      </c>
    </row>
    <row r="1055" spans="1:11" x14ac:dyDescent="0.25">
      <c r="A1055" s="6"/>
      <c r="B1055" s="6"/>
      <c r="C1055" s="6"/>
      <c r="D1055" s="8"/>
      <c r="E1055" s="6"/>
      <c r="F1055" s="6"/>
      <c r="G1055" s="6"/>
      <c r="H1055" s="7"/>
      <c r="I1055" s="6"/>
      <c r="J1055" s="6"/>
      <c r="K1055" s="6"/>
    </row>
    <row r="1057" spans="1:11" x14ac:dyDescent="0.25">
      <c r="A1057" s="1"/>
      <c r="B1057" s="1"/>
      <c r="C1057" s="2"/>
      <c r="D1057" s="1"/>
      <c r="E1057" s="1"/>
      <c r="F1057" s="1"/>
      <c r="G1057" s="1"/>
      <c r="H1057" s="1"/>
      <c r="I1057" s="1"/>
      <c r="J1057" s="1"/>
    </row>
    <row r="1058" spans="1:11" ht="165" customHeight="1" x14ac:dyDescent="0.25">
      <c r="A1058" s="6">
        <v>2</v>
      </c>
      <c r="B1058" s="6" t="s">
        <v>1</v>
      </c>
      <c r="C1058" s="6" t="s">
        <v>48</v>
      </c>
      <c r="D1058" s="8" t="s">
        <v>1264</v>
      </c>
      <c r="E1058" s="6" t="s">
        <v>4</v>
      </c>
      <c r="F1058" s="6" t="s">
        <v>1265</v>
      </c>
      <c r="G1058" s="6" t="s">
        <v>1263</v>
      </c>
      <c r="H1058" s="6" t="s">
        <v>1266</v>
      </c>
      <c r="I1058" s="6">
        <v>3</v>
      </c>
      <c r="J1058" s="6"/>
      <c r="K1058" s="6" t="s">
        <v>7</v>
      </c>
    </row>
    <row r="1059" spans="1:11" x14ac:dyDescent="0.25">
      <c r="A1059" s="6"/>
      <c r="B1059" s="6"/>
      <c r="C1059" s="6"/>
      <c r="D1059" s="8"/>
      <c r="E1059" s="6"/>
      <c r="F1059" s="6"/>
      <c r="G1059" s="6"/>
      <c r="H1059" s="6"/>
      <c r="I1059" s="6"/>
      <c r="J1059" s="6"/>
      <c r="K1059" s="6"/>
    </row>
    <row r="1060" spans="1:11" ht="165" customHeight="1" x14ac:dyDescent="0.25">
      <c r="A1060" s="6">
        <v>3</v>
      </c>
      <c r="B1060" s="6" t="s">
        <v>1</v>
      </c>
      <c r="C1060" s="6" t="s">
        <v>2</v>
      </c>
      <c r="D1060" s="8" t="s">
        <v>1267</v>
      </c>
      <c r="E1060" s="6" t="s">
        <v>4</v>
      </c>
      <c r="F1060" s="6" t="s">
        <v>1268</v>
      </c>
      <c r="G1060" s="6" t="s">
        <v>1269</v>
      </c>
      <c r="H1060" s="7">
        <v>42099</v>
      </c>
      <c r="I1060" s="6">
        <v>3</v>
      </c>
      <c r="J1060" s="6"/>
      <c r="K1060" s="6" t="s">
        <v>7</v>
      </c>
    </row>
    <row r="1061" spans="1:11" x14ac:dyDescent="0.25">
      <c r="A1061" s="6"/>
      <c r="B1061" s="6"/>
      <c r="C1061" s="6"/>
      <c r="D1061" s="8"/>
      <c r="E1061" s="6"/>
      <c r="F1061" s="6"/>
      <c r="G1061" s="6"/>
      <c r="H1061" s="7"/>
      <c r="I1061" s="6"/>
      <c r="J1061" s="6"/>
      <c r="K1061" s="6"/>
    </row>
    <row r="1062" spans="1:11" ht="195" customHeight="1" x14ac:dyDescent="0.25">
      <c r="A1062" s="6">
        <v>4</v>
      </c>
      <c r="B1062" s="6" t="s">
        <v>1</v>
      </c>
      <c r="C1062" s="6" t="s">
        <v>2</v>
      </c>
      <c r="D1062" s="8" t="s">
        <v>1270</v>
      </c>
      <c r="E1062" s="6" t="s">
        <v>4</v>
      </c>
      <c r="F1062" s="6" t="s">
        <v>1271</v>
      </c>
      <c r="G1062" s="6" t="s">
        <v>1272</v>
      </c>
      <c r="H1062" s="6" t="s">
        <v>1273</v>
      </c>
      <c r="I1062" s="6">
        <v>3</v>
      </c>
      <c r="J1062" s="6"/>
      <c r="K1062" s="6" t="s">
        <v>7</v>
      </c>
    </row>
    <row r="1063" spans="1:11" x14ac:dyDescent="0.25">
      <c r="A1063" s="6"/>
      <c r="B1063" s="6"/>
      <c r="C1063" s="6"/>
      <c r="D1063" s="8"/>
      <c r="E1063" s="6"/>
      <c r="F1063" s="6"/>
      <c r="G1063" s="6"/>
      <c r="H1063" s="6"/>
      <c r="I1063" s="6"/>
      <c r="J1063" s="6"/>
      <c r="K1063" s="6"/>
    </row>
    <row r="1064" spans="1:11" ht="195" customHeight="1" x14ac:dyDescent="0.25">
      <c r="A1064" s="6">
        <v>5</v>
      </c>
      <c r="B1064" s="6" t="s">
        <v>1</v>
      </c>
      <c r="C1064" s="6" t="s">
        <v>2</v>
      </c>
      <c r="D1064" s="8" t="s">
        <v>1274</v>
      </c>
      <c r="E1064" s="6" t="s">
        <v>4</v>
      </c>
      <c r="F1064" s="6" t="s">
        <v>1275</v>
      </c>
      <c r="G1064" s="6" t="s">
        <v>1272</v>
      </c>
      <c r="H1064" s="6" t="s">
        <v>1276</v>
      </c>
      <c r="I1064" s="6">
        <v>3</v>
      </c>
      <c r="J1064" s="6"/>
      <c r="K1064" s="6" t="s">
        <v>7</v>
      </c>
    </row>
    <row r="1065" spans="1:11" x14ac:dyDescent="0.25">
      <c r="A1065" s="6"/>
      <c r="B1065" s="6"/>
      <c r="C1065" s="6"/>
      <c r="D1065" s="8"/>
      <c r="E1065" s="6"/>
      <c r="F1065" s="6"/>
      <c r="G1065" s="6"/>
      <c r="H1065" s="6"/>
      <c r="I1065" s="6"/>
      <c r="J1065" s="6"/>
      <c r="K1065" s="6"/>
    </row>
    <row r="1066" spans="1:11" ht="195" customHeight="1" x14ac:dyDescent="0.25">
      <c r="A1066" s="6">
        <v>6</v>
      </c>
      <c r="B1066" s="6" t="s">
        <v>1</v>
      </c>
      <c r="C1066" s="6" t="s">
        <v>2</v>
      </c>
      <c r="D1066" s="8" t="s">
        <v>1277</v>
      </c>
      <c r="E1066" s="6" t="s">
        <v>4</v>
      </c>
      <c r="F1066" s="6" t="s">
        <v>1278</v>
      </c>
      <c r="G1066" s="6" t="s">
        <v>1279</v>
      </c>
      <c r="H1066" s="6" t="s">
        <v>1280</v>
      </c>
      <c r="I1066" s="6">
        <v>3</v>
      </c>
      <c r="J1066" s="6"/>
      <c r="K1066" s="6" t="s">
        <v>7</v>
      </c>
    </row>
    <row r="1067" spans="1:11" x14ac:dyDescent="0.25">
      <c r="A1067" s="6"/>
      <c r="B1067" s="6"/>
      <c r="C1067" s="6"/>
      <c r="D1067" s="8"/>
      <c r="E1067" s="6"/>
      <c r="F1067" s="6"/>
      <c r="G1067" s="6"/>
      <c r="H1067" s="6"/>
      <c r="I1067" s="6"/>
      <c r="J1067" s="6"/>
      <c r="K1067" s="6"/>
    </row>
    <row r="1068" spans="1:11" ht="195" customHeight="1" x14ac:dyDescent="0.25">
      <c r="A1068" s="6">
        <v>7</v>
      </c>
      <c r="B1068" s="6" t="s">
        <v>1</v>
      </c>
      <c r="C1068" s="6" t="s">
        <v>2</v>
      </c>
      <c r="D1068" s="8" t="s">
        <v>1281</v>
      </c>
      <c r="E1068" s="6" t="s">
        <v>4</v>
      </c>
      <c r="F1068" s="6" t="s">
        <v>1282</v>
      </c>
      <c r="G1068" s="6" t="s">
        <v>1279</v>
      </c>
      <c r="H1068" s="6" t="s">
        <v>1276</v>
      </c>
      <c r="I1068" s="6">
        <v>3</v>
      </c>
      <c r="J1068" s="6"/>
      <c r="K1068" s="6" t="s">
        <v>7</v>
      </c>
    </row>
    <row r="1069" spans="1:11" x14ac:dyDescent="0.25">
      <c r="A1069" s="6"/>
      <c r="B1069" s="6"/>
      <c r="C1069" s="6"/>
      <c r="D1069" s="8"/>
      <c r="E1069" s="6"/>
      <c r="F1069" s="6"/>
      <c r="G1069" s="6"/>
      <c r="H1069" s="6"/>
      <c r="I1069" s="6"/>
      <c r="J1069" s="6"/>
      <c r="K1069" s="6"/>
    </row>
    <row r="1070" spans="1:11" ht="180" customHeight="1" x14ac:dyDescent="0.25">
      <c r="A1070" s="6">
        <v>8</v>
      </c>
      <c r="B1070" s="6" t="s">
        <v>1</v>
      </c>
      <c r="C1070" s="6" t="s">
        <v>2</v>
      </c>
      <c r="D1070" s="8" t="s">
        <v>1283</v>
      </c>
      <c r="E1070" s="6" t="s">
        <v>4</v>
      </c>
      <c r="F1070" s="6" t="s">
        <v>1284</v>
      </c>
      <c r="G1070" s="6" t="s">
        <v>1285</v>
      </c>
      <c r="H1070" s="7">
        <v>42029</v>
      </c>
      <c r="I1070" s="6">
        <v>3</v>
      </c>
      <c r="J1070" s="6"/>
      <c r="K1070" s="6" t="s">
        <v>7</v>
      </c>
    </row>
    <row r="1071" spans="1:11" x14ac:dyDescent="0.25">
      <c r="A1071" s="6"/>
      <c r="B1071" s="6"/>
      <c r="C1071" s="6"/>
      <c r="D1071" s="8"/>
      <c r="E1071" s="6"/>
      <c r="F1071" s="6"/>
      <c r="G1071" s="6"/>
      <c r="H1071" s="7"/>
      <c r="I1071" s="6"/>
      <c r="J1071" s="6"/>
      <c r="K1071" s="6"/>
    </row>
    <row r="1072" spans="1:11" ht="180" customHeight="1" x14ac:dyDescent="0.25">
      <c r="A1072" s="6">
        <v>9</v>
      </c>
      <c r="B1072" s="6" t="s">
        <v>1</v>
      </c>
      <c r="C1072" s="6" t="s">
        <v>2</v>
      </c>
      <c r="D1072" s="8" t="s">
        <v>1286</v>
      </c>
      <c r="E1072" s="6" t="s">
        <v>4</v>
      </c>
      <c r="F1072" s="6" t="s">
        <v>1287</v>
      </c>
      <c r="G1072" s="6" t="s">
        <v>1285</v>
      </c>
      <c r="H1072" s="6" t="s">
        <v>1276</v>
      </c>
      <c r="I1072" s="6">
        <v>3</v>
      </c>
      <c r="J1072" s="6"/>
      <c r="K1072" s="6" t="s">
        <v>7</v>
      </c>
    </row>
    <row r="1073" spans="1:11" x14ac:dyDescent="0.25">
      <c r="A1073" s="6"/>
      <c r="B1073" s="6"/>
      <c r="C1073" s="6"/>
      <c r="D1073" s="8"/>
      <c r="E1073" s="6"/>
      <c r="F1073" s="6"/>
      <c r="G1073" s="6"/>
      <c r="H1073" s="6"/>
      <c r="I1073" s="6"/>
      <c r="J1073" s="6"/>
      <c r="K1073" s="6"/>
    </row>
    <row r="1074" spans="1:11" ht="180" customHeight="1" x14ac:dyDescent="0.25">
      <c r="A1074" s="6">
        <v>10</v>
      </c>
      <c r="B1074" s="6" t="s">
        <v>1</v>
      </c>
      <c r="C1074" s="6" t="s">
        <v>48</v>
      </c>
      <c r="D1074" s="8" t="s">
        <v>1288</v>
      </c>
      <c r="E1074" s="6" t="s">
        <v>4</v>
      </c>
      <c r="F1074" s="6" t="s">
        <v>1289</v>
      </c>
      <c r="G1074" s="6" t="s">
        <v>1290</v>
      </c>
      <c r="H1074" s="6">
        <f>-4 / 25</f>
        <v>-0.16</v>
      </c>
      <c r="I1074" s="6">
        <v>3</v>
      </c>
      <c r="J1074" s="6"/>
      <c r="K1074" s="6" t="s">
        <v>7</v>
      </c>
    </row>
    <row r="1075" spans="1:11" x14ac:dyDescent="0.25">
      <c r="A1075" s="6"/>
      <c r="B1075" s="6"/>
      <c r="C1075" s="6"/>
      <c r="D1075" s="8"/>
      <c r="E1075" s="6"/>
      <c r="F1075" s="6"/>
      <c r="G1075" s="6"/>
      <c r="H1075" s="6"/>
      <c r="I1075" s="6"/>
      <c r="J1075" s="6"/>
      <c r="K1075" s="6"/>
    </row>
    <row r="1076" spans="1:11" ht="165" customHeight="1" x14ac:dyDescent="0.25">
      <c r="A1076" s="6">
        <v>11</v>
      </c>
      <c r="B1076" s="6" t="s">
        <v>1</v>
      </c>
      <c r="C1076" s="6" t="s">
        <v>48</v>
      </c>
      <c r="D1076" s="8" t="s">
        <v>1291</v>
      </c>
      <c r="E1076" s="6" t="s">
        <v>4</v>
      </c>
      <c r="F1076" s="6" t="s">
        <v>1292</v>
      </c>
      <c r="G1076" s="6" t="s">
        <v>1293</v>
      </c>
      <c r="H1076" s="6">
        <f>-1 / 25</f>
        <v>-0.04</v>
      </c>
      <c r="I1076" s="6">
        <v>3</v>
      </c>
      <c r="J1076" s="6"/>
      <c r="K1076" s="6" t="s">
        <v>7</v>
      </c>
    </row>
    <row r="1077" spans="1:11" x14ac:dyDescent="0.25">
      <c r="A1077" s="6"/>
      <c r="B1077" s="6"/>
      <c r="C1077" s="6"/>
      <c r="D1077" s="8"/>
      <c r="E1077" s="6"/>
      <c r="F1077" s="6"/>
      <c r="G1077" s="6"/>
      <c r="H1077" s="6"/>
      <c r="I1077" s="6"/>
      <c r="J1077" s="6"/>
      <c r="K1077" s="6"/>
    </row>
    <row r="1078" spans="1:11" ht="165" customHeight="1" x14ac:dyDescent="0.25">
      <c r="A1078" s="6">
        <v>12</v>
      </c>
      <c r="B1078" s="6" t="s">
        <v>1</v>
      </c>
      <c r="C1078" s="6" t="s">
        <v>2</v>
      </c>
      <c r="D1078" s="8" t="s">
        <v>1294</v>
      </c>
      <c r="E1078" s="6" t="s">
        <v>4</v>
      </c>
      <c r="F1078" s="6" t="s">
        <v>1295</v>
      </c>
      <c r="G1078" s="6" t="s">
        <v>1293</v>
      </c>
      <c r="H1078" s="7">
        <v>42029</v>
      </c>
      <c r="I1078" s="6">
        <v>3</v>
      </c>
      <c r="J1078" s="6"/>
      <c r="K1078" s="6" t="s">
        <v>7</v>
      </c>
    </row>
    <row r="1079" spans="1:11" x14ac:dyDescent="0.25">
      <c r="A1079" s="6"/>
      <c r="B1079" s="6"/>
      <c r="C1079" s="6"/>
      <c r="D1079" s="8"/>
      <c r="E1079" s="6"/>
      <c r="F1079" s="6"/>
      <c r="G1079" s="6"/>
      <c r="H1079" s="7"/>
      <c r="I1079" s="6"/>
      <c r="J1079" s="6"/>
      <c r="K1079" s="6"/>
    </row>
    <row r="1080" spans="1:11" x14ac:dyDescent="0.25">
      <c r="A1080" s="1"/>
      <c r="B1080" s="1"/>
      <c r="C1080" s="1"/>
      <c r="D1080" s="2"/>
      <c r="E1080" s="1"/>
      <c r="F1080" s="1"/>
      <c r="G1080" s="1"/>
      <c r="H1080" s="1"/>
      <c r="I1080" s="1"/>
      <c r="J1080" s="1"/>
      <c r="K1080" s="1"/>
    </row>
    <row r="1081" spans="1:11" ht="195" customHeight="1" x14ac:dyDescent="0.25">
      <c r="A1081" s="6">
        <v>14</v>
      </c>
      <c r="B1081" s="6" t="s">
        <v>1</v>
      </c>
      <c r="C1081" s="6" t="s">
        <v>2</v>
      </c>
      <c r="D1081" s="8" t="s">
        <v>1296</v>
      </c>
      <c r="E1081" s="6" t="s">
        <v>4</v>
      </c>
      <c r="F1081" s="6" t="s">
        <v>1297</v>
      </c>
      <c r="G1081" s="6" t="s">
        <v>1298</v>
      </c>
      <c r="H1081" s="7">
        <v>42124</v>
      </c>
      <c r="I1081" s="6">
        <v>3</v>
      </c>
      <c r="J1081" s="6"/>
      <c r="K1081" s="6" t="s">
        <v>7</v>
      </c>
    </row>
    <row r="1082" spans="1:11" x14ac:dyDescent="0.25">
      <c r="A1082" s="6"/>
      <c r="B1082" s="6"/>
      <c r="C1082" s="6"/>
      <c r="D1082" s="8"/>
      <c r="E1082" s="6"/>
      <c r="F1082" s="6"/>
      <c r="G1082" s="6"/>
      <c r="H1082" s="7"/>
      <c r="I1082" s="6"/>
      <c r="J1082" s="6"/>
      <c r="K1082" s="6"/>
    </row>
    <row r="1083" spans="1:11" ht="195" customHeight="1" x14ac:dyDescent="0.25">
      <c r="A1083" s="6">
        <v>15</v>
      </c>
      <c r="B1083" s="6" t="s">
        <v>1</v>
      </c>
      <c r="C1083" s="6" t="s">
        <v>2</v>
      </c>
      <c r="D1083" s="8" t="s">
        <v>1299</v>
      </c>
      <c r="E1083" s="6" t="s">
        <v>4</v>
      </c>
      <c r="F1083" s="6" t="s">
        <v>1300</v>
      </c>
      <c r="G1083" s="6" t="s">
        <v>1301</v>
      </c>
      <c r="H1083" s="6" t="s">
        <v>1302</v>
      </c>
      <c r="I1083" s="6">
        <v>3</v>
      </c>
      <c r="J1083" s="6"/>
      <c r="K1083" s="6" t="s">
        <v>7</v>
      </c>
    </row>
    <row r="1084" spans="1:11" x14ac:dyDescent="0.25">
      <c r="A1084" s="6"/>
      <c r="B1084" s="6"/>
      <c r="C1084" s="6"/>
      <c r="D1084" s="8"/>
      <c r="E1084" s="6"/>
      <c r="F1084" s="6"/>
      <c r="G1084" s="6"/>
      <c r="H1084" s="6"/>
      <c r="I1084" s="6"/>
      <c r="J1084" s="6"/>
      <c r="K1084" s="6"/>
    </row>
    <row r="1085" spans="1:11" ht="195" customHeight="1" x14ac:dyDescent="0.25">
      <c r="A1085" s="6">
        <v>16</v>
      </c>
      <c r="B1085" s="6" t="s">
        <v>1</v>
      </c>
      <c r="C1085" s="6" t="s">
        <v>2</v>
      </c>
      <c r="D1085" s="8" t="s">
        <v>1303</v>
      </c>
      <c r="E1085" s="6" t="s">
        <v>4</v>
      </c>
      <c r="F1085" s="6" t="s">
        <v>1304</v>
      </c>
      <c r="G1085" s="6" t="s">
        <v>1301</v>
      </c>
      <c r="H1085" s="6" t="s">
        <v>1305</v>
      </c>
      <c r="I1085" s="6">
        <v>3</v>
      </c>
      <c r="J1085" s="6"/>
      <c r="K1085" s="6" t="s">
        <v>7</v>
      </c>
    </row>
    <row r="1086" spans="1:11" x14ac:dyDescent="0.25">
      <c r="A1086" s="6"/>
      <c r="B1086" s="6"/>
      <c r="C1086" s="6"/>
      <c r="D1086" s="8"/>
      <c r="E1086" s="6"/>
      <c r="F1086" s="6"/>
      <c r="G1086" s="6"/>
      <c r="H1086" s="6"/>
      <c r="I1086" s="6"/>
      <c r="J1086" s="6"/>
      <c r="K1086" s="6"/>
    </row>
    <row r="1087" spans="1:11" ht="240" customHeight="1" x14ac:dyDescent="0.25">
      <c r="A1087" s="6">
        <v>17</v>
      </c>
      <c r="B1087" s="6" t="s">
        <v>1</v>
      </c>
      <c r="C1087" s="6" t="s">
        <v>2</v>
      </c>
      <c r="D1087" s="8" t="s">
        <v>1306</v>
      </c>
      <c r="E1087" s="6" t="s">
        <v>4</v>
      </c>
      <c r="F1087" s="6" t="s">
        <v>92</v>
      </c>
      <c r="G1087" s="6" t="s">
        <v>1290</v>
      </c>
      <c r="H1087" s="6" t="s">
        <v>587</v>
      </c>
      <c r="I1087" s="6">
        <v>3</v>
      </c>
      <c r="J1087" s="6"/>
      <c r="K1087" s="6" t="s">
        <v>7</v>
      </c>
    </row>
    <row r="1088" spans="1:11" x14ac:dyDescent="0.25">
      <c r="A1088" s="6"/>
      <c r="B1088" s="6"/>
      <c r="C1088" s="6"/>
      <c r="D1088" s="8"/>
      <c r="E1088" s="6"/>
      <c r="F1088" s="6"/>
      <c r="G1088" s="6"/>
      <c r="H1088" s="6"/>
      <c r="I1088" s="6"/>
      <c r="J1088" s="6"/>
      <c r="K1088" s="6"/>
    </row>
    <row r="1089" spans="1:13" ht="180" customHeight="1" x14ac:dyDescent="0.25">
      <c r="A1089" s="6">
        <v>18</v>
      </c>
      <c r="B1089" s="6" t="s">
        <v>1</v>
      </c>
      <c r="C1089" s="6" t="s">
        <v>48</v>
      </c>
      <c r="D1089" s="8" t="s">
        <v>1307</v>
      </c>
      <c r="E1089" s="6" t="s">
        <v>4</v>
      </c>
      <c r="F1089" s="6" t="s">
        <v>1308</v>
      </c>
      <c r="G1089" s="6" t="s">
        <v>1290</v>
      </c>
      <c r="H1089" s="6">
        <f>-4 / 30</f>
        <v>-0.13333333333333333</v>
      </c>
      <c r="I1089" s="6">
        <v>3</v>
      </c>
      <c r="J1089" s="6"/>
      <c r="K1089" s="6" t="s">
        <v>7</v>
      </c>
    </row>
    <row r="1090" spans="1:13" x14ac:dyDescent="0.25">
      <c r="A1090" s="6"/>
      <c r="B1090" s="6"/>
      <c r="C1090" s="6"/>
      <c r="D1090" s="8"/>
      <c r="E1090" s="6"/>
      <c r="F1090" s="6"/>
      <c r="G1090" s="6"/>
      <c r="H1090" s="6"/>
      <c r="I1090" s="6"/>
      <c r="J1090" s="6"/>
      <c r="K1090" s="6"/>
    </row>
    <row r="1091" spans="1:13" ht="180" customHeight="1" x14ac:dyDescent="0.25">
      <c r="A1091" s="6">
        <v>19</v>
      </c>
      <c r="B1091" s="6" t="s">
        <v>1</v>
      </c>
      <c r="C1091" s="6" t="s">
        <v>2</v>
      </c>
      <c r="D1091" s="8" t="s">
        <v>1309</v>
      </c>
      <c r="E1091" s="6" t="s">
        <v>4</v>
      </c>
      <c r="F1091" s="6" t="s">
        <v>1310</v>
      </c>
      <c r="G1091" s="6" t="s">
        <v>1311</v>
      </c>
      <c r="H1091" s="7">
        <v>42201</v>
      </c>
      <c r="I1091" s="6">
        <v>3</v>
      </c>
      <c r="J1091" s="6"/>
      <c r="K1091" s="6" t="s">
        <v>7</v>
      </c>
    </row>
    <row r="1092" spans="1:13" x14ac:dyDescent="0.25">
      <c r="A1092" s="6"/>
      <c r="B1092" s="6"/>
      <c r="C1092" s="6"/>
      <c r="D1092" s="8"/>
      <c r="E1092" s="6"/>
      <c r="F1092" s="6"/>
      <c r="G1092" s="6"/>
      <c r="H1092" s="7"/>
      <c r="I1092" s="6"/>
      <c r="J1092" s="6"/>
      <c r="K1092" s="6"/>
    </row>
    <row r="1093" spans="1:13" ht="180" customHeight="1" x14ac:dyDescent="0.25">
      <c r="A1093" s="6">
        <v>20</v>
      </c>
      <c r="B1093" s="6" t="s">
        <v>1</v>
      </c>
      <c r="C1093" s="6" t="s">
        <v>2</v>
      </c>
      <c r="D1093" s="8" t="s">
        <v>1312</v>
      </c>
      <c r="E1093" s="6" t="s">
        <v>4</v>
      </c>
      <c r="F1093" s="6" t="s">
        <v>1313</v>
      </c>
      <c r="G1093" s="6" t="s">
        <v>1311</v>
      </c>
      <c r="H1093" s="7">
        <v>42020</v>
      </c>
      <c r="I1093" s="6">
        <v>3</v>
      </c>
      <c r="J1093" s="6"/>
      <c r="K1093" s="6" t="s">
        <v>62</v>
      </c>
    </row>
    <row r="1094" spans="1:13" x14ac:dyDescent="0.25">
      <c r="A1094" s="6"/>
      <c r="B1094" s="6"/>
      <c r="C1094" s="6"/>
      <c r="D1094" s="8"/>
      <c r="E1094" s="6"/>
      <c r="F1094" s="6"/>
      <c r="G1094" s="6"/>
      <c r="H1094" s="7"/>
      <c r="I1094" s="6"/>
      <c r="J1094" s="6"/>
      <c r="K1094" s="6"/>
      <c r="M1094">
        <v>1</v>
      </c>
    </row>
    <row r="1098" spans="1:13" ht="180" customHeight="1" x14ac:dyDescent="0.25">
      <c r="A1098" s="6"/>
      <c r="B1098" s="6" t="s">
        <v>1</v>
      </c>
      <c r="C1098" s="6" t="s">
        <v>48</v>
      </c>
      <c r="D1098" s="8" t="s">
        <v>1314</v>
      </c>
      <c r="E1098" s="6" t="s">
        <v>4</v>
      </c>
      <c r="F1098" s="6" t="s">
        <v>1315</v>
      </c>
      <c r="G1098" s="6" t="s">
        <v>1316</v>
      </c>
      <c r="H1098" s="6" t="s">
        <v>90</v>
      </c>
      <c r="I1098" s="6">
        <v>3</v>
      </c>
      <c r="J1098" s="6"/>
      <c r="K1098" s="6" t="s">
        <v>7</v>
      </c>
    </row>
    <row r="1099" spans="1:13" x14ac:dyDescent="0.25">
      <c r="A1099" s="6"/>
      <c r="B1099" s="6"/>
      <c r="C1099" s="6"/>
      <c r="D1099" s="8"/>
      <c r="E1099" s="6"/>
      <c r="F1099" s="6"/>
      <c r="G1099" s="6"/>
      <c r="H1099" s="6"/>
      <c r="I1099" s="6"/>
      <c r="J1099" s="6"/>
      <c r="K1099" s="6"/>
    </row>
    <row r="1100" spans="1:13" x14ac:dyDescent="0.25">
      <c r="A1100" s="1"/>
      <c r="B1100" s="1"/>
      <c r="C1100" s="1"/>
      <c r="D1100" s="2"/>
      <c r="E1100" s="1"/>
      <c r="F1100" s="1"/>
      <c r="G1100" s="1"/>
      <c r="H1100" s="4"/>
      <c r="I1100" s="1"/>
      <c r="J1100" s="1"/>
      <c r="K1100" s="1"/>
    </row>
    <row r="1101" spans="1:13" ht="180" customHeight="1" x14ac:dyDescent="0.25">
      <c r="A1101" s="6">
        <v>23</v>
      </c>
      <c r="B1101" s="6" t="s">
        <v>1</v>
      </c>
      <c r="C1101" s="6" t="s">
        <v>48</v>
      </c>
      <c r="D1101" s="8" t="s">
        <v>1317</v>
      </c>
      <c r="E1101" s="6" t="s">
        <v>4</v>
      </c>
      <c r="F1101" s="6" t="s">
        <v>1318</v>
      </c>
      <c r="G1101" s="6" t="s">
        <v>1319</v>
      </c>
      <c r="H1101" s="6">
        <f>-1 / 16</f>
        <v>-6.25E-2</v>
      </c>
      <c r="I1101" s="6">
        <v>3</v>
      </c>
      <c r="J1101" s="6"/>
      <c r="K1101" s="6" t="s">
        <v>7</v>
      </c>
    </row>
    <row r="1102" spans="1:13" x14ac:dyDescent="0.25">
      <c r="A1102" s="6"/>
      <c r="B1102" s="6"/>
      <c r="C1102" s="6"/>
      <c r="D1102" s="8"/>
      <c r="E1102" s="6"/>
      <c r="F1102" s="6"/>
      <c r="G1102" s="6"/>
      <c r="H1102" s="6"/>
      <c r="I1102" s="6"/>
      <c r="J1102" s="6"/>
      <c r="K1102" s="6"/>
    </row>
    <row r="1103" spans="1:13" ht="180" customHeight="1" x14ac:dyDescent="0.25">
      <c r="A1103" s="6">
        <v>24</v>
      </c>
      <c r="B1103" s="6" t="s">
        <v>1</v>
      </c>
      <c r="C1103" s="6" t="s">
        <v>2</v>
      </c>
      <c r="D1103" s="8" t="s">
        <v>1320</v>
      </c>
      <c r="E1103" s="6" t="s">
        <v>4</v>
      </c>
      <c r="F1103" s="6" t="s">
        <v>1321</v>
      </c>
      <c r="G1103" s="6" t="s">
        <v>1322</v>
      </c>
      <c r="H1103" s="7">
        <v>42232</v>
      </c>
      <c r="I1103" s="6">
        <v>3</v>
      </c>
      <c r="J1103" s="6"/>
      <c r="K1103" s="6" t="s">
        <v>7</v>
      </c>
    </row>
    <row r="1104" spans="1:13" x14ac:dyDescent="0.25">
      <c r="A1104" s="6"/>
      <c r="B1104" s="6"/>
      <c r="C1104" s="6"/>
      <c r="D1104" s="8"/>
      <c r="E1104" s="6"/>
      <c r="F1104" s="6"/>
      <c r="G1104" s="6"/>
      <c r="H1104" s="7"/>
      <c r="I1104" s="6"/>
      <c r="J1104" s="6"/>
      <c r="K1104" s="6"/>
    </row>
    <row r="1105" spans="1:11" ht="180" customHeight="1" x14ac:dyDescent="0.25">
      <c r="A1105" s="6">
        <v>25</v>
      </c>
      <c r="B1105" s="6" t="s">
        <v>1</v>
      </c>
      <c r="C1105" s="6" t="s">
        <v>2</v>
      </c>
      <c r="D1105" s="8" t="s">
        <v>1323</v>
      </c>
      <c r="E1105" s="6" t="s">
        <v>4</v>
      </c>
      <c r="F1105" s="6" t="s">
        <v>1324</v>
      </c>
      <c r="G1105" s="6" t="s">
        <v>1316</v>
      </c>
      <c r="H1105" s="6" t="s">
        <v>98</v>
      </c>
      <c r="I1105" s="6">
        <v>3</v>
      </c>
      <c r="J1105" s="6"/>
      <c r="K1105" s="6" t="s">
        <v>7</v>
      </c>
    </row>
    <row r="1106" spans="1:11" x14ac:dyDescent="0.25">
      <c r="A1106" s="6"/>
      <c r="B1106" s="6"/>
      <c r="C1106" s="6"/>
      <c r="D1106" s="8"/>
      <c r="E1106" s="6"/>
      <c r="F1106" s="6"/>
      <c r="G1106" s="6"/>
      <c r="H1106" s="6"/>
      <c r="I1106" s="6"/>
      <c r="J1106" s="6"/>
      <c r="K1106" s="6"/>
    </row>
    <row r="1107" spans="1:11" ht="180" customHeight="1" x14ac:dyDescent="0.25">
      <c r="A1107" s="6">
        <v>26</v>
      </c>
      <c r="B1107" s="6" t="s">
        <v>1</v>
      </c>
      <c r="C1107" s="6" t="s">
        <v>48</v>
      </c>
      <c r="D1107" s="8" t="s">
        <v>1325</v>
      </c>
      <c r="E1107" s="6" t="s">
        <v>4</v>
      </c>
      <c r="F1107" s="6" t="s">
        <v>1326</v>
      </c>
      <c r="G1107" s="6" t="s">
        <v>1327</v>
      </c>
      <c r="H1107" s="6">
        <f>-3 / 30</f>
        <v>-0.1</v>
      </c>
      <c r="I1107" s="6">
        <v>3</v>
      </c>
      <c r="J1107" s="6"/>
      <c r="K1107" s="6" t="s">
        <v>7</v>
      </c>
    </row>
    <row r="1108" spans="1:11" x14ac:dyDescent="0.25">
      <c r="A1108" s="6"/>
      <c r="B1108" s="6"/>
      <c r="C1108" s="6"/>
      <c r="D1108" s="8"/>
      <c r="E1108" s="6"/>
      <c r="F1108" s="6"/>
      <c r="G1108" s="6"/>
      <c r="H1108" s="6"/>
      <c r="I1108" s="6"/>
      <c r="J1108" s="6"/>
      <c r="K1108" s="6"/>
    </row>
    <row r="1109" spans="1:11" ht="180" customHeight="1" x14ac:dyDescent="0.25">
      <c r="A1109" s="6">
        <v>27</v>
      </c>
      <c r="B1109" s="6" t="s">
        <v>1</v>
      </c>
      <c r="C1109" s="6" t="s">
        <v>48</v>
      </c>
      <c r="D1109" s="8" t="s">
        <v>1328</v>
      </c>
      <c r="E1109" s="6" t="s">
        <v>4</v>
      </c>
      <c r="F1109" s="6" t="s">
        <v>1329</v>
      </c>
      <c r="G1109" s="6" t="s">
        <v>1319</v>
      </c>
      <c r="H1109" s="6">
        <f>-1 / 30</f>
        <v>-3.3333333333333333E-2</v>
      </c>
      <c r="I1109" s="6">
        <v>3</v>
      </c>
      <c r="J1109" s="6"/>
      <c r="K1109" s="6" t="s">
        <v>7</v>
      </c>
    </row>
    <row r="1110" spans="1:11" x14ac:dyDescent="0.25">
      <c r="A1110" s="6"/>
      <c r="B1110" s="6"/>
      <c r="C1110" s="6"/>
      <c r="D1110" s="8"/>
      <c r="E1110" s="6"/>
      <c r="F1110" s="6"/>
      <c r="G1110" s="6"/>
      <c r="H1110" s="6"/>
      <c r="I1110" s="6"/>
      <c r="J1110" s="6"/>
      <c r="K1110" s="6"/>
    </row>
    <row r="1111" spans="1:11" ht="180" customHeight="1" x14ac:dyDescent="0.25">
      <c r="A1111" s="6">
        <v>28</v>
      </c>
      <c r="B1111" s="6" t="s">
        <v>1</v>
      </c>
      <c r="C1111" s="6" t="s">
        <v>48</v>
      </c>
      <c r="D1111" s="8" t="s">
        <v>1330</v>
      </c>
      <c r="E1111" s="6" t="s">
        <v>4</v>
      </c>
      <c r="F1111" s="6" t="s">
        <v>1331</v>
      </c>
      <c r="G1111" s="6" t="s">
        <v>1319</v>
      </c>
      <c r="H1111" s="6" t="s">
        <v>90</v>
      </c>
      <c r="I1111" s="6">
        <v>3</v>
      </c>
      <c r="J1111" s="6"/>
      <c r="K1111" s="6" t="s">
        <v>7</v>
      </c>
    </row>
    <row r="1112" spans="1:11" x14ac:dyDescent="0.25">
      <c r="A1112" s="6"/>
      <c r="B1112" s="6"/>
      <c r="C1112" s="6"/>
      <c r="D1112" s="8"/>
      <c r="E1112" s="6"/>
      <c r="F1112" s="6"/>
      <c r="G1112" s="6"/>
      <c r="H1112" s="6"/>
      <c r="I1112" s="6"/>
      <c r="J1112" s="6"/>
      <c r="K1112" s="6"/>
    </row>
    <row r="1113" spans="1:11" ht="195" customHeight="1" x14ac:dyDescent="0.25">
      <c r="A1113" s="6">
        <v>29</v>
      </c>
      <c r="B1113" s="6" t="s">
        <v>1</v>
      </c>
      <c r="C1113" s="6" t="s">
        <v>2</v>
      </c>
      <c r="D1113" s="8" t="s">
        <v>1332</v>
      </c>
      <c r="E1113" s="6" t="s">
        <v>4</v>
      </c>
      <c r="F1113" s="6" t="s">
        <v>1333</v>
      </c>
      <c r="G1113" s="6" t="s">
        <v>1327</v>
      </c>
      <c r="H1113" s="7">
        <v>42016</v>
      </c>
      <c r="I1113" s="6">
        <v>3</v>
      </c>
      <c r="J1113" s="6"/>
      <c r="K1113" s="6" t="s">
        <v>7</v>
      </c>
    </row>
    <row r="1114" spans="1:11" x14ac:dyDescent="0.25">
      <c r="A1114" s="6"/>
      <c r="B1114" s="6"/>
      <c r="C1114" s="6"/>
      <c r="D1114" s="8"/>
      <c r="E1114" s="6"/>
      <c r="F1114" s="6"/>
      <c r="G1114" s="6"/>
      <c r="H1114" s="7"/>
      <c r="I1114" s="6"/>
      <c r="J1114" s="6"/>
      <c r="K1114" s="6"/>
    </row>
    <row r="1115" spans="1:11" ht="180" customHeight="1" x14ac:dyDescent="0.25">
      <c r="A1115" s="6">
        <v>30</v>
      </c>
      <c r="B1115" s="6" t="s">
        <v>1</v>
      </c>
      <c r="C1115" s="6" t="s">
        <v>2</v>
      </c>
      <c r="D1115" s="8" t="s">
        <v>1334</v>
      </c>
      <c r="E1115" s="6" t="s">
        <v>4</v>
      </c>
      <c r="F1115" s="6" t="s">
        <v>1335</v>
      </c>
      <c r="G1115" s="6" t="s">
        <v>1327</v>
      </c>
      <c r="H1115" s="7">
        <v>42259</v>
      </c>
      <c r="I1115" s="6">
        <v>3</v>
      </c>
      <c r="J1115" s="6"/>
      <c r="K1115" s="6" t="s">
        <v>7</v>
      </c>
    </row>
    <row r="1116" spans="1:11" x14ac:dyDescent="0.25">
      <c r="A1116" s="6"/>
      <c r="B1116" s="6"/>
      <c r="C1116" s="6"/>
      <c r="D1116" s="8"/>
      <c r="E1116" s="6"/>
      <c r="F1116" s="6"/>
      <c r="G1116" s="6"/>
      <c r="H1116" s="7"/>
      <c r="I1116" s="6"/>
      <c r="J1116" s="6"/>
      <c r="K1116" s="6"/>
    </row>
    <row r="1117" spans="1:11" ht="240" customHeight="1" x14ac:dyDescent="0.25">
      <c r="A1117" s="6">
        <v>31</v>
      </c>
      <c r="B1117" s="6" t="s">
        <v>1</v>
      </c>
      <c r="C1117" s="6" t="s">
        <v>2</v>
      </c>
      <c r="D1117" s="8" t="s">
        <v>1336</v>
      </c>
      <c r="E1117" s="6" t="s">
        <v>4</v>
      </c>
      <c r="F1117" s="6" t="s">
        <v>92</v>
      </c>
      <c r="G1117" s="6" t="s">
        <v>1290</v>
      </c>
      <c r="H1117" s="6" t="s">
        <v>660</v>
      </c>
      <c r="I1117" s="6">
        <v>3</v>
      </c>
      <c r="J1117" s="6"/>
      <c r="K1117" s="6" t="s">
        <v>7</v>
      </c>
    </row>
    <row r="1118" spans="1:11" x14ac:dyDescent="0.25">
      <c r="A1118" s="6"/>
      <c r="B1118" s="6"/>
      <c r="C1118" s="6"/>
      <c r="D1118" s="8"/>
      <c r="E1118" s="6"/>
      <c r="F1118" s="6"/>
      <c r="G1118" s="6"/>
      <c r="H1118" s="6"/>
      <c r="I1118" s="6"/>
      <c r="J1118" s="6"/>
      <c r="K1118" s="6"/>
    </row>
    <row r="1119" spans="1:11" ht="195" customHeight="1" x14ac:dyDescent="0.25">
      <c r="A1119" s="6">
        <v>32</v>
      </c>
      <c r="B1119" s="6" t="s">
        <v>1</v>
      </c>
      <c r="C1119" s="6" t="s">
        <v>2</v>
      </c>
      <c r="D1119" s="8" t="s">
        <v>1337</v>
      </c>
      <c r="E1119" s="6" t="s">
        <v>4</v>
      </c>
      <c r="F1119" s="6" t="s">
        <v>519</v>
      </c>
      <c r="G1119" s="6" t="s">
        <v>520</v>
      </c>
      <c r="H1119" s="7">
        <v>42271</v>
      </c>
      <c r="I1119" s="6">
        <v>3</v>
      </c>
      <c r="J1119" s="6"/>
      <c r="K1119" s="6" t="s">
        <v>7</v>
      </c>
    </row>
    <row r="1120" spans="1:11" x14ac:dyDescent="0.25">
      <c r="A1120" s="6"/>
      <c r="B1120" s="6"/>
      <c r="C1120" s="6"/>
      <c r="D1120" s="8"/>
      <c r="E1120" s="6"/>
      <c r="F1120" s="6"/>
      <c r="G1120" s="6"/>
      <c r="H1120" s="7"/>
      <c r="I1120" s="6"/>
      <c r="J1120" s="6"/>
      <c r="K1120" s="6"/>
    </row>
    <row r="1121" spans="1:11" ht="195" customHeight="1" x14ac:dyDescent="0.25">
      <c r="A1121" s="6">
        <v>33</v>
      </c>
      <c r="B1121" s="6" t="s">
        <v>1</v>
      </c>
      <c r="C1121" s="6" t="s">
        <v>2</v>
      </c>
      <c r="D1121" s="8" t="s">
        <v>1338</v>
      </c>
      <c r="E1121" s="6" t="s">
        <v>4</v>
      </c>
      <c r="F1121" s="6" t="s">
        <v>522</v>
      </c>
      <c r="G1121" s="6" t="s">
        <v>520</v>
      </c>
      <c r="H1121" s="7">
        <v>42271</v>
      </c>
      <c r="I1121" s="6">
        <v>3</v>
      </c>
      <c r="J1121" s="6"/>
      <c r="K1121" s="6" t="s">
        <v>7</v>
      </c>
    </row>
    <row r="1122" spans="1:11" x14ac:dyDescent="0.25">
      <c r="A1122" s="6"/>
      <c r="B1122" s="6"/>
      <c r="C1122" s="6"/>
      <c r="D1122" s="8"/>
      <c r="E1122" s="6"/>
      <c r="F1122" s="6"/>
      <c r="G1122" s="6"/>
      <c r="H1122" s="7"/>
      <c r="I1122" s="6"/>
      <c r="J1122" s="6"/>
      <c r="K1122" s="6"/>
    </row>
    <row r="1123" spans="1:11" ht="180" customHeight="1" x14ac:dyDescent="0.25">
      <c r="A1123" s="6">
        <v>34</v>
      </c>
      <c r="B1123" s="6" t="s">
        <v>1</v>
      </c>
      <c r="C1123" s="6" t="s">
        <v>2</v>
      </c>
      <c r="D1123" s="8" t="s">
        <v>1339</v>
      </c>
      <c r="E1123" s="6" t="s">
        <v>4</v>
      </c>
      <c r="F1123" s="6" t="s">
        <v>524</v>
      </c>
      <c r="G1123" s="6" t="s">
        <v>525</v>
      </c>
      <c r="H1123" s="7">
        <v>42118</v>
      </c>
      <c r="I1123" s="6">
        <v>3</v>
      </c>
      <c r="J1123" s="6"/>
      <c r="K1123" s="6" t="s">
        <v>7</v>
      </c>
    </row>
    <row r="1124" spans="1:11" x14ac:dyDescent="0.25">
      <c r="A1124" s="6"/>
      <c r="B1124" s="6"/>
      <c r="C1124" s="6"/>
      <c r="D1124" s="8"/>
      <c r="E1124" s="6"/>
      <c r="F1124" s="6"/>
      <c r="G1124" s="6"/>
      <c r="H1124" s="7"/>
      <c r="I1124" s="6"/>
      <c r="J1124" s="6"/>
      <c r="K1124" s="6"/>
    </row>
    <row r="1125" spans="1:11" ht="195" customHeight="1" x14ac:dyDescent="0.25">
      <c r="A1125" s="6">
        <v>35</v>
      </c>
      <c r="B1125" s="6" t="s">
        <v>1</v>
      </c>
      <c r="C1125" s="6" t="s">
        <v>2</v>
      </c>
      <c r="D1125" s="8" t="s">
        <v>1340</v>
      </c>
      <c r="E1125" s="6" t="s">
        <v>4</v>
      </c>
      <c r="F1125" s="6" t="s">
        <v>527</v>
      </c>
      <c r="G1125" s="6" t="s">
        <v>261</v>
      </c>
      <c r="H1125" s="7">
        <v>42332</v>
      </c>
      <c r="I1125" s="6">
        <v>3</v>
      </c>
      <c r="J1125" s="6"/>
      <c r="K1125" s="6" t="s">
        <v>7</v>
      </c>
    </row>
    <row r="1126" spans="1:11" x14ac:dyDescent="0.25">
      <c r="A1126" s="6"/>
      <c r="B1126" s="6"/>
      <c r="C1126" s="6"/>
      <c r="D1126" s="8"/>
      <c r="E1126" s="6"/>
      <c r="F1126" s="6"/>
      <c r="G1126" s="6"/>
      <c r="H1126" s="7"/>
      <c r="I1126" s="6"/>
      <c r="J1126" s="6"/>
      <c r="K1126" s="6"/>
    </row>
    <row r="1127" spans="1:11" ht="195" customHeight="1" x14ac:dyDescent="0.25">
      <c r="A1127" s="6">
        <v>36</v>
      </c>
      <c r="B1127" s="6" t="s">
        <v>1</v>
      </c>
      <c r="C1127" s="6" t="s">
        <v>2</v>
      </c>
      <c r="D1127" s="8" t="s">
        <v>1341</v>
      </c>
      <c r="E1127" s="6" t="s">
        <v>4</v>
      </c>
      <c r="F1127" s="6" t="s">
        <v>529</v>
      </c>
      <c r="G1127" s="6" t="s">
        <v>530</v>
      </c>
      <c r="H1127" s="7">
        <v>42271</v>
      </c>
      <c r="I1127" s="6">
        <v>3</v>
      </c>
      <c r="J1127" s="6"/>
      <c r="K1127" s="6" t="s">
        <v>7</v>
      </c>
    </row>
    <row r="1128" spans="1:11" x14ac:dyDescent="0.25">
      <c r="A1128" s="6"/>
      <c r="B1128" s="6"/>
      <c r="C1128" s="6"/>
      <c r="D1128" s="8"/>
      <c r="E1128" s="6"/>
      <c r="F1128" s="6"/>
      <c r="G1128" s="6"/>
      <c r="H1128" s="7"/>
      <c r="I1128" s="6"/>
      <c r="J1128" s="6"/>
      <c r="K1128" s="6"/>
    </row>
    <row r="1129" spans="1:11" ht="180" customHeight="1" x14ac:dyDescent="0.25">
      <c r="A1129" s="6">
        <v>37</v>
      </c>
      <c r="B1129" s="6" t="s">
        <v>1</v>
      </c>
      <c r="C1129" s="6" t="s">
        <v>2</v>
      </c>
      <c r="D1129" s="8" t="s">
        <v>1342</v>
      </c>
      <c r="E1129" s="6" t="s">
        <v>4</v>
      </c>
      <c r="F1129" s="6" t="s">
        <v>532</v>
      </c>
      <c r="G1129" s="6" t="s">
        <v>533</v>
      </c>
      <c r="H1129" s="7">
        <v>42059</v>
      </c>
      <c r="I1129" s="6">
        <v>3</v>
      </c>
      <c r="J1129" s="6"/>
      <c r="K1129" s="6" t="s">
        <v>7</v>
      </c>
    </row>
    <row r="1130" spans="1:11" x14ac:dyDescent="0.25">
      <c r="A1130" s="6"/>
      <c r="B1130" s="6"/>
      <c r="C1130" s="6"/>
      <c r="D1130" s="8"/>
      <c r="E1130" s="6"/>
      <c r="F1130" s="6"/>
      <c r="G1130" s="6"/>
      <c r="H1130" s="7"/>
      <c r="I1130" s="6"/>
      <c r="J1130" s="6"/>
      <c r="K1130" s="6"/>
    </row>
    <row r="1131" spans="1:11" ht="180" customHeight="1" x14ac:dyDescent="0.25">
      <c r="A1131" s="6">
        <v>38</v>
      </c>
      <c r="B1131" s="6" t="s">
        <v>1</v>
      </c>
      <c r="C1131" s="6" t="s">
        <v>2</v>
      </c>
      <c r="D1131" s="8" t="s">
        <v>1343</v>
      </c>
      <c r="E1131" s="6" t="s">
        <v>4</v>
      </c>
      <c r="F1131" s="6" t="s">
        <v>535</v>
      </c>
      <c r="G1131" s="6" t="s">
        <v>536</v>
      </c>
      <c r="H1131" s="7">
        <v>42087</v>
      </c>
      <c r="I1131" s="6">
        <v>3</v>
      </c>
      <c r="J1131" s="6"/>
      <c r="K1131" s="6" t="s">
        <v>7</v>
      </c>
    </row>
    <row r="1132" spans="1:11" x14ac:dyDescent="0.25">
      <c r="A1132" s="6"/>
      <c r="B1132" s="6"/>
      <c r="C1132" s="6"/>
      <c r="D1132" s="8"/>
      <c r="E1132" s="6"/>
      <c r="F1132" s="6"/>
      <c r="G1132" s="6"/>
      <c r="H1132" s="7"/>
      <c r="I1132" s="6"/>
      <c r="J1132" s="6"/>
      <c r="K1132" s="6"/>
    </row>
    <row r="1133" spans="1:11" ht="180" customHeight="1" x14ac:dyDescent="0.25">
      <c r="A1133" s="6">
        <v>39</v>
      </c>
      <c r="B1133" s="6" t="s">
        <v>1</v>
      </c>
      <c r="C1133" s="6" t="s">
        <v>2</v>
      </c>
      <c r="D1133" s="8" t="s">
        <v>1344</v>
      </c>
      <c r="E1133" s="6" t="s">
        <v>4</v>
      </c>
      <c r="F1133" s="6" t="s">
        <v>538</v>
      </c>
      <c r="G1133" s="6" t="s">
        <v>539</v>
      </c>
      <c r="H1133" s="7">
        <v>42240</v>
      </c>
      <c r="I1133" s="6">
        <v>3</v>
      </c>
      <c r="J1133" s="6"/>
      <c r="K1133" s="6" t="s">
        <v>7</v>
      </c>
    </row>
    <row r="1134" spans="1:11" x14ac:dyDescent="0.25">
      <c r="A1134" s="6"/>
      <c r="B1134" s="6"/>
      <c r="C1134" s="6"/>
      <c r="D1134" s="8"/>
      <c r="E1134" s="6"/>
      <c r="F1134" s="6"/>
      <c r="G1134" s="6"/>
      <c r="H1134" s="7"/>
      <c r="I1134" s="6"/>
      <c r="J1134" s="6"/>
      <c r="K1134" s="6"/>
    </row>
    <row r="1135" spans="1:11" ht="180" customHeight="1" x14ac:dyDescent="0.25">
      <c r="A1135" s="6">
        <v>40</v>
      </c>
      <c r="B1135" s="6" t="s">
        <v>1</v>
      </c>
      <c r="C1135" s="6" t="s">
        <v>2</v>
      </c>
      <c r="D1135" s="8" t="s">
        <v>1345</v>
      </c>
      <c r="E1135" s="6" t="s">
        <v>4</v>
      </c>
      <c r="F1135" s="6" t="s">
        <v>541</v>
      </c>
      <c r="G1135" s="6" t="s">
        <v>539</v>
      </c>
      <c r="H1135" s="7">
        <v>42028</v>
      </c>
      <c r="I1135" s="6">
        <v>3</v>
      </c>
      <c r="J1135" s="6"/>
      <c r="K1135" s="6" t="s">
        <v>761</v>
      </c>
    </row>
    <row r="1136" spans="1:11" x14ac:dyDescent="0.25">
      <c r="A1136" s="6"/>
      <c r="B1136" s="6"/>
      <c r="C1136" s="6"/>
      <c r="D1136" s="8"/>
      <c r="E1136" s="6"/>
      <c r="F1136" s="6"/>
      <c r="G1136" s="6"/>
      <c r="H1136" s="7"/>
      <c r="I1136" s="6"/>
      <c r="J1136" s="6"/>
      <c r="K1136" s="6"/>
    </row>
    <row r="1139" spans="1:11" x14ac:dyDescent="0.25">
      <c r="A1139" s="1"/>
      <c r="B1139" s="1"/>
      <c r="C1139" s="2"/>
      <c r="D1139" s="1"/>
      <c r="E1139" s="1"/>
      <c r="F1139" s="1"/>
      <c r="G1139" s="4"/>
      <c r="H1139" s="1"/>
      <c r="I1139" s="1"/>
      <c r="J1139" s="1"/>
    </row>
    <row r="1140" spans="1:11" ht="195" customHeight="1" x14ac:dyDescent="0.25">
      <c r="A1140" s="6">
        <v>20</v>
      </c>
      <c r="B1140" s="6" t="s">
        <v>1</v>
      </c>
      <c r="C1140" s="6" t="s">
        <v>2</v>
      </c>
      <c r="D1140" s="8" t="s">
        <v>1346</v>
      </c>
      <c r="E1140" s="6" t="s">
        <v>4</v>
      </c>
      <c r="F1140" s="6" t="s">
        <v>543</v>
      </c>
      <c r="G1140" s="6" t="s">
        <v>530</v>
      </c>
      <c r="H1140" s="7">
        <v>42059</v>
      </c>
      <c r="I1140" s="6">
        <v>3</v>
      </c>
      <c r="J1140" s="6"/>
      <c r="K1140" s="6" t="s">
        <v>7</v>
      </c>
    </row>
    <row r="1141" spans="1:11" x14ac:dyDescent="0.25">
      <c r="A1141" s="6"/>
      <c r="B1141" s="6"/>
      <c r="C1141" s="6"/>
      <c r="D1141" s="8"/>
      <c r="E1141" s="6"/>
      <c r="F1141" s="6"/>
      <c r="G1141" s="6"/>
      <c r="H1141" s="7"/>
      <c r="I1141" s="6"/>
      <c r="J1141" s="6"/>
      <c r="K1141" s="6"/>
    </row>
    <row r="1142" spans="1:11" ht="180" customHeight="1" x14ac:dyDescent="0.25">
      <c r="A1142" s="6">
        <v>21</v>
      </c>
      <c r="B1142" s="6" t="s">
        <v>1</v>
      </c>
      <c r="C1142" s="6" t="s">
        <v>2</v>
      </c>
      <c r="D1142" s="8" t="s">
        <v>1347</v>
      </c>
      <c r="E1142" s="6" t="s">
        <v>4</v>
      </c>
      <c r="F1142" s="6" t="s">
        <v>545</v>
      </c>
      <c r="G1142" s="6" t="s">
        <v>546</v>
      </c>
      <c r="H1142" s="7">
        <v>42209</v>
      </c>
      <c r="I1142" s="6">
        <v>3</v>
      </c>
      <c r="J1142" s="6"/>
      <c r="K1142" s="6" t="s">
        <v>7</v>
      </c>
    </row>
    <row r="1143" spans="1:11" x14ac:dyDescent="0.25">
      <c r="A1143" s="6"/>
      <c r="B1143" s="6"/>
      <c r="C1143" s="6"/>
      <c r="D1143" s="8"/>
      <c r="E1143" s="6"/>
      <c r="F1143" s="6"/>
      <c r="G1143" s="6"/>
      <c r="H1143" s="7"/>
      <c r="I1143" s="6"/>
      <c r="J1143" s="6"/>
      <c r="K1143" s="6"/>
    </row>
    <row r="1144" spans="1:11" ht="180" customHeight="1" x14ac:dyDescent="0.25">
      <c r="A1144" s="6">
        <v>22</v>
      </c>
      <c r="B1144" s="6" t="s">
        <v>1</v>
      </c>
      <c r="C1144" s="6" t="s">
        <v>2</v>
      </c>
      <c r="D1144" s="8" t="s">
        <v>1348</v>
      </c>
      <c r="E1144" s="6" t="s">
        <v>4</v>
      </c>
      <c r="F1144" s="6" t="s">
        <v>548</v>
      </c>
      <c r="G1144" s="6" t="s">
        <v>533</v>
      </c>
      <c r="H1144" s="7">
        <v>42148</v>
      </c>
      <c r="I1144" s="6">
        <v>3</v>
      </c>
      <c r="J1144" s="6"/>
      <c r="K1144" s="6" t="s">
        <v>7</v>
      </c>
    </row>
    <row r="1145" spans="1:11" x14ac:dyDescent="0.25">
      <c r="A1145" s="6"/>
      <c r="B1145" s="6"/>
      <c r="C1145" s="6"/>
      <c r="D1145" s="8"/>
      <c r="E1145" s="6"/>
      <c r="F1145" s="6"/>
      <c r="G1145" s="6"/>
      <c r="H1145" s="7"/>
      <c r="I1145" s="6"/>
      <c r="J1145" s="6"/>
      <c r="K1145" s="6"/>
    </row>
    <row r="1146" spans="1:11" x14ac:dyDescent="0.25">
      <c r="A1146" s="1"/>
      <c r="B1146" s="1"/>
      <c r="C1146" s="1"/>
      <c r="D1146" s="2"/>
      <c r="E1146" s="1"/>
      <c r="F1146" s="1"/>
      <c r="G1146" s="1"/>
      <c r="H1146" s="4"/>
      <c r="I1146" s="1"/>
      <c r="J1146" s="1"/>
      <c r="K1146" s="1"/>
    </row>
    <row r="1147" spans="1:11" ht="180" customHeight="1" x14ac:dyDescent="0.25">
      <c r="A1147" s="6">
        <v>24</v>
      </c>
      <c r="B1147" s="6" t="s">
        <v>1</v>
      </c>
      <c r="C1147" s="6" t="s">
        <v>2</v>
      </c>
      <c r="D1147" s="8" t="s">
        <v>1349</v>
      </c>
      <c r="E1147" s="6" t="s">
        <v>4</v>
      </c>
      <c r="F1147" s="6" t="s">
        <v>550</v>
      </c>
      <c r="G1147" s="6" t="s">
        <v>520</v>
      </c>
      <c r="H1147" s="7">
        <v>42271</v>
      </c>
      <c r="I1147" s="6">
        <v>3</v>
      </c>
      <c r="J1147" s="6"/>
      <c r="K1147" s="6" t="s">
        <v>7</v>
      </c>
    </row>
    <row r="1148" spans="1:11" x14ac:dyDescent="0.25">
      <c r="A1148" s="6"/>
      <c r="B1148" s="6"/>
      <c r="C1148" s="6"/>
      <c r="D1148" s="8"/>
      <c r="E1148" s="6"/>
      <c r="F1148" s="6"/>
      <c r="G1148" s="6"/>
      <c r="H1148" s="7"/>
      <c r="I1148" s="6"/>
      <c r="J1148" s="6"/>
      <c r="K1148" s="6"/>
    </row>
    <row r="1149" spans="1:11" ht="180" customHeight="1" x14ac:dyDescent="0.25">
      <c r="A1149" s="6">
        <v>25</v>
      </c>
      <c r="B1149" s="6" t="s">
        <v>1</v>
      </c>
      <c r="C1149" s="6" t="s">
        <v>2</v>
      </c>
      <c r="D1149" s="8" t="s">
        <v>1350</v>
      </c>
      <c r="E1149" s="6" t="s">
        <v>4</v>
      </c>
      <c r="F1149" s="6" t="s">
        <v>552</v>
      </c>
      <c r="G1149" s="6" t="s">
        <v>553</v>
      </c>
      <c r="H1149" s="7">
        <v>42087</v>
      </c>
      <c r="I1149" s="6">
        <v>3</v>
      </c>
      <c r="J1149" s="6"/>
      <c r="K1149" s="6" t="s">
        <v>7</v>
      </c>
    </row>
    <row r="1150" spans="1:11" x14ac:dyDescent="0.25">
      <c r="A1150" s="6"/>
      <c r="B1150" s="6"/>
      <c r="C1150" s="6"/>
      <c r="D1150" s="8"/>
      <c r="E1150" s="6"/>
      <c r="F1150" s="6"/>
      <c r="G1150" s="6"/>
      <c r="H1150" s="7"/>
      <c r="I1150" s="6"/>
      <c r="J1150" s="6"/>
      <c r="K1150" s="6"/>
    </row>
    <row r="1151" spans="1:11" ht="195" customHeight="1" x14ac:dyDescent="0.25">
      <c r="A1151" s="6">
        <v>26</v>
      </c>
      <c r="B1151" s="6" t="s">
        <v>1</v>
      </c>
      <c r="C1151" s="6" t="s">
        <v>2</v>
      </c>
      <c r="D1151" s="8" t="s">
        <v>1351</v>
      </c>
      <c r="E1151" s="6" t="s">
        <v>4</v>
      </c>
      <c r="F1151" s="6" t="s">
        <v>555</v>
      </c>
      <c r="G1151" s="6" t="s">
        <v>556</v>
      </c>
      <c r="H1151" s="7">
        <v>42118</v>
      </c>
      <c r="I1151" s="6">
        <v>3</v>
      </c>
      <c r="J1151" s="6"/>
      <c r="K1151" s="6" t="s">
        <v>7</v>
      </c>
    </row>
    <row r="1152" spans="1:11" x14ac:dyDescent="0.25">
      <c r="A1152" s="6"/>
      <c r="B1152" s="6"/>
      <c r="C1152" s="6"/>
      <c r="D1152" s="8"/>
      <c r="E1152" s="6"/>
      <c r="F1152" s="6"/>
      <c r="G1152" s="6"/>
      <c r="H1152" s="7"/>
      <c r="I1152" s="6"/>
      <c r="J1152" s="6"/>
      <c r="K1152" s="6"/>
    </row>
    <row r="1153" spans="1:11" ht="180" customHeight="1" x14ac:dyDescent="0.25">
      <c r="A1153" s="6">
        <v>27</v>
      </c>
      <c r="B1153" s="6" t="s">
        <v>1</v>
      </c>
      <c r="C1153" s="6" t="s">
        <v>2</v>
      </c>
      <c r="D1153" s="8" t="s">
        <v>1352</v>
      </c>
      <c r="E1153" s="6" t="s">
        <v>4</v>
      </c>
      <c r="F1153" s="6" t="s">
        <v>1353</v>
      </c>
      <c r="G1153" s="6" t="s">
        <v>1037</v>
      </c>
      <c r="H1153" s="7">
        <v>42024</v>
      </c>
      <c r="I1153" s="6">
        <v>3</v>
      </c>
      <c r="J1153" s="6"/>
      <c r="K1153" s="6" t="s">
        <v>163</v>
      </c>
    </row>
    <row r="1154" spans="1:11" x14ac:dyDescent="0.25">
      <c r="A1154" s="6"/>
      <c r="B1154" s="6"/>
      <c r="C1154" s="6"/>
      <c r="D1154" s="8"/>
      <c r="E1154" s="6"/>
      <c r="F1154" s="6"/>
      <c r="G1154" s="6"/>
      <c r="H1154" s="7"/>
      <c r="I1154" s="6"/>
      <c r="J1154" s="6"/>
      <c r="K1154" s="6"/>
    </row>
    <row r="1157" spans="1:11" ht="180" customHeight="1" x14ac:dyDescent="0.25">
      <c r="A1157" s="6">
        <v>3</v>
      </c>
      <c r="B1157" s="6" t="s">
        <v>1</v>
      </c>
      <c r="C1157" s="6" t="s">
        <v>2</v>
      </c>
      <c r="D1157" s="8" t="s">
        <v>1354</v>
      </c>
      <c r="E1157" s="6" t="s">
        <v>4</v>
      </c>
      <c r="F1157" s="6" t="s">
        <v>1355</v>
      </c>
      <c r="G1157" s="6" t="s">
        <v>1006</v>
      </c>
      <c r="H1157" s="9">
        <v>10990</v>
      </c>
      <c r="I1157" s="6">
        <v>3</v>
      </c>
      <c r="J1157" s="6"/>
      <c r="K1157" s="6" t="s">
        <v>7</v>
      </c>
    </row>
    <row r="1158" spans="1:11" x14ac:dyDescent="0.25">
      <c r="A1158" s="6"/>
      <c r="B1158" s="6"/>
      <c r="C1158" s="6"/>
      <c r="D1158" s="8"/>
      <c r="E1158" s="6"/>
      <c r="F1158" s="6"/>
      <c r="G1158" s="6"/>
      <c r="H1158" s="9"/>
      <c r="I1158" s="6"/>
      <c r="J1158" s="6"/>
      <c r="K1158" s="6"/>
    </row>
    <row r="1159" spans="1:11" ht="180" customHeight="1" x14ac:dyDescent="0.25">
      <c r="A1159" s="6">
        <v>4</v>
      </c>
      <c r="B1159" s="6" t="s">
        <v>1</v>
      </c>
      <c r="C1159" s="6" t="s">
        <v>2</v>
      </c>
      <c r="D1159" s="8" t="s">
        <v>1356</v>
      </c>
      <c r="E1159" s="6" t="s">
        <v>4</v>
      </c>
      <c r="F1159" s="6" t="s">
        <v>1357</v>
      </c>
      <c r="G1159" s="6" t="s">
        <v>1358</v>
      </c>
      <c r="H1159" s="7">
        <v>42185</v>
      </c>
      <c r="I1159" s="6">
        <v>3</v>
      </c>
      <c r="J1159" s="6"/>
      <c r="K1159" s="6" t="s">
        <v>7</v>
      </c>
    </row>
    <row r="1160" spans="1:11" x14ac:dyDescent="0.25">
      <c r="A1160" s="6"/>
      <c r="B1160" s="6"/>
      <c r="C1160" s="6"/>
      <c r="D1160" s="8"/>
      <c r="E1160" s="6"/>
      <c r="F1160" s="6"/>
      <c r="G1160" s="6"/>
      <c r="H1160" s="7"/>
      <c r="I1160" s="6"/>
      <c r="J1160" s="6"/>
      <c r="K1160" s="6"/>
    </row>
    <row r="1161" spans="1:11" ht="195" customHeight="1" x14ac:dyDescent="0.25">
      <c r="A1161" s="6">
        <v>5</v>
      </c>
      <c r="B1161" s="6" t="s">
        <v>1</v>
      </c>
      <c r="C1161" s="6" t="s">
        <v>2</v>
      </c>
      <c r="D1161" s="8" t="s">
        <v>1359</v>
      </c>
      <c r="E1161" s="6" t="s">
        <v>4</v>
      </c>
      <c r="F1161" s="6" t="s">
        <v>1360</v>
      </c>
      <c r="G1161" s="6" t="s">
        <v>1361</v>
      </c>
      <c r="H1161" s="7">
        <v>42024</v>
      </c>
      <c r="I1161" s="6">
        <v>3</v>
      </c>
      <c r="J1161" s="6"/>
      <c r="K1161" s="6" t="s">
        <v>7</v>
      </c>
    </row>
    <row r="1162" spans="1:11" x14ac:dyDescent="0.25">
      <c r="A1162" s="6"/>
      <c r="B1162" s="6"/>
      <c r="C1162" s="6"/>
      <c r="D1162" s="8"/>
      <c r="E1162" s="6"/>
      <c r="F1162" s="6"/>
      <c r="G1162" s="6"/>
      <c r="H1162" s="7"/>
      <c r="I1162" s="6"/>
      <c r="J1162" s="6"/>
      <c r="K1162" s="6"/>
    </row>
    <row r="1163" spans="1:11" ht="195" customHeight="1" x14ac:dyDescent="0.25">
      <c r="A1163" s="6">
        <v>6</v>
      </c>
      <c r="B1163" s="6" t="s">
        <v>1</v>
      </c>
      <c r="C1163" s="6" t="s">
        <v>2</v>
      </c>
      <c r="D1163" s="8" t="s">
        <v>1362</v>
      </c>
      <c r="E1163" s="6" t="s">
        <v>4</v>
      </c>
      <c r="F1163" s="6" t="s">
        <v>1363</v>
      </c>
      <c r="G1163" s="6" t="s">
        <v>1361</v>
      </c>
      <c r="H1163" s="7">
        <v>42114</v>
      </c>
      <c r="I1163" s="6">
        <v>3</v>
      </c>
      <c r="J1163" s="6"/>
      <c r="K1163" s="6" t="s">
        <v>7</v>
      </c>
    </row>
    <row r="1164" spans="1:11" x14ac:dyDescent="0.25">
      <c r="A1164" s="6"/>
      <c r="B1164" s="6"/>
      <c r="C1164" s="6"/>
      <c r="D1164" s="8"/>
      <c r="E1164" s="6"/>
      <c r="F1164" s="6"/>
      <c r="G1164" s="6"/>
      <c r="H1164" s="7"/>
      <c r="I1164" s="6"/>
      <c r="J1164" s="6"/>
      <c r="K1164" s="6"/>
    </row>
    <row r="1165" spans="1:11" ht="195" customHeight="1" x14ac:dyDescent="0.25">
      <c r="A1165" s="6">
        <v>7</v>
      </c>
      <c r="B1165" s="6" t="s">
        <v>1</v>
      </c>
      <c r="C1165" s="6" t="s">
        <v>2</v>
      </c>
      <c r="D1165" s="8" t="s">
        <v>1364</v>
      </c>
      <c r="E1165" s="6" t="s">
        <v>4</v>
      </c>
      <c r="F1165" s="6" t="s">
        <v>1365</v>
      </c>
      <c r="G1165" s="6" t="s">
        <v>1361</v>
      </c>
      <c r="H1165" s="7">
        <v>42114</v>
      </c>
      <c r="I1165" s="6">
        <v>3</v>
      </c>
      <c r="J1165" s="6"/>
      <c r="K1165" s="6" t="s">
        <v>7</v>
      </c>
    </row>
    <row r="1166" spans="1:11" x14ac:dyDescent="0.25">
      <c r="A1166" s="6"/>
      <c r="B1166" s="6"/>
      <c r="C1166" s="6"/>
      <c r="D1166" s="8"/>
      <c r="E1166" s="6"/>
      <c r="F1166" s="6"/>
      <c r="G1166" s="6"/>
      <c r="H1166" s="7"/>
      <c r="I1166" s="6"/>
      <c r="J1166" s="6"/>
      <c r="K1166" s="6"/>
    </row>
    <row r="1167" spans="1:11" ht="195" customHeight="1" x14ac:dyDescent="0.25">
      <c r="A1167" s="6">
        <v>8</v>
      </c>
      <c r="B1167" s="6" t="s">
        <v>1</v>
      </c>
      <c r="C1167" s="6" t="s">
        <v>2</v>
      </c>
      <c r="D1167" s="8" t="s">
        <v>1366</v>
      </c>
      <c r="E1167" s="6" t="s">
        <v>4</v>
      </c>
      <c r="F1167" s="6" t="s">
        <v>1367</v>
      </c>
      <c r="G1167" s="6" t="s">
        <v>1368</v>
      </c>
      <c r="H1167" s="7">
        <v>42144</v>
      </c>
      <c r="I1167" s="6">
        <v>3</v>
      </c>
      <c r="J1167" s="6"/>
      <c r="K1167" s="6" t="s">
        <v>7</v>
      </c>
    </row>
    <row r="1168" spans="1:11" x14ac:dyDescent="0.25">
      <c r="A1168" s="6"/>
      <c r="B1168" s="6"/>
      <c r="C1168" s="6"/>
      <c r="D1168" s="8"/>
      <c r="E1168" s="6"/>
      <c r="F1168" s="6"/>
      <c r="G1168" s="6"/>
      <c r="H1168" s="7"/>
      <c r="I1168" s="6"/>
      <c r="J1168" s="6"/>
      <c r="K1168" s="6"/>
    </row>
    <row r="1169" spans="1:11" ht="180" customHeight="1" x14ac:dyDescent="0.25">
      <c r="A1169" s="6">
        <v>9</v>
      </c>
      <c r="B1169" s="6" t="s">
        <v>1</v>
      </c>
      <c r="C1169" s="6" t="s">
        <v>2</v>
      </c>
      <c r="D1169" s="8" t="s">
        <v>1369</v>
      </c>
      <c r="E1169" s="6" t="s">
        <v>4</v>
      </c>
      <c r="F1169" s="6" t="s">
        <v>1370</v>
      </c>
      <c r="G1169" s="6" t="s">
        <v>1368</v>
      </c>
      <c r="H1169" s="6" t="s">
        <v>1302</v>
      </c>
      <c r="I1169" s="6">
        <v>3</v>
      </c>
      <c r="J1169" s="6"/>
      <c r="K1169" s="6" t="s">
        <v>163</v>
      </c>
    </row>
    <row r="1170" spans="1:11" x14ac:dyDescent="0.25">
      <c r="A1170" s="6"/>
      <c r="B1170" s="6"/>
      <c r="C1170" s="6"/>
      <c r="D1170" s="8"/>
      <c r="E1170" s="6"/>
      <c r="F1170" s="6"/>
      <c r="G1170" s="6"/>
      <c r="H1170" s="6"/>
      <c r="I1170" s="6"/>
      <c r="J1170" s="6"/>
      <c r="K1170" s="6"/>
    </row>
    <row r="1173" spans="1:11" ht="195" customHeight="1" x14ac:dyDescent="0.25">
      <c r="A1173" s="6"/>
      <c r="B1173" s="6" t="s">
        <v>1</v>
      </c>
      <c r="C1173" s="6" t="s">
        <v>2</v>
      </c>
      <c r="D1173" s="8" t="s">
        <v>1371</v>
      </c>
      <c r="E1173" s="6" t="s">
        <v>4</v>
      </c>
      <c r="F1173" s="6" t="s">
        <v>1372</v>
      </c>
      <c r="G1173" s="6" t="s">
        <v>1373</v>
      </c>
      <c r="H1173" s="6" t="s">
        <v>801</v>
      </c>
      <c r="I1173" s="6">
        <v>3</v>
      </c>
      <c r="J1173" s="6"/>
      <c r="K1173" s="6" t="s">
        <v>7</v>
      </c>
    </row>
    <row r="1174" spans="1:11" x14ac:dyDescent="0.25">
      <c r="A1174" s="6"/>
      <c r="B1174" s="6"/>
      <c r="C1174" s="6"/>
      <c r="D1174" s="8"/>
      <c r="E1174" s="6"/>
      <c r="F1174" s="6"/>
      <c r="G1174" s="6"/>
      <c r="H1174" s="6"/>
      <c r="I1174" s="6"/>
      <c r="J1174" s="6"/>
      <c r="K1174" s="6"/>
    </row>
    <row r="1175" spans="1:11" ht="180" customHeight="1" x14ac:dyDescent="0.25">
      <c r="A1175" s="6">
        <v>2</v>
      </c>
      <c r="B1175" s="6" t="s">
        <v>1</v>
      </c>
      <c r="C1175" s="6" t="s">
        <v>2</v>
      </c>
      <c r="D1175" s="8" t="s">
        <v>1374</v>
      </c>
      <c r="E1175" s="6" t="s">
        <v>4</v>
      </c>
      <c r="F1175" s="6" t="s">
        <v>1375</v>
      </c>
      <c r="G1175" s="6" t="s">
        <v>1070</v>
      </c>
      <c r="H1175" s="7">
        <v>42368</v>
      </c>
      <c r="I1175" s="6">
        <v>3</v>
      </c>
      <c r="J1175" s="6"/>
      <c r="K1175" s="6" t="s">
        <v>7</v>
      </c>
    </row>
    <row r="1176" spans="1:11" x14ac:dyDescent="0.25">
      <c r="A1176" s="6"/>
      <c r="B1176" s="6"/>
      <c r="C1176" s="6"/>
      <c r="D1176" s="8"/>
      <c r="E1176" s="6"/>
      <c r="F1176" s="6"/>
      <c r="G1176" s="6"/>
      <c r="H1176" s="7"/>
      <c r="I1176" s="6"/>
      <c r="J1176" s="6"/>
      <c r="K1176" s="6"/>
    </row>
    <row r="1177" spans="1:11" ht="195" customHeight="1" x14ac:dyDescent="0.25">
      <c r="A1177" s="6">
        <v>3</v>
      </c>
      <c r="B1177" s="6" t="s">
        <v>1</v>
      </c>
      <c r="C1177" s="6" t="s">
        <v>2</v>
      </c>
      <c r="D1177" s="8" t="s">
        <v>1376</v>
      </c>
      <c r="E1177" s="6" t="s">
        <v>4</v>
      </c>
      <c r="F1177" s="6" t="s">
        <v>1377</v>
      </c>
      <c r="G1177" s="6" t="s">
        <v>1373</v>
      </c>
      <c r="H1177" s="7">
        <v>42154</v>
      </c>
      <c r="I1177" s="6">
        <v>3</v>
      </c>
      <c r="J1177" s="6"/>
      <c r="K1177" s="6" t="s">
        <v>7</v>
      </c>
    </row>
    <row r="1178" spans="1:11" x14ac:dyDescent="0.25">
      <c r="A1178" s="6"/>
      <c r="B1178" s="6"/>
      <c r="C1178" s="6"/>
      <c r="D1178" s="8"/>
      <c r="E1178" s="6"/>
      <c r="F1178" s="6"/>
      <c r="G1178" s="6"/>
      <c r="H1178" s="7"/>
      <c r="I1178" s="6"/>
      <c r="J1178" s="6"/>
      <c r="K1178" s="6"/>
    </row>
    <row r="1179" spans="1:11" ht="165" customHeight="1" x14ac:dyDescent="0.25">
      <c r="A1179" s="6">
        <v>4</v>
      </c>
      <c r="B1179" s="6" t="s">
        <v>1</v>
      </c>
      <c r="C1179" s="6" t="s">
        <v>2</v>
      </c>
      <c r="D1179" s="8" t="s">
        <v>1378</v>
      </c>
      <c r="E1179" s="6" t="s">
        <v>4</v>
      </c>
      <c r="F1179" s="6" t="s">
        <v>1379</v>
      </c>
      <c r="G1179" s="6" t="s">
        <v>1380</v>
      </c>
      <c r="H1179" s="9">
        <v>10990</v>
      </c>
      <c r="I1179" s="6">
        <v>3</v>
      </c>
      <c r="J1179" s="6"/>
      <c r="K1179" s="6" t="s">
        <v>7</v>
      </c>
    </row>
    <row r="1180" spans="1:11" x14ac:dyDescent="0.25">
      <c r="A1180" s="6"/>
      <c r="B1180" s="6"/>
      <c r="C1180" s="6"/>
      <c r="D1180" s="8"/>
      <c r="E1180" s="6"/>
      <c r="F1180" s="6"/>
      <c r="G1180" s="6"/>
      <c r="H1180" s="9"/>
      <c r="I1180" s="6"/>
      <c r="J1180" s="6"/>
      <c r="K1180" s="6"/>
    </row>
    <row r="1181" spans="1:11" ht="195" customHeight="1" x14ac:dyDescent="0.25">
      <c r="A1181" s="6">
        <v>5</v>
      </c>
      <c r="B1181" s="6" t="s">
        <v>1</v>
      </c>
      <c r="C1181" s="6" t="s">
        <v>2</v>
      </c>
      <c r="D1181" s="8" t="s">
        <v>1381</v>
      </c>
      <c r="E1181" s="6" t="s">
        <v>4</v>
      </c>
      <c r="F1181" s="6" t="s">
        <v>1382</v>
      </c>
      <c r="G1181" s="6" t="s">
        <v>1383</v>
      </c>
      <c r="H1181" s="6" t="s">
        <v>1109</v>
      </c>
      <c r="I1181" s="6">
        <v>3</v>
      </c>
      <c r="J1181" s="6"/>
      <c r="K1181" s="6" t="s">
        <v>7</v>
      </c>
    </row>
    <row r="1182" spans="1:11" x14ac:dyDescent="0.25">
      <c r="A1182" s="6"/>
      <c r="B1182" s="6"/>
      <c r="C1182" s="6"/>
      <c r="D1182" s="8"/>
      <c r="E1182" s="6"/>
      <c r="F1182" s="6"/>
      <c r="G1182" s="6"/>
      <c r="H1182" s="6"/>
      <c r="I1182" s="6"/>
      <c r="J1182" s="6"/>
      <c r="K1182" s="6"/>
    </row>
    <row r="1183" spans="1:11" ht="195" customHeight="1" x14ac:dyDescent="0.25">
      <c r="A1183" s="6">
        <v>6</v>
      </c>
      <c r="B1183" s="6" t="s">
        <v>1</v>
      </c>
      <c r="C1183" s="6" t="s">
        <v>2</v>
      </c>
      <c r="D1183" s="8" t="s">
        <v>1384</v>
      </c>
      <c r="E1183" s="6" t="s">
        <v>4</v>
      </c>
      <c r="F1183" s="6" t="s">
        <v>1385</v>
      </c>
      <c r="G1183" s="6" t="s">
        <v>1383</v>
      </c>
      <c r="H1183" s="7">
        <v>42185</v>
      </c>
      <c r="I1183" s="6">
        <v>3</v>
      </c>
      <c r="J1183" s="6"/>
      <c r="K1183" s="6" t="s">
        <v>7</v>
      </c>
    </row>
    <row r="1184" spans="1:11" x14ac:dyDescent="0.25">
      <c r="A1184" s="6"/>
      <c r="B1184" s="6"/>
      <c r="C1184" s="6"/>
      <c r="D1184" s="8"/>
      <c r="E1184" s="6"/>
      <c r="F1184" s="6"/>
      <c r="G1184" s="6"/>
      <c r="H1184" s="7"/>
      <c r="I1184" s="6"/>
      <c r="J1184" s="6"/>
      <c r="K1184" s="6"/>
    </row>
    <row r="1185" spans="1:11" ht="195" customHeight="1" x14ac:dyDescent="0.25">
      <c r="A1185" s="6">
        <v>7</v>
      </c>
      <c r="B1185" s="6" t="s">
        <v>1</v>
      </c>
      <c r="C1185" s="6" t="s">
        <v>2</v>
      </c>
      <c r="D1185" s="8" t="s">
        <v>1386</v>
      </c>
      <c r="E1185" s="6" t="s">
        <v>4</v>
      </c>
      <c r="F1185" s="6" t="s">
        <v>1387</v>
      </c>
      <c r="G1185" s="6" t="s">
        <v>1383</v>
      </c>
      <c r="H1185" s="6" t="s">
        <v>808</v>
      </c>
      <c r="I1185" s="6">
        <v>3</v>
      </c>
      <c r="J1185" s="6"/>
      <c r="K1185" s="6" t="s">
        <v>7</v>
      </c>
    </row>
    <row r="1186" spans="1:11" x14ac:dyDescent="0.25">
      <c r="A1186" s="6"/>
      <c r="B1186" s="6"/>
      <c r="C1186" s="6"/>
      <c r="D1186" s="8"/>
      <c r="E1186" s="6"/>
      <c r="F1186" s="6"/>
      <c r="G1186" s="6"/>
      <c r="H1186" s="6"/>
      <c r="I1186" s="6"/>
      <c r="J1186" s="6"/>
      <c r="K1186" s="6"/>
    </row>
    <row r="1187" spans="1:11" ht="195" customHeight="1" x14ac:dyDescent="0.25">
      <c r="A1187" s="6">
        <v>8</v>
      </c>
      <c r="B1187" s="6" t="s">
        <v>1</v>
      </c>
      <c r="C1187" s="6" t="s">
        <v>2</v>
      </c>
      <c r="D1187" s="8" t="s">
        <v>1388</v>
      </c>
      <c r="E1187" s="6" t="s">
        <v>4</v>
      </c>
      <c r="F1187" s="6" t="s">
        <v>1389</v>
      </c>
      <c r="G1187" s="6" t="s">
        <v>1298</v>
      </c>
      <c r="H1187" s="7">
        <v>42277</v>
      </c>
      <c r="I1187" s="6">
        <v>3</v>
      </c>
      <c r="J1187" s="6"/>
      <c r="K1187" s="6" t="s">
        <v>7</v>
      </c>
    </row>
    <row r="1188" spans="1:11" x14ac:dyDescent="0.25">
      <c r="A1188" s="6"/>
      <c r="B1188" s="6"/>
      <c r="C1188" s="6"/>
      <c r="D1188" s="8"/>
      <c r="E1188" s="6"/>
      <c r="F1188" s="6"/>
      <c r="G1188" s="6"/>
      <c r="H1188" s="7"/>
      <c r="I1188" s="6"/>
      <c r="J1188" s="6"/>
      <c r="K1188" s="6"/>
    </row>
    <row r="1189" spans="1:11" ht="195" customHeight="1" x14ac:dyDescent="0.25">
      <c r="A1189" s="6">
        <v>9</v>
      </c>
      <c r="B1189" s="6" t="s">
        <v>1</v>
      </c>
      <c r="C1189" s="6" t="s">
        <v>48</v>
      </c>
      <c r="D1189" s="8" t="s">
        <v>1390</v>
      </c>
      <c r="E1189" s="6" t="s">
        <v>4</v>
      </c>
      <c r="F1189" s="6" t="s">
        <v>1391</v>
      </c>
      <c r="G1189" s="6" t="s">
        <v>1298</v>
      </c>
      <c r="H1189" s="6" t="s">
        <v>90</v>
      </c>
      <c r="I1189" s="6">
        <v>3</v>
      </c>
      <c r="J1189" s="6"/>
      <c r="K1189" s="6" t="s">
        <v>7</v>
      </c>
    </row>
    <row r="1190" spans="1:11" x14ac:dyDescent="0.25">
      <c r="A1190" s="6"/>
      <c r="B1190" s="6"/>
      <c r="C1190" s="6"/>
      <c r="D1190" s="8"/>
      <c r="E1190" s="6"/>
      <c r="F1190" s="6"/>
      <c r="G1190" s="6"/>
      <c r="H1190" s="6"/>
      <c r="I1190" s="6"/>
      <c r="J1190" s="6"/>
      <c r="K1190" s="6"/>
    </row>
    <row r="1191" spans="1:11" ht="180" customHeight="1" x14ac:dyDescent="0.25">
      <c r="A1191" s="6">
        <v>10</v>
      </c>
      <c r="B1191" s="6" t="s">
        <v>1</v>
      </c>
      <c r="C1191" s="6" t="s">
        <v>48</v>
      </c>
      <c r="D1191" s="8" t="s">
        <v>1392</v>
      </c>
      <c r="E1191" s="6" t="s">
        <v>4</v>
      </c>
      <c r="F1191" s="6" t="s">
        <v>1393</v>
      </c>
      <c r="G1191" s="6" t="s">
        <v>1139</v>
      </c>
      <c r="H1191" s="6" t="s">
        <v>172</v>
      </c>
      <c r="I1191" s="6">
        <v>3</v>
      </c>
      <c r="J1191" s="6"/>
      <c r="K1191" s="6" t="s">
        <v>7</v>
      </c>
    </row>
    <row r="1192" spans="1:11" x14ac:dyDescent="0.25">
      <c r="A1192" s="6"/>
      <c r="B1192" s="6"/>
      <c r="C1192" s="6"/>
      <c r="D1192" s="8"/>
      <c r="E1192" s="6"/>
      <c r="F1192" s="6"/>
      <c r="G1192" s="6"/>
      <c r="H1192" s="6"/>
      <c r="I1192" s="6"/>
      <c r="J1192" s="6"/>
      <c r="K1192" s="6"/>
    </row>
    <row r="1193" spans="1:11" ht="195" customHeight="1" x14ac:dyDescent="0.25">
      <c r="A1193" s="6">
        <v>11</v>
      </c>
      <c r="B1193" s="6" t="s">
        <v>1</v>
      </c>
      <c r="C1193" s="6" t="s">
        <v>2</v>
      </c>
      <c r="D1193" s="8" t="s">
        <v>1394</v>
      </c>
      <c r="E1193" s="6" t="s">
        <v>4</v>
      </c>
      <c r="F1193" s="6" t="s">
        <v>1395</v>
      </c>
      <c r="G1193" s="6" t="s">
        <v>1396</v>
      </c>
      <c r="H1193" s="7">
        <v>42267</v>
      </c>
      <c r="I1193" s="6">
        <v>3</v>
      </c>
      <c r="J1193" s="6"/>
      <c r="K1193" s="6" t="s">
        <v>7</v>
      </c>
    </row>
    <row r="1194" spans="1:11" x14ac:dyDescent="0.25">
      <c r="A1194" s="6"/>
      <c r="B1194" s="6"/>
      <c r="C1194" s="6"/>
      <c r="D1194" s="8"/>
      <c r="E1194" s="6"/>
      <c r="F1194" s="6"/>
      <c r="G1194" s="6"/>
      <c r="H1194" s="7"/>
      <c r="I1194" s="6"/>
      <c r="J1194" s="6"/>
      <c r="K1194" s="6"/>
    </row>
    <row r="1195" spans="1:11" ht="195" customHeight="1" x14ac:dyDescent="0.25">
      <c r="A1195" s="6">
        <v>12</v>
      </c>
      <c r="B1195" s="6" t="s">
        <v>1</v>
      </c>
      <c r="C1195" s="6" t="s">
        <v>2</v>
      </c>
      <c r="D1195" s="8" t="s">
        <v>1397</v>
      </c>
      <c r="E1195" s="6"/>
      <c r="F1195" s="6" t="s">
        <v>1398</v>
      </c>
      <c r="G1195" s="6" t="s">
        <v>375</v>
      </c>
      <c r="H1195" s="6" t="s">
        <v>961</v>
      </c>
      <c r="I1195" s="6">
        <v>3</v>
      </c>
      <c r="J1195" s="6"/>
      <c r="K1195" s="6" t="s">
        <v>7</v>
      </c>
    </row>
    <row r="1196" spans="1:11" x14ac:dyDescent="0.25">
      <c r="A1196" s="6"/>
      <c r="B1196" s="6"/>
      <c r="C1196" s="6"/>
      <c r="D1196" s="8"/>
      <c r="E1196" s="6"/>
      <c r="F1196" s="6"/>
      <c r="G1196" s="6"/>
      <c r="H1196" s="6"/>
      <c r="I1196" s="6"/>
      <c r="J1196" s="6"/>
      <c r="K1196" s="6"/>
    </row>
    <row r="1197" spans="1:11" ht="180" customHeight="1" x14ac:dyDescent="0.25">
      <c r="A1197" s="6">
        <v>13</v>
      </c>
      <c r="B1197" s="6" t="s">
        <v>1</v>
      </c>
      <c r="C1197" s="6" t="s">
        <v>2</v>
      </c>
      <c r="D1197" s="8" t="s">
        <v>1399</v>
      </c>
      <c r="E1197" s="6" t="s">
        <v>4</v>
      </c>
      <c r="F1197" s="6" t="s">
        <v>1400</v>
      </c>
      <c r="G1197" s="6" t="s">
        <v>1401</v>
      </c>
      <c r="H1197" s="7">
        <v>42368</v>
      </c>
      <c r="I1197" s="6">
        <v>3</v>
      </c>
      <c r="J1197" s="6"/>
      <c r="K1197" s="6" t="s">
        <v>7</v>
      </c>
    </row>
    <row r="1198" spans="1:11" x14ac:dyDescent="0.25">
      <c r="A1198" s="6"/>
      <c r="B1198" s="6"/>
      <c r="C1198" s="6"/>
      <c r="D1198" s="8"/>
      <c r="E1198" s="6"/>
      <c r="F1198" s="6"/>
      <c r="G1198" s="6"/>
      <c r="H1198" s="7"/>
      <c r="I1198" s="6"/>
      <c r="J1198" s="6"/>
      <c r="K1198" s="6"/>
    </row>
    <row r="1199" spans="1:11" ht="180" customHeight="1" x14ac:dyDescent="0.25">
      <c r="A1199" s="6">
        <v>14</v>
      </c>
      <c r="B1199" s="6" t="s">
        <v>1</v>
      </c>
      <c r="C1199" s="6" t="s">
        <v>2</v>
      </c>
      <c r="D1199" s="8" t="s">
        <v>1402</v>
      </c>
      <c r="E1199" s="6" t="s">
        <v>4</v>
      </c>
      <c r="F1199" s="6" t="s">
        <v>1403</v>
      </c>
      <c r="G1199" s="6" t="s">
        <v>1404</v>
      </c>
      <c r="H1199" s="6" t="s">
        <v>801</v>
      </c>
      <c r="I1199" s="6">
        <v>3</v>
      </c>
      <c r="J1199" s="6"/>
      <c r="K1199" s="6" t="s">
        <v>7</v>
      </c>
    </row>
    <row r="1200" spans="1:11" x14ac:dyDescent="0.25">
      <c r="A1200" s="6"/>
      <c r="B1200" s="6"/>
      <c r="C1200" s="6"/>
      <c r="D1200" s="8"/>
      <c r="E1200" s="6"/>
      <c r="F1200" s="6"/>
      <c r="G1200" s="6"/>
      <c r="H1200" s="6"/>
      <c r="I1200" s="6"/>
      <c r="J1200" s="6"/>
      <c r="K1200" s="6"/>
    </row>
    <row r="1201" spans="1:11" ht="165" customHeight="1" x14ac:dyDescent="0.25">
      <c r="A1201" s="6">
        <v>17</v>
      </c>
      <c r="B1201" s="6" t="s">
        <v>1</v>
      </c>
      <c r="C1201" s="6" t="s">
        <v>2</v>
      </c>
      <c r="D1201" s="8" t="s">
        <v>1405</v>
      </c>
      <c r="E1201" s="6" t="s">
        <v>4</v>
      </c>
      <c r="F1201" s="6" t="s">
        <v>1406</v>
      </c>
      <c r="G1201" s="6" t="s">
        <v>1401</v>
      </c>
      <c r="H1201" s="6" t="s">
        <v>801</v>
      </c>
      <c r="I1201" s="6">
        <v>3</v>
      </c>
      <c r="J1201" s="6"/>
      <c r="K1201" s="6" t="s">
        <v>7</v>
      </c>
    </row>
    <row r="1202" spans="1:11" x14ac:dyDescent="0.25">
      <c r="A1202" s="6"/>
      <c r="B1202" s="6"/>
      <c r="C1202" s="6"/>
      <c r="D1202" s="8"/>
      <c r="E1202" s="6"/>
      <c r="F1202" s="6"/>
      <c r="G1202" s="6"/>
      <c r="H1202" s="6"/>
      <c r="I1202" s="6"/>
      <c r="J1202" s="6"/>
      <c r="K1202" s="6"/>
    </row>
    <row r="1203" spans="1:11" ht="180" customHeight="1" x14ac:dyDescent="0.25">
      <c r="A1203" s="6">
        <v>18</v>
      </c>
      <c r="B1203" s="6" t="s">
        <v>1</v>
      </c>
      <c r="C1203" s="6" t="s">
        <v>2</v>
      </c>
      <c r="D1203" s="8" t="s">
        <v>1407</v>
      </c>
      <c r="E1203" s="6" t="s">
        <v>4</v>
      </c>
      <c r="F1203" s="6" t="s">
        <v>1403</v>
      </c>
      <c r="G1203" s="6" t="s">
        <v>1404</v>
      </c>
      <c r="H1203" s="6" t="s">
        <v>801</v>
      </c>
      <c r="I1203" s="6">
        <v>3</v>
      </c>
      <c r="J1203" s="6"/>
      <c r="K1203" s="6" t="s">
        <v>7</v>
      </c>
    </row>
    <row r="1204" spans="1:11" x14ac:dyDescent="0.25">
      <c r="A1204" s="6"/>
      <c r="B1204" s="6"/>
      <c r="C1204" s="6"/>
      <c r="D1204" s="8"/>
      <c r="E1204" s="6"/>
      <c r="F1204" s="6"/>
      <c r="G1204" s="6"/>
      <c r="H1204" s="6"/>
      <c r="I1204" s="6"/>
      <c r="J1204" s="6"/>
      <c r="K1204" s="6"/>
    </row>
    <row r="1205" spans="1:11" x14ac:dyDescent="0.25">
      <c r="A1205" s="1"/>
      <c r="B1205" s="1"/>
      <c r="C1205" s="1"/>
      <c r="D1205" s="2"/>
      <c r="E1205" s="1"/>
      <c r="F1205" s="1"/>
      <c r="G1205" s="1"/>
      <c r="H1205" s="4"/>
      <c r="I1205" s="1"/>
      <c r="J1205" s="1"/>
      <c r="K1205" s="1"/>
    </row>
    <row r="1206" spans="1:11" ht="195" customHeight="1" x14ac:dyDescent="0.25">
      <c r="A1206" s="6">
        <v>20</v>
      </c>
      <c r="B1206" s="6" t="s">
        <v>1</v>
      </c>
      <c r="C1206" s="6" t="s">
        <v>2</v>
      </c>
      <c r="D1206" s="8" t="s">
        <v>1408</v>
      </c>
      <c r="E1206" s="6" t="s">
        <v>4</v>
      </c>
      <c r="F1206" s="6" t="s">
        <v>1409</v>
      </c>
      <c r="G1206" s="6" t="s">
        <v>1410</v>
      </c>
      <c r="H1206" s="6" t="s">
        <v>98</v>
      </c>
      <c r="I1206" s="6">
        <v>3</v>
      </c>
      <c r="J1206" s="6"/>
      <c r="K1206" s="6" t="s">
        <v>163</v>
      </c>
    </row>
    <row r="1207" spans="1:11" x14ac:dyDescent="0.25">
      <c r="A1207" s="6"/>
      <c r="B1207" s="6"/>
      <c r="C1207" s="6"/>
      <c r="D1207" s="8"/>
      <c r="E1207" s="6"/>
      <c r="F1207" s="6"/>
      <c r="G1207" s="6"/>
      <c r="H1207" s="6"/>
      <c r="I1207" s="6"/>
      <c r="J1207" s="6"/>
      <c r="K1207" s="6"/>
    </row>
    <row r="1210" spans="1:11" ht="195" customHeight="1" x14ac:dyDescent="0.25">
      <c r="A1210" s="6" t="s">
        <v>1</v>
      </c>
      <c r="B1210" s="6" t="s">
        <v>2</v>
      </c>
      <c r="C1210" s="8" t="s">
        <v>1411</v>
      </c>
      <c r="D1210" s="6" t="s">
        <v>4</v>
      </c>
      <c r="E1210" s="6" t="s">
        <v>1412</v>
      </c>
      <c r="F1210" s="6" t="s">
        <v>1410</v>
      </c>
      <c r="G1210" s="6" t="s">
        <v>413</v>
      </c>
      <c r="H1210" s="6">
        <v>3</v>
      </c>
      <c r="I1210" s="6"/>
      <c r="J1210" s="6" t="s">
        <v>7</v>
      </c>
    </row>
    <row r="1211" spans="1:11" x14ac:dyDescent="0.25">
      <c r="A1211" s="6"/>
      <c r="B1211" s="6"/>
      <c r="C1211" s="8"/>
      <c r="D1211" s="6"/>
      <c r="E1211" s="6"/>
      <c r="F1211" s="6"/>
      <c r="G1211" s="6"/>
      <c r="H1211" s="6"/>
      <c r="I1211" s="6"/>
      <c r="J1211" s="6"/>
    </row>
    <row r="1212" spans="1:11" x14ac:dyDescent="0.25">
      <c r="A1212" s="1"/>
      <c r="B1212" s="1"/>
      <c r="C1212" s="1"/>
      <c r="D1212" s="2"/>
      <c r="E1212" s="1"/>
      <c r="F1212" s="1"/>
      <c r="G1212" s="1"/>
      <c r="H1212" s="4"/>
      <c r="I1212" s="1"/>
      <c r="J1212" s="1"/>
      <c r="K1212" s="1"/>
    </row>
    <row r="1213" spans="1:11" ht="180" customHeight="1" x14ac:dyDescent="0.25">
      <c r="A1213" s="6">
        <v>17</v>
      </c>
      <c r="B1213" s="6" t="s">
        <v>1</v>
      </c>
      <c r="C1213" s="6" t="s">
        <v>48</v>
      </c>
      <c r="D1213" s="8" t="s">
        <v>1413</v>
      </c>
      <c r="E1213" s="6" t="s">
        <v>4</v>
      </c>
      <c r="F1213" s="6" t="s">
        <v>1414</v>
      </c>
      <c r="G1213" s="6" t="s">
        <v>1415</v>
      </c>
      <c r="H1213" s="6">
        <f>-3 / 2</f>
        <v>-1.5</v>
      </c>
      <c r="I1213" s="6">
        <v>3</v>
      </c>
      <c r="J1213" s="6"/>
      <c r="K1213" s="6" t="s">
        <v>7</v>
      </c>
    </row>
    <row r="1214" spans="1:11" x14ac:dyDescent="0.25">
      <c r="A1214" s="6"/>
      <c r="B1214" s="6"/>
      <c r="C1214" s="6"/>
      <c r="D1214" s="8"/>
      <c r="E1214" s="6"/>
      <c r="F1214" s="6"/>
      <c r="G1214" s="6"/>
      <c r="H1214" s="6"/>
      <c r="I1214" s="6"/>
      <c r="J1214" s="6"/>
      <c r="K1214" s="6"/>
    </row>
    <row r="1215" spans="1:11" x14ac:dyDescent="0.25">
      <c r="A1215" s="1"/>
      <c r="B1215" s="1"/>
      <c r="C1215" s="1"/>
      <c r="D1215" s="2"/>
      <c r="E1215" s="1"/>
      <c r="F1215" s="1"/>
      <c r="G1215" s="1"/>
      <c r="H1215" s="1"/>
      <c r="I1215" s="1"/>
      <c r="J1215" s="1"/>
      <c r="K1215" s="1"/>
    </row>
    <row r="1216" spans="1:11" ht="210" customHeight="1" x14ac:dyDescent="0.25">
      <c r="A1216" s="6">
        <v>19</v>
      </c>
      <c r="B1216" s="6" t="s">
        <v>1</v>
      </c>
      <c r="C1216" s="6" t="s">
        <v>48</v>
      </c>
      <c r="D1216" s="8" t="s">
        <v>1416</v>
      </c>
      <c r="E1216" s="6" t="s">
        <v>4</v>
      </c>
      <c r="F1216" s="6" t="s">
        <v>1417</v>
      </c>
      <c r="G1216" s="6" t="s">
        <v>1418</v>
      </c>
      <c r="H1216" s="6" t="s">
        <v>829</v>
      </c>
      <c r="I1216" s="6">
        <v>4</v>
      </c>
      <c r="J1216" s="6"/>
      <c r="K1216" s="6" t="s">
        <v>7</v>
      </c>
    </row>
    <row r="1217" spans="1:11" x14ac:dyDescent="0.25">
      <c r="A1217" s="6"/>
      <c r="B1217" s="6"/>
      <c r="C1217" s="6"/>
      <c r="D1217" s="8"/>
      <c r="E1217" s="6"/>
      <c r="F1217" s="6"/>
      <c r="G1217" s="6"/>
      <c r="H1217" s="6"/>
      <c r="I1217" s="6"/>
      <c r="J1217" s="6"/>
      <c r="K1217" s="6"/>
    </row>
    <row r="1218" spans="1:11" ht="180" customHeight="1" x14ac:dyDescent="0.25">
      <c r="A1218" s="6">
        <v>20</v>
      </c>
      <c r="B1218" s="6" t="s">
        <v>1</v>
      </c>
      <c r="C1218" s="6" t="s">
        <v>2</v>
      </c>
      <c r="D1218" s="8" t="s">
        <v>1419</v>
      </c>
      <c r="E1218" s="6" t="s">
        <v>4</v>
      </c>
      <c r="F1218" s="6" t="s">
        <v>1420</v>
      </c>
      <c r="G1218" s="6" t="s">
        <v>1418</v>
      </c>
      <c r="H1218" s="7">
        <v>42307</v>
      </c>
      <c r="I1218" s="6">
        <v>3</v>
      </c>
      <c r="J1218" s="6"/>
      <c r="K1218" s="6" t="s">
        <v>7</v>
      </c>
    </row>
    <row r="1219" spans="1:11" x14ac:dyDescent="0.25">
      <c r="A1219" s="6"/>
      <c r="B1219" s="6"/>
      <c r="C1219" s="6"/>
      <c r="D1219" s="8"/>
      <c r="E1219" s="6"/>
      <c r="F1219" s="6"/>
      <c r="G1219" s="6"/>
      <c r="H1219" s="7"/>
      <c r="I1219" s="6"/>
      <c r="J1219" s="6"/>
      <c r="K1219" s="6"/>
    </row>
    <row r="1220" spans="1:11" ht="255" customHeight="1" x14ac:dyDescent="0.25">
      <c r="A1220" s="6">
        <v>21</v>
      </c>
      <c r="B1220" s="6" t="s">
        <v>1</v>
      </c>
      <c r="C1220" s="6" t="s">
        <v>2</v>
      </c>
      <c r="D1220" s="8" t="s">
        <v>1421</v>
      </c>
      <c r="E1220" s="6" t="s">
        <v>4</v>
      </c>
      <c r="F1220" s="6" t="s">
        <v>183</v>
      </c>
      <c r="G1220" s="6" t="s">
        <v>755</v>
      </c>
      <c r="H1220" s="6" t="s">
        <v>342</v>
      </c>
      <c r="I1220" s="6">
        <v>3</v>
      </c>
      <c r="J1220" s="6"/>
      <c r="K1220" s="6" t="s">
        <v>7</v>
      </c>
    </row>
    <row r="1221" spans="1:11" x14ac:dyDescent="0.25">
      <c r="A1221" s="6"/>
      <c r="B1221" s="6"/>
      <c r="C1221" s="6"/>
      <c r="D1221" s="8"/>
      <c r="E1221" s="6"/>
      <c r="F1221" s="6"/>
      <c r="G1221" s="6"/>
      <c r="H1221" s="6"/>
      <c r="I1221" s="6"/>
      <c r="J1221" s="6"/>
      <c r="K1221" s="6"/>
    </row>
    <row r="1222" spans="1:11" ht="150" customHeight="1" x14ac:dyDescent="0.25">
      <c r="A1222" s="6">
        <v>22</v>
      </c>
      <c r="B1222" s="6" t="s">
        <v>1</v>
      </c>
      <c r="C1222" s="6" t="s">
        <v>2</v>
      </c>
      <c r="D1222" s="8" t="s">
        <v>1422</v>
      </c>
      <c r="E1222" s="6" t="s">
        <v>4</v>
      </c>
      <c r="F1222" s="6" t="s">
        <v>1423</v>
      </c>
      <c r="G1222" s="6" t="s">
        <v>1424</v>
      </c>
      <c r="H1222" s="7">
        <v>42072</v>
      </c>
      <c r="I1222" s="6">
        <v>3</v>
      </c>
      <c r="J1222" s="6"/>
      <c r="K1222" s="6" t="s">
        <v>7</v>
      </c>
    </row>
    <row r="1223" spans="1:11" x14ac:dyDescent="0.25">
      <c r="A1223" s="6"/>
      <c r="B1223" s="6"/>
      <c r="C1223" s="6"/>
      <c r="D1223" s="8"/>
      <c r="E1223" s="6"/>
      <c r="F1223" s="6"/>
      <c r="G1223" s="6"/>
      <c r="H1223" s="7"/>
      <c r="I1223" s="6"/>
      <c r="J1223" s="6"/>
      <c r="K1223" s="6"/>
    </row>
    <row r="1224" spans="1:11" x14ac:dyDescent="0.25">
      <c r="A1224" s="1"/>
      <c r="B1224" s="1"/>
      <c r="C1224" s="1"/>
      <c r="D1224" s="2"/>
      <c r="E1224" s="1"/>
      <c r="F1224" s="1"/>
      <c r="G1224" s="1"/>
      <c r="H1224" s="3"/>
      <c r="I1224" s="1"/>
      <c r="J1224" s="1"/>
      <c r="K1224" s="1"/>
    </row>
    <row r="1225" spans="1:11" ht="240" customHeight="1" x14ac:dyDescent="0.25">
      <c r="A1225" s="6">
        <v>24</v>
      </c>
      <c r="B1225" s="6" t="s">
        <v>1</v>
      </c>
      <c r="C1225" s="6" t="s">
        <v>48</v>
      </c>
      <c r="D1225" s="8" t="s">
        <v>1425</v>
      </c>
      <c r="E1225" s="6" t="s">
        <v>4</v>
      </c>
      <c r="F1225" s="6" t="s">
        <v>92</v>
      </c>
      <c r="G1225" s="6" t="s">
        <v>1269</v>
      </c>
      <c r="H1225" s="6" t="s">
        <v>694</v>
      </c>
      <c r="I1225" s="6">
        <v>6</v>
      </c>
      <c r="J1225" s="6"/>
      <c r="K1225" s="6" t="s">
        <v>7</v>
      </c>
    </row>
    <row r="1226" spans="1:11" x14ac:dyDescent="0.25">
      <c r="A1226" s="6"/>
      <c r="B1226" s="6"/>
      <c r="C1226" s="6"/>
      <c r="D1226" s="8"/>
      <c r="E1226" s="6"/>
      <c r="F1226" s="6"/>
      <c r="G1226" s="6"/>
      <c r="H1226" s="6"/>
      <c r="I1226" s="6"/>
      <c r="J1226" s="6"/>
      <c r="K1226" s="6"/>
    </row>
    <row r="1227" spans="1:11" ht="195" customHeight="1" x14ac:dyDescent="0.25">
      <c r="A1227" s="6">
        <v>25</v>
      </c>
      <c r="B1227" s="6" t="s">
        <v>1</v>
      </c>
      <c r="C1227" s="6" t="s">
        <v>48</v>
      </c>
      <c r="D1227" s="8" t="s">
        <v>1426</v>
      </c>
      <c r="E1227" s="6" t="s">
        <v>4</v>
      </c>
      <c r="F1227" s="6" t="s">
        <v>1427</v>
      </c>
      <c r="G1227" s="6" t="s">
        <v>1428</v>
      </c>
      <c r="H1227" s="6" t="s">
        <v>1023</v>
      </c>
      <c r="I1227" s="6">
        <v>3</v>
      </c>
      <c r="J1227" s="6"/>
      <c r="K1227" s="6" t="s">
        <v>7</v>
      </c>
    </row>
    <row r="1228" spans="1:11" x14ac:dyDescent="0.25">
      <c r="A1228" s="6"/>
      <c r="B1228" s="6"/>
      <c r="C1228" s="6"/>
      <c r="D1228" s="8"/>
      <c r="E1228" s="6"/>
      <c r="F1228" s="6"/>
      <c r="G1228" s="6"/>
      <c r="H1228" s="6"/>
      <c r="I1228" s="6"/>
      <c r="J1228" s="6"/>
      <c r="K1228" s="6"/>
    </row>
    <row r="1229" spans="1:11" ht="195" customHeight="1" x14ac:dyDescent="0.25">
      <c r="A1229" s="6">
        <v>26</v>
      </c>
      <c r="B1229" s="6" t="s">
        <v>1</v>
      </c>
      <c r="C1229" s="6" t="s">
        <v>48</v>
      </c>
      <c r="D1229" s="8" t="s">
        <v>1429</v>
      </c>
      <c r="E1229" s="6" t="s">
        <v>4</v>
      </c>
      <c r="F1229" s="6" t="s">
        <v>1427</v>
      </c>
      <c r="G1229" s="6" t="s">
        <v>1428</v>
      </c>
      <c r="H1229" s="6" t="s">
        <v>717</v>
      </c>
      <c r="I1229" s="6">
        <v>3</v>
      </c>
      <c r="J1229" s="6"/>
      <c r="K1229" s="6" t="s">
        <v>7</v>
      </c>
    </row>
    <row r="1230" spans="1:11" x14ac:dyDescent="0.25">
      <c r="A1230" s="6"/>
      <c r="B1230" s="6"/>
      <c r="C1230" s="6"/>
      <c r="D1230" s="8"/>
      <c r="E1230" s="6"/>
      <c r="F1230" s="6"/>
      <c r="G1230" s="6"/>
      <c r="H1230" s="6"/>
      <c r="I1230" s="6"/>
      <c r="J1230" s="6"/>
      <c r="K1230" s="6"/>
    </row>
    <row r="1231" spans="1:11" ht="165" customHeight="1" x14ac:dyDescent="0.25">
      <c r="A1231" s="6">
        <v>27</v>
      </c>
      <c r="B1231" s="6" t="s">
        <v>1</v>
      </c>
      <c r="C1231" s="6" t="s">
        <v>48</v>
      </c>
      <c r="D1231" s="8" t="s">
        <v>1430</v>
      </c>
      <c r="E1231" s="6" t="s">
        <v>4</v>
      </c>
      <c r="F1231" s="6" t="s">
        <v>1431</v>
      </c>
      <c r="G1231" s="6" t="s">
        <v>1428</v>
      </c>
      <c r="H1231" s="6" t="s">
        <v>1432</v>
      </c>
      <c r="I1231" s="6">
        <v>1</v>
      </c>
      <c r="J1231" s="6"/>
      <c r="K1231" s="6" t="s">
        <v>7</v>
      </c>
    </row>
    <row r="1232" spans="1:11" x14ac:dyDescent="0.25">
      <c r="A1232" s="6"/>
      <c r="B1232" s="6"/>
      <c r="C1232" s="6"/>
      <c r="D1232" s="8"/>
      <c r="E1232" s="6"/>
      <c r="F1232" s="6"/>
      <c r="G1232" s="6"/>
      <c r="H1232" s="6"/>
      <c r="I1232" s="6"/>
      <c r="J1232" s="6"/>
      <c r="K1232" s="6"/>
    </row>
    <row r="1233" spans="1:14" ht="165" customHeight="1" x14ac:dyDescent="0.25">
      <c r="A1233" s="6">
        <v>28</v>
      </c>
      <c r="B1233" s="6" t="s">
        <v>1</v>
      </c>
      <c r="C1233" s="6" t="s">
        <v>2</v>
      </c>
      <c r="D1233" s="8" t="s">
        <v>1433</v>
      </c>
      <c r="E1233" s="6" t="s">
        <v>4</v>
      </c>
      <c r="F1233" s="6" t="s">
        <v>1434</v>
      </c>
      <c r="G1233" s="6" t="s">
        <v>1428</v>
      </c>
      <c r="H1233" s="7">
        <v>42014</v>
      </c>
      <c r="I1233" s="6">
        <v>1</v>
      </c>
      <c r="J1233" s="6"/>
      <c r="K1233" s="6" t="s">
        <v>850</v>
      </c>
    </row>
    <row r="1234" spans="1:14" x14ac:dyDescent="0.25">
      <c r="A1234" s="6"/>
      <c r="B1234" s="6"/>
      <c r="C1234" s="6"/>
      <c r="D1234" s="8"/>
      <c r="E1234" s="6"/>
      <c r="F1234" s="6"/>
      <c r="G1234" s="6"/>
      <c r="H1234" s="7"/>
      <c r="I1234" s="6"/>
      <c r="J1234" s="6"/>
      <c r="K1234" s="6"/>
      <c r="M1234">
        <v>3</v>
      </c>
      <c r="N1234">
        <v>0</v>
      </c>
    </row>
    <row r="1237" spans="1:14" ht="180" customHeight="1" x14ac:dyDescent="0.25">
      <c r="A1237" s="6"/>
      <c r="B1237" s="6" t="s">
        <v>1</v>
      </c>
      <c r="C1237" s="6" t="s">
        <v>2</v>
      </c>
      <c r="D1237" s="8" t="s">
        <v>1435</v>
      </c>
      <c r="E1237" s="6" t="s">
        <v>4</v>
      </c>
      <c r="F1237" s="6" t="s">
        <v>1436</v>
      </c>
      <c r="G1237" s="6" t="s">
        <v>226</v>
      </c>
      <c r="H1237" s="7">
        <v>42109</v>
      </c>
      <c r="I1237" s="6">
        <v>3</v>
      </c>
      <c r="J1237" s="6"/>
      <c r="K1237" s="6" t="s">
        <v>7</v>
      </c>
    </row>
    <row r="1238" spans="1:14" x14ac:dyDescent="0.25">
      <c r="A1238" s="6"/>
      <c r="B1238" s="6"/>
      <c r="C1238" s="6"/>
      <c r="D1238" s="8"/>
      <c r="E1238" s="6"/>
      <c r="F1238" s="6"/>
      <c r="G1238" s="6"/>
      <c r="H1238" s="7"/>
      <c r="I1238" s="6"/>
      <c r="J1238" s="6"/>
      <c r="K1238" s="6"/>
    </row>
    <row r="1239" spans="1:14" ht="165" customHeight="1" x14ac:dyDescent="0.25">
      <c r="A1239" s="6">
        <v>2</v>
      </c>
      <c r="B1239" s="6" t="s">
        <v>1</v>
      </c>
      <c r="C1239" s="6" t="s">
        <v>2</v>
      </c>
      <c r="D1239" s="8" t="s">
        <v>1437</v>
      </c>
      <c r="E1239" s="6" t="s">
        <v>4</v>
      </c>
      <c r="F1239" s="6" t="s">
        <v>1438</v>
      </c>
      <c r="G1239" s="6" t="s">
        <v>357</v>
      </c>
      <c r="H1239" s="7">
        <v>42200</v>
      </c>
      <c r="I1239" s="6">
        <v>3</v>
      </c>
      <c r="J1239" s="6"/>
      <c r="K1239" s="6" t="s">
        <v>7</v>
      </c>
    </row>
    <row r="1240" spans="1:14" x14ac:dyDescent="0.25">
      <c r="A1240" s="6"/>
      <c r="B1240" s="6"/>
      <c r="C1240" s="6"/>
      <c r="D1240" s="8"/>
      <c r="E1240" s="6"/>
      <c r="F1240" s="6"/>
      <c r="G1240" s="6"/>
      <c r="H1240" s="7"/>
      <c r="I1240" s="6"/>
      <c r="J1240" s="6"/>
      <c r="K1240" s="6"/>
    </row>
    <row r="1241" spans="1:14" ht="165" customHeight="1" x14ac:dyDescent="0.25">
      <c r="A1241" s="6">
        <v>3</v>
      </c>
      <c r="B1241" s="6" t="s">
        <v>1</v>
      </c>
      <c r="C1241" s="6" t="s">
        <v>2</v>
      </c>
      <c r="D1241" s="8" t="s">
        <v>1439</v>
      </c>
      <c r="E1241" s="6" t="s">
        <v>4</v>
      </c>
      <c r="F1241" s="6" t="s">
        <v>1440</v>
      </c>
      <c r="G1241" s="6" t="s">
        <v>226</v>
      </c>
      <c r="H1241" s="7">
        <v>42050</v>
      </c>
      <c r="I1241" s="6">
        <v>3</v>
      </c>
      <c r="J1241" s="6"/>
      <c r="K1241" s="6" t="s">
        <v>7</v>
      </c>
    </row>
    <row r="1242" spans="1:14" x14ac:dyDescent="0.25">
      <c r="A1242" s="6"/>
      <c r="B1242" s="6"/>
      <c r="C1242" s="6"/>
      <c r="D1242" s="8"/>
      <c r="E1242" s="6"/>
      <c r="F1242" s="6"/>
      <c r="G1242" s="6"/>
      <c r="H1242" s="7"/>
      <c r="I1242" s="6"/>
      <c r="J1242" s="6"/>
      <c r="K1242" s="6"/>
    </row>
    <row r="1243" spans="1:14" ht="165" customHeight="1" x14ac:dyDescent="0.25">
      <c r="A1243" s="6">
        <v>4</v>
      </c>
      <c r="B1243" s="6" t="s">
        <v>1</v>
      </c>
      <c r="C1243" s="6" t="s">
        <v>2</v>
      </c>
      <c r="D1243" s="8" t="s">
        <v>1441</v>
      </c>
      <c r="E1243" s="6" t="s">
        <v>4</v>
      </c>
      <c r="F1243" s="6" t="s">
        <v>1442</v>
      </c>
      <c r="G1243" s="6" t="s">
        <v>1443</v>
      </c>
      <c r="H1243" s="7">
        <v>42050</v>
      </c>
      <c r="I1243" s="6">
        <v>3</v>
      </c>
      <c r="J1243" s="6"/>
      <c r="K1243" s="6" t="s">
        <v>7</v>
      </c>
    </row>
    <row r="1244" spans="1:14" x14ac:dyDescent="0.25">
      <c r="A1244" s="6"/>
      <c r="B1244" s="6"/>
      <c r="C1244" s="6"/>
      <c r="D1244" s="8"/>
      <c r="E1244" s="6"/>
      <c r="F1244" s="6"/>
      <c r="G1244" s="6"/>
      <c r="H1244" s="7"/>
      <c r="I1244" s="6"/>
      <c r="J1244" s="6"/>
      <c r="K1244" s="6"/>
    </row>
    <row r="1245" spans="1:14" ht="180" customHeight="1" x14ac:dyDescent="0.25">
      <c r="A1245" s="6">
        <v>5</v>
      </c>
      <c r="B1245" s="6" t="s">
        <v>1</v>
      </c>
      <c r="C1245" s="6" t="s">
        <v>2</v>
      </c>
      <c r="D1245" s="8" t="s">
        <v>1444</v>
      </c>
      <c r="E1245" s="6" t="s">
        <v>4</v>
      </c>
      <c r="F1245" s="6" t="s">
        <v>1445</v>
      </c>
      <c r="G1245" s="6" t="s">
        <v>1446</v>
      </c>
      <c r="H1245" s="7">
        <v>42109</v>
      </c>
      <c r="I1245" s="6">
        <v>3</v>
      </c>
      <c r="J1245" s="6"/>
      <c r="K1245" s="6" t="s">
        <v>7</v>
      </c>
    </row>
    <row r="1246" spans="1:14" x14ac:dyDescent="0.25">
      <c r="A1246" s="6"/>
      <c r="B1246" s="6"/>
      <c r="C1246" s="6"/>
      <c r="D1246" s="8"/>
      <c r="E1246" s="6"/>
      <c r="F1246" s="6"/>
      <c r="G1246" s="6"/>
      <c r="H1246" s="7"/>
      <c r="I1246" s="6"/>
      <c r="J1246" s="6"/>
      <c r="K1246" s="6"/>
    </row>
    <row r="1247" spans="1:14" ht="180" customHeight="1" x14ac:dyDescent="0.25">
      <c r="A1247" s="6">
        <v>6</v>
      </c>
      <c r="B1247" s="6" t="s">
        <v>1</v>
      </c>
      <c r="C1247" s="6" t="s">
        <v>2</v>
      </c>
      <c r="D1247" s="8" t="s">
        <v>1447</v>
      </c>
      <c r="E1247" s="6" t="s">
        <v>4</v>
      </c>
      <c r="F1247" s="6" t="s">
        <v>1448</v>
      </c>
      <c r="G1247" s="6" t="s">
        <v>1449</v>
      </c>
      <c r="H1247" s="7">
        <v>42010</v>
      </c>
      <c r="I1247" s="6">
        <v>4</v>
      </c>
      <c r="J1247" s="6"/>
      <c r="K1247" s="6" t="s">
        <v>7</v>
      </c>
    </row>
    <row r="1248" spans="1:14" x14ac:dyDescent="0.25">
      <c r="A1248" s="6"/>
      <c r="B1248" s="6"/>
      <c r="C1248" s="6"/>
      <c r="D1248" s="8"/>
      <c r="E1248" s="6"/>
      <c r="F1248" s="6"/>
      <c r="G1248" s="6"/>
      <c r="H1248" s="7"/>
      <c r="I1248" s="6"/>
      <c r="J1248" s="6"/>
      <c r="K1248" s="6"/>
    </row>
    <row r="1249" spans="1:11" ht="180" customHeight="1" x14ac:dyDescent="0.25">
      <c r="A1249" s="6">
        <v>7</v>
      </c>
      <c r="B1249" s="6" t="s">
        <v>1</v>
      </c>
      <c r="C1249" s="6" t="s">
        <v>2</v>
      </c>
      <c r="D1249" s="8" t="s">
        <v>1450</v>
      </c>
      <c r="E1249" s="6" t="s">
        <v>4</v>
      </c>
      <c r="F1249" s="6" t="s">
        <v>1448</v>
      </c>
      <c r="G1249" s="6" t="s">
        <v>1449</v>
      </c>
      <c r="H1249" s="7">
        <v>42133</v>
      </c>
      <c r="I1249" s="6">
        <v>4</v>
      </c>
      <c r="J1249" s="6"/>
      <c r="K1249" s="6" t="s">
        <v>7</v>
      </c>
    </row>
    <row r="1250" spans="1:11" x14ac:dyDescent="0.25">
      <c r="A1250" s="6"/>
      <c r="B1250" s="6"/>
      <c r="C1250" s="6"/>
      <c r="D1250" s="8"/>
      <c r="E1250" s="6"/>
      <c r="F1250" s="6"/>
      <c r="G1250" s="6"/>
      <c r="H1250" s="7"/>
      <c r="I1250" s="6"/>
      <c r="J1250" s="6"/>
      <c r="K1250" s="6"/>
    </row>
    <row r="1251" spans="1:11" ht="165" customHeight="1" x14ac:dyDescent="0.25">
      <c r="A1251" s="6">
        <v>8</v>
      </c>
      <c r="B1251" s="6" t="s">
        <v>1</v>
      </c>
      <c r="C1251" s="6" t="s">
        <v>2</v>
      </c>
      <c r="D1251" s="8" t="s">
        <v>1451</v>
      </c>
      <c r="E1251" s="6" t="s">
        <v>4</v>
      </c>
      <c r="F1251" s="6" t="s">
        <v>1452</v>
      </c>
      <c r="G1251" s="6" t="s">
        <v>1449</v>
      </c>
      <c r="H1251" s="7">
        <v>42010</v>
      </c>
      <c r="I1251" s="6">
        <v>3</v>
      </c>
      <c r="J1251" s="6"/>
      <c r="K1251" s="6" t="s">
        <v>7</v>
      </c>
    </row>
    <row r="1252" spans="1:11" x14ac:dyDescent="0.25">
      <c r="A1252" s="6"/>
      <c r="B1252" s="6"/>
      <c r="C1252" s="6"/>
      <c r="D1252" s="8"/>
      <c r="E1252" s="6"/>
      <c r="F1252" s="6"/>
      <c r="G1252" s="6"/>
      <c r="H1252" s="7"/>
      <c r="I1252" s="6"/>
      <c r="J1252" s="6"/>
      <c r="K1252" s="6"/>
    </row>
    <row r="1253" spans="1:11" ht="195" customHeight="1" x14ac:dyDescent="0.25">
      <c r="A1253" s="6">
        <v>9</v>
      </c>
      <c r="B1253" s="6" t="s">
        <v>1</v>
      </c>
      <c r="C1253" s="6" t="s">
        <v>2</v>
      </c>
      <c r="D1253" s="8" t="s">
        <v>1453</v>
      </c>
      <c r="E1253" s="6" t="s">
        <v>4</v>
      </c>
      <c r="F1253" s="6" t="s">
        <v>1454</v>
      </c>
      <c r="G1253" s="6" t="s">
        <v>1455</v>
      </c>
      <c r="H1253" s="7">
        <v>42009</v>
      </c>
      <c r="I1253" s="6">
        <v>4</v>
      </c>
      <c r="J1253" s="6"/>
      <c r="K1253" s="6" t="s">
        <v>7</v>
      </c>
    </row>
    <row r="1254" spans="1:11" x14ac:dyDescent="0.25">
      <c r="A1254" s="6"/>
      <c r="B1254" s="6"/>
      <c r="C1254" s="6"/>
      <c r="D1254" s="8"/>
      <c r="E1254" s="6"/>
      <c r="F1254" s="6"/>
      <c r="G1254" s="6"/>
      <c r="H1254" s="7"/>
      <c r="I1254" s="6"/>
      <c r="J1254" s="6"/>
      <c r="K1254" s="6"/>
    </row>
    <row r="1255" spans="1:11" ht="165" customHeight="1" x14ac:dyDescent="0.25">
      <c r="A1255" s="6">
        <v>10</v>
      </c>
      <c r="B1255" s="6" t="s">
        <v>1</v>
      </c>
      <c r="C1255" s="6" t="s">
        <v>48</v>
      </c>
      <c r="D1255" s="8" t="s">
        <v>1456</v>
      </c>
      <c r="E1255" s="6" t="s">
        <v>4</v>
      </c>
      <c r="F1255" s="6" t="s">
        <v>1457</v>
      </c>
      <c r="G1255" s="6" t="s">
        <v>1458</v>
      </c>
      <c r="H1255" s="6" t="s">
        <v>1459</v>
      </c>
      <c r="I1255" s="6">
        <v>3</v>
      </c>
      <c r="J1255" s="6"/>
      <c r="K1255" s="6" t="s">
        <v>7</v>
      </c>
    </row>
    <row r="1256" spans="1:11" x14ac:dyDescent="0.25">
      <c r="A1256" s="6"/>
      <c r="B1256" s="6"/>
      <c r="C1256" s="6"/>
      <c r="D1256" s="8"/>
      <c r="E1256" s="6"/>
      <c r="F1256" s="6"/>
      <c r="G1256" s="6"/>
      <c r="H1256" s="6"/>
      <c r="I1256" s="6"/>
      <c r="J1256" s="6"/>
      <c r="K1256" s="6"/>
    </row>
    <row r="1257" spans="1:11" ht="180" customHeight="1" x14ac:dyDescent="0.25">
      <c r="A1257" s="6">
        <v>11</v>
      </c>
      <c r="B1257" s="6" t="s">
        <v>1</v>
      </c>
      <c r="C1257" s="6" t="s">
        <v>48</v>
      </c>
      <c r="D1257" s="8" t="s">
        <v>1460</v>
      </c>
      <c r="E1257" s="6" t="s">
        <v>4</v>
      </c>
      <c r="F1257" s="6" t="s">
        <v>1461</v>
      </c>
      <c r="G1257" s="6" t="s">
        <v>1462</v>
      </c>
      <c r="H1257" s="6" t="s">
        <v>172</v>
      </c>
      <c r="I1257" s="6">
        <v>3</v>
      </c>
      <c r="J1257" s="6"/>
      <c r="K1257" s="6" t="s">
        <v>7</v>
      </c>
    </row>
    <row r="1258" spans="1:11" x14ac:dyDescent="0.25">
      <c r="A1258" s="6"/>
      <c r="B1258" s="6"/>
      <c r="C1258" s="6"/>
      <c r="D1258" s="8"/>
      <c r="E1258" s="6"/>
      <c r="F1258" s="6"/>
      <c r="G1258" s="6"/>
      <c r="H1258" s="6"/>
      <c r="I1258" s="6"/>
      <c r="J1258" s="6"/>
      <c r="K1258" s="6"/>
    </row>
    <row r="1259" spans="1:11" ht="180" customHeight="1" x14ac:dyDescent="0.25">
      <c r="A1259" s="6">
        <v>12</v>
      </c>
      <c r="B1259" s="6" t="s">
        <v>1</v>
      </c>
      <c r="C1259" s="6" t="s">
        <v>2</v>
      </c>
      <c r="D1259" s="8" t="s">
        <v>1463</v>
      </c>
      <c r="E1259" s="6" t="s">
        <v>4</v>
      </c>
      <c r="F1259" s="6" t="s">
        <v>1464</v>
      </c>
      <c r="G1259" s="6" t="s">
        <v>82</v>
      </c>
      <c r="H1259" s="7">
        <v>42114</v>
      </c>
      <c r="I1259" s="6">
        <v>3</v>
      </c>
      <c r="J1259" s="6"/>
      <c r="K1259" s="6" t="s">
        <v>7</v>
      </c>
    </row>
    <row r="1260" spans="1:11" x14ac:dyDescent="0.25">
      <c r="A1260" s="6"/>
      <c r="B1260" s="6"/>
      <c r="C1260" s="6"/>
      <c r="D1260" s="8"/>
      <c r="E1260" s="6"/>
      <c r="F1260" s="6"/>
      <c r="G1260" s="6"/>
      <c r="H1260" s="7"/>
      <c r="I1260" s="6"/>
      <c r="J1260" s="6"/>
      <c r="K1260" s="6"/>
    </row>
    <row r="1261" spans="1:11" ht="195" customHeight="1" x14ac:dyDescent="0.25">
      <c r="A1261" s="6">
        <v>13</v>
      </c>
      <c r="B1261" s="6" t="s">
        <v>1</v>
      </c>
      <c r="C1261" s="6" t="s">
        <v>2</v>
      </c>
      <c r="D1261" s="8" t="s">
        <v>1465</v>
      </c>
      <c r="E1261" s="6" t="s">
        <v>4</v>
      </c>
      <c r="F1261" s="6" t="s">
        <v>1466</v>
      </c>
      <c r="G1261" s="6" t="s">
        <v>1467</v>
      </c>
      <c r="H1261" s="7">
        <v>42055</v>
      </c>
      <c r="I1261" s="6">
        <v>3</v>
      </c>
      <c r="J1261" s="6"/>
      <c r="K1261" s="6" t="s">
        <v>7</v>
      </c>
    </row>
    <row r="1262" spans="1:11" x14ac:dyDescent="0.25">
      <c r="A1262" s="6"/>
      <c r="B1262" s="6"/>
      <c r="C1262" s="6"/>
      <c r="D1262" s="8"/>
      <c r="E1262" s="6"/>
      <c r="F1262" s="6"/>
      <c r="G1262" s="6"/>
      <c r="H1262" s="7"/>
      <c r="I1262" s="6"/>
      <c r="J1262" s="6"/>
      <c r="K1262" s="6"/>
    </row>
    <row r="1263" spans="1:11" ht="195" customHeight="1" x14ac:dyDescent="0.25">
      <c r="A1263" s="6">
        <v>14</v>
      </c>
      <c r="B1263" s="6" t="s">
        <v>1</v>
      </c>
      <c r="C1263" s="6" t="s">
        <v>2</v>
      </c>
      <c r="D1263" s="8" t="s">
        <v>1468</v>
      </c>
      <c r="E1263" s="6" t="s">
        <v>4</v>
      </c>
      <c r="F1263" s="6" t="s">
        <v>1469</v>
      </c>
      <c r="G1263" s="6" t="s">
        <v>1470</v>
      </c>
      <c r="H1263" s="7">
        <v>42083</v>
      </c>
      <c r="I1263" s="6">
        <v>3</v>
      </c>
      <c r="J1263" s="6"/>
      <c r="K1263" s="6" t="s">
        <v>7</v>
      </c>
    </row>
    <row r="1264" spans="1:11" x14ac:dyDescent="0.25">
      <c r="A1264" s="6"/>
      <c r="B1264" s="6"/>
      <c r="C1264" s="6"/>
      <c r="D1264" s="8"/>
      <c r="E1264" s="6"/>
      <c r="F1264" s="6"/>
      <c r="G1264" s="6"/>
      <c r="H1264" s="7"/>
      <c r="I1264" s="6"/>
      <c r="J1264" s="6"/>
      <c r="K1264" s="6"/>
    </row>
    <row r="1265" spans="1:11" ht="180" customHeight="1" x14ac:dyDescent="0.25">
      <c r="A1265" s="6">
        <v>15</v>
      </c>
      <c r="B1265" s="6" t="s">
        <v>1</v>
      </c>
      <c r="C1265" s="6" t="s">
        <v>2</v>
      </c>
      <c r="D1265" s="8" t="s">
        <v>1471</v>
      </c>
      <c r="E1265" s="6" t="s">
        <v>4</v>
      </c>
      <c r="F1265" s="6" t="s">
        <v>1472</v>
      </c>
      <c r="G1265" s="6" t="s">
        <v>1473</v>
      </c>
      <c r="H1265" s="7">
        <v>42083</v>
      </c>
      <c r="I1265" s="6">
        <v>3</v>
      </c>
      <c r="J1265" s="6"/>
      <c r="K1265" s="6" t="s">
        <v>7</v>
      </c>
    </row>
    <row r="1266" spans="1:11" x14ac:dyDescent="0.25">
      <c r="A1266" s="6"/>
      <c r="B1266" s="6"/>
      <c r="C1266" s="6"/>
      <c r="D1266" s="8"/>
      <c r="E1266" s="6"/>
      <c r="F1266" s="6"/>
      <c r="G1266" s="6"/>
      <c r="H1266" s="7"/>
      <c r="I1266" s="6"/>
      <c r="J1266" s="6"/>
      <c r="K1266" s="6"/>
    </row>
    <row r="1267" spans="1:11" ht="195" customHeight="1" x14ac:dyDescent="0.25">
      <c r="A1267" s="6">
        <v>16</v>
      </c>
      <c r="B1267" s="6" t="s">
        <v>1</v>
      </c>
      <c r="C1267" s="6" t="s">
        <v>2</v>
      </c>
      <c r="D1267" s="8" t="s">
        <v>1474</v>
      </c>
      <c r="E1267" s="6" t="s">
        <v>4</v>
      </c>
      <c r="F1267" s="6" t="s">
        <v>1475</v>
      </c>
      <c r="G1267" s="6" t="s">
        <v>1476</v>
      </c>
      <c r="H1267" s="7">
        <v>42144</v>
      </c>
      <c r="I1267" s="6">
        <v>3</v>
      </c>
      <c r="J1267" s="6"/>
      <c r="K1267" s="6" t="s">
        <v>7</v>
      </c>
    </row>
    <row r="1268" spans="1:11" x14ac:dyDescent="0.25">
      <c r="A1268" s="6"/>
      <c r="B1268" s="6"/>
      <c r="C1268" s="6"/>
      <c r="D1268" s="8"/>
      <c r="E1268" s="6"/>
      <c r="F1268" s="6"/>
      <c r="G1268" s="6"/>
      <c r="H1268" s="7"/>
      <c r="I1268" s="6"/>
      <c r="J1268" s="6"/>
      <c r="K1268" s="6"/>
    </row>
    <row r="1269" spans="1:11" ht="195" customHeight="1" x14ac:dyDescent="0.25">
      <c r="A1269" s="6">
        <v>17</v>
      </c>
      <c r="B1269" s="6" t="s">
        <v>1</v>
      </c>
      <c r="C1269" s="6" t="s">
        <v>2</v>
      </c>
      <c r="D1269" s="8" t="s">
        <v>1477</v>
      </c>
      <c r="E1269" s="6" t="s">
        <v>4</v>
      </c>
      <c r="F1269" s="6" t="s">
        <v>1478</v>
      </c>
      <c r="G1269" s="6" t="s">
        <v>1476</v>
      </c>
      <c r="H1269" s="7">
        <v>42144</v>
      </c>
      <c r="I1269" s="6">
        <v>3</v>
      </c>
      <c r="J1269" s="6"/>
      <c r="K1269" s="6" t="s">
        <v>7</v>
      </c>
    </row>
    <row r="1270" spans="1:11" x14ac:dyDescent="0.25">
      <c r="A1270" s="6"/>
      <c r="B1270" s="6"/>
      <c r="C1270" s="6"/>
      <c r="D1270" s="8"/>
      <c r="E1270" s="6"/>
      <c r="F1270" s="6"/>
      <c r="G1270" s="6"/>
      <c r="H1270" s="7"/>
      <c r="I1270" s="6"/>
      <c r="J1270" s="6"/>
      <c r="K1270" s="6"/>
    </row>
    <row r="1271" spans="1:11" ht="180" customHeight="1" x14ac:dyDescent="0.25">
      <c r="A1271" s="6">
        <v>18</v>
      </c>
      <c r="B1271" s="6" t="s">
        <v>1</v>
      </c>
      <c r="C1271" s="6" t="s">
        <v>2</v>
      </c>
      <c r="D1271" s="8" t="s">
        <v>1479</v>
      </c>
      <c r="E1271" s="6" t="s">
        <v>4</v>
      </c>
      <c r="F1271" s="6" t="s">
        <v>1480</v>
      </c>
      <c r="G1271" s="6" t="s">
        <v>1481</v>
      </c>
      <c r="H1271" s="7">
        <v>42175</v>
      </c>
      <c r="I1271" s="6">
        <v>3</v>
      </c>
      <c r="J1271" s="6"/>
      <c r="K1271" s="6" t="s">
        <v>7</v>
      </c>
    </row>
    <row r="1272" spans="1:11" x14ac:dyDescent="0.25">
      <c r="A1272" s="6"/>
      <c r="B1272" s="6"/>
      <c r="C1272" s="6"/>
      <c r="D1272" s="8"/>
      <c r="E1272" s="6"/>
      <c r="F1272" s="6"/>
      <c r="G1272" s="6"/>
      <c r="H1272" s="7"/>
      <c r="I1272" s="6"/>
      <c r="J1272" s="6"/>
      <c r="K1272" s="6"/>
    </row>
    <row r="1273" spans="1:11" ht="180" customHeight="1" x14ac:dyDescent="0.25">
      <c r="A1273" s="6">
        <v>19</v>
      </c>
      <c r="B1273" s="6" t="s">
        <v>1</v>
      </c>
      <c r="C1273" s="6" t="s">
        <v>48</v>
      </c>
      <c r="D1273" s="8" t="s">
        <v>1482</v>
      </c>
      <c r="E1273" s="6" t="s">
        <v>4</v>
      </c>
      <c r="F1273" s="6" t="s">
        <v>1483</v>
      </c>
      <c r="G1273" s="6" t="s">
        <v>82</v>
      </c>
      <c r="H1273" s="6" t="s">
        <v>172</v>
      </c>
      <c r="I1273" s="6">
        <v>3</v>
      </c>
      <c r="J1273" s="6"/>
      <c r="K1273" s="6" t="s">
        <v>7</v>
      </c>
    </row>
    <row r="1274" spans="1:11" x14ac:dyDescent="0.25">
      <c r="A1274" s="6"/>
      <c r="B1274" s="6"/>
      <c r="C1274" s="6"/>
      <c r="D1274" s="8"/>
      <c r="E1274" s="6"/>
      <c r="F1274" s="6"/>
      <c r="G1274" s="6"/>
      <c r="H1274" s="6"/>
      <c r="I1274" s="6"/>
      <c r="J1274" s="6"/>
      <c r="K1274" s="6"/>
    </row>
    <row r="1275" spans="1:11" ht="195" customHeight="1" x14ac:dyDescent="0.25">
      <c r="A1275" s="6">
        <v>20</v>
      </c>
      <c r="B1275" s="6" t="s">
        <v>1</v>
      </c>
      <c r="C1275" s="6" t="s">
        <v>2</v>
      </c>
      <c r="D1275" s="8" t="s">
        <v>1484</v>
      </c>
      <c r="E1275" s="6" t="s">
        <v>4</v>
      </c>
      <c r="F1275" s="6" t="s">
        <v>1485</v>
      </c>
      <c r="G1275" s="6" t="s">
        <v>1486</v>
      </c>
      <c r="H1275" s="7">
        <v>42297</v>
      </c>
      <c r="I1275" s="6">
        <v>3</v>
      </c>
      <c r="J1275" s="6"/>
      <c r="K1275" s="6" t="s">
        <v>761</v>
      </c>
    </row>
    <row r="1276" spans="1:11" x14ac:dyDescent="0.25">
      <c r="A1276" s="6"/>
      <c r="B1276" s="6"/>
      <c r="C1276" s="6"/>
      <c r="D1276" s="8"/>
      <c r="E1276" s="6"/>
      <c r="F1276" s="6"/>
      <c r="G1276" s="6"/>
      <c r="H1276" s="7"/>
      <c r="I1276" s="6"/>
      <c r="J1276" s="6"/>
      <c r="K1276" s="6"/>
    </row>
    <row r="1279" spans="1:11" ht="180" customHeight="1" x14ac:dyDescent="0.25">
      <c r="A1279" s="6" t="s">
        <v>1</v>
      </c>
      <c r="B1279" s="6" t="s">
        <v>2</v>
      </c>
      <c r="C1279" s="8" t="s">
        <v>1487</v>
      </c>
      <c r="D1279" s="6" t="s">
        <v>4</v>
      </c>
      <c r="E1279" s="6" t="s">
        <v>1488</v>
      </c>
      <c r="F1279" s="6" t="s">
        <v>1473</v>
      </c>
      <c r="G1279" s="7">
        <v>42205</v>
      </c>
      <c r="H1279" s="6">
        <v>3</v>
      </c>
      <c r="I1279" s="6"/>
      <c r="J1279" s="6" t="s">
        <v>7</v>
      </c>
    </row>
    <row r="1280" spans="1:11" x14ac:dyDescent="0.25">
      <c r="A1280" s="6"/>
      <c r="B1280" s="6"/>
      <c r="C1280" s="8"/>
      <c r="D1280" s="6"/>
      <c r="E1280" s="6"/>
      <c r="F1280" s="6"/>
      <c r="G1280" s="7"/>
      <c r="H1280" s="6"/>
      <c r="I1280" s="6"/>
      <c r="J1280" s="6"/>
    </row>
    <row r="1281" spans="1:11" ht="195" customHeight="1" x14ac:dyDescent="0.25">
      <c r="A1281" s="6">
        <v>22</v>
      </c>
      <c r="B1281" s="6" t="s">
        <v>1</v>
      </c>
      <c r="C1281" s="6" t="s">
        <v>2</v>
      </c>
      <c r="D1281" s="8" t="s">
        <v>1489</v>
      </c>
      <c r="E1281" s="6" t="s">
        <v>4</v>
      </c>
      <c r="F1281" s="6" t="s">
        <v>1490</v>
      </c>
      <c r="G1281" s="6" t="s">
        <v>1486</v>
      </c>
      <c r="H1281" s="7">
        <v>42175</v>
      </c>
      <c r="I1281" s="6">
        <v>3</v>
      </c>
      <c r="J1281" s="6"/>
      <c r="K1281" s="6" t="s">
        <v>7</v>
      </c>
    </row>
    <row r="1282" spans="1:11" x14ac:dyDescent="0.25">
      <c r="A1282" s="6"/>
      <c r="B1282" s="6"/>
      <c r="C1282" s="6"/>
      <c r="D1282" s="8"/>
      <c r="E1282" s="6"/>
      <c r="F1282" s="6"/>
      <c r="G1282" s="6"/>
      <c r="H1282" s="7"/>
      <c r="I1282" s="6"/>
      <c r="J1282" s="6"/>
      <c r="K1282" s="6"/>
    </row>
    <row r="1283" spans="1:11" ht="195" customHeight="1" x14ac:dyDescent="0.25">
      <c r="A1283" s="6">
        <v>23</v>
      </c>
      <c r="B1283" s="6" t="s">
        <v>1</v>
      </c>
      <c r="C1283" s="6" t="s">
        <v>2</v>
      </c>
      <c r="D1283" s="8" t="s">
        <v>1491</v>
      </c>
      <c r="E1283" s="6" t="s">
        <v>4</v>
      </c>
      <c r="F1283" s="6" t="s">
        <v>1492</v>
      </c>
      <c r="G1283" s="6" t="s">
        <v>1470</v>
      </c>
      <c r="H1283" s="7">
        <v>42024</v>
      </c>
      <c r="I1283" s="6">
        <v>3</v>
      </c>
      <c r="J1283" s="6"/>
      <c r="K1283" s="6" t="s">
        <v>7</v>
      </c>
    </row>
    <row r="1284" spans="1:11" x14ac:dyDescent="0.25">
      <c r="A1284" s="6"/>
      <c r="B1284" s="6"/>
      <c r="C1284" s="6"/>
      <c r="D1284" s="8"/>
      <c r="E1284" s="6"/>
      <c r="F1284" s="6"/>
      <c r="G1284" s="6"/>
      <c r="H1284" s="7"/>
      <c r="I1284" s="6"/>
      <c r="J1284" s="6"/>
      <c r="K1284" s="6"/>
    </row>
    <row r="1285" spans="1:11" ht="180" customHeight="1" x14ac:dyDescent="0.25">
      <c r="A1285" s="6">
        <v>24</v>
      </c>
      <c r="B1285" s="6" t="s">
        <v>1</v>
      </c>
      <c r="C1285" s="6" t="s">
        <v>2</v>
      </c>
      <c r="D1285" s="8" t="s">
        <v>1493</v>
      </c>
      <c r="E1285" s="6" t="s">
        <v>4</v>
      </c>
      <c r="F1285" s="6" t="s">
        <v>1494</v>
      </c>
      <c r="G1285" s="6" t="s">
        <v>1495</v>
      </c>
      <c r="H1285" s="7">
        <v>42083</v>
      </c>
      <c r="I1285" s="6">
        <v>3</v>
      </c>
      <c r="J1285" s="6"/>
      <c r="K1285" s="6" t="s">
        <v>7</v>
      </c>
    </row>
    <row r="1286" spans="1:11" x14ac:dyDescent="0.25">
      <c r="A1286" s="6"/>
      <c r="B1286" s="6"/>
      <c r="C1286" s="6"/>
      <c r="D1286" s="8"/>
      <c r="E1286" s="6"/>
      <c r="F1286" s="6"/>
      <c r="G1286" s="6"/>
      <c r="H1286" s="7"/>
      <c r="I1286" s="6"/>
      <c r="J1286" s="6"/>
      <c r="K1286" s="6"/>
    </row>
    <row r="1287" spans="1:11" ht="180" customHeight="1" x14ac:dyDescent="0.25">
      <c r="A1287" s="6">
        <v>25</v>
      </c>
      <c r="B1287" s="6" t="s">
        <v>1</v>
      </c>
      <c r="C1287" s="6" t="s">
        <v>2</v>
      </c>
      <c r="D1287" s="8" t="s">
        <v>1496</v>
      </c>
      <c r="E1287" s="6" t="s">
        <v>4</v>
      </c>
      <c r="F1287" s="6" t="s">
        <v>1497</v>
      </c>
      <c r="G1287" s="6" t="s">
        <v>1462</v>
      </c>
      <c r="H1287" s="7">
        <v>42262</v>
      </c>
      <c r="I1287" s="6">
        <v>3</v>
      </c>
      <c r="J1287" s="6"/>
      <c r="K1287" s="6" t="s">
        <v>7</v>
      </c>
    </row>
    <row r="1288" spans="1:11" x14ac:dyDescent="0.25">
      <c r="A1288" s="6"/>
      <c r="B1288" s="6"/>
      <c r="C1288" s="6"/>
      <c r="D1288" s="8"/>
      <c r="E1288" s="6"/>
      <c r="F1288" s="6"/>
      <c r="G1288" s="6"/>
      <c r="H1288" s="7"/>
      <c r="I1288" s="6"/>
      <c r="J1288" s="6"/>
      <c r="K1288" s="6"/>
    </row>
    <row r="1289" spans="1:11" ht="195" customHeight="1" x14ac:dyDescent="0.25">
      <c r="A1289" s="6">
        <v>26</v>
      </c>
      <c r="B1289" s="6" t="s">
        <v>1</v>
      </c>
      <c r="C1289" s="6" t="s">
        <v>2</v>
      </c>
      <c r="D1289" s="8" t="s">
        <v>1498</v>
      </c>
      <c r="E1289" s="6" t="s">
        <v>4</v>
      </c>
      <c r="F1289" s="6" t="s">
        <v>1499</v>
      </c>
      <c r="G1289" s="6" t="s">
        <v>1500</v>
      </c>
      <c r="H1289" s="7">
        <v>42083</v>
      </c>
      <c r="I1289" s="6">
        <v>3</v>
      </c>
      <c r="J1289" s="6"/>
      <c r="K1289" s="6" t="s">
        <v>7</v>
      </c>
    </row>
    <row r="1290" spans="1:11" x14ac:dyDescent="0.25">
      <c r="A1290" s="6"/>
      <c r="B1290" s="6"/>
      <c r="C1290" s="6"/>
      <c r="D1290" s="8"/>
      <c r="E1290" s="6"/>
      <c r="F1290" s="6"/>
      <c r="G1290" s="6"/>
      <c r="H1290" s="7"/>
      <c r="I1290" s="6"/>
      <c r="J1290" s="6"/>
      <c r="K1290" s="6"/>
    </row>
    <row r="1291" spans="1:11" ht="180" customHeight="1" x14ac:dyDescent="0.25">
      <c r="A1291" s="6">
        <v>27</v>
      </c>
      <c r="B1291" s="6" t="s">
        <v>1</v>
      </c>
      <c r="C1291" s="6" t="s">
        <v>2</v>
      </c>
      <c r="D1291" s="8" t="s">
        <v>1501</v>
      </c>
      <c r="E1291" s="6" t="s">
        <v>4</v>
      </c>
      <c r="F1291" s="6" t="s">
        <v>1502</v>
      </c>
      <c r="G1291" s="6" t="s">
        <v>1481</v>
      </c>
      <c r="H1291" s="7">
        <v>42236</v>
      </c>
      <c r="I1291" s="6">
        <v>3</v>
      </c>
      <c r="J1291" s="6"/>
      <c r="K1291" s="6" t="s">
        <v>7</v>
      </c>
    </row>
    <row r="1292" spans="1:11" x14ac:dyDescent="0.25">
      <c r="A1292" s="6"/>
      <c r="B1292" s="6"/>
      <c r="C1292" s="6"/>
      <c r="D1292" s="8"/>
      <c r="E1292" s="6"/>
      <c r="F1292" s="6"/>
      <c r="G1292" s="6"/>
      <c r="H1292" s="7"/>
      <c r="I1292" s="6"/>
      <c r="J1292" s="6"/>
      <c r="K1292" s="6"/>
    </row>
    <row r="1293" spans="1:11" ht="180" customHeight="1" x14ac:dyDescent="0.25">
      <c r="A1293" s="6">
        <v>28</v>
      </c>
      <c r="B1293" s="6" t="s">
        <v>1</v>
      </c>
      <c r="C1293" s="6" t="s">
        <v>2</v>
      </c>
      <c r="D1293" s="8" t="s">
        <v>1503</v>
      </c>
      <c r="E1293" s="6" t="s">
        <v>4</v>
      </c>
      <c r="F1293" s="6" t="s">
        <v>1504</v>
      </c>
      <c r="G1293" s="6" t="s">
        <v>1481</v>
      </c>
      <c r="H1293" s="7">
        <v>42024</v>
      </c>
      <c r="I1293" s="6">
        <v>3</v>
      </c>
      <c r="J1293" s="6"/>
      <c r="K1293" s="6" t="s">
        <v>7</v>
      </c>
    </row>
    <row r="1294" spans="1:11" x14ac:dyDescent="0.25">
      <c r="A1294" s="6"/>
      <c r="B1294" s="6"/>
      <c r="C1294" s="6"/>
      <c r="D1294" s="8"/>
      <c r="E1294" s="6"/>
      <c r="F1294" s="6"/>
      <c r="G1294" s="6"/>
      <c r="H1294" s="7"/>
      <c r="I1294" s="6"/>
      <c r="J1294" s="6"/>
      <c r="K1294" s="6"/>
    </row>
    <row r="1295" spans="1:11" ht="180" customHeight="1" x14ac:dyDescent="0.25">
      <c r="A1295" s="6">
        <v>29</v>
      </c>
      <c r="B1295" s="6" t="s">
        <v>1</v>
      </c>
      <c r="C1295" s="6" t="s">
        <v>48</v>
      </c>
      <c r="D1295" s="8" t="s">
        <v>1505</v>
      </c>
      <c r="E1295" s="6" t="s">
        <v>4</v>
      </c>
      <c r="F1295" s="6" t="s">
        <v>1506</v>
      </c>
      <c r="G1295" s="6" t="s">
        <v>1507</v>
      </c>
      <c r="H1295" s="6" t="s">
        <v>172</v>
      </c>
      <c r="I1295" s="6">
        <v>3</v>
      </c>
      <c r="J1295" s="6"/>
      <c r="K1295" s="6" t="s">
        <v>7</v>
      </c>
    </row>
    <row r="1296" spans="1:11" x14ac:dyDescent="0.25">
      <c r="A1296" s="6"/>
      <c r="B1296" s="6"/>
      <c r="C1296" s="6"/>
      <c r="D1296" s="8"/>
      <c r="E1296" s="6"/>
      <c r="F1296" s="6"/>
      <c r="G1296" s="6"/>
      <c r="H1296" s="6"/>
      <c r="I1296" s="6"/>
      <c r="J1296" s="6"/>
      <c r="K1296" s="6"/>
    </row>
    <row r="1297" spans="1:11" ht="195" customHeight="1" x14ac:dyDescent="0.25">
      <c r="A1297" s="6">
        <v>30</v>
      </c>
      <c r="B1297" s="6" t="s">
        <v>1</v>
      </c>
      <c r="C1297" s="6" t="s">
        <v>2</v>
      </c>
      <c r="D1297" s="8" t="s">
        <v>1508</v>
      </c>
      <c r="E1297" s="6" t="s">
        <v>4</v>
      </c>
      <c r="F1297" s="6" t="s">
        <v>1509</v>
      </c>
      <c r="G1297" s="6" t="s">
        <v>1510</v>
      </c>
      <c r="H1297" s="7">
        <v>42024</v>
      </c>
      <c r="I1297" s="6">
        <v>3</v>
      </c>
      <c r="J1297" s="6"/>
      <c r="K1297" s="6" t="s">
        <v>7</v>
      </c>
    </row>
    <row r="1298" spans="1:11" x14ac:dyDescent="0.25">
      <c r="A1298" s="6"/>
      <c r="B1298" s="6"/>
      <c r="C1298" s="6"/>
      <c r="D1298" s="8"/>
      <c r="E1298" s="6"/>
      <c r="F1298" s="6"/>
      <c r="G1298" s="6"/>
      <c r="H1298" s="7"/>
      <c r="I1298" s="6"/>
      <c r="J1298" s="6"/>
      <c r="K1298" s="6"/>
    </row>
    <row r="1299" spans="1:11" ht="180" customHeight="1" x14ac:dyDescent="0.25">
      <c r="A1299" s="6">
        <v>31</v>
      </c>
      <c r="B1299" s="6" t="s">
        <v>1</v>
      </c>
      <c r="C1299" s="6" t="s">
        <v>48</v>
      </c>
      <c r="D1299" s="8" t="s">
        <v>1511</v>
      </c>
      <c r="E1299" s="6" t="s">
        <v>4</v>
      </c>
      <c r="F1299" s="6" t="s">
        <v>1512</v>
      </c>
      <c r="G1299" s="6" t="s">
        <v>1507</v>
      </c>
      <c r="H1299" s="6" t="s">
        <v>172</v>
      </c>
      <c r="I1299" s="6">
        <v>3</v>
      </c>
      <c r="J1299" s="6"/>
      <c r="K1299" s="6" t="s">
        <v>7</v>
      </c>
    </row>
    <row r="1300" spans="1:11" x14ac:dyDescent="0.25">
      <c r="A1300" s="6"/>
      <c r="B1300" s="6"/>
      <c r="C1300" s="6"/>
      <c r="D1300" s="8"/>
      <c r="E1300" s="6"/>
      <c r="F1300" s="6"/>
      <c r="G1300" s="6"/>
      <c r="H1300" s="6"/>
      <c r="I1300" s="6"/>
      <c r="J1300" s="6"/>
      <c r="K1300" s="6"/>
    </row>
    <row r="1301" spans="1:11" ht="180" customHeight="1" x14ac:dyDescent="0.25">
      <c r="A1301" s="6">
        <v>32</v>
      </c>
      <c r="B1301" s="6" t="s">
        <v>1</v>
      </c>
      <c r="C1301" s="6" t="s">
        <v>2</v>
      </c>
      <c r="D1301" s="8" t="s">
        <v>1513</v>
      </c>
      <c r="E1301" s="6" t="s">
        <v>4</v>
      </c>
      <c r="F1301" s="6" t="s">
        <v>1514</v>
      </c>
      <c r="G1301" s="6" t="s">
        <v>1507</v>
      </c>
      <c r="H1301" s="7">
        <v>42024</v>
      </c>
      <c r="I1301" s="6">
        <v>3</v>
      </c>
      <c r="J1301" s="6"/>
      <c r="K1301" s="6" t="s">
        <v>7</v>
      </c>
    </row>
    <row r="1302" spans="1:11" x14ac:dyDescent="0.25">
      <c r="A1302" s="6"/>
      <c r="B1302" s="6"/>
      <c r="C1302" s="6"/>
      <c r="D1302" s="8"/>
      <c r="E1302" s="6"/>
      <c r="F1302" s="6"/>
      <c r="G1302" s="6"/>
      <c r="H1302" s="7"/>
      <c r="I1302" s="6"/>
      <c r="J1302" s="6"/>
      <c r="K1302" s="6"/>
    </row>
    <row r="1303" spans="1:11" ht="195" customHeight="1" x14ac:dyDescent="0.25">
      <c r="A1303" s="6">
        <v>33</v>
      </c>
      <c r="B1303" s="6" t="s">
        <v>1</v>
      </c>
      <c r="C1303" s="6" t="s">
        <v>48</v>
      </c>
      <c r="D1303" s="8" t="s">
        <v>1515</v>
      </c>
      <c r="E1303" s="6" t="s">
        <v>4</v>
      </c>
      <c r="F1303" s="6" t="s">
        <v>1516</v>
      </c>
      <c r="G1303" s="6" t="s">
        <v>1517</v>
      </c>
      <c r="H1303" s="6" t="s">
        <v>172</v>
      </c>
      <c r="I1303" s="6">
        <v>3</v>
      </c>
      <c r="J1303" s="6"/>
      <c r="K1303" s="6" t="s">
        <v>7</v>
      </c>
    </row>
    <row r="1304" spans="1:11" x14ac:dyDescent="0.25">
      <c r="A1304" s="6"/>
      <c r="B1304" s="6"/>
      <c r="C1304" s="6"/>
      <c r="D1304" s="8"/>
      <c r="E1304" s="6"/>
      <c r="F1304" s="6"/>
      <c r="G1304" s="6"/>
      <c r="H1304" s="6"/>
      <c r="I1304" s="6"/>
      <c r="J1304" s="6"/>
      <c r="K1304" s="6"/>
    </row>
    <row r="1305" spans="1:11" ht="195" customHeight="1" x14ac:dyDescent="0.25">
      <c r="A1305" s="6">
        <v>34</v>
      </c>
      <c r="B1305" s="6" t="s">
        <v>1</v>
      </c>
      <c r="C1305" s="6" t="s">
        <v>2</v>
      </c>
      <c r="D1305" s="8" t="s">
        <v>1518</v>
      </c>
      <c r="E1305" s="6" t="s">
        <v>4</v>
      </c>
      <c r="F1305" s="6" t="s">
        <v>1519</v>
      </c>
      <c r="G1305" s="6" t="s">
        <v>1517</v>
      </c>
      <c r="H1305" s="7">
        <v>42024</v>
      </c>
      <c r="I1305" s="6">
        <v>3</v>
      </c>
      <c r="J1305" s="6"/>
      <c r="K1305" s="6" t="s">
        <v>7</v>
      </c>
    </row>
    <row r="1306" spans="1:11" x14ac:dyDescent="0.25">
      <c r="A1306" s="6"/>
      <c r="B1306" s="6"/>
      <c r="C1306" s="6"/>
      <c r="D1306" s="8"/>
      <c r="E1306" s="6"/>
      <c r="F1306" s="6"/>
      <c r="G1306" s="6"/>
      <c r="H1306" s="7"/>
      <c r="I1306" s="6"/>
      <c r="J1306" s="6"/>
      <c r="K1306" s="6"/>
    </row>
    <row r="1307" spans="1:11" ht="180" customHeight="1" x14ac:dyDescent="0.25">
      <c r="A1307" s="6">
        <v>35</v>
      </c>
      <c r="B1307" s="6" t="s">
        <v>1</v>
      </c>
      <c r="C1307" s="6" t="s">
        <v>2</v>
      </c>
      <c r="D1307" s="8" t="s">
        <v>1520</v>
      </c>
      <c r="E1307" s="6" t="s">
        <v>4</v>
      </c>
      <c r="F1307" s="6" t="s">
        <v>1521</v>
      </c>
      <c r="G1307" s="6" t="s">
        <v>672</v>
      </c>
      <c r="H1307" s="7">
        <v>42055</v>
      </c>
      <c r="I1307" s="6">
        <v>3</v>
      </c>
      <c r="J1307" s="6"/>
      <c r="K1307" s="6" t="s">
        <v>7</v>
      </c>
    </row>
    <row r="1308" spans="1:11" x14ac:dyDescent="0.25">
      <c r="A1308" s="6"/>
      <c r="B1308" s="6"/>
      <c r="C1308" s="6"/>
      <c r="D1308" s="8"/>
      <c r="E1308" s="6"/>
      <c r="F1308" s="6"/>
      <c r="G1308" s="6"/>
      <c r="H1308" s="7"/>
      <c r="I1308" s="6"/>
      <c r="J1308" s="6"/>
      <c r="K1308" s="6"/>
    </row>
    <row r="1309" spans="1:11" ht="195" customHeight="1" x14ac:dyDescent="0.25">
      <c r="A1309" s="6">
        <v>36</v>
      </c>
      <c r="B1309" s="6" t="s">
        <v>1</v>
      </c>
      <c r="C1309" s="6" t="s">
        <v>2</v>
      </c>
      <c r="D1309" s="8" t="s">
        <v>1522</v>
      </c>
      <c r="E1309" s="6" t="s">
        <v>4</v>
      </c>
      <c r="F1309" s="6" t="s">
        <v>1523</v>
      </c>
      <c r="G1309" s="6" t="s">
        <v>1524</v>
      </c>
      <c r="H1309" s="7">
        <v>42055</v>
      </c>
      <c r="I1309" s="6">
        <v>3</v>
      </c>
      <c r="J1309" s="6"/>
      <c r="K1309" s="6" t="s">
        <v>7</v>
      </c>
    </row>
    <row r="1310" spans="1:11" x14ac:dyDescent="0.25">
      <c r="A1310" s="6"/>
      <c r="B1310" s="6"/>
      <c r="C1310" s="6"/>
      <c r="D1310" s="8"/>
      <c r="E1310" s="6"/>
      <c r="F1310" s="6"/>
      <c r="G1310" s="6"/>
      <c r="H1310" s="7"/>
      <c r="I1310" s="6"/>
      <c r="J1310" s="6"/>
      <c r="K1310" s="6"/>
    </row>
    <row r="1311" spans="1:11" ht="195" customHeight="1" x14ac:dyDescent="0.25">
      <c r="A1311" s="6">
        <v>37</v>
      </c>
      <c r="B1311" s="6" t="s">
        <v>1</v>
      </c>
      <c r="C1311" s="6" t="s">
        <v>2</v>
      </c>
      <c r="D1311" s="8" t="s">
        <v>1525</v>
      </c>
      <c r="E1311" s="6" t="s">
        <v>4</v>
      </c>
      <c r="F1311" s="6" t="s">
        <v>1526</v>
      </c>
      <c r="G1311" s="6" t="s">
        <v>1500</v>
      </c>
      <c r="H1311" s="7">
        <v>42055</v>
      </c>
      <c r="I1311" s="6">
        <v>3</v>
      </c>
      <c r="J1311" s="6"/>
      <c r="K1311" s="6" t="s">
        <v>7</v>
      </c>
    </row>
    <row r="1312" spans="1:11" x14ac:dyDescent="0.25">
      <c r="A1312" s="6"/>
      <c r="B1312" s="6"/>
      <c r="C1312" s="6"/>
      <c r="D1312" s="8"/>
      <c r="E1312" s="6"/>
      <c r="F1312" s="6"/>
      <c r="G1312" s="6"/>
      <c r="H1312" s="7"/>
      <c r="I1312" s="6"/>
      <c r="J1312" s="6"/>
      <c r="K1312" s="6"/>
    </row>
    <row r="1313" spans="1:11" ht="180" customHeight="1" x14ac:dyDescent="0.25">
      <c r="A1313" s="6">
        <v>38</v>
      </c>
      <c r="B1313" s="6" t="s">
        <v>1</v>
      </c>
      <c r="C1313" s="6" t="s">
        <v>2</v>
      </c>
      <c r="D1313" s="8" t="s">
        <v>1527</v>
      </c>
      <c r="E1313" s="6" t="s">
        <v>4</v>
      </c>
      <c r="F1313" s="6" t="s">
        <v>1528</v>
      </c>
      <c r="G1313" s="6" t="s">
        <v>1481</v>
      </c>
      <c r="H1313" s="7">
        <v>42055</v>
      </c>
      <c r="I1313" s="6">
        <v>4</v>
      </c>
      <c r="J1313" s="6"/>
      <c r="K1313" s="6" t="s">
        <v>7</v>
      </c>
    </row>
    <row r="1314" spans="1:11" x14ac:dyDescent="0.25">
      <c r="A1314" s="6"/>
      <c r="B1314" s="6"/>
      <c r="C1314" s="6"/>
      <c r="D1314" s="8"/>
      <c r="E1314" s="6"/>
      <c r="F1314" s="6"/>
      <c r="G1314" s="6"/>
      <c r="H1314" s="7"/>
      <c r="I1314" s="6"/>
      <c r="J1314" s="6"/>
      <c r="K1314" s="6"/>
    </row>
    <row r="1315" spans="1:11" ht="180" customHeight="1" x14ac:dyDescent="0.25">
      <c r="A1315" s="6">
        <v>39</v>
      </c>
      <c r="B1315" s="6" t="s">
        <v>1</v>
      </c>
      <c r="C1315" s="6" t="s">
        <v>2</v>
      </c>
      <c r="D1315" s="8" t="s">
        <v>1529</v>
      </c>
      <c r="E1315" s="6" t="s">
        <v>4</v>
      </c>
      <c r="F1315" s="6" t="s">
        <v>1530</v>
      </c>
      <c r="G1315" s="6" t="s">
        <v>1462</v>
      </c>
      <c r="H1315" s="7">
        <v>42144</v>
      </c>
      <c r="I1315" s="6">
        <v>4</v>
      </c>
      <c r="J1315" s="6"/>
      <c r="K1315" s="6" t="s">
        <v>7</v>
      </c>
    </row>
    <row r="1316" spans="1:11" x14ac:dyDescent="0.25">
      <c r="A1316" s="6"/>
      <c r="B1316" s="6"/>
      <c r="C1316" s="6"/>
      <c r="D1316" s="8"/>
      <c r="E1316" s="6"/>
      <c r="F1316" s="6"/>
      <c r="G1316" s="6"/>
      <c r="H1316" s="7"/>
      <c r="I1316" s="6"/>
      <c r="J1316" s="6"/>
      <c r="K1316" s="6"/>
    </row>
    <row r="1317" spans="1:11" ht="195" customHeight="1" x14ac:dyDescent="0.25">
      <c r="A1317" s="6">
        <v>40</v>
      </c>
      <c r="B1317" s="6" t="s">
        <v>1</v>
      </c>
      <c r="C1317" s="6" t="s">
        <v>2</v>
      </c>
      <c r="D1317" s="8" t="s">
        <v>1531</v>
      </c>
      <c r="E1317" s="6" t="s">
        <v>4</v>
      </c>
      <c r="F1317" s="6" t="s">
        <v>1532</v>
      </c>
      <c r="G1317" s="6" t="s">
        <v>1533</v>
      </c>
      <c r="H1317" s="7">
        <v>42358</v>
      </c>
      <c r="I1317" s="6">
        <v>4</v>
      </c>
      <c r="J1317" s="6"/>
      <c r="K1317" s="6" t="s">
        <v>62</v>
      </c>
    </row>
    <row r="1318" spans="1:11" x14ac:dyDescent="0.25">
      <c r="A1318" s="6"/>
      <c r="B1318" s="6"/>
      <c r="C1318" s="6"/>
      <c r="D1318" s="8"/>
      <c r="E1318" s="6"/>
      <c r="F1318" s="6"/>
      <c r="G1318" s="6"/>
      <c r="H1318" s="7"/>
      <c r="I1318" s="6"/>
      <c r="J1318" s="6"/>
      <c r="K1318" s="6"/>
    </row>
    <row r="1321" spans="1:11" ht="165" customHeight="1" x14ac:dyDescent="0.25">
      <c r="A1321" s="6" t="s">
        <v>1</v>
      </c>
      <c r="B1321" s="6" t="s">
        <v>2</v>
      </c>
      <c r="C1321" s="8" t="s">
        <v>1534</v>
      </c>
      <c r="D1321" s="6" t="s">
        <v>4</v>
      </c>
      <c r="E1321" s="6" t="s">
        <v>1535</v>
      </c>
      <c r="F1321" s="6" t="s">
        <v>1536</v>
      </c>
      <c r="G1321" s="7">
        <v>42022</v>
      </c>
      <c r="H1321" s="6">
        <v>3</v>
      </c>
      <c r="I1321" s="6"/>
      <c r="J1321" s="6" t="s">
        <v>7</v>
      </c>
    </row>
    <row r="1322" spans="1:11" x14ac:dyDescent="0.25">
      <c r="A1322" s="6"/>
      <c r="B1322" s="6"/>
      <c r="C1322" s="8"/>
      <c r="D1322" s="6"/>
      <c r="E1322" s="6"/>
      <c r="F1322" s="6"/>
      <c r="G1322" s="7"/>
      <c r="H1322" s="6"/>
      <c r="I1322" s="6"/>
      <c r="J1322" s="6"/>
    </row>
    <row r="1323" spans="1:11" ht="195" customHeight="1" x14ac:dyDescent="0.25">
      <c r="A1323" s="6">
        <v>24</v>
      </c>
      <c r="B1323" s="6" t="s">
        <v>1</v>
      </c>
      <c r="C1323" s="6" t="s">
        <v>2</v>
      </c>
      <c r="D1323" s="8" t="s">
        <v>1537</v>
      </c>
      <c r="E1323" s="6" t="s">
        <v>4</v>
      </c>
      <c r="F1323" s="6" t="s">
        <v>1538</v>
      </c>
      <c r="G1323" s="6" t="s">
        <v>1467</v>
      </c>
      <c r="H1323" s="6" t="s">
        <v>1539</v>
      </c>
      <c r="I1323" s="6">
        <v>3</v>
      </c>
      <c r="J1323" s="6"/>
      <c r="K1323" s="6" t="s">
        <v>7</v>
      </c>
    </row>
    <row r="1324" spans="1:11" x14ac:dyDescent="0.25">
      <c r="A1324" s="6"/>
      <c r="B1324" s="6"/>
      <c r="C1324" s="6"/>
      <c r="D1324" s="8"/>
      <c r="E1324" s="6"/>
      <c r="F1324" s="6"/>
      <c r="G1324" s="6"/>
      <c r="H1324" s="6"/>
      <c r="I1324" s="6"/>
      <c r="J1324" s="6"/>
      <c r="K1324" s="6"/>
    </row>
    <row r="1325" spans="1:11" ht="195" customHeight="1" x14ac:dyDescent="0.25">
      <c r="A1325" s="6">
        <v>25</v>
      </c>
      <c r="B1325" s="6" t="s">
        <v>1</v>
      </c>
      <c r="C1325" s="6" t="s">
        <v>2</v>
      </c>
      <c r="D1325" s="8" t="s">
        <v>1540</v>
      </c>
      <c r="E1325" s="6" t="s">
        <v>4</v>
      </c>
      <c r="F1325" s="6" t="s">
        <v>1541</v>
      </c>
      <c r="G1325" s="6" t="s">
        <v>1467</v>
      </c>
      <c r="H1325" s="7">
        <v>42022</v>
      </c>
      <c r="I1325" s="6">
        <v>3</v>
      </c>
      <c r="J1325" s="6"/>
      <c r="K1325" s="6" t="s">
        <v>7</v>
      </c>
    </row>
    <row r="1326" spans="1:11" x14ac:dyDescent="0.25">
      <c r="A1326" s="6"/>
      <c r="B1326" s="6"/>
      <c r="C1326" s="6"/>
      <c r="D1326" s="8"/>
      <c r="E1326" s="6"/>
      <c r="F1326" s="6"/>
      <c r="G1326" s="6"/>
      <c r="H1326" s="7"/>
      <c r="I1326" s="6"/>
      <c r="J1326" s="6"/>
      <c r="K1326" s="6"/>
    </row>
    <row r="1327" spans="1:11" ht="180" customHeight="1" x14ac:dyDescent="0.25">
      <c r="A1327" s="6">
        <v>26</v>
      </c>
      <c r="B1327" s="6" t="s">
        <v>1</v>
      </c>
      <c r="C1327" s="6" t="s">
        <v>2</v>
      </c>
      <c r="D1327" s="8" t="s">
        <v>1542</v>
      </c>
      <c r="E1327" s="6" t="s">
        <v>4</v>
      </c>
      <c r="F1327" s="6" t="s">
        <v>1543</v>
      </c>
      <c r="G1327" s="6" t="s">
        <v>1544</v>
      </c>
      <c r="H1327" s="7">
        <v>42081</v>
      </c>
      <c r="I1327" s="6">
        <v>3</v>
      </c>
      <c r="J1327" s="6"/>
      <c r="K1327" s="6" t="s">
        <v>7</v>
      </c>
    </row>
    <row r="1328" spans="1:11" x14ac:dyDescent="0.25">
      <c r="A1328" s="6"/>
      <c r="B1328" s="6"/>
      <c r="C1328" s="6"/>
      <c r="D1328" s="8"/>
      <c r="E1328" s="6"/>
      <c r="F1328" s="6"/>
      <c r="G1328" s="6"/>
      <c r="H1328" s="7"/>
      <c r="I1328" s="6"/>
      <c r="J1328" s="6"/>
      <c r="K1328" s="6"/>
    </row>
    <row r="1329" spans="1:15" ht="180" customHeight="1" x14ac:dyDescent="0.25">
      <c r="A1329" s="6">
        <v>27</v>
      </c>
      <c r="B1329" s="6" t="s">
        <v>1</v>
      </c>
      <c r="C1329" s="6" t="s">
        <v>2</v>
      </c>
      <c r="D1329" s="8" t="s">
        <v>1545</v>
      </c>
      <c r="E1329" s="6" t="s">
        <v>4</v>
      </c>
      <c r="F1329" s="6" t="s">
        <v>1546</v>
      </c>
      <c r="G1329" s="6" t="s">
        <v>79</v>
      </c>
      <c r="H1329" s="7">
        <v>42053</v>
      </c>
      <c r="I1329" s="6">
        <v>3</v>
      </c>
      <c r="J1329" s="6"/>
      <c r="K1329" s="6" t="s">
        <v>7</v>
      </c>
    </row>
    <row r="1330" spans="1:15" x14ac:dyDescent="0.25">
      <c r="A1330" s="6"/>
      <c r="B1330" s="6"/>
      <c r="C1330" s="6"/>
      <c r="D1330" s="8"/>
      <c r="E1330" s="6"/>
      <c r="F1330" s="6"/>
      <c r="G1330" s="6"/>
      <c r="H1330" s="7"/>
      <c r="I1330" s="6"/>
      <c r="J1330" s="6"/>
      <c r="K1330" s="6"/>
    </row>
    <row r="1331" spans="1:15" ht="180" customHeight="1" x14ac:dyDescent="0.25">
      <c r="A1331" s="6">
        <v>28</v>
      </c>
      <c r="B1331" s="6" t="s">
        <v>1</v>
      </c>
      <c r="C1331" s="6" t="s">
        <v>2</v>
      </c>
      <c r="D1331" s="8" t="s">
        <v>1547</v>
      </c>
      <c r="E1331" s="6" t="s">
        <v>4</v>
      </c>
      <c r="F1331" s="6" t="s">
        <v>1548</v>
      </c>
      <c r="G1331" s="6" t="s">
        <v>1517</v>
      </c>
      <c r="H1331" s="7">
        <v>42173</v>
      </c>
      <c r="I1331" s="6">
        <v>3</v>
      </c>
      <c r="J1331" s="6"/>
      <c r="K1331" s="6" t="s">
        <v>7</v>
      </c>
    </row>
    <row r="1332" spans="1:15" x14ac:dyDescent="0.25">
      <c r="A1332" s="6"/>
      <c r="B1332" s="6"/>
      <c r="C1332" s="6"/>
      <c r="D1332" s="8"/>
      <c r="E1332" s="6"/>
      <c r="F1332" s="6"/>
      <c r="G1332" s="6"/>
      <c r="H1332" s="7"/>
      <c r="I1332" s="6"/>
      <c r="J1332" s="6"/>
      <c r="K1332" s="6"/>
    </row>
    <row r="1333" spans="1:15" ht="180" customHeight="1" x14ac:dyDescent="0.25">
      <c r="A1333" s="6">
        <v>29</v>
      </c>
      <c r="B1333" s="6" t="s">
        <v>1</v>
      </c>
      <c r="C1333" s="6" t="s">
        <v>2</v>
      </c>
      <c r="D1333" s="8" t="s">
        <v>1549</v>
      </c>
      <c r="E1333" s="6" t="s">
        <v>4</v>
      </c>
      <c r="F1333" s="6" t="s">
        <v>1550</v>
      </c>
      <c r="G1333" s="6" t="s">
        <v>1551</v>
      </c>
      <c r="H1333" s="7">
        <v>42022</v>
      </c>
      <c r="I1333" s="6">
        <v>3</v>
      </c>
      <c r="J1333" s="6"/>
      <c r="K1333" s="6" t="s">
        <v>7</v>
      </c>
    </row>
    <row r="1334" spans="1:15" x14ac:dyDescent="0.25">
      <c r="A1334" s="6"/>
      <c r="B1334" s="6"/>
      <c r="C1334" s="6"/>
      <c r="D1334" s="8"/>
      <c r="E1334" s="6"/>
      <c r="F1334" s="6"/>
      <c r="G1334" s="6"/>
      <c r="H1334" s="7"/>
      <c r="I1334" s="6"/>
      <c r="J1334" s="6"/>
      <c r="K1334" s="6"/>
    </row>
    <row r="1335" spans="1:15" ht="180" customHeight="1" x14ac:dyDescent="0.25">
      <c r="A1335" s="6">
        <v>30</v>
      </c>
      <c r="B1335" s="6" t="s">
        <v>1</v>
      </c>
      <c r="C1335" s="6" t="s">
        <v>2</v>
      </c>
      <c r="D1335" s="8" t="s">
        <v>1552</v>
      </c>
      <c r="E1335" s="6" t="s">
        <v>4</v>
      </c>
      <c r="F1335" s="6" t="s">
        <v>1553</v>
      </c>
      <c r="G1335" s="6" t="s">
        <v>1462</v>
      </c>
      <c r="H1335" s="7">
        <v>42109</v>
      </c>
      <c r="I1335" s="6">
        <v>3</v>
      </c>
      <c r="J1335" s="6"/>
      <c r="K1335" s="6" t="s">
        <v>7</v>
      </c>
    </row>
    <row r="1336" spans="1:15" x14ac:dyDescent="0.25">
      <c r="A1336" s="6"/>
      <c r="B1336" s="6"/>
      <c r="C1336" s="6"/>
      <c r="D1336" s="8"/>
      <c r="E1336" s="6"/>
      <c r="F1336" s="6"/>
      <c r="G1336" s="6"/>
      <c r="H1336" s="7"/>
      <c r="I1336" s="6"/>
      <c r="J1336" s="6"/>
      <c r="K1336" s="6"/>
    </row>
    <row r="1337" spans="1:15" ht="195" customHeight="1" x14ac:dyDescent="0.25">
      <c r="A1337" s="6">
        <v>31</v>
      </c>
      <c r="B1337" s="6" t="s">
        <v>1</v>
      </c>
      <c r="C1337" s="6" t="s">
        <v>2</v>
      </c>
      <c r="D1337" s="8" t="s">
        <v>1554</v>
      </c>
      <c r="E1337" s="6" t="s">
        <v>4</v>
      </c>
      <c r="F1337" s="6" t="s">
        <v>1555</v>
      </c>
      <c r="G1337" s="6" t="s">
        <v>1524</v>
      </c>
      <c r="H1337" s="7">
        <v>42175</v>
      </c>
      <c r="I1337" s="6">
        <v>3</v>
      </c>
      <c r="J1337" s="6"/>
      <c r="K1337" s="6" t="s">
        <v>7</v>
      </c>
    </row>
    <row r="1338" spans="1:15" x14ac:dyDescent="0.25">
      <c r="A1338" s="6"/>
      <c r="B1338" s="6"/>
      <c r="C1338" s="6"/>
      <c r="D1338" s="8"/>
      <c r="E1338" s="6"/>
      <c r="F1338" s="6"/>
      <c r="G1338" s="6"/>
      <c r="H1338" s="7"/>
      <c r="I1338" s="6"/>
      <c r="J1338" s="6"/>
      <c r="K1338" s="6"/>
    </row>
    <row r="1339" spans="1:15" ht="195" customHeight="1" x14ac:dyDescent="0.25">
      <c r="A1339" s="6">
        <v>32</v>
      </c>
      <c r="B1339" s="6" t="s">
        <v>1</v>
      </c>
      <c r="C1339" s="6" t="s">
        <v>2</v>
      </c>
      <c r="D1339" s="8" t="s">
        <v>1556</v>
      </c>
      <c r="E1339" s="6" t="s">
        <v>4</v>
      </c>
      <c r="F1339" s="6" t="s">
        <v>1557</v>
      </c>
      <c r="G1339" s="6" t="s">
        <v>1524</v>
      </c>
      <c r="H1339" s="7">
        <v>42114</v>
      </c>
      <c r="I1339" s="6">
        <v>3</v>
      </c>
      <c r="J1339" s="6"/>
      <c r="K1339" s="6" t="s">
        <v>7</v>
      </c>
    </row>
    <row r="1340" spans="1:15" x14ac:dyDescent="0.25">
      <c r="A1340" s="6"/>
      <c r="B1340" s="6"/>
      <c r="C1340" s="6"/>
      <c r="D1340" s="8"/>
      <c r="E1340" s="6"/>
      <c r="F1340" s="6"/>
      <c r="G1340" s="6"/>
      <c r="H1340" s="7"/>
      <c r="I1340" s="6"/>
      <c r="J1340" s="6"/>
      <c r="K1340" s="6"/>
    </row>
    <row r="1341" spans="1:15" ht="180" customHeight="1" x14ac:dyDescent="0.25">
      <c r="A1341" s="6">
        <v>33</v>
      </c>
      <c r="B1341" s="6" t="s">
        <v>1</v>
      </c>
      <c r="C1341" s="6" t="s">
        <v>2</v>
      </c>
      <c r="D1341" s="8" t="s">
        <v>1558</v>
      </c>
      <c r="E1341" s="6" t="s">
        <v>4</v>
      </c>
      <c r="F1341" s="6" t="s">
        <v>1559</v>
      </c>
      <c r="G1341" s="6" t="s">
        <v>1551</v>
      </c>
      <c r="H1341" s="7">
        <v>42297</v>
      </c>
      <c r="I1341" s="6">
        <v>3</v>
      </c>
      <c r="J1341" s="6"/>
      <c r="K1341" s="6" t="s">
        <v>237</v>
      </c>
      <c r="M1341">
        <v>0</v>
      </c>
      <c r="N1341">
        <v>2</v>
      </c>
    </row>
    <row r="1342" spans="1:15" x14ac:dyDescent="0.25">
      <c r="A1342" s="6"/>
      <c r="B1342" s="6"/>
      <c r="C1342" s="6"/>
      <c r="D1342" s="8"/>
      <c r="E1342" s="6"/>
      <c r="F1342" s="6"/>
      <c r="G1342" s="6"/>
      <c r="H1342" s="7"/>
      <c r="I1342" s="6"/>
      <c r="J1342" s="6"/>
      <c r="K1342" s="6"/>
      <c r="L1342">
        <f>SUM(L1:L1341)</f>
        <v>0</v>
      </c>
      <c r="M1342">
        <f t="shared" ref="M1342:O1342" si="0">SUM(M1:M1341)</f>
        <v>20</v>
      </c>
      <c r="N1342">
        <f t="shared" si="0"/>
        <v>26</v>
      </c>
      <c r="O1342">
        <f t="shared" si="0"/>
        <v>0</v>
      </c>
    </row>
    <row r="1343" spans="1:15" x14ac:dyDescent="0.25">
      <c r="M1343" t="s">
        <v>1567</v>
      </c>
      <c r="N1343" t="s">
        <v>1568</v>
      </c>
    </row>
    <row r="1344" spans="1:15" x14ac:dyDescent="0.25">
      <c r="F1344" t="s">
        <v>1563</v>
      </c>
      <c r="I1344" t="s">
        <v>1564</v>
      </c>
      <c r="K1344" t="s">
        <v>1565</v>
      </c>
    </row>
    <row r="1345" spans="1:12" x14ac:dyDescent="0.25">
      <c r="F1345">
        <v>105</v>
      </c>
      <c r="I1345">
        <f>126-F1345</f>
        <v>21</v>
      </c>
      <c r="K1345">
        <v>221</v>
      </c>
    </row>
    <row r="1346" spans="1:12" x14ac:dyDescent="0.25">
      <c r="A1346" t="s">
        <v>1560</v>
      </c>
    </row>
    <row r="1347" spans="1:12" x14ac:dyDescent="0.25">
      <c r="F1347" t="s">
        <v>1570</v>
      </c>
      <c r="K1347" t="s">
        <v>1567</v>
      </c>
      <c r="L1347" t="s">
        <v>1569</v>
      </c>
    </row>
    <row r="1348" spans="1:12" x14ac:dyDescent="0.25">
      <c r="F1348">
        <f>274-F1345</f>
        <v>169</v>
      </c>
      <c r="K1348">
        <f>F1345+I1345+M1342</f>
        <v>146</v>
      </c>
      <c r="L1348">
        <f>K1345+F1348+N1342</f>
        <v>416</v>
      </c>
    </row>
    <row r="1350" spans="1:12" x14ac:dyDescent="0.25">
      <c r="K1350" t="s">
        <v>1571</v>
      </c>
    </row>
    <row r="1351" spans="1:12" x14ac:dyDescent="0.25">
      <c r="K1351">
        <f>K1348+L1348</f>
        <v>562</v>
      </c>
    </row>
    <row r="1352" spans="1:12" x14ac:dyDescent="0.25">
      <c r="K1352">
        <f>K1348/K1351*100</f>
        <v>25.978647686832741</v>
      </c>
      <c r="L1352" t="s">
        <v>1572</v>
      </c>
    </row>
  </sheetData>
  <mergeCells count="6772">
    <mergeCell ref="F7:F8"/>
    <mergeCell ref="G7:G8"/>
    <mergeCell ref="H7:H8"/>
    <mergeCell ref="I7:I8"/>
    <mergeCell ref="J7:J8"/>
    <mergeCell ref="K7:K8"/>
    <mergeCell ref="G5:G6"/>
    <mergeCell ref="H5:H6"/>
    <mergeCell ref="I5:I6"/>
    <mergeCell ref="J5:J6"/>
    <mergeCell ref="K5:K6"/>
    <mergeCell ref="A7:A8"/>
    <mergeCell ref="B7:B8"/>
    <mergeCell ref="C7:C8"/>
    <mergeCell ref="D7:D8"/>
    <mergeCell ref="E7:E8"/>
    <mergeCell ref="G3:G4"/>
    <mergeCell ref="H3:H4"/>
    <mergeCell ref="I3:I4"/>
    <mergeCell ref="J3:J4"/>
    <mergeCell ref="A5:A6"/>
    <mergeCell ref="B5:B6"/>
    <mergeCell ref="C5:C6"/>
    <mergeCell ref="D5:D6"/>
    <mergeCell ref="E5:E6"/>
    <mergeCell ref="F5:F6"/>
    <mergeCell ref="A3:A4"/>
    <mergeCell ref="B3:B4"/>
    <mergeCell ref="C3:C4"/>
    <mergeCell ref="D3:D4"/>
    <mergeCell ref="E3:E4"/>
    <mergeCell ref="F3:F4"/>
    <mergeCell ref="F11:F12"/>
    <mergeCell ref="G11:G12"/>
    <mergeCell ref="H11:H12"/>
    <mergeCell ref="I11:I12"/>
    <mergeCell ref="J11:J12"/>
    <mergeCell ref="K11:K12"/>
    <mergeCell ref="G9:G10"/>
    <mergeCell ref="H9:H10"/>
    <mergeCell ref="I9:I10"/>
    <mergeCell ref="J9:J10"/>
    <mergeCell ref="K9:K10"/>
    <mergeCell ref="A11:A12"/>
    <mergeCell ref="B11:B12"/>
    <mergeCell ref="C11:C12"/>
    <mergeCell ref="D11:D12"/>
    <mergeCell ref="E11:E12"/>
    <mergeCell ref="A9:A10"/>
    <mergeCell ref="B9:B10"/>
    <mergeCell ref="C9:C10"/>
    <mergeCell ref="D9:D10"/>
    <mergeCell ref="E9:E10"/>
    <mergeCell ref="F9:F10"/>
    <mergeCell ref="F15:F16"/>
    <mergeCell ref="G15:G16"/>
    <mergeCell ref="H15:H16"/>
    <mergeCell ref="I15:I16"/>
    <mergeCell ref="J15:J16"/>
    <mergeCell ref="K15:K16"/>
    <mergeCell ref="G13:G14"/>
    <mergeCell ref="H13:H14"/>
    <mergeCell ref="I13:I14"/>
    <mergeCell ref="J13:J14"/>
    <mergeCell ref="K13:K14"/>
    <mergeCell ref="A15:A16"/>
    <mergeCell ref="B15:B16"/>
    <mergeCell ref="C15:C16"/>
    <mergeCell ref="D15:D16"/>
    <mergeCell ref="E15:E16"/>
    <mergeCell ref="A13:A14"/>
    <mergeCell ref="B13:B14"/>
    <mergeCell ref="C13:C14"/>
    <mergeCell ref="D13:D14"/>
    <mergeCell ref="E13:E14"/>
    <mergeCell ref="F13:F14"/>
    <mergeCell ref="F19:F20"/>
    <mergeCell ref="G19:G20"/>
    <mergeCell ref="H19:H20"/>
    <mergeCell ref="I19:I20"/>
    <mergeCell ref="J19:J20"/>
    <mergeCell ref="K19:K20"/>
    <mergeCell ref="G17:G18"/>
    <mergeCell ref="H17:H18"/>
    <mergeCell ref="I17:I18"/>
    <mergeCell ref="J17:J18"/>
    <mergeCell ref="K17:K18"/>
    <mergeCell ref="A19:A20"/>
    <mergeCell ref="B19:B20"/>
    <mergeCell ref="C19:C20"/>
    <mergeCell ref="D19:D20"/>
    <mergeCell ref="E19:E20"/>
    <mergeCell ref="A17:A18"/>
    <mergeCell ref="B17:B18"/>
    <mergeCell ref="C17:C18"/>
    <mergeCell ref="D17:D18"/>
    <mergeCell ref="E17:E18"/>
    <mergeCell ref="F17:F18"/>
    <mergeCell ref="F23:F24"/>
    <mergeCell ref="G23:G24"/>
    <mergeCell ref="H23:H24"/>
    <mergeCell ref="I23:I24"/>
    <mergeCell ref="J23:J24"/>
    <mergeCell ref="K23:K24"/>
    <mergeCell ref="G21:G22"/>
    <mergeCell ref="H21:H22"/>
    <mergeCell ref="I21:I22"/>
    <mergeCell ref="J21:J22"/>
    <mergeCell ref="K21:K22"/>
    <mergeCell ref="A23:A24"/>
    <mergeCell ref="B23:B24"/>
    <mergeCell ref="C23:C24"/>
    <mergeCell ref="D23:D24"/>
    <mergeCell ref="E23:E24"/>
    <mergeCell ref="A21:A22"/>
    <mergeCell ref="B21:B22"/>
    <mergeCell ref="C21:C22"/>
    <mergeCell ref="D21:D22"/>
    <mergeCell ref="E21:E22"/>
    <mergeCell ref="F21:F22"/>
    <mergeCell ref="F27:F28"/>
    <mergeCell ref="G27:G28"/>
    <mergeCell ref="H27:H28"/>
    <mergeCell ref="I27:I28"/>
    <mergeCell ref="J27:J28"/>
    <mergeCell ref="K27:K28"/>
    <mergeCell ref="G25:G26"/>
    <mergeCell ref="H25:H26"/>
    <mergeCell ref="I25:I26"/>
    <mergeCell ref="J25:J26"/>
    <mergeCell ref="K25:K26"/>
    <mergeCell ref="A27:A28"/>
    <mergeCell ref="B27:B28"/>
    <mergeCell ref="C27:C28"/>
    <mergeCell ref="D27:D28"/>
    <mergeCell ref="E27:E28"/>
    <mergeCell ref="A25:A26"/>
    <mergeCell ref="B25:B26"/>
    <mergeCell ref="C25:C26"/>
    <mergeCell ref="D25:D26"/>
    <mergeCell ref="E25:E26"/>
    <mergeCell ref="F25:F26"/>
    <mergeCell ref="F31:F32"/>
    <mergeCell ref="G31:G32"/>
    <mergeCell ref="H31:H32"/>
    <mergeCell ref="I31:I32"/>
    <mergeCell ref="J31:J32"/>
    <mergeCell ref="K31:K32"/>
    <mergeCell ref="G29:G30"/>
    <mergeCell ref="H29:H30"/>
    <mergeCell ref="I29:I30"/>
    <mergeCell ref="J29:J30"/>
    <mergeCell ref="K29:K30"/>
    <mergeCell ref="A31:A32"/>
    <mergeCell ref="B31:B32"/>
    <mergeCell ref="C31:C32"/>
    <mergeCell ref="D31:D32"/>
    <mergeCell ref="E31:E32"/>
    <mergeCell ref="A29:A30"/>
    <mergeCell ref="B29:B30"/>
    <mergeCell ref="C29:C30"/>
    <mergeCell ref="D29:D30"/>
    <mergeCell ref="E29:E30"/>
    <mergeCell ref="F29:F30"/>
    <mergeCell ref="F35:F36"/>
    <mergeCell ref="G35:G36"/>
    <mergeCell ref="H35:H36"/>
    <mergeCell ref="I35:I36"/>
    <mergeCell ref="J35:J36"/>
    <mergeCell ref="K35:K36"/>
    <mergeCell ref="G33:G34"/>
    <mergeCell ref="H33:H34"/>
    <mergeCell ref="I33:I34"/>
    <mergeCell ref="J33:J34"/>
    <mergeCell ref="K33:K34"/>
    <mergeCell ref="A35:A36"/>
    <mergeCell ref="B35:B36"/>
    <mergeCell ref="C35:C36"/>
    <mergeCell ref="D35:D36"/>
    <mergeCell ref="E35:E36"/>
    <mergeCell ref="A33:A34"/>
    <mergeCell ref="B33:B34"/>
    <mergeCell ref="C33:C34"/>
    <mergeCell ref="D33:D34"/>
    <mergeCell ref="E33:E34"/>
    <mergeCell ref="F33:F34"/>
    <mergeCell ref="F39:F40"/>
    <mergeCell ref="G39:G40"/>
    <mergeCell ref="H39:H40"/>
    <mergeCell ref="I39:I40"/>
    <mergeCell ref="J39:J40"/>
    <mergeCell ref="K39:K40"/>
    <mergeCell ref="G37:G38"/>
    <mergeCell ref="H37:H38"/>
    <mergeCell ref="I37:I38"/>
    <mergeCell ref="J37:J38"/>
    <mergeCell ref="K37:K38"/>
    <mergeCell ref="A39:A40"/>
    <mergeCell ref="B39:B40"/>
    <mergeCell ref="C39:C40"/>
    <mergeCell ref="D39:D40"/>
    <mergeCell ref="E39:E40"/>
    <mergeCell ref="A37:A38"/>
    <mergeCell ref="B37:B38"/>
    <mergeCell ref="C37:C38"/>
    <mergeCell ref="D37:D38"/>
    <mergeCell ref="E37:E38"/>
    <mergeCell ref="F37:F38"/>
    <mergeCell ref="F45:F46"/>
    <mergeCell ref="G45:G46"/>
    <mergeCell ref="H45:H46"/>
    <mergeCell ref="I45:I46"/>
    <mergeCell ref="J45:J46"/>
    <mergeCell ref="K45:K46"/>
    <mergeCell ref="G41:G42"/>
    <mergeCell ref="H41:H42"/>
    <mergeCell ref="I41:I42"/>
    <mergeCell ref="J41:J42"/>
    <mergeCell ref="K41:K42"/>
    <mergeCell ref="A45:A46"/>
    <mergeCell ref="B45:B46"/>
    <mergeCell ref="C45:C46"/>
    <mergeCell ref="D45:D46"/>
    <mergeCell ref="E45:E46"/>
    <mergeCell ref="A41:A42"/>
    <mergeCell ref="B41:B42"/>
    <mergeCell ref="C41:C42"/>
    <mergeCell ref="D41:D42"/>
    <mergeCell ref="E41:E42"/>
    <mergeCell ref="F41:F42"/>
    <mergeCell ref="F49:F50"/>
    <mergeCell ref="G49:G50"/>
    <mergeCell ref="H49:H50"/>
    <mergeCell ref="I49:I50"/>
    <mergeCell ref="J49:J50"/>
    <mergeCell ref="K49:K50"/>
    <mergeCell ref="G47:G48"/>
    <mergeCell ref="H47:H48"/>
    <mergeCell ref="I47:I48"/>
    <mergeCell ref="J47:J48"/>
    <mergeCell ref="K47:K48"/>
    <mergeCell ref="A49:A50"/>
    <mergeCell ref="B49:B50"/>
    <mergeCell ref="C49:C50"/>
    <mergeCell ref="D49:D50"/>
    <mergeCell ref="E49:E50"/>
    <mergeCell ref="A47:A48"/>
    <mergeCell ref="B47:B48"/>
    <mergeCell ref="C47:C48"/>
    <mergeCell ref="D47:D48"/>
    <mergeCell ref="E47:E48"/>
    <mergeCell ref="F47:F48"/>
    <mergeCell ref="F53:F54"/>
    <mergeCell ref="G53:G54"/>
    <mergeCell ref="H53:H54"/>
    <mergeCell ref="I53:I54"/>
    <mergeCell ref="J53:J54"/>
    <mergeCell ref="K53:K54"/>
    <mergeCell ref="G51:G52"/>
    <mergeCell ref="H51:H52"/>
    <mergeCell ref="I51:I52"/>
    <mergeCell ref="J51:J52"/>
    <mergeCell ref="K51:K52"/>
    <mergeCell ref="A53:A54"/>
    <mergeCell ref="B53:B54"/>
    <mergeCell ref="C53:C54"/>
    <mergeCell ref="D53:D54"/>
    <mergeCell ref="E53:E54"/>
    <mergeCell ref="A51:A52"/>
    <mergeCell ref="B51:B52"/>
    <mergeCell ref="C51:C52"/>
    <mergeCell ref="D51:D52"/>
    <mergeCell ref="E51:E52"/>
    <mergeCell ref="F51:F52"/>
    <mergeCell ref="F57:F58"/>
    <mergeCell ref="G57:G58"/>
    <mergeCell ref="H57:H58"/>
    <mergeCell ref="I57:I58"/>
    <mergeCell ref="J57:J58"/>
    <mergeCell ref="K57:K58"/>
    <mergeCell ref="G55:G56"/>
    <mergeCell ref="H55:H56"/>
    <mergeCell ref="I55:I56"/>
    <mergeCell ref="J55:J56"/>
    <mergeCell ref="K55:K56"/>
    <mergeCell ref="A57:A58"/>
    <mergeCell ref="B57:B58"/>
    <mergeCell ref="C57:C58"/>
    <mergeCell ref="D57:D58"/>
    <mergeCell ref="E57:E58"/>
    <mergeCell ref="A55:A56"/>
    <mergeCell ref="B55:B56"/>
    <mergeCell ref="C55:C56"/>
    <mergeCell ref="D55:D56"/>
    <mergeCell ref="E55:E56"/>
    <mergeCell ref="F55:F56"/>
    <mergeCell ref="F61:F62"/>
    <mergeCell ref="G61:G62"/>
    <mergeCell ref="H61:H62"/>
    <mergeCell ref="I61:I62"/>
    <mergeCell ref="J61:J62"/>
    <mergeCell ref="K61:K62"/>
    <mergeCell ref="G59:G60"/>
    <mergeCell ref="H59:H60"/>
    <mergeCell ref="I59:I60"/>
    <mergeCell ref="J59:J60"/>
    <mergeCell ref="K59:K60"/>
    <mergeCell ref="A61:A62"/>
    <mergeCell ref="B61:B62"/>
    <mergeCell ref="C61:C62"/>
    <mergeCell ref="D61:D62"/>
    <mergeCell ref="E61:E62"/>
    <mergeCell ref="A59:A60"/>
    <mergeCell ref="B59:B60"/>
    <mergeCell ref="C59:C60"/>
    <mergeCell ref="D59:D60"/>
    <mergeCell ref="E59:E60"/>
    <mergeCell ref="F59:F60"/>
    <mergeCell ref="F65:F66"/>
    <mergeCell ref="G65:G66"/>
    <mergeCell ref="H65:H66"/>
    <mergeCell ref="I65:I66"/>
    <mergeCell ref="J65:J66"/>
    <mergeCell ref="K65:K66"/>
    <mergeCell ref="G63:G64"/>
    <mergeCell ref="H63:H64"/>
    <mergeCell ref="I63:I64"/>
    <mergeCell ref="J63:J64"/>
    <mergeCell ref="K63:K64"/>
    <mergeCell ref="A65:A66"/>
    <mergeCell ref="B65:B66"/>
    <mergeCell ref="C65:C66"/>
    <mergeCell ref="D65:D66"/>
    <mergeCell ref="E65:E66"/>
    <mergeCell ref="A63:A64"/>
    <mergeCell ref="B63:B64"/>
    <mergeCell ref="C63:C64"/>
    <mergeCell ref="D63:D64"/>
    <mergeCell ref="E63:E64"/>
    <mergeCell ref="F63:F64"/>
    <mergeCell ref="F69:F70"/>
    <mergeCell ref="G69:G70"/>
    <mergeCell ref="H69:H70"/>
    <mergeCell ref="I69:I70"/>
    <mergeCell ref="J69:J70"/>
    <mergeCell ref="K69:K70"/>
    <mergeCell ref="G67:G68"/>
    <mergeCell ref="H67:H68"/>
    <mergeCell ref="I67:I68"/>
    <mergeCell ref="J67:J68"/>
    <mergeCell ref="K67:K68"/>
    <mergeCell ref="A69:A70"/>
    <mergeCell ref="B69:B70"/>
    <mergeCell ref="C69:C70"/>
    <mergeCell ref="D69:D70"/>
    <mergeCell ref="E69:E70"/>
    <mergeCell ref="A67:A68"/>
    <mergeCell ref="B67:B68"/>
    <mergeCell ref="C67:C68"/>
    <mergeCell ref="D67:D68"/>
    <mergeCell ref="E67:E68"/>
    <mergeCell ref="F67:F68"/>
    <mergeCell ref="F73:F74"/>
    <mergeCell ref="G73:G74"/>
    <mergeCell ref="H73:H74"/>
    <mergeCell ref="I73:I74"/>
    <mergeCell ref="J73:J74"/>
    <mergeCell ref="K73:K74"/>
    <mergeCell ref="G71:G72"/>
    <mergeCell ref="H71:H72"/>
    <mergeCell ref="I71:I72"/>
    <mergeCell ref="J71:J72"/>
    <mergeCell ref="K71:K72"/>
    <mergeCell ref="A73:A74"/>
    <mergeCell ref="B73:B74"/>
    <mergeCell ref="C73:C74"/>
    <mergeCell ref="D73:D74"/>
    <mergeCell ref="E73:E74"/>
    <mergeCell ref="A71:A72"/>
    <mergeCell ref="B71:B72"/>
    <mergeCell ref="C71:C72"/>
    <mergeCell ref="D71:D72"/>
    <mergeCell ref="E71:E72"/>
    <mergeCell ref="F71:F72"/>
    <mergeCell ref="F77:F78"/>
    <mergeCell ref="G77:G78"/>
    <mergeCell ref="H77:H78"/>
    <mergeCell ref="I77:I78"/>
    <mergeCell ref="J77:J78"/>
    <mergeCell ref="K77:K78"/>
    <mergeCell ref="G75:G76"/>
    <mergeCell ref="H75:H76"/>
    <mergeCell ref="I75:I76"/>
    <mergeCell ref="J75:J76"/>
    <mergeCell ref="K75:K76"/>
    <mergeCell ref="A77:A78"/>
    <mergeCell ref="B77:B78"/>
    <mergeCell ref="C77:C78"/>
    <mergeCell ref="D77:D78"/>
    <mergeCell ref="E77:E78"/>
    <mergeCell ref="A75:A76"/>
    <mergeCell ref="B75:B76"/>
    <mergeCell ref="C75:C76"/>
    <mergeCell ref="D75:D76"/>
    <mergeCell ref="E75:E76"/>
    <mergeCell ref="F75:F76"/>
    <mergeCell ref="F83:F84"/>
    <mergeCell ref="G83:G84"/>
    <mergeCell ref="H83:H84"/>
    <mergeCell ref="I83:I84"/>
    <mergeCell ref="J83:J84"/>
    <mergeCell ref="K83:K84"/>
    <mergeCell ref="G81:G82"/>
    <mergeCell ref="H81:H82"/>
    <mergeCell ref="I81:I82"/>
    <mergeCell ref="J81:J82"/>
    <mergeCell ref="K81:K82"/>
    <mergeCell ref="A83:A84"/>
    <mergeCell ref="B83:B84"/>
    <mergeCell ref="C83:C84"/>
    <mergeCell ref="D83:D84"/>
    <mergeCell ref="E83:E84"/>
    <mergeCell ref="A81:A82"/>
    <mergeCell ref="B81:B82"/>
    <mergeCell ref="C81:C82"/>
    <mergeCell ref="D81:D82"/>
    <mergeCell ref="E81:E82"/>
    <mergeCell ref="F81:F82"/>
    <mergeCell ref="F87:F88"/>
    <mergeCell ref="G87:G88"/>
    <mergeCell ref="H87:H88"/>
    <mergeCell ref="I87:I88"/>
    <mergeCell ref="J87:J88"/>
    <mergeCell ref="K87:K88"/>
    <mergeCell ref="G85:G86"/>
    <mergeCell ref="H85:H86"/>
    <mergeCell ref="I85:I86"/>
    <mergeCell ref="J85:J86"/>
    <mergeCell ref="K85:K86"/>
    <mergeCell ref="A87:A88"/>
    <mergeCell ref="B87:B88"/>
    <mergeCell ref="C87:C88"/>
    <mergeCell ref="D87:D88"/>
    <mergeCell ref="E87:E88"/>
    <mergeCell ref="A85:A86"/>
    <mergeCell ref="B85:B86"/>
    <mergeCell ref="C85:C86"/>
    <mergeCell ref="D85:D86"/>
    <mergeCell ref="E85:E86"/>
    <mergeCell ref="F85:F86"/>
    <mergeCell ref="F91:F92"/>
    <mergeCell ref="G91:G92"/>
    <mergeCell ref="H91:H92"/>
    <mergeCell ref="I91:I92"/>
    <mergeCell ref="J91:J92"/>
    <mergeCell ref="K91:K92"/>
    <mergeCell ref="G89:G90"/>
    <mergeCell ref="H89:H90"/>
    <mergeCell ref="I89:I90"/>
    <mergeCell ref="J89:J90"/>
    <mergeCell ref="K89:K90"/>
    <mergeCell ref="A91:A92"/>
    <mergeCell ref="B91:B92"/>
    <mergeCell ref="C91:C92"/>
    <mergeCell ref="D91:D92"/>
    <mergeCell ref="E91:E92"/>
    <mergeCell ref="A89:A90"/>
    <mergeCell ref="B89:B90"/>
    <mergeCell ref="C89:C90"/>
    <mergeCell ref="D89:D90"/>
    <mergeCell ref="E89:E90"/>
    <mergeCell ref="F89:F90"/>
    <mergeCell ref="F95:F96"/>
    <mergeCell ref="G95:G96"/>
    <mergeCell ref="H95:H96"/>
    <mergeCell ref="I95:I96"/>
    <mergeCell ref="J95:J96"/>
    <mergeCell ref="K95:K96"/>
    <mergeCell ref="G93:G94"/>
    <mergeCell ref="H93:H94"/>
    <mergeCell ref="I93:I94"/>
    <mergeCell ref="J93:J94"/>
    <mergeCell ref="K93:K94"/>
    <mergeCell ref="A95:A96"/>
    <mergeCell ref="B95:B96"/>
    <mergeCell ref="C95:C96"/>
    <mergeCell ref="D95:D96"/>
    <mergeCell ref="E95:E96"/>
    <mergeCell ref="A93:A94"/>
    <mergeCell ref="B93:B94"/>
    <mergeCell ref="C93:C94"/>
    <mergeCell ref="D93:D94"/>
    <mergeCell ref="E93:E94"/>
    <mergeCell ref="F93:F94"/>
    <mergeCell ref="F99:F100"/>
    <mergeCell ref="G99:G100"/>
    <mergeCell ref="H99:H100"/>
    <mergeCell ref="I99:I100"/>
    <mergeCell ref="J99:J100"/>
    <mergeCell ref="K99:K100"/>
    <mergeCell ref="G97:G98"/>
    <mergeCell ref="H97:H98"/>
    <mergeCell ref="I97:I98"/>
    <mergeCell ref="J97:J98"/>
    <mergeCell ref="K97:K98"/>
    <mergeCell ref="A99:A100"/>
    <mergeCell ref="B99:B100"/>
    <mergeCell ref="C99:C100"/>
    <mergeCell ref="D99:D100"/>
    <mergeCell ref="E99:E100"/>
    <mergeCell ref="A97:A98"/>
    <mergeCell ref="B97:B98"/>
    <mergeCell ref="C97:C98"/>
    <mergeCell ref="D97:D98"/>
    <mergeCell ref="E97:E98"/>
    <mergeCell ref="F97:F98"/>
    <mergeCell ref="F103:F104"/>
    <mergeCell ref="G103:G104"/>
    <mergeCell ref="H103:H104"/>
    <mergeCell ref="I103:I104"/>
    <mergeCell ref="J103:J104"/>
    <mergeCell ref="K103:K104"/>
    <mergeCell ref="G101:G102"/>
    <mergeCell ref="H101:H102"/>
    <mergeCell ref="I101:I102"/>
    <mergeCell ref="J101:J102"/>
    <mergeCell ref="K101:K102"/>
    <mergeCell ref="A103:A104"/>
    <mergeCell ref="B103:B104"/>
    <mergeCell ref="C103:C104"/>
    <mergeCell ref="D103:D104"/>
    <mergeCell ref="E103:E104"/>
    <mergeCell ref="A101:A102"/>
    <mergeCell ref="B101:B102"/>
    <mergeCell ref="C101:C102"/>
    <mergeCell ref="D101:D102"/>
    <mergeCell ref="E101:E102"/>
    <mergeCell ref="F101:F102"/>
    <mergeCell ref="F107:F108"/>
    <mergeCell ref="G107:G108"/>
    <mergeCell ref="H107:H108"/>
    <mergeCell ref="I107:I108"/>
    <mergeCell ref="J107:J108"/>
    <mergeCell ref="K107:K108"/>
    <mergeCell ref="G105:G106"/>
    <mergeCell ref="H105:H106"/>
    <mergeCell ref="I105:I106"/>
    <mergeCell ref="J105:J106"/>
    <mergeCell ref="K105:K106"/>
    <mergeCell ref="A107:A108"/>
    <mergeCell ref="B107:B108"/>
    <mergeCell ref="C107:C108"/>
    <mergeCell ref="D107:D108"/>
    <mergeCell ref="E107:E108"/>
    <mergeCell ref="A105:A106"/>
    <mergeCell ref="B105:B106"/>
    <mergeCell ref="C105:C106"/>
    <mergeCell ref="D105:D106"/>
    <mergeCell ref="E105:E106"/>
    <mergeCell ref="F105:F106"/>
    <mergeCell ref="F111:F112"/>
    <mergeCell ref="G111:G112"/>
    <mergeCell ref="H111:H112"/>
    <mergeCell ref="I111:I112"/>
    <mergeCell ref="J111:J112"/>
    <mergeCell ref="K111:K112"/>
    <mergeCell ref="G109:G110"/>
    <mergeCell ref="H109:H110"/>
    <mergeCell ref="I109:I110"/>
    <mergeCell ref="J109:J110"/>
    <mergeCell ref="K109:K110"/>
    <mergeCell ref="A111:A112"/>
    <mergeCell ref="B111:B112"/>
    <mergeCell ref="C111:C112"/>
    <mergeCell ref="D111:D112"/>
    <mergeCell ref="E111:E112"/>
    <mergeCell ref="A109:A110"/>
    <mergeCell ref="B109:B110"/>
    <mergeCell ref="C109:C110"/>
    <mergeCell ref="D109:D110"/>
    <mergeCell ref="E109:E110"/>
    <mergeCell ref="F109:F110"/>
    <mergeCell ref="F115:F116"/>
    <mergeCell ref="G115:G116"/>
    <mergeCell ref="H115:H116"/>
    <mergeCell ref="I115:I116"/>
    <mergeCell ref="J115:J116"/>
    <mergeCell ref="K115:K116"/>
    <mergeCell ref="G113:G114"/>
    <mergeCell ref="H113:H114"/>
    <mergeCell ref="I113:I114"/>
    <mergeCell ref="J113:J114"/>
    <mergeCell ref="K113:K114"/>
    <mergeCell ref="A115:A116"/>
    <mergeCell ref="B115:B116"/>
    <mergeCell ref="C115:C116"/>
    <mergeCell ref="D115:D116"/>
    <mergeCell ref="E115:E116"/>
    <mergeCell ref="A113:A114"/>
    <mergeCell ref="B113:B114"/>
    <mergeCell ref="C113:C114"/>
    <mergeCell ref="D113:D114"/>
    <mergeCell ref="E113:E114"/>
    <mergeCell ref="F113:F114"/>
    <mergeCell ref="F119:F120"/>
    <mergeCell ref="G119:G120"/>
    <mergeCell ref="H119:H120"/>
    <mergeCell ref="I119:I120"/>
    <mergeCell ref="J119:J120"/>
    <mergeCell ref="K119:K120"/>
    <mergeCell ref="G117:G118"/>
    <mergeCell ref="H117:H118"/>
    <mergeCell ref="I117:I118"/>
    <mergeCell ref="J117:J118"/>
    <mergeCell ref="K117:K118"/>
    <mergeCell ref="A119:A120"/>
    <mergeCell ref="B119:B120"/>
    <mergeCell ref="C119:C120"/>
    <mergeCell ref="D119:D120"/>
    <mergeCell ref="E119:E120"/>
    <mergeCell ref="A117:A118"/>
    <mergeCell ref="B117:B118"/>
    <mergeCell ref="C117:C118"/>
    <mergeCell ref="D117:D118"/>
    <mergeCell ref="E117:E118"/>
    <mergeCell ref="F117:F118"/>
    <mergeCell ref="F123:F124"/>
    <mergeCell ref="G123:G124"/>
    <mergeCell ref="H123:H124"/>
    <mergeCell ref="I123:I124"/>
    <mergeCell ref="J123:J124"/>
    <mergeCell ref="K123:K124"/>
    <mergeCell ref="G121:G122"/>
    <mergeCell ref="H121:H122"/>
    <mergeCell ref="I121:I122"/>
    <mergeCell ref="J121:J122"/>
    <mergeCell ref="K121:K122"/>
    <mergeCell ref="A123:A124"/>
    <mergeCell ref="B123:B124"/>
    <mergeCell ref="C123:C124"/>
    <mergeCell ref="D123:D124"/>
    <mergeCell ref="E123:E124"/>
    <mergeCell ref="A121:A122"/>
    <mergeCell ref="B121:B122"/>
    <mergeCell ref="C121:C122"/>
    <mergeCell ref="D121:D122"/>
    <mergeCell ref="E121:E122"/>
    <mergeCell ref="F121:F122"/>
    <mergeCell ref="F127:F128"/>
    <mergeCell ref="G127:G128"/>
    <mergeCell ref="H127:H128"/>
    <mergeCell ref="I127:I128"/>
    <mergeCell ref="J127:J128"/>
    <mergeCell ref="K127:K128"/>
    <mergeCell ref="G125:G126"/>
    <mergeCell ref="H125:H126"/>
    <mergeCell ref="I125:I126"/>
    <mergeCell ref="J125:J126"/>
    <mergeCell ref="K125:K126"/>
    <mergeCell ref="A127:A128"/>
    <mergeCell ref="B127:B128"/>
    <mergeCell ref="C127:C128"/>
    <mergeCell ref="D127:D128"/>
    <mergeCell ref="E127:E128"/>
    <mergeCell ref="A125:A126"/>
    <mergeCell ref="B125:B126"/>
    <mergeCell ref="C125:C126"/>
    <mergeCell ref="D125:D126"/>
    <mergeCell ref="E125:E126"/>
    <mergeCell ref="F125:F126"/>
    <mergeCell ref="F131:F132"/>
    <mergeCell ref="G131:G132"/>
    <mergeCell ref="H131:H132"/>
    <mergeCell ref="I131:I132"/>
    <mergeCell ref="J131:J132"/>
    <mergeCell ref="K131:K132"/>
    <mergeCell ref="G129:G130"/>
    <mergeCell ref="H129:H130"/>
    <mergeCell ref="I129:I130"/>
    <mergeCell ref="J129:J130"/>
    <mergeCell ref="K129:K130"/>
    <mergeCell ref="A131:A132"/>
    <mergeCell ref="B131:B132"/>
    <mergeCell ref="C131:C132"/>
    <mergeCell ref="D131:D132"/>
    <mergeCell ref="E131:E132"/>
    <mergeCell ref="A129:A130"/>
    <mergeCell ref="B129:B130"/>
    <mergeCell ref="C129:C130"/>
    <mergeCell ref="D129:D130"/>
    <mergeCell ref="E129:E130"/>
    <mergeCell ref="F129:F130"/>
    <mergeCell ref="G133:G134"/>
    <mergeCell ref="H133:H134"/>
    <mergeCell ref="I133:I134"/>
    <mergeCell ref="J133:J134"/>
    <mergeCell ref="K133:K134"/>
    <mergeCell ref="A133:A134"/>
    <mergeCell ref="B133:B134"/>
    <mergeCell ref="C133:C134"/>
    <mergeCell ref="D133:D134"/>
    <mergeCell ref="E133:E134"/>
    <mergeCell ref="F133:F134"/>
    <mergeCell ref="F140:F141"/>
    <mergeCell ref="G140:G141"/>
    <mergeCell ref="H140:H141"/>
    <mergeCell ref="I140:I141"/>
    <mergeCell ref="J140:J141"/>
    <mergeCell ref="K140:K141"/>
    <mergeCell ref="G138:G139"/>
    <mergeCell ref="H138:H139"/>
    <mergeCell ref="I138:I139"/>
    <mergeCell ref="J138:J139"/>
    <mergeCell ref="K138:K139"/>
    <mergeCell ref="A140:A141"/>
    <mergeCell ref="B140:B141"/>
    <mergeCell ref="C140:C141"/>
    <mergeCell ref="D140:D141"/>
    <mergeCell ref="E140:E141"/>
    <mergeCell ref="A138:A139"/>
    <mergeCell ref="B138:B139"/>
    <mergeCell ref="C138:C139"/>
    <mergeCell ref="D138:D139"/>
    <mergeCell ref="E138:E139"/>
    <mergeCell ref="F138:F139"/>
    <mergeCell ref="F144:F145"/>
    <mergeCell ref="G144:G145"/>
    <mergeCell ref="H144:H145"/>
    <mergeCell ref="I144:I145"/>
    <mergeCell ref="J144:J145"/>
    <mergeCell ref="K144:K145"/>
    <mergeCell ref="G142:G143"/>
    <mergeCell ref="H142:H143"/>
    <mergeCell ref="I142:I143"/>
    <mergeCell ref="J142:J143"/>
    <mergeCell ref="K142:K143"/>
    <mergeCell ref="A144:A145"/>
    <mergeCell ref="B144:B145"/>
    <mergeCell ref="C144:C145"/>
    <mergeCell ref="D144:D145"/>
    <mergeCell ref="E144:E145"/>
    <mergeCell ref="A142:A143"/>
    <mergeCell ref="B142:B143"/>
    <mergeCell ref="C142:C143"/>
    <mergeCell ref="D142:D143"/>
    <mergeCell ref="E142:E143"/>
    <mergeCell ref="F142:F143"/>
    <mergeCell ref="F148:F149"/>
    <mergeCell ref="G148:G149"/>
    <mergeCell ref="H148:H149"/>
    <mergeCell ref="I148:I149"/>
    <mergeCell ref="J148:J149"/>
    <mergeCell ref="K148:K149"/>
    <mergeCell ref="G146:G147"/>
    <mergeCell ref="H146:H147"/>
    <mergeCell ref="I146:I147"/>
    <mergeCell ref="J146:J147"/>
    <mergeCell ref="K146:K147"/>
    <mergeCell ref="A148:A149"/>
    <mergeCell ref="B148:B149"/>
    <mergeCell ref="C148:C149"/>
    <mergeCell ref="D148:D149"/>
    <mergeCell ref="E148:E149"/>
    <mergeCell ref="A146:A147"/>
    <mergeCell ref="B146:B147"/>
    <mergeCell ref="C146:C147"/>
    <mergeCell ref="D146:D147"/>
    <mergeCell ref="E146:E147"/>
    <mergeCell ref="F146:F147"/>
    <mergeCell ref="F152:F153"/>
    <mergeCell ref="G152:G153"/>
    <mergeCell ref="H152:H153"/>
    <mergeCell ref="I152:I153"/>
    <mergeCell ref="J152:J153"/>
    <mergeCell ref="K152:K153"/>
    <mergeCell ref="G150:G151"/>
    <mergeCell ref="H150:H151"/>
    <mergeCell ref="I150:I151"/>
    <mergeCell ref="J150:J151"/>
    <mergeCell ref="K150:K151"/>
    <mergeCell ref="A152:A153"/>
    <mergeCell ref="B152:B153"/>
    <mergeCell ref="C152:C153"/>
    <mergeCell ref="D152:D153"/>
    <mergeCell ref="E152:E153"/>
    <mergeCell ref="A150:A151"/>
    <mergeCell ref="B150:B151"/>
    <mergeCell ref="C150:C151"/>
    <mergeCell ref="D150:D151"/>
    <mergeCell ref="E150:E151"/>
    <mergeCell ref="F150:F151"/>
    <mergeCell ref="F155:F156"/>
    <mergeCell ref="G155:G156"/>
    <mergeCell ref="H155:H156"/>
    <mergeCell ref="I155:I156"/>
    <mergeCell ref="J155:J156"/>
    <mergeCell ref="K155:K156"/>
    <mergeCell ref="A155:A156"/>
    <mergeCell ref="B155:B156"/>
    <mergeCell ref="C155:C156"/>
    <mergeCell ref="D155:D156"/>
    <mergeCell ref="E155:E156"/>
    <mergeCell ref="F159:F160"/>
    <mergeCell ref="G159:G160"/>
    <mergeCell ref="H159:H160"/>
    <mergeCell ref="I159:I160"/>
    <mergeCell ref="J159:J160"/>
    <mergeCell ref="K159:K160"/>
    <mergeCell ref="G157:G158"/>
    <mergeCell ref="H157:H158"/>
    <mergeCell ref="I157:I158"/>
    <mergeCell ref="J157:J158"/>
    <mergeCell ref="K157:K158"/>
    <mergeCell ref="A159:A160"/>
    <mergeCell ref="B159:B160"/>
    <mergeCell ref="C159:C160"/>
    <mergeCell ref="D159:D160"/>
    <mergeCell ref="E159:E160"/>
    <mergeCell ref="A157:A158"/>
    <mergeCell ref="B157:B158"/>
    <mergeCell ref="C157:C158"/>
    <mergeCell ref="D157:D158"/>
    <mergeCell ref="E157:E158"/>
    <mergeCell ref="F157:F158"/>
    <mergeCell ref="F165:F166"/>
    <mergeCell ref="G165:G166"/>
    <mergeCell ref="H165:H166"/>
    <mergeCell ref="I165:I166"/>
    <mergeCell ref="J165:J166"/>
    <mergeCell ref="K165:K166"/>
    <mergeCell ref="G163:G164"/>
    <mergeCell ref="H163:H164"/>
    <mergeCell ref="I163:I164"/>
    <mergeCell ref="J163:J164"/>
    <mergeCell ref="K163:K164"/>
    <mergeCell ref="A165:A166"/>
    <mergeCell ref="B165:B166"/>
    <mergeCell ref="C165:C166"/>
    <mergeCell ref="D165:D166"/>
    <mergeCell ref="E165:E166"/>
    <mergeCell ref="A163:A164"/>
    <mergeCell ref="B163:B164"/>
    <mergeCell ref="C163:C164"/>
    <mergeCell ref="D163:D164"/>
    <mergeCell ref="E163:E164"/>
    <mergeCell ref="F163:F164"/>
    <mergeCell ref="F169:F170"/>
    <mergeCell ref="G169:G170"/>
    <mergeCell ref="H169:H170"/>
    <mergeCell ref="I169:I170"/>
    <mergeCell ref="J169:J170"/>
    <mergeCell ref="K169:K170"/>
    <mergeCell ref="G167:G168"/>
    <mergeCell ref="H167:H168"/>
    <mergeCell ref="I167:I168"/>
    <mergeCell ref="J167:J168"/>
    <mergeCell ref="K167:K168"/>
    <mergeCell ref="A169:A170"/>
    <mergeCell ref="B169:B170"/>
    <mergeCell ref="C169:C170"/>
    <mergeCell ref="D169:D170"/>
    <mergeCell ref="E169:E170"/>
    <mergeCell ref="A167:A168"/>
    <mergeCell ref="B167:B168"/>
    <mergeCell ref="C167:C168"/>
    <mergeCell ref="D167:D168"/>
    <mergeCell ref="E167:E168"/>
    <mergeCell ref="F167:F168"/>
    <mergeCell ref="F176:F177"/>
    <mergeCell ref="G176:G177"/>
    <mergeCell ref="H176:H177"/>
    <mergeCell ref="I176:I177"/>
    <mergeCell ref="J176:J177"/>
    <mergeCell ref="K176:K177"/>
    <mergeCell ref="G171:G172"/>
    <mergeCell ref="H171:H172"/>
    <mergeCell ref="I171:I172"/>
    <mergeCell ref="J171:J172"/>
    <mergeCell ref="K171:K172"/>
    <mergeCell ref="A176:A177"/>
    <mergeCell ref="B176:B177"/>
    <mergeCell ref="C176:C177"/>
    <mergeCell ref="D176:D177"/>
    <mergeCell ref="E176:E177"/>
    <mergeCell ref="A171:A172"/>
    <mergeCell ref="B171:B172"/>
    <mergeCell ref="C171:C172"/>
    <mergeCell ref="D171:D172"/>
    <mergeCell ref="E171:E172"/>
    <mergeCell ref="F171:F172"/>
    <mergeCell ref="F180:F181"/>
    <mergeCell ref="G180:G181"/>
    <mergeCell ref="H180:H181"/>
    <mergeCell ref="I180:I181"/>
    <mergeCell ref="J180:J181"/>
    <mergeCell ref="K180:K181"/>
    <mergeCell ref="G178:G179"/>
    <mergeCell ref="H178:H179"/>
    <mergeCell ref="I178:I179"/>
    <mergeCell ref="J178:J179"/>
    <mergeCell ref="K178:K179"/>
    <mergeCell ref="A180:A181"/>
    <mergeCell ref="B180:B181"/>
    <mergeCell ref="C180:C181"/>
    <mergeCell ref="D180:D181"/>
    <mergeCell ref="E180:E181"/>
    <mergeCell ref="A178:A179"/>
    <mergeCell ref="B178:B179"/>
    <mergeCell ref="C178:C179"/>
    <mergeCell ref="D178:D179"/>
    <mergeCell ref="E178:E179"/>
    <mergeCell ref="F178:F179"/>
    <mergeCell ref="F184:F185"/>
    <mergeCell ref="G184:G185"/>
    <mergeCell ref="H184:H185"/>
    <mergeCell ref="I184:I185"/>
    <mergeCell ref="J184:J185"/>
    <mergeCell ref="K184:K185"/>
    <mergeCell ref="G182:G183"/>
    <mergeCell ref="H182:H183"/>
    <mergeCell ref="I182:I183"/>
    <mergeCell ref="J182:J183"/>
    <mergeCell ref="K182:K183"/>
    <mergeCell ref="A184:A185"/>
    <mergeCell ref="B184:B185"/>
    <mergeCell ref="C184:C185"/>
    <mergeCell ref="D184:D185"/>
    <mergeCell ref="E184:E185"/>
    <mergeCell ref="A182:A183"/>
    <mergeCell ref="B182:B183"/>
    <mergeCell ref="C182:C183"/>
    <mergeCell ref="D182:D183"/>
    <mergeCell ref="E182:E183"/>
    <mergeCell ref="F182:F183"/>
    <mergeCell ref="F191:F192"/>
    <mergeCell ref="G191:G192"/>
    <mergeCell ref="H191:H192"/>
    <mergeCell ref="I191:I192"/>
    <mergeCell ref="J191:J192"/>
    <mergeCell ref="K191:K192"/>
    <mergeCell ref="G189:G190"/>
    <mergeCell ref="H189:H190"/>
    <mergeCell ref="I189:I190"/>
    <mergeCell ref="J189:J190"/>
    <mergeCell ref="K189:K190"/>
    <mergeCell ref="A191:A192"/>
    <mergeCell ref="B191:B192"/>
    <mergeCell ref="C191:C192"/>
    <mergeCell ref="D191:D192"/>
    <mergeCell ref="E191:E192"/>
    <mergeCell ref="A189:A190"/>
    <mergeCell ref="B189:B190"/>
    <mergeCell ref="C189:C190"/>
    <mergeCell ref="D189:D190"/>
    <mergeCell ref="E189:E190"/>
    <mergeCell ref="F189:F190"/>
    <mergeCell ref="F195:F196"/>
    <mergeCell ref="G195:G196"/>
    <mergeCell ref="H195:H196"/>
    <mergeCell ref="I195:I196"/>
    <mergeCell ref="J195:J196"/>
    <mergeCell ref="K195:K196"/>
    <mergeCell ref="G193:G194"/>
    <mergeCell ref="H193:H194"/>
    <mergeCell ref="I193:I194"/>
    <mergeCell ref="J193:J194"/>
    <mergeCell ref="K193:K194"/>
    <mergeCell ref="A195:A196"/>
    <mergeCell ref="B195:B196"/>
    <mergeCell ref="C195:C196"/>
    <mergeCell ref="D195:D196"/>
    <mergeCell ref="E195:E196"/>
    <mergeCell ref="A193:A194"/>
    <mergeCell ref="B193:B194"/>
    <mergeCell ref="C193:C194"/>
    <mergeCell ref="D193:D194"/>
    <mergeCell ref="E193:E194"/>
    <mergeCell ref="F193:F194"/>
    <mergeCell ref="F199:F200"/>
    <mergeCell ref="G199:G200"/>
    <mergeCell ref="H199:H200"/>
    <mergeCell ref="I199:I200"/>
    <mergeCell ref="J199:J200"/>
    <mergeCell ref="K199:K200"/>
    <mergeCell ref="G197:G198"/>
    <mergeCell ref="H197:H198"/>
    <mergeCell ref="I197:I198"/>
    <mergeCell ref="J197:J198"/>
    <mergeCell ref="K197:K198"/>
    <mergeCell ref="A199:A200"/>
    <mergeCell ref="B199:B200"/>
    <mergeCell ref="C199:C200"/>
    <mergeCell ref="D199:D200"/>
    <mergeCell ref="E199:E200"/>
    <mergeCell ref="A197:A198"/>
    <mergeCell ref="B197:B198"/>
    <mergeCell ref="C197:C198"/>
    <mergeCell ref="D197:D198"/>
    <mergeCell ref="E197:E198"/>
    <mergeCell ref="F197:F198"/>
    <mergeCell ref="F203:F204"/>
    <mergeCell ref="G203:G204"/>
    <mergeCell ref="H203:H204"/>
    <mergeCell ref="I203:I204"/>
    <mergeCell ref="J203:J204"/>
    <mergeCell ref="K203:K204"/>
    <mergeCell ref="G201:G202"/>
    <mergeCell ref="H201:H202"/>
    <mergeCell ref="I201:I202"/>
    <mergeCell ref="J201:J202"/>
    <mergeCell ref="K201:K202"/>
    <mergeCell ref="A203:A204"/>
    <mergeCell ref="B203:B204"/>
    <mergeCell ref="C203:C204"/>
    <mergeCell ref="D203:D204"/>
    <mergeCell ref="E203:E204"/>
    <mergeCell ref="A201:A202"/>
    <mergeCell ref="B201:B202"/>
    <mergeCell ref="C201:C202"/>
    <mergeCell ref="D201:D202"/>
    <mergeCell ref="E201:E202"/>
    <mergeCell ref="F201:F202"/>
    <mergeCell ref="F207:F208"/>
    <mergeCell ref="G207:G208"/>
    <mergeCell ref="H207:H208"/>
    <mergeCell ref="I207:I208"/>
    <mergeCell ref="J207:J208"/>
    <mergeCell ref="K207:K208"/>
    <mergeCell ref="G205:G206"/>
    <mergeCell ref="H205:H206"/>
    <mergeCell ref="I205:I206"/>
    <mergeCell ref="J205:J206"/>
    <mergeCell ref="K205:K206"/>
    <mergeCell ref="A207:A208"/>
    <mergeCell ref="B207:B208"/>
    <mergeCell ref="C207:C208"/>
    <mergeCell ref="D207:D208"/>
    <mergeCell ref="E207:E208"/>
    <mergeCell ref="A205:A206"/>
    <mergeCell ref="B205:B206"/>
    <mergeCell ref="C205:C206"/>
    <mergeCell ref="D205:D206"/>
    <mergeCell ref="E205:E206"/>
    <mergeCell ref="F205:F206"/>
    <mergeCell ref="F211:F212"/>
    <mergeCell ref="G211:G212"/>
    <mergeCell ref="H211:H212"/>
    <mergeCell ref="I211:I212"/>
    <mergeCell ref="J211:J212"/>
    <mergeCell ref="K211:K212"/>
    <mergeCell ref="G209:G210"/>
    <mergeCell ref="H209:H210"/>
    <mergeCell ref="I209:I210"/>
    <mergeCell ref="J209:J210"/>
    <mergeCell ref="K209:K210"/>
    <mergeCell ref="A211:A212"/>
    <mergeCell ref="B211:B212"/>
    <mergeCell ref="C211:C212"/>
    <mergeCell ref="D211:D212"/>
    <mergeCell ref="E211:E212"/>
    <mergeCell ref="A209:A210"/>
    <mergeCell ref="B209:B210"/>
    <mergeCell ref="C209:C210"/>
    <mergeCell ref="D209:D210"/>
    <mergeCell ref="E209:E210"/>
    <mergeCell ref="F209:F210"/>
    <mergeCell ref="F215:F216"/>
    <mergeCell ref="G215:G216"/>
    <mergeCell ref="H215:H216"/>
    <mergeCell ref="I215:I216"/>
    <mergeCell ref="J215:J216"/>
    <mergeCell ref="K215:K216"/>
    <mergeCell ref="G213:G214"/>
    <mergeCell ref="H213:H214"/>
    <mergeCell ref="I213:I214"/>
    <mergeCell ref="J213:J214"/>
    <mergeCell ref="K213:K214"/>
    <mergeCell ref="A215:A216"/>
    <mergeCell ref="B215:B216"/>
    <mergeCell ref="C215:C216"/>
    <mergeCell ref="D215:D216"/>
    <mergeCell ref="E215:E216"/>
    <mergeCell ref="A213:A214"/>
    <mergeCell ref="B213:B214"/>
    <mergeCell ref="C213:C214"/>
    <mergeCell ref="D213:D214"/>
    <mergeCell ref="E213:E214"/>
    <mergeCell ref="F213:F214"/>
    <mergeCell ref="F219:F220"/>
    <mergeCell ref="G219:G220"/>
    <mergeCell ref="H219:H220"/>
    <mergeCell ref="I219:I220"/>
    <mergeCell ref="J219:J220"/>
    <mergeCell ref="K219:K220"/>
    <mergeCell ref="G217:G218"/>
    <mergeCell ref="H217:H218"/>
    <mergeCell ref="I217:I218"/>
    <mergeCell ref="J217:J218"/>
    <mergeCell ref="K217:K218"/>
    <mergeCell ref="A219:A220"/>
    <mergeCell ref="B219:B220"/>
    <mergeCell ref="C219:C220"/>
    <mergeCell ref="D219:D220"/>
    <mergeCell ref="E219:E220"/>
    <mergeCell ref="A217:A218"/>
    <mergeCell ref="B217:B218"/>
    <mergeCell ref="C217:C218"/>
    <mergeCell ref="D217:D218"/>
    <mergeCell ref="E217:E218"/>
    <mergeCell ref="F217:F218"/>
    <mergeCell ref="F223:F224"/>
    <mergeCell ref="G223:G224"/>
    <mergeCell ref="H223:H224"/>
    <mergeCell ref="I223:I224"/>
    <mergeCell ref="J223:J224"/>
    <mergeCell ref="K223:K224"/>
    <mergeCell ref="G221:G222"/>
    <mergeCell ref="H221:H222"/>
    <mergeCell ref="I221:I222"/>
    <mergeCell ref="J221:J222"/>
    <mergeCell ref="K221:K222"/>
    <mergeCell ref="A223:A224"/>
    <mergeCell ref="B223:B224"/>
    <mergeCell ref="C223:C224"/>
    <mergeCell ref="D223:D224"/>
    <mergeCell ref="E223:E224"/>
    <mergeCell ref="A221:A222"/>
    <mergeCell ref="B221:B222"/>
    <mergeCell ref="C221:C222"/>
    <mergeCell ref="D221:D222"/>
    <mergeCell ref="E221:E222"/>
    <mergeCell ref="F221:F222"/>
    <mergeCell ref="F227:F228"/>
    <mergeCell ref="G227:G228"/>
    <mergeCell ref="H227:H228"/>
    <mergeCell ref="I227:I228"/>
    <mergeCell ref="J227:J228"/>
    <mergeCell ref="K227:K228"/>
    <mergeCell ref="G225:G226"/>
    <mergeCell ref="H225:H226"/>
    <mergeCell ref="I225:I226"/>
    <mergeCell ref="J225:J226"/>
    <mergeCell ref="K225:K226"/>
    <mergeCell ref="A227:A228"/>
    <mergeCell ref="B227:B228"/>
    <mergeCell ref="C227:C228"/>
    <mergeCell ref="D227:D228"/>
    <mergeCell ref="E227:E228"/>
    <mergeCell ref="A225:A226"/>
    <mergeCell ref="B225:B226"/>
    <mergeCell ref="C225:C226"/>
    <mergeCell ref="D225:D226"/>
    <mergeCell ref="E225:E226"/>
    <mergeCell ref="F225:F226"/>
    <mergeCell ref="F233:F234"/>
    <mergeCell ref="G233:G234"/>
    <mergeCell ref="H233:H234"/>
    <mergeCell ref="I233:I234"/>
    <mergeCell ref="J233:J234"/>
    <mergeCell ref="K233:K234"/>
    <mergeCell ref="G231:G232"/>
    <mergeCell ref="H231:H232"/>
    <mergeCell ref="I231:I232"/>
    <mergeCell ref="J231:J232"/>
    <mergeCell ref="K231:K232"/>
    <mergeCell ref="A233:A234"/>
    <mergeCell ref="B233:B234"/>
    <mergeCell ref="C233:C234"/>
    <mergeCell ref="D233:D234"/>
    <mergeCell ref="E233:E234"/>
    <mergeCell ref="A231:A232"/>
    <mergeCell ref="B231:B232"/>
    <mergeCell ref="C231:C232"/>
    <mergeCell ref="D231:D232"/>
    <mergeCell ref="E231:E232"/>
    <mergeCell ref="F231:F232"/>
    <mergeCell ref="F237:F238"/>
    <mergeCell ref="G237:G238"/>
    <mergeCell ref="H237:H238"/>
    <mergeCell ref="I237:I238"/>
    <mergeCell ref="J237:J238"/>
    <mergeCell ref="K237:K238"/>
    <mergeCell ref="G235:G236"/>
    <mergeCell ref="H235:H236"/>
    <mergeCell ref="I235:I236"/>
    <mergeCell ref="J235:J236"/>
    <mergeCell ref="K235:K236"/>
    <mergeCell ref="A237:A238"/>
    <mergeCell ref="B237:B238"/>
    <mergeCell ref="C237:C238"/>
    <mergeCell ref="D237:D238"/>
    <mergeCell ref="E237:E238"/>
    <mergeCell ref="A235:A236"/>
    <mergeCell ref="B235:B236"/>
    <mergeCell ref="C235:C236"/>
    <mergeCell ref="D235:D236"/>
    <mergeCell ref="E235:E236"/>
    <mergeCell ref="F235:F236"/>
    <mergeCell ref="F241:F242"/>
    <mergeCell ref="G241:G242"/>
    <mergeCell ref="H241:H242"/>
    <mergeCell ref="I241:I242"/>
    <mergeCell ref="J241:J242"/>
    <mergeCell ref="K241:K242"/>
    <mergeCell ref="G239:G240"/>
    <mergeCell ref="H239:H240"/>
    <mergeCell ref="I239:I240"/>
    <mergeCell ref="J239:J240"/>
    <mergeCell ref="K239:K240"/>
    <mergeCell ref="A241:A242"/>
    <mergeCell ref="B241:B242"/>
    <mergeCell ref="C241:C242"/>
    <mergeCell ref="D241:D242"/>
    <mergeCell ref="E241:E242"/>
    <mergeCell ref="A239:A240"/>
    <mergeCell ref="B239:B240"/>
    <mergeCell ref="C239:C240"/>
    <mergeCell ref="D239:D240"/>
    <mergeCell ref="E239:E240"/>
    <mergeCell ref="F239:F240"/>
    <mergeCell ref="F245:F246"/>
    <mergeCell ref="G245:G246"/>
    <mergeCell ref="H245:H246"/>
    <mergeCell ref="I245:I246"/>
    <mergeCell ref="J245:J246"/>
    <mergeCell ref="K245:K246"/>
    <mergeCell ref="G243:G244"/>
    <mergeCell ref="H243:H244"/>
    <mergeCell ref="I243:I244"/>
    <mergeCell ref="J243:J244"/>
    <mergeCell ref="K243:K244"/>
    <mergeCell ref="A245:A246"/>
    <mergeCell ref="B245:B246"/>
    <mergeCell ref="C245:C246"/>
    <mergeCell ref="D245:D246"/>
    <mergeCell ref="E245:E246"/>
    <mergeCell ref="A243:A244"/>
    <mergeCell ref="B243:B244"/>
    <mergeCell ref="C243:C244"/>
    <mergeCell ref="D243:D244"/>
    <mergeCell ref="E243:E244"/>
    <mergeCell ref="F243:F244"/>
    <mergeCell ref="F249:F250"/>
    <mergeCell ref="G249:G250"/>
    <mergeCell ref="H249:H250"/>
    <mergeCell ref="I249:I250"/>
    <mergeCell ref="J249:J250"/>
    <mergeCell ref="K249:K250"/>
    <mergeCell ref="G247:G248"/>
    <mergeCell ref="H247:H248"/>
    <mergeCell ref="I247:I248"/>
    <mergeCell ref="J247:J248"/>
    <mergeCell ref="K247:K248"/>
    <mergeCell ref="A249:A250"/>
    <mergeCell ref="B249:B250"/>
    <mergeCell ref="C249:C250"/>
    <mergeCell ref="D249:D250"/>
    <mergeCell ref="E249:E250"/>
    <mergeCell ref="A247:A248"/>
    <mergeCell ref="B247:B248"/>
    <mergeCell ref="C247:C248"/>
    <mergeCell ref="D247:D248"/>
    <mergeCell ref="E247:E248"/>
    <mergeCell ref="F247:F248"/>
    <mergeCell ref="F253:F254"/>
    <mergeCell ref="G253:G254"/>
    <mergeCell ref="H253:H254"/>
    <mergeCell ref="I253:I254"/>
    <mergeCell ref="J253:J254"/>
    <mergeCell ref="K253:K254"/>
    <mergeCell ref="G251:G252"/>
    <mergeCell ref="H251:H252"/>
    <mergeCell ref="I251:I252"/>
    <mergeCell ref="J251:J252"/>
    <mergeCell ref="K251:K252"/>
    <mergeCell ref="A253:A254"/>
    <mergeCell ref="B253:B254"/>
    <mergeCell ref="C253:C254"/>
    <mergeCell ref="D253:D254"/>
    <mergeCell ref="E253:E254"/>
    <mergeCell ref="A251:A252"/>
    <mergeCell ref="B251:B252"/>
    <mergeCell ref="C251:C252"/>
    <mergeCell ref="D251:D252"/>
    <mergeCell ref="E251:E252"/>
    <mergeCell ref="F251:F252"/>
    <mergeCell ref="F257:F258"/>
    <mergeCell ref="G257:G258"/>
    <mergeCell ref="H257:H258"/>
    <mergeCell ref="I257:I258"/>
    <mergeCell ref="J257:J258"/>
    <mergeCell ref="K257:K258"/>
    <mergeCell ref="G255:G256"/>
    <mergeCell ref="H255:H256"/>
    <mergeCell ref="I255:I256"/>
    <mergeCell ref="J255:J256"/>
    <mergeCell ref="K255:K256"/>
    <mergeCell ref="A257:A258"/>
    <mergeCell ref="B257:B258"/>
    <mergeCell ref="C257:C258"/>
    <mergeCell ref="D257:D258"/>
    <mergeCell ref="E257:E258"/>
    <mergeCell ref="A255:A256"/>
    <mergeCell ref="B255:B256"/>
    <mergeCell ref="C255:C256"/>
    <mergeCell ref="D255:D256"/>
    <mergeCell ref="E255:E256"/>
    <mergeCell ref="F255:F256"/>
    <mergeCell ref="F261:F262"/>
    <mergeCell ref="G261:G262"/>
    <mergeCell ref="H261:H262"/>
    <mergeCell ref="I261:I262"/>
    <mergeCell ref="J261:J262"/>
    <mergeCell ref="K261:K262"/>
    <mergeCell ref="G259:G260"/>
    <mergeCell ref="H259:H260"/>
    <mergeCell ref="I259:I260"/>
    <mergeCell ref="J259:J260"/>
    <mergeCell ref="K259:K260"/>
    <mergeCell ref="A261:A262"/>
    <mergeCell ref="B261:B262"/>
    <mergeCell ref="C261:C262"/>
    <mergeCell ref="D261:D262"/>
    <mergeCell ref="E261:E262"/>
    <mergeCell ref="A259:A260"/>
    <mergeCell ref="B259:B260"/>
    <mergeCell ref="C259:C260"/>
    <mergeCell ref="D259:D260"/>
    <mergeCell ref="E259:E260"/>
    <mergeCell ref="F259:F260"/>
    <mergeCell ref="F265:F266"/>
    <mergeCell ref="G265:G266"/>
    <mergeCell ref="H265:H266"/>
    <mergeCell ref="I265:I266"/>
    <mergeCell ref="J265:J266"/>
    <mergeCell ref="K265:K266"/>
    <mergeCell ref="G263:G264"/>
    <mergeCell ref="H263:H264"/>
    <mergeCell ref="I263:I264"/>
    <mergeCell ref="J263:J264"/>
    <mergeCell ref="K263:K264"/>
    <mergeCell ref="A265:A266"/>
    <mergeCell ref="B265:B266"/>
    <mergeCell ref="C265:C266"/>
    <mergeCell ref="D265:D266"/>
    <mergeCell ref="E265:E266"/>
    <mergeCell ref="A263:A264"/>
    <mergeCell ref="B263:B264"/>
    <mergeCell ref="C263:C264"/>
    <mergeCell ref="D263:D264"/>
    <mergeCell ref="E263:E264"/>
    <mergeCell ref="F263:F264"/>
    <mergeCell ref="F269:F270"/>
    <mergeCell ref="G269:G270"/>
    <mergeCell ref="H269:H270"/>
    <mergeCell ref="I269:I270"/>
    <mergeCell ref="J269:J270"/>
    <mergeCell ref="K269:K270"/>
    <mergeCell ref="G267:G268"/>
    <mergeCell ref="H267:H268"/>
    <mergeCell ref="I267:I268"/>
    <mergeCell ref="J267:J268"/>
    <mergeCell ref="K267:K268"/>
    <mergeCell ref="A269:A270"/>
    <mergeCell ref="B269:B270"/>
    <mergeCell ref="C269:C270"/>
    <mergeCell ref="D269:D270"/>
    <mergeCell ref="E269:E270"/>
    <mergeCell ref="A267:A268"/>
    <mergeCell ref="B267:B268"/>
    <mergeCell ref="C267:C268"/>
    <mergeCell ref="D267:D268"/>
    <mergeCell ref="E267:E268"/>
    <mergeCell ref="F267:F268"/>
    <mergeCell ref="F275:F276"/>
    <mergeCell ref="G275:G276"/>
    <mergeCell ref="H275:H276"/>
    <mergeCell ref="I275:I276"/>
    <mergeCell ref="J275:J276"/>
    <mergeCell ref="K275:K276"/>
    <mergeCell ref="G273:G274"/>
    <mergeCell ref="H273:H274"/>
    <mergeCell ref="I273:I274"/>
    <mergeCell ref="J273:J274"/>
    <mergeCell ref="K273:K274"/>
    <mergeCell ref="A275:A276"/>
    <mergeCell ref="B275:B276"/>
    <mergeCell ref="C275:C276"/>
    <mergeCell ref="D275:D276"/>
    <mergeCell ref="E275:E276"/>
    <mergeCell ref="A273:A274"/>
    <mergeCell ref="B273:B274"/>
    <mergeCell ref="C273:C274"/>
    <mergeCell ref="D273:D274"/>
    <mergeCell ref="E273:E274"/>
    <mergeCell ref="F273:F274"/>
    <mergeCell ref="F279:F280"/>
    <mergeCell ref="G279:G280"/>
    <mergeCell ref="H279:H280"/>
    <mergeCell ref="I279:I280"/>
    <mergeCell ref="J279:J280"/>
    <mergeCell ref="K279:K280"/>
    <mergeCell ref="G277:G278"/>
    <mergeCell ref="H277:H278"/>
    <mergeCell ref="I277:I278"/>
    <mergeCell ref="J277:J278"/>
    <mergeCell ref="K277:K278"/>
    <mergeCell ref="A279:A280"/>
    <mergeCell ref="B279:B280"/>
    <mergeCell ref="C279:C280"/>
    <mergeCell ref="D279:D280"/>
    <mergeCell ref="E279:E280"/>
    <mergeCell ref="A277:A278"/>
    <mergeCell ref="B277:B278"/>
    <mergeCell ref="C277:C278"/>
    <mergeCell ref="D277:D278"/>
    <mergeCell ref="E277:E278"/>
    <mergeCell ref="F277:F278"/>
    <mergeCell ref="G281:G282"/>
    <mergeCell ref="H281:H282"/>
    <mergeCell ref="I281:I282"/>
    <mergeCell ref="J281:J282"/>
    <mergeCell ref="K281:K282"/>
    <mergeCell ref="A281:A282"/>
    <mergeCell ref="B281:B282"/>
    <mergeCell ref="C281:C282"/>
    <mergeCell ref="D281:D282"/>
    <mergeCell ref="E281:E282"/>
    <mergeCell ref="F281:F282"/>
    <mergeCell ref="F286:F287"/>
    <mergeCell ref="G286:G287"/>
    <mergeCell ref="H286:H287"/>
    <mergeCell ref="I286:I287"/>
    <mergeCell ref="J286:J287"/>
    <mergeCell ref="K286:K287"/>
    <mergeCell ref="G284:G285"/>
    <mergeCell ref="H284:H285"/>
    <mergeCell ref="I284:I285"/>
    <mergeCell ref="J284:J285"/>
    <mergeCell ref="K284:K285"/>
    <mergeCell ref="A286:A287"/>
    <mergeCell ref="B286:B287"/>
    <mergeCell ref="C286:C287"/>
    <mergeCell ref="D286:D287"/>
    <mergeCell ref="E286:E287"/>
    <mergeCell ref="A284:A285"/>
    <mergeCell ref="B284:B285"/>
    <mergeCell ref="C284:C285"/>
    <mergeCell ref="D284:D285"/>
    <mergeCell ref="E284:E285"/>
    <mergeCell ref="F284:F285"/>
    <mergeCell ref="F290:F291"/>
    <mergeCell ref="G290:G291"/>
    <mergeCell ref="H290:H291"/>
    <mergeCell ref="I290:I291"/>
    <mergeCell ref="J290:J291"/>
    <mergeCell ref="K290:K291"/>
    <mergeCell ref="G288:G289"/>
    <mergeCell ref="H288:H289"/>
    <mergeCell ref="I288:I289"/>
    <mergeCell ref="J288:J289"/>
    <mergeCell ref="K288:K289"/>
    <mergeCell ref="A290:A291"/>
    <mergeCell ref="B290:B291"/>
    <mergeCell ref="C290:C291"/>
    <mergeCell ref="D290:D291"/>
    <mergeCell ref="E290:E291"/>
    <mergeCell ref="A288:A289"/>
    <mergeCell ref="B288:B289"/>
    <mergeCell ref="C288:C289"/>
    <mergeCell ref="D288:D289"/>
    <mergeCell ref="E288:E289"/>
    <mergeCell ref="F288:F289"/>
    <mergeCell ref="F294:F295"/>
    <mergeCell ref="G294:G295"/>
    <mergeCell ref="H294:H295"/>
    <mergeCell ref="I294:I295"/>
    <mergeCell ref="J294:J295"/>
    <mergeCell ref="K294:K295"/>
    <mergeCell ref="G292:G293"/>
    <mergeCell ref="H292:H293"/>
    <mergeCell ref="I292:I293"/>
    <mergeCell ref="J292:J293"/>
    <mergeCell ref="K292:K293"/>
    <mergeCell ref="A294:A295"/>
    <mergeCell ref="B294:B295"/>
    <mergeCell ref="C294:C295"/>
    <mergeCell ref="D294:D295"/>
    <mergeCell ref="E294:E295"/>
    <mergeCell ref="A292:A293"/>
    <mergeCell ref="B292:B293"/>
    <mergeCell ref="C292:C293"/>
    <mergeCell ref="D292:D293"/>
    <mergeCell ref="E292:E293"/>
    <mergeCell ref="F292:F293"/>
    <mergeCell ref="F298:F299"/>
    <mergeCell ref="G298:G299"/>
    <mergeCell ref="H298:H299"/>
    <mergeCell ref="I298:I299"/>
    <mergeCell ref="J298:J299"/>
    <mergeCell ref="K298:K299"/>
    <mergeCell ref="G296:G297"/>
    <mergeCell ref="H296:H297"/>
    <mergeCell ref="I296:I297"/>
    <mergeCell ref="J296:J297"/>
    <mergeCell ref="K296:K297"/>
    <mergeCell ref="A298:A299"/>
    <mergeCell ref="B298:B299"/>
    <mergeCell ref="C298:C299"/>
    <mergeCell ref="D298:D299"/>
    <mergeCell ref="E298:E299"/>
    <mergeCell ref="A296:A297"/>
    <mergeCell ref="B296:B297"/>
    <mergeCell ref="C296:C297"/>
    <mergeCell ref="D296:D297"/>
    <mergeCell ref="E296:E297"/>
    <mergeCell ref="F296:F297"/>
    <mergeCell ref="F304:F305"/>
    <mergeCell ref="G304:G305"/>
    <mergeCell ref="H304:H305"/>
    <mergeCell ref="I304:I305"/>
    <mergeCell ref="J304:J305"/>
    <mergeCell ref="K304:K305"/>
    <mergeCell ref="G300:G301"/>
    <mergeCell ref="H300:H301"/>
    <mergeCell ref="I300:I301"/>
    <mergeCell ref="J300:J301"/>
    <mergeCell ref="K300:K301"/>
    <mergeCell ref="A304:A305"/>
    <mergeCell ref="B304:B305"/>
    <mergeCell ref="C304:C305"/>
    <mergeCell ref="D304:D305"/>
    <mergeCell ref="E304:E305"/>
    <mergeCell ref="A300:A301"/>
    <mergeCell ref="B300:B301"/>
    <mergeCell ref="C300:C301"/>
    <mergeCell ref="D300:D301"/>
    <mergeCell ref="E300:E301"/>
    <mergeCell ref="F300:F301"/>
    <mergeCell ref="F308:F309"/>
    <mergeCell ref="G308:G309"/>
    <mergeCell ref="H308:H309"/>
    <mergeCell ref="I308:I309"/>
    <mergeCell ref="J308:J309"/>
    <mergeCell ref="K308:K309"/>
    <mergeCell ref="G306:G307"/>
    <mergeCell ref="H306:H307"/>
    <mergeCell ref="I306:I307"/>
    <mergeCell ref="J306:J307"/>
    <mergeCell ref="K306:K307"/>
    <mergeCell ref="A308:A309"/>
    <mergeCell ref="B308:B309"/>
    <mergeCell ref="C308:C309"/>
    <mergeCell ref="D308:D309"/>
    <mergeCell ref="E308:E309"/>
    <mergeCell ref="A306:A307"/>
    <mergeCell ref="B306:B307"/>
    <mergeCell ref="C306:C307"/>
    <mergeCell ref="D306:D307"/>
    <mergeCell ref="E306:E307"/>
    <mergeCell ref="F306:F307"/>
    <mergeCell ref="F312:F313"/>
    <mergeCell ref="G312:G313"/>
    <mergeCell ref="H312:H313"/>
    <mergeCell ref="I312:I313"/>
    <mergeCell ref="J312:J313"/>
    <mergeCell ref="K312:K313"/>
    <mergeCell ref="G310:G311"/>
    <mergeCell ref="H310:H311"/>
    <mergeCell ref="I310:I311"/>
    <mergeCell ref="J310:J311"/>
    <mergeCell ref="K310:K311"/>
    <mergeCell ref="A312:A313"/>
    <mergeCell ref="B312:B313"/>
    <mergeCell ref="C312:C313"/>
    <mergeCell ref="D312:D313"/>
    <mergeCell ref="E312:E313"/>
    <mergeCell ref="A310:A311"/>
    <mergeCell ref="B310:B311"/>
    <mergeCell ref="C310:C311"/>
    <mergeCell ref="D310:D311"/>
    <mergeCell ref="E310:E311"/>
    <mergeCell ref="F310:F311"/>
    <mergeCell ref="F316:F317"/>
    <mergeCell ref="G316:G317"/>
    <mergeCell ref="H316:H317"/>
    <mergeCell ref="I316:I317"/>
    <mergeCell ref="J316:J317"/>
    <mergeCell ref="K316:K317"/>
    <mergeCell ref="G314:G315"/>
    <mergeCell ref="H314:H315"/>
    <mergeCell ref="I314:I315"/>
    <mergeCell ref="J314:J315"/>
    <mergeCell ref="K314:K315"/>
    <mergeCell ref="A316:A317"/>
    <mergeCell ref="B316:B317"/>
    <mergeCell ref="C316:C317"/>
    <mergeCell ref="D316:D317"/>
    <mergeCell ref="E316:E317"/>
    <mergeCell ref="A314:A315"/>
    <mergeCell ref="B314:B315"/>
    <mergeCell ref="C314:C315"/>
    <mergeCell ref="D314:D315"/>
    <mergeCell ref="E314:E315"/>
    <mergeCell ref="F314:F315"/>
    <mergeCell ref="F322:F323"/>
    <mergeCell ref="G322:G323"/>
    <mergeCell ref="H322:H323"/>
    <mergeCell ref="I322:I323"/>
    <mergeCell ref="J322:J323"/>
    <mergeCell ref="K322:K323"/>
    <mergeCell ref="G318:G319"/>
    <mergeCell ref="H318:H319"/>
    <mergeCell ref="I318:I319"/>
    <mergeCell ref="J318:J319"/>
    <mergeCell ref="K318:K319"/>
    <mergeCell ref="A322:A323"/>
    <mergeCell ref="B322:B323"/>
    <mergeCell ref="C322:C323"/>
    <mergeCell ref="D322:D323"/>
    <mergeCell ref="E322:E323"/>
    <mergeCell ref="A318:A319"/>
    <mergeCell ref="B318:B319"/>
    <mergeCell ref="C318:C319"/>
    <mergeCell ref="D318:D319"/>
    <mergeCell ref="E318:E319"/>
    <mergeCell ref="F318:F319"/>
    <mergeCell ref="F326:F327"/>
    <mergeCell ref="G326:G327"/>
    <mergeCell ref="H326:H327"/>
    <mergeCell ref="I326:I327"/>
    <mergeCell ref="J326:J327"/>
    <mergeCell ref="K326:K327"/>
    <mergeCell ref="G324:G325"/>
    <mergeCell ref="H324:H325"/>
    <mergeCell ref="I324:I325"/>
    <mergeCell ref="J324:J325"/>
    <mergeCell ref="K324:K325"/>
    <mergeCell ref="A326:A327"/>
    <mergeCell ref="B326:B327"/>
    <mergeCell ref="C326:C327"/>
    <mergeCell ref="D326:D327"/>
    <mergeCell ref="E326:E327"/>
    <mergeCell ref="A324:A325"/>
    <mergeCell ref="B324:B325"/>
    <mergeCell ref="C324:C325"/>
    <mergeCell ref="D324:D325"/>
    <mergeCell ref="E324:E325"/>
    <mergeCell ref="F324:F325"/>
    <mergeCell ref="F330:F331"/>
    <mergeCell ref="G330:G331"/>
    <mergeCell ref="H330:H331"/>
    <mergeCell ref="I330:I331"/>
    <mergeCell ref="J330:J331"/>
    <mergeCell ref="K330:K331"/>
    <mergeCell ref="G328:G329"/>
    <mergeCell ref="H328:H329"/>
    <mergeCell ref="I328:I329"/>
    <mergeCell ref="J328:J329"/>
    <mergeCell ref="K328:K329"/>
    <mergeCell ref="A330:A331"/>
    <mergeCell ref="B330:B331"/>
    <mergeCell ref="C330:C331"/>
    <mergeCell ref="D330:D331"/>
    <mergeCell ref="E330:E331"/>
    <mergeCell ref="A328:A329"/>
    <mergeCell ref="B328:B329"/>
    <mergeCell ref="C328:C329"/>
    <mergeCell ref="D328:D329"/>
    <mergeCell ref="E328:E329"/>
    <mergeCell ref="F328:F329"/>
    <mergeCell ref="F334:F335"/>
    <mergeCell ref="G334:G335"/>
    <mergeCell ref="H334:H335"/>
    <mergeCell ref="I334:I335"/>
    <mergeCell ref="J334:J335"/>
    <mergeCell ref="K334:K335"/>
    <mergeCell ref="G332:G333"/>
    <mergeCell ref="H332:H333"/>
    <mergeCell ref="I332:I333"/>
    <mergeCell ref="J332:J333"/>
    <mergeCell ref="K332:K333"/>
    <mergeCell ref="A334:A335"/>
    <mergeCell ref="B334:B335"/>
    <mergeCell ref="C334:C335"/>
    <mergeCell ref="D334:D335"/>
    <mergeCell ref="E334:E335"/>
    <mergeCell ref="A332:A333"/>
    <mergeCell ref="B332:B333"/>
    <mergeCell ref="C332:C333"/>
    <mergeCell ref="D332:D333"/>
    <mergeCell ref="E332:E333"/>
    <mergeCell ref="F332:F333"/>
    <mergeCell ref="F341:F342"/>
    <mergeCell ref="G341:G342"/>
    <mergeCell ref="H341:H342"/>
    <mergeCell ref="I341:I342"/>
    <mergeCell ref="J341:J342"/>
    <mergeCell ref="K341:K342"/>
    <mergeCell ref="G339:G340"/>
    <mergeCell ref="H339:H340"/>
    <mergeCell ref="I339:I340"/>
    <mergeCell ref="J339:J340"/>
    <mergeCell ref="K339:K340"/>
    <mergeCell ref="A341:A342"/>
    <mergeCell ref="B341:B342"/>
    <mergeCell ref="C341:C342"/>
    <mergeCell ref="D341:D342"/>
    <mergeCell ref="E341:E342"/>
    <mergeCell ref="A339:A340"/>
    <mergeCell ref="B339:B340"/>
    <mergeCell ref="C339:C340"/>
    <mergeCell ref="D339:D340"/>
    <mergeCell ref="E339:E340"/>
    <mergeCell ref="F339:F340"/>
    <mergeCell ref="F345:F346"/>
    <mergeCell ref="G345:G346"/>
    <mergeCell ref="H345:H346"/>
    <mergeCell ref="I345:I346"/>
    <mergeCell ref="J345:J346"/>
    <mergeCell ref="K345:K346"/>
    <mergeCell ref="G343:G344"/>
    <mergeCell ref="H343:H344"/>
    <mergeCell ref="I343:I344"/>
    <mergeCell ref="J343:J344"/>
    <mergeCell ref="K343:K344"/>
    <mergeCell ref="A345:A346"/>
    <mergeCell ref="B345:B346"/>
    <mergeCell ref="C345:C346"/>
    <mergeCell ref="D345:D346"/>
    <mergeCell ref="E345:E346"/>
    <mergeCell ref="A343:A344"/>
    <mergeCell ref="B343:B344"/>
    <mergeCell ref="C343:C344"/>
    <mergeCell ref="D343:D344"/>
    <mergeCell ref="E343:E344"/>
    <mergeCell ref="F343:F344"/>
    <mergeCell ref="F349:F350"/>
    <mergeCell ref="G349:G350"/>
    <mergeCell ref="H349:H350"/>
    <mergeCell ref="I349:I350"/>
    <mergeCell ref="J349:J350"/>
    <mergeCell ref="K349:K350"/>
    <mergeCell ref="G347:G348"/>
    <mergeCell ref="H347:H348"/>
    <mergeCell ref="I347:I348"/>
    <mergeCell ref="J347:J348"/>
    <mergeCell ref="K347:K348"/>
    <mergeCell ref="A349:A350"/>
    <mergeCell ref="B349:B350"/>
    <mergeCell ref="C349:C350"/>
    <mergeCell ref="D349:D350"/>
    <mergeCell ref="E349:E350"/>
    <mergeCell ref="A347:A348"/>
    <mergeCell ref="B347:B348"/>
    <mergeCell ref="C347:C348"/>
    <mergeCell ref="D347:D348"/>
    <mergeCell ref="E347:E348"/>
    <mergeCell ref="F347:F348"/>
    <mergeCell ref="F353:F354"/>
    <mergeCell ref="G353:G354"/>
    <mergeCell ref="H353:H354"/>
    <mergeCell ref="I353:I354"/>
    <mergeCell ref="J353:J354"/>
    <mergeCell ref="K353:K354"/>
    <mergeCell ref="G351:G352"/>
    <mergeCell ref="H351:H352"/>
    <mergeCell ref="I351:I352"/>
    <mergeCell ref="J351:J352"/>
    <mergeCell ref="K351:K352"/>
    <mergeCell ref="A353:A354"/>
    <mergeCell ref="B353:B354"/>
    <mergeCell ref="C353:C354"/>
    <mergeCell ref="D353:D354"/>
    <mergeCell ref="E353:E354"/>
    <mergeCell ref="A351:A352"/>
    <mergeCell ref="B351:B352"/>
    <mergeCell ref="C351:C352"/>
    <mergeCell ref="D351:D352"/>
    <mergeCell ref="E351:E352"/>
    <mergeCell ref="F351:F352"/>
    <mergeCell ref="F357:F358"/>
    <mergeCell ref="G357:G358"/>
    <mergeCell ref="H357:H358"/>
    <mergeCell ref="I357:I358"/>
    <mergeCell ref="J357:J358"/>
    <mergeCell ref="K357:K358"/>
    <mergeCell ref="G355:G356"/>
    <mergeCell ref="H355:H356"/>
    <mergeCell ref="I355:I356"/>
    <mergeCell ref="J355:J356"/>
    <mergeCell ref="K355:K356"/>
    <mergeCell ref="A357:A358"/>
    <mergeCell ref="B357:B358"/>
    <mergeCell ref="C357:C358"/>
    <mergeCell ref="D357:D358"/>
    <mergeCell ref="E357:E358"/>
    <mergeCell ref="A355:A356"/>
    <mergeCell ref="B355:B356"/>
    <mergeCell ref="C355:C356"/>
    <mergeCell ref="D355:D356"/>
    <mergeCell ref="E355:E356"/>
    <mergeCell ref="F355:F356"/>
    <mergeCell ref="F361:F362"/>
    <mergeCell ref="G361:G362"/>
    <mergeCell ref="H361:H362"/>
    <mergeCell ref="I361:I362"/>
    <mergeCell ref="J361:J362"/>
    <mergeCell ref="K361:K362"/>
    <mergeCell ref="G359:G360"/>
    <mergeCell ref="H359:H360"/>
    <mergeCell ref="I359:I360"/>
    <mergeCell ref="J359:J360"/>
    <mergeCell ref="K359:K360"/>
    <mergeCell ref="A361:A362"/>
    <mergeCell ref="B361:B362"/>
    <mergeCell ref="C361:C362"/>
    <mergeCell ref="D361:D362"/>
    <mergeCell ref="E361:E362"/>
    <mergeCell ref="A359:A360"/>
    <mergeCell ref="B359:B360"/>
    <mergeCell ref="C359:C360"/>
    <mergeCell ref="D359:D360"/>
    <mergeCell ref="E359:E360"/>
    <mergeCell ref="F359:F360"/>
    <mergeCell ref="F365:F366"/>
    <mergeCell ref="G365:G366"/>
    <mergeCell ref="H365:H366"/>
    <mergeCell ref="I365:I366"/>
    <mergeCell ref="J365:J366"/>
    <mergeCell ref="K365:K366"/>
    <mergeCell ref="G363:G364"/>
    <mergeCell ref="H363:H364"/>
    <mergeCell ref="I363:I364"/>
    <mergeCell ref="J363:J364"/>
    <mergeCell ref="K363:K364"/>
    <mergeCell ref="A365:A366"/>
    <mergeCell ref="B365:B366"/>
    <mergeCell ref="C365:C366"/>
    <mergeCell ref="D365:D366"/>
    <mergeCell ref="E365:E366"/>
    <mergeCell ref="A363:A364"/>
    <mergeCell ref="B363:B364"/>
    <mergeCell ref="C363:C364"/>
    <mergeCell ref="D363:D364"/>
    <mergeCell ref="E363:E364"/>
    <mergeCell ref="F363:F364"/>
    <mergeCell ref="F371:F372"/>
    <mergeCell ref="G371:G372"/>
    <mergeCell ref="H371:H372"/>
    <mergeCell ref="I371:I372"/>
    <mergeCell ref="J371:J372"/>
    <mergeCell ref="K371:K372"/>
    <mergeCell ref="G369:G370"/>
    <mergeCell ref="H369:H370"/>
    <mergeCell ref="I369:I370"/>
    <mergeCell ref="J369:J370"/>
    <mergeCell ref="K369:K370"/>
    <mergeCell ref="A371:A372"/>
    <mergeCell ref="B371:B372"/>
    <mergeCell ref="C371:C372"/>
    <mergeCell ref="D371:D372"/>
    <mergeCell ref="E371:E372"/>
    <mergeCell ref="A369:A370"/>
    <mergeCell ref="B369:B370"/>
    <mergeCell ref="C369:C370"/>
    <mergeCell ref="D369:D370"/>
    <mergeCell ref="E369:E370"/>
    <mergeCell ref="F369:F370"/>
    <mergeCell ref="F375:F376"/>
    <mergeCell ref="G375:G376"/>
    <mergeCell ref="H375:H376"/>
    <mergeCell ref="I375:I376"/>
    <mergeCell ref="J375:J376"/>
    <mergeCell ref="K375:K376"/>
    <mergeCell ref="G373:G374"/>
    <mergeCell ref="H373:H374"/>
    <mergeCell ref="I373:I374"/>
    <mergeCell ref="J373:J374"/>
    <mergeCell ref="K373:K374"/>
    <mergeCell ref="A375:A376"/>
    <mergeCell ref="B375:B376"/>
    <mergeCell ref="C375:C376"/>
    <mergeCell ref="D375:D376"/>
    <mergeCell ref="E375:E376"/>
    <mergeCell ref="A373:A374"/>
    <mergeCell ref="B373:B374"/>
    <mergeCell ref="C373:C374"/>
    <mergeCell ref="D373:D374"/>
    <mergeCell ref="E373:E374"/>
    <mergeCell ref="F373:F374"/>
    <mergeCell ref="F379:F380"/>
    <mergeCell ref="G379:G380"/>
    <mergeCell ref="H379:H380"/>
    <mergeCell ref="I379:I380"/>
    <mergeCell ref="J379:J380"/>
    <mergeCell ref="K379:K380"/>
    <mergeCell ref="G377:G378"/>
    <mergeCell ref="H377:H378"/>
    <mergeCell ref="I377:I378"/>
    <mergeCell ref="J377:J378"/>
    <mergeCell ref="K377:K378"/>
    <mergeCell ref="A379:A380"/>
    <mergeCell ref="B379:B380"/>
    <mergeCell ref="C379:C380"/>
    <mergeCell ref="D379:D380"/>
    <mergeCell ref="E379:E380"/>
    <mergeCell ref="A377:A378"/>
    <mergeCell ref="B377:B378"/>
    <mergeCell ref="C377:C378"/>
    <mergeCell ref="D377:D378"/>
    <mergeCell ref="E377:E378"/>
    <mergeCell ref="F377:F378"/>
    <mergeCell ref="F383:F384"/>
    <mergeCell ref="G383:G384"/>
    <mergeCell ref="H383:H384"/>
    <mergeCell ref="I383:I384"/>
    <mergeCell ref="J383:J384"/>
    <mergeCell ref="K383:K384"/>
    <mergeCell ref="G381:G382"/>
    <mergeCell ref="H381:H382"/>
    <mergeCell ref="I381:I382"/>
    <mergeCell ref="J381:J382"/>
    <mergeCell ref="K381:K382"/>
    <mergeCell ref="A383:A384"/>
    <mergeCell ref="B383:B384"/>
    <mergeCell ref="C383:C384"/>
    <mergeCell ref="D383:D384"/>
    <mergeCell ref="E383:E384"/>
    <mergeCell ref="A381:A382"/>
    <mergeCell ref="B381:B382"/>
    <mergeCell ref="C381:C382"/>
    <mergeCell ref="D381:D382"/>
    <mergeCell ref="E381:E382"/>
    <mergeCell ref="F381:F382"/>
    <mergeCell ref="F387:F388"/>
    <mergeCell ref="G387:G388"/>
    <mergeCell ref="H387:H388"/>
    <mergeCell ref="I387:I388"/>
    <mergeCell ref="J387:J388"/>
    <mergeCell ref="K387:K388"/>
    <mergeCell ref="G385:G386"/>
    <mergeCell ref="H385:H386"/>
    <mergeCell ref="I385:I386"/>
    <mergeCell ref="J385:J386"/>
    <mergeCell ref="K385:K386"/>
    <mergeCell ref="A387:A388"/>
    <mergeCell ref="B387:B388"/>
    <mergeCell ref="C387:C388"/>
    <mergeCell ref="D387:D388"/>
    <mergeCell ref="E387:E388"/>
    <mergeCell ref="A385:A386"/>
    <mergeCell ref="B385:B386"/>
    <mergeCell ref="C385:C386"/>
    <mergeCell ref="D385:D386"/>
    <mergeCell ref="E385:E386"/>
    <mergeCell ref="F385:F386"/>
    <mergeCell ref="F391:F392"/>
    <mergeCell ref="G391:G392"/>
    <mergeCell ref="H391:H392"/>
    <mergeCell ref="I391:I392"/>
    <mergeCell ref="J391:J392"/>
    <mergeCell ref="K391:K392"/>
    <mergeCell ref="G389:G390"/>
    <mergeCell ref="H389:H390"/>
    <mergeCell ref="I389:I390"/>
    <mergeCell ref="J389:J390"/>
    <mergeCell ref="K389:K390"/>
    <mergeCell ref="A391:A392"/>
    <mergeCell ref="B391:B392"/>
    <mergeCell ref="C391:C392"/>
    <mergeCell ref="D391:D392"/>
    <mergeCell ref="E391:E392"/>
    <mergeCell ref="A389:A390"/>
    <mergeCell ref="B389:B390"/>
    <mergeCell ref="C389:C390"/>
    <mergeCell ref="D389:D390"/>
    <mergeCell ref="E389:E390"/>
    <mergeCell ref="F389:F390"/>
    <mergeCell ref="F395:F396"/>
    <mergeCell ref="G395:G396"/>
    <mergeCell ref="H395:H396"/>
    <mergeCell ref="I395:I396"/>
    <mergeCell ref="J395:J396"/>
    <mergeCell ref="K395:K396"/>
    <mergeCell ref="G393:G394"/>
    <mergeCell ref="H393:H394"/>
    <mergeCell ref="I393:I394"/>
    <mergeCell ref="J393:J394"/>
    <mergeCell ref="K393:K394"/>
    <mergeCell ref="A395:A396"/>
    <mergeCell ref="B395:B396"/>
    <mergeCell ref="C395:C396"/>
    <mergeCell ref="D395:D396"/>
    <mergeCell ref="E395:E396"/>
    <mergeCell ref="A393:A394"/>
    <mergeCell ref="B393:B394"/>
    <mergeCell ref="C393:C394"/>
    <mergeCell ref="D393:D394"/>
    <mergeCell ref="E393:E394"/>
    <mergeCell ref="F393:F394"/>
    <mergeCell ref="F399:F400"/>
    <mergeCell ref="G399:G400"/>
    <mergeCell ref="H399:H400"/>
    <mergeCell ref="I399:I400"/>
    <mergeCell ref="J399:J400"/>
    <mergeCell ref="K399:K400"/>
    <mergeCell ref="G397:G398"/>
    <mergeCell ref="H397:H398"/>
    <mergeCell ref="I397:I398"/>
    <mergeCell ref="J397:J398"/>
    <mergeCell ref="K397:K398"/>
    <mergeCell ref="A399:A400"/>
    <mergeCell ref="B399:B400"/>
    <mergeCell ref="C399:C400"/>
    <mergeCell ref="D399:D400"/>
    <mergeCell ref="E399:E400"/>
    <mergeCell ref="A397:A398"/>
    <mergeCell ref="B397:B398"/>
    <mergeCell ref="C397:C398"/>
    <mergeCell ref="D397:D398"/>
    <mergeCell ref="E397:E398"/>
    <mergeCell ref="F397:F398"/>
    <mergeCell ref="F403:F404"/>
    <mergeCell ref="G403:G404"/>
    <mergeCell ref="H403:H404"/>
    <mergeCell ref="I403:I404"/>
    <mergeCell ref="J403:J404"/>
    <mergeCell ref="K403:K404"/>
    <mergeCell ref="G401:G402"/>
    <mergeCell ref="H401:H402"/>
    <mergeCell ref="I401:I402"/>
    <mergeCell ref="J401:J402"/>
    <mergeCell ref="K401:K402"/>
    <mergeCell ref="A403:A404"/>
    <mergeCell ref="B403:B404"/>
    <mergeCell ref="C403:C404"/>
    <mergeCell ref="D403:D404"/>
    <mergeCell ref="E403:E404"/>
    <mergeCell ref="A401:A402"/>
    <mergeCell ref="B401:B402"/>
    <mergeCell ref="C401:C402"/>
    <mergeCell ref="D401:D402"/>
    <mergeCell ref="E401:E402"/>
    <mergeCell ref="F401:F402"/>
    <mergeCell ref="F407:F408"/>
    <mergeCell ref="G407:G408"/>
    <mergeCell ref="H407:H408"/>
    <mergeCell ref="I407:I408"/>
    <mergeCell ref="J407:J408"/>
    <mergeCell ref="K407:K408"/>
    <mergeCell ref="G405:G406"/>
    <mergeCell ref="H405:H406"/>
    <mergeCell ref="I405:I406"/>
    <mergeCell ref="J405:J406"/>
    <mergeCell ref="K405:K406"/>
    <mergeCell ref="A407:A408"/>
    <mergeCell ref="B407:B408"/>
    <mergeCell ref="C407:C408"/>
    <mergeCell ref="D407:D408"/>
    <mergeCell ref="E407:E408"/>
    <mergeCell ref="A405:A406"/>
    <mergeCell ref="B405:B406"/>
    <mergeCell ref="C405:C406"/>
    <mergeCell ref="D405:D406"/>
    <mergeCell ref="E405:E406"/>
    <mergeCell ref="F405:F406"/>
    <mergeCell ref="F413:F414"/>
    <mergeCell ref="G413:G414"/>
    <mergeCell ref="H413:H414"/>
    <mergeCell ref="I413:I414"/>
    <mergeCell ref="J413:J414"/>
    <mergeCell ref="K413:K414"/>
    <mergeCell ref="G411:G412"/>
    <mergeCell ref="H411:H412"/>
    <mergeCell ref="I411:I412"/>
    <mergeCell ref="J411:J412"/>
    <mergeCell ref="K411:K412"/>
    <mergeCell ref="A413:A414"/>
    <mergeCell ref="B413:B414"/>
    <mergeCell ref="C413:C414"/>
    <mergeCell ref="D413:D414"/>
    <mergeCell ref="E413:E414"/>
    <mergeCell ref="A411:A412"/>
    <mergeCell ref="B411:B412"/>
    <mergeCell ref="C411:C412"/>
    <mergeCell ref="D411:D412"/>
    <mergeCell ref="E411:E412"/>
    <mergeCell ref="F411:F412"/>
    <mergeCell ref="F417:F418"/>
    <mergeCell ref="G417:G418"/>
    <mergeCell ref="H417:H418"/>
    <mergeCell ref="I417:I418"/>
    <mergeCell ref="J417:J418"/>
    <mergeCell ref="K417:K418"/>
    <mergeCell ref="G415:G416"/>
    <mergeCell ref="H415:H416"/>
    <mergeCell ref="I415:I416"/>
    <mergeCell ref="J415:J416"/>
    <mergeCell ref="K415:K416"/>
    <mergeCell ref="A417:A418"/>
    <mergeCell ref="B417:B418"/>
    <mergeCell ref="C417:C418"/>
    <mergeCell ref="D417:D418"/>
    <mergeCell ref="E417:E418"/>
    <mergeCell ref="A415:A416"/>
    <mergeCell ref="B415:B416"/>
    <mergeCell ref="C415:C416"/>
    <mergeCell ref="D415:D416"/>
    <mergeCell ref="E415:E416"/>
    <mergeCell ref="F415:F416"/>
    <mergeCell ref="F421:F422"/>
    <mergeCell ref="G421:G422"/>
    <mergeCell ref="H421:H422"/>
    <mergeCell ref="I421:I422"/>
    <mergeCell ref="J421:J422"/>
    <mergeCell ref="K421:K422"/>
    <mergeCell ref="G419:G420"/>
    <mergeCell ref="H419:H420"/>
    <mergeCell ref="I419:I420"/>
    <mergeCell ref="J419:J420"/>
    <mergeCell ref="K419:K420"/>
    <mergeCell ref="A421:A422"/>
    <mergeCell ref="B421:B422"/>
    <mergeCell ref="C421:C422"/>
    <mergeCell ref="D421:D422"/>
    <mergeCell ref="E421:E422"/>
    <mergeCell ref="A419:A420"/>
    <mergeCell ref="B419:B420"/>
    <mergeCell ref="C419:C420"/>
    <mergeCell ref="D419:D420"/>
    <mergeCell ref="E419:E420"/>
    <mergeCell ref="F419:F420"/>
    <mergeCell ref="F425:F426"/>
    <mergeCell ref="G425:G426"/>
    <mergeCell ref="H425:H426"/>
    <mergeCell ref="I425:I426"/>
    <mergeCell ref="J425:J426"/>
    <mergeCell ref="K425:K426"/>
    <mergeCell ref="G423:G424"/>
    <mergeCell ref="H423:H424"/>
    <mergeCell ref="I423:I424"/>
    <mergeCell ref="J423:J424"/>
    <mergeCell ref="K423:K424"/>
    <mergeCell ref="A425:A426"/>
    <mergeCell ref="B425:B426"/>
    <mergeCell ref="C425:C426"/>
    <mergeCell ref="D425:D426"/>
    <mergeCell ref="E425:E426"/>
    <mergeCell ref="A423:A424"/>
    <mergeCell ref="B423:B424"/>
    <mergeCell ref="C423:C424"/>
    <mergeCell ref="D423:D424"/>
    <mergeCell ref="E423:E424"/>
    <mergeCell ref="F423:F424"/>
    <mergeCell ref="F429:F430"/>
    <mergeCell ref="G429:G430"/>
    <mergeCell ref="H429:H430"/>
    <mergeCell ref="I429:I430"/>
    <mergeCell ref="J429:J430"/>
    <mergeCell ref="K429:K430"/>
    <mergeCell ref="G427:G428"/>
    <mergeCell ref="H427:H428"/>
    <mergeCell ref="I427:I428"/>
    <mergeCell ref="J427:J428"/>
    <mergeCell ref="K427:K428"/>
    <mergeCell ref="A429:A430"/>
    <mergeCell ref="B429:B430"/>
    <mergeCell ref="C429:C430"/>
    <mergeCell ref="D429:D430"/>
    <mergeCell ref="E429:E430"/>
    <mergeCell ref="A427:A428"/>
    <mergeCell ref="B427:B428"/>
    <mergeCell ref="C427:C428"/>
    <mergeCell ref="D427:D428"/>
    <mergeCell ref="E427:E428"/>
    <mergeCell ref="F427:F428"/>
    <mergeCell ref="F433:F434"/>
    <mergeCell ref="G433:G434"/>
    <mergeCell ref="H433:H434"/>
    <mergeCell ref="I433:I434"/>
    <mergeCell ref="J433:J434"/>
    <mergeCell ref="K433:K434"/>
    <mergeCell ref="G431:G432"/>
    <mergeCell ref="H431:H432"/>
    <mergeCell ref="I431:I432"/>
    <mergeCell ref="J431:J432"/>
    <mergeCell ref="K431:K432"/>
    <mergeCell ref="A433:A434"/>
    <mergeCell ref="B433:B434"/>
    <mergeCell ref="C433:C434"/>
    <mergeCell ref="D433:D434"/>
    <mergeCell ref="E433:E434"/>
    <mergeCell ref="A431:A432"/>
    <mergeCell ref="B431:B432"/>
    <mergeCell ref="C431:C432"/>
    <mergeCell ref="D431:D432"/>
    <mergeCell ref="E431:E432"/>
    <mergeCell ref="F431:F432"/>
    <mergeCell ref="F437:F438"/>
    <mergeCell ref="G437:G438"/>
    <mergeCell ref="H437:H438"/>
    <mergeCell ref="I437:I438"/>
    <mergeCell ref="J437:J438"/>
    <mergeCell ref="K437:K438"/>
    <mergeCell ref="G435:G436"/>
    <mergeCell ref="H435:H436"/>
    <mergeCell ref="I435:I436"/>
    <mergeCell ref="J435:J436"/>
    <mergeCell ref="K435:K436"/>
    <mergeCell ref="A437:A438"/>
    <mergeCell ref="B437:B438"/>
    <mergeCell ref="C437:C438"/>
    <mergeCell ref="D437:D438"/>
    <mergeCell ref="E437:E438"/>
    <mergeCell ref="A435:A436"/>
    <mergeCell ref="B435:B436"/>
    <mergeCell ref="C435:C436"/>
    <mergeCell ref="D435:D436"/>
    <mergeCell ref="E435:E436"/>
    <mergeCell ref="F435:F436"/>
    <mergeCell ref="F443:F444"/>
    <mergeCell ref="G443:G444"/>
    <mergeCell ref="H443:H444"/>
    <mergeCell ref="I443:I444"/>
    <mergeCell ref="J443:J444"/>
    <mergeCell ref="K443:K444"/>
    <mergeCell ref="G439:G440"/>
    <mergeCell ref="H439:H440"/>
    <mergeCell ref="I439:I440"/>
    <mergeCell ref="J439:J440"/>
    <mergeCell ref="K439:K440"/>
    <mergeCell ref="A443:A444"/>
    <mergeCell ref="B443:B444"/>
    <mergeCell ref="C443:C444"/>
    <mergeCell ref="D443:D444"/>
    <mergeCell ref="E443:E444"/>
    <mergeCell ref="A439:A440"/>
    <mergeCell ref="B439:B440"/>
    <mergeCell ref="C439:C440"/>
    <mergeCell ref="D439:D440"/>
    <mergeCell ref="E439:E440"/>
    <mergeCell ref="F439:F440"/>
    <mergeCell ref="F447:F448"/>
    <mergeCell ref="G447:G448"/>
    <mergeCell ref="H447:H448"/>
    <mergeCell ref="I447:I448"/>
    <mergeCell ref="J447:J448"/>
    <mergeCell ref="K447:K448"/>
    <mergeCell ref="G445:G446"/>
    <mergeCell ref="H445:H446"/>
    <mergeCell ref="I445:I446"/>
    <mergeCell ref="J445:J446"/>
    <mergeCell ref="K445:K446"/>
    <mergeCell ref="A447:A448"/>
    <mergeCell ref="B447:B448"/>
    <mergeCell ref="C447:C448"/>
    <mergeCell ref="D447:D448"/>
    <mergeCell ref="E447:E448"/>
    <mergeCell ref="A445:A446"/>
    <mergeCell ref="B445:B446"/>
    <mergeCell ref="C445:C446"/>
    <mergeCell ref="D445:D446"/>
    <mergeCell ref="E445:E446"/>
    <mergeCell ref="F445:F446"/>
    <mergeCell ref="F451:F452"/>
    <mergeCell ref="G451:G452"/>
    <mergeCell ref="H451:H452"/>
    <mergeCell ref="I451:I452"/>
    <mergeCell ref="J451:J452"/>
    <mergeCell ref="K451:K452"/>
    <mergeCell ref="G449:G450"/>
    <mergeCell ref="H449:H450"/>
    <mergeCell ref="I449:I450"/>
    <mergeCell ref="J449:J450"/>
    <mergeCell ref="K449:K450"/>
    <mergeCell ref="A451:A452"/>
    <mergeCell ref="B451:B452"/>
    <mergeCell ref="C451:C452"/>
    <mergeCell ref="D451:D452"/>
    <mergeCell ref="E451:E452"/>
    <mergeCell ref="A449:A450"/>
    <mergeCell ref="B449:B450"/>
    <mergeCell ref="C449:C450"/>
    <mergeCell ref="D449:D450"/>
    <mergeCell ref="E449:E450"/>
    <mergeCell ref="F449:F450"/>
    <mergeCell ref="F455:F456"/>
    <mergeCell ref="G455:G456"/>
    <mergeCell ref="H455:H456"/>
    <mergeCell ref="I455:I456"/>
    <mergeCell ref="J455:J456"/>
    <mergeCell ref="K455:K456"/>
    <mergeCell ref="G453:G454"/>
    <mergeCell ref="H453:H454"/>
    <mergeCell ref="I453:I454"/>
    <mergeCell ref="J453:J454"/>
    <mergeCell ref="K453:K454"/>
    <mergeCell ref="A455:A456"/>
    <mergeCell ref="B455:B456"/>
    <mergeCell ref="C455:C456"/>
    <mergeCell ref="D455:D456"/>
    <mergeCell ref="E455:E456"/>
    <mergeCell ref="A453:A454"/>
    <mergeCell ref="B453:B454"/>
    <mergeCell ref="C453:C454"/>
    <mergeCell ref="D453:D454"/>
    <mergeCell ref="E453:E454"/>
    <mergeCell ref="F453:F454"/>
    <mergeCell ref="F459:F460"/>
    <mergeCell ref="G459:G460"/>
    <mergeCell ref="H459:H460"/>
    <mergeCell ref="I459:I460"/>
    <mergeCell ref="J459:J460"/>
    <mergeCell ref="K459:K460"/>
    <mergeCell ref="G457:G458"/>
    <mergeCell ref="H457:H458"/>
    <mergeCell ref="I457:I458"/>
    <mergeCell ref="J457:J458"/>
    <mergeCell ref="K457:K458"/>
    <mergeCell ref="A459:A460"/>
    <mergeCell ref="B459:B460"/>
    <mergeCell ref="C459:C460"/>
    <mergeCell ref="D459:D460"/>
    <mergeCell ref="E459:E460"/>
    <mergeCell ref="A457:A458"/>
    <mergeCell ref="B457:B458"/>
    <mergeCell ref="C457:C458"/>
    <mergeCell ref="D457:D458"/>
    <mergeCell ref="E457:E458"/>
    <mergeCell ref="F457:F458"/>
    <mergeCell ref="F463:F464"/>
    <mergeCell ref="G463:G464"/>
    <mergeCell ref="H463:H464"/>
    <mergeCell ref="I463:I464"/>
    <mergeCell ref="J463:J464"/>
    <mergeCell ref="K463:K464"/>
    <mergeCell ref="G461:G462"/>
    <mergeCell ref="H461:H462"/>
    <mergeCell ref="I461:I462"/>
    <mergeCell ref="J461:J462"/>
    <mergeCell ref="K461:K462"/>
    <mergeCell ref="A463:A464"/>
    <mergeCell ref="B463:B464"/>
    <mergeCell ref="C463:C464"/>
    <mergeCell ref="D463:D464"/>
    <mergeCell ref="E463:E464"/>
    <mergeCell ref="A461:A462"/>
    <mergeCell ref="B461:B462"/>
    <mergeCell ref="C461:C462"/>
    <mergeCell ref="D461:D462"/>
    <mergeCell ref="E461:E462"/>
    <mergeCell ref="F461:F462"/>
    <mergeCell ref="F467:F468"/>
    <mergeCell ref="G467:G468"/>
    <mergeCell ref="H467:H468"/>
    <mergeCell ref="I467:I468"/>
    <mergeCell ref="J467:J468"/>
    <mergeCell ref="K467:K468"/>
    <mergeCell ref="G465:G466"/>
    <mergeCell ref="H465:H466"/>
    <mergeCell ref="I465:I466"/>
    <mergeCell ref="J465:J466"/>
    <mergeCell ref="K465:K466"/>
    <mergeCell ref="A467:A468"/>
    <mergeCell ref="B467:B468"/>
    <mergeCell ref="C467:C468"/>
    <mergeCell ref="D467:D468"/>
    <mergeCell ref="E467:E468"/>
    <mergeCell ref="A465:A466"/>
    <mergeCell ref="B465:B466"/>
    <mergeCell ref="C465:C466"/>
    <mergeCell ref="D465:D466"/>
    <mergeCell ref="E465:E466"/>
    <mergeCell ref="F465:F466"/>
    <mergeCell ref="F471:F472"/>
    <mergeCell ref="G471:G472"/>
    <mergeCell ref="H471:H472"/>
    <mergeCell ref="I471:I472"/>
    <mergeCell ref="J471:J472"/>
    <mergeCell ref="K471:K472"/>
    <mergeCell ref="G469:G470"/>
    <mergeCell ref="H469:H470"/>
    <mergeCell ref="I469:I470"/>
    <mergeCell ref="J469:J470"/>
    <mergeCell ref="K469:K470"/>
    <mergeCell ref="A471:A472"/>
    <mergeCell ref="B471:B472"/>
    <mergeCell ref="C471:C472"/>
    <mergeCell ref="D471:D472"/>
    <mergeCell ref="E471:E472"/>
    <mergeCell ref="A469:A470"/>
    <mergeCell ref="B469:B470"/>
    <mergeCell ref="C469:C470"/>
    <mergeCell ref="D469:D470"/>
    <mergeCell ref="E469:E470"/>
    <mergeCell ref="F469:F470"/>
    <mergeCell ref="F475:F476"/>
    <mergeCell ref="G475:G476"/>
    <mergeCell ref="H475:H476"/>
    <mergeCell ref="I475:I476"/>
    <mergeCell ref="J475:J476"/>
    <mergeCell ref="K475:K476"/>
    <mergeCell ref="G473:G474"/>
    <mergeCell ref="H473:H474"/>
    <mergeCell ref="I473:I474"/>
    <mergeCell ref="J473:J474"/>
    <mergeCell ref="K473:K474"/>
    <mergeCell ref="A475:A476"/>
    <mergeCell ref="B475:B476"/>
    <mergeCell ref="C475:C476"/>
    <mergeCell ref="D475:D476"/>
    <mergeCell ref="E475:E476"/>
    <mergeCell ref="A473:A474"/>
    <mergeCell ref="B473:B474"/>
    <mergeCell ref="C473:C474"/>
    <mergeCell ref="D473:D474"/>
    <mergeCell ref="E473:E474"/>
    <mergeCell ref="F473:F474"/>
    <mergeCell ref="F481:F482"/>
    <mergeCell ref="G481:G482"/>
    <mergeCell ref="H481:H482"/>
    <mergeCell ref="I481:I482"/>
    <mergeCell ref="J481:J482"/>
    <mergeCell ref="K481:K482"/>
    <mergeCell ref="G479:G480"/>
    <mergeCell ref="H479:H480"/>
    <mergeCell ref="I479:I480"/>
    <mergeCell ref="J479:J480"/>
    <mergeCell ref="K479:K480"/>
    <mergeCell ref="A481:A482"/>
    <mergeCell ref="B481:B482"/>
    <mergeCell ref="C481:C482"/>
    <mergeCell ref="D481:D482"/>
    <mergeCell ref="E481:E482"/>
    <mergeCell ref="A479:A480"/>
    <mergeCell ref="B479:B480"/>
    <mergeCell ref="C479:C480"/>
    <mergeCell ref="D479:D480"/>
    <mergeCell ref="E479:E480"/>
    <mergeCell ref="F479:F480"/>
    <mergeCell ref="F485:F486"/>
    <mergeCell ref="G485:G486"/>
    <mergeCell ref="H485:H486"/>
    <mergeCell ref="I485:I486"/>
    <mergeCell ref="J485:J486"/>
    <mergeCell ref="K485:K486"/>
    <mergeCell ref="G483:G484"/>
    <mergeCell ref="H483:H484"/>
    <mergeCell ref="I483:I484"/>
    <mergeCell ref="J483:J484"/>
    <mergeCell ref="K483:K484"/>
    <mergeCell ref="A485:A486"/>
    <mergeCell ref="B485:B486"/>
    <mergeCell ref="C485:C486"/>
    <mergeCell ref="D485:D486"/>
    <mergeCell ref="E485:E486"/>
    <mergeCell ref="A483:A484"/>
    <mergeCell ref="B483:B484"/>
    <mergeCell ref="C483:C484"/>
    <mergeCell ref="D483:D484"/>
    <mergeCell ref="E483:E484"/>
    <mergeCell ref="F483:F484"/>
    <mergeCell ref="F489:F490"/>
    <mergeCell ref="G489:G490"/>
    <mergeCell ref="H489:H490"/>
    <mergeCell ref="I489:I490"/>
    <mergeCell ref="J489:J490"/>
    <mergeCell ref="K489:K490"/>
    <mergeCell ref="G487:G488"/>
    <mergeCell ref="H487:H488"/>
    <mergeCell ref="I487:I488"/>
    <mergeCell ref="J487:J488"/>
    <mergeCell ref="K487:K488"/>
    <mergeCell ref="A489:A490"/>
    <mergeCell ref="B489:B490"/>
    <mergeCell ref="C489:C490"/>
    <mergeCell ref="D489:D490"/>
    <mergeCell ref="E489:E490"/>
    <mergeCell ref="A487:A488"/>
    <mergeCell ref="B487:B488"/>
    <mergeCell ref="C487:C488"/>
    <mergeCell ref="D487:D488"/>
    <mergeCell ref="E487:E488"/>
    <mergeCell ref="F487:F488"/>
    <mergeCell ref="F493:F494"/>
    <mergeCell ref="G493:G494"/>
    <mergeCell ref="H493:H494"/>
    <mergeCell ref="I493:I494"/>
    <mergeCell ref="J493:J494"/>
    <mergeCell ref="K493:K494"/>
    <mergeCell ref="G491:G492"/>
    <mergeCell ref="H491:H492"/>
    <mergeCell ref="I491:I492"/>
    <mergeCell ref="J491:J492"/>
    <mergeCell ref="K491:K492"/>
    <mergeCell ref="A493:A494"/>
    <mergeCell ref="B493:B494"/>
    <mergeCell ref="C493:C494"/>
    <mergeCell ref="D493:D494"/>
    <mergeCell ref="E493:E494"/>
    <mergeCell ref="A491:A492"/>
    <mergeCell ref="B491:B492"/>
    <mergeCell ref="C491:C492"/>
    <mergeCell ref="D491:D492"/>
    <mergeCell ref="E491:E492"/>
    <mergeCell ref="F491:F492"/>
    <mergeCell ref="F497:F498"/>
    <mergeCell ref="G497:G498"/>
    <mergeCell ref="H497:H498"/>
    <mergeCell ref="I497:I498"/>
    <mergeCell ref="J497:J498"/>
    <mergeCell ref="K497:K498"/>
    <mergeCell ref="G495:G496"/>
    <mergeCell ref="H495:H496"/>
    <mergeCell ref="I495:I496"/>
    <mergeCell ref="J495:J496"/>
    <mergeCell ref="K495:K496"/>
    <mergeCell ref="A497:A498"/>
    <mergeCell ref="B497:B498"/>
    <mergeCell ref="C497:C498"/>
    <mergeCell ref="D497:D498"/>
    <mergeCell ref="E497:E498"/>
    <mergeCell ref="A495:A496"/>
    <mergeCell ref="B495:B496"/>
    <mergeCell ref="C495:C496"/>
    <mergeCell ref="D495:D496"/>
    <mergeCell ref="E495:E496"/>
    <mergeCell ref="F495:F496"/>
    <mergeCell ref="F501:F502"/>
    <mergeCell ref="G501:G502"/>
    <mergeCell ref="H501:H502"/>
    <mergeCell ref="I501:I502"/>
    <mergeCell ref="J501:J502"/>
    <mergeCell ref="K501:K502"/>
    <mergeCell ref="G499:G500"/>
    <mergeCell ref="H499:H500"/>
    <mergeCell ref="I499:I500"/>
    <mergeCell ref="J499:J500"/>
    <mergeCell ref="K499:K500"/>
    <mergeCell ref="A501:A502"/>
    <mergeCell ref="B501:B502"/>
    <mergeCell ref="C501:C502"/>
    <mergeCell ref="D501:D502"/>
    <mergeCell ref="E501:E502"/>
    <mergeCell ref="A499:A500"/>
    <mergeCell ref="B499:B500"/>
    <mergeCell ref="C499:C500"/>
    <mergeCell ref="D499:D500"/>
    <mergeCell ref="E499:E500"/>
    <mergeCell ref="F499:F500"/>
    <mergeCell ref="F505:F506"/>
    <mergeCell ref="G505:G506"/>
    <mergeCell ref="H505:H506"/>
    <mergeCell ref="I505:I506"/>
    <mergeCell ref="J505:J506"/>
    <mergeCell ref="K505:K506"/>
    <mergeCell ref="G503:G504"/>
    <mergeCell ref="H503:H504"/>
    <mergeCell ref="I503:I504"/>
    <mergeCell ref="J503:J504"/>
    <mergeCell ref="K503:K504"/>
    <mergeCell ref="A505:A506"/>
    <mergeCell ref="B505:B506"/>
    <mergeCell ref="C505:C506"/>
    <mergeCell ref="D505:D506"/>
    <mergeCell ref="E505:E506"/>
    <mergeCell ref="A503:A504"/>
    <mergeCell ref="B503:B504"/>
    <mergeCell ref="C503:C504"/>
    <mergeCell ref="D503:D504"/>
    <mergeCell ref="E503:E504"/>
    <mergeCell ref="F503:F504"/>
    <mergeCell ref="F509:F510"/>
    <mergeCell ref="G509:G510"/>
    <mergeCell ref="H509:H510"/>
    <mergeCell ref="I509:I510"/>
    <mergeCell ref="J509:J510"/>
    <mergeCell ref="K509:K510"/>
    <mergeCell ref="G507:G508"/>
    <mergeCell ref="H507:H508"/>
    <mergeCell ref="I507:I508"/>
    <mergeCell ref="J507:J508"/>
    <mergeCell ref="K507:K508"/>
    <mergeCell ref="A509:A510"/>
    <mergeCell ref="B509:B510"/>
    <mergeCell ref="C509:C510"/>
    <mergeCell ref="D509:D510"/>
    <mergeCell ref="E509:E510"/>
    <mergeCell ref="A507:A508"/>
    <mergeCell ref="B507:B508"/>
    <mergeCell ref="C507:C508"/>
    <mergeCell ref="D507:D508"/>
    <mergeCell ref="E507:E508"/>
    <mergeCell ref="F507:F508"/>
    <mergeCell ref="F513:F514"/>
    <mergeCell ref="G513:G514"/>
    <mergeCell ref="H513:H514"/>
    <mergeCell ref="I513:I514"/>
    <mergeCell ref="J513:J514"/>
    <mergeCell ref="K513:K514"/>
    <mergeCell ref="G511:G512"/>
    <mergeCell ref="H511:H512"/>
    <mergeCell ref="I511:I512"/>
    <mergeCell ref="J511:J512"/>
    <mergeCell ref="K511:K512"/>
    <mergeCell ref="A513:A514"/>
    <mergeCell ref="B513:B514"/>
    <mergeCell ref="C513:C514"/>
    <mergeCell ref="D513:D514"/>
    <mergeCell ref="E513:E514"/>
    <mergeCell ref="A511:A512"/>
    <mergeCell ref="B511:B512"/>
    <mergeCell ref="C511:C512"/>
    <mergeCell ref="D511:D512"/>
    <mergeCell ref="E511:E512"/>
    <mergeCell ref="F511:F512"/>
    <mergeCell ref="F517:F518"/>
    <mergeCell ref="G517:G518"/>
    <mergeCell ref="H517:H518"/>
    <mergeCell ref="I517:I518"/>
    <mergeCell ref="J517:J518"/>
    <mergeCell ref="K517:K518"/>
    <mergeCell ref="G515:G516"/>
    <mergeCell ref="H515:H516"/>
    <mergeCell ref="I515:I516"/>
    <mergeCell ref="J515:J516"/>
    <mergeCell ref="K515:K516"/>
    <mergeCell ref="A517:A518"/>
    <mergeCell ref="B517:B518"/>
    <mergeCell ref="C517:C518"/>
    <mergeCell ref="D517:D518"/>
    <mergeCell ref="E517:E518"/>
    <mergeCell ref="A515:A516"/>
    <mergeCell ref="B515:B516"/>
    <mergeCell ref="C515:C516"/>
    <mergeCell ref="D515:D516"/>
    <mergeCell ref="E515:E516"/>
    <mergeCell ref="F515:F516"/>
    <mergeCell ref="F523:F524"/>
    <mergeCell ref="G523:G524"/>
    <mergeCell ref="H523:H524"/>
    <mergeCell ref="I523:I524"/>
    <mergeCell ref="J523:J524"/>
    <mergeCell ref="K523:K524"/>
    <mergeCell ref="G521:G522"/>
    <mergeCell ref="H521:H522"/>
    <mergeCell ref="I521:I522"/>
    <mergeCell ref="J521:J522"/>
    <mergeCell ref="K521:K522"/>
    <mergeCell ref="A523:A524"/>
    <mergeCell ref="B523:B524"/>
    <mergeCell ref="C523:C524"/>
    <mergeCell ref="D523:D524"/>
    <mergeCell ref="E523:E524"/>
    <mergeCell ref="A521:A522"/>
    <mergeCell ref="B521:B522"/>
    <mergeCell ref="C521:C522"/>
    <mergeCell ref="D521:D522"/>
    <mergeCell ref="E521:E522"/>
    <mergeCell ref="F521:F522"/>
    <mergeCell ref="F527:F528"/>
    <mergeCell ref="G527:G528"/>
    <mergeCell ref="H527:H528"/>
    <mergeCell ref="I527:I528"/>
    <mergeCell ref="J527:J528"/>
    <mergeCell ref="K527:K528"/>
    <mergeCell ref="G525:G526"/>
    <mergeCell ref="H525:H526"/>
    <mergeCell ref="I525:I526"/>
    <mergeCell ref="J525:J526"/>
    <mergeCell ref="K525:K526"/>
    <mergeCell ref="A527:A528"/>
    <mergeCell ref="B527:B528"/>
    <mergeCell ref="C527:C528"/>
    <mergeCell ref="D527:D528"/>
    <mergeCell ref="E527:E528"/>
    <mergeCell ref="A525:A526"/>
    <mergeCell ref="B525:B526"/>
    <mergeCell ref="C525:C526"/>
    <mergeCell ref="D525:D526"/>
    <mergeCell ref="E525:E526"/>
    <mergeCell ref="F525:F526"/>
    <mergeCell ref="F531:F532"/>
    <mergeCell ref="G531:G532"/>
    <mergeCell ref="H531:H532"/>
    <mergeCell ref="I531:I532"/>
    <mergeCell ref="J531:J532"/>
    <mergeCell ref="K531:K532"/>
    <mergeCell ref="G529:G530"/>
    <mergeCell ref="H529:H530"/>
    <mergeCell ref="I529:I530"/>
    <mergeCell ref="J529:J530"/>
    <mergeCell ref="K529:K530"/>
    <mergeCell ref="A531:A532"/>
    <mergeCell ref="B531:B532"/>
    <mergeCell ref="C531:C532"/>
    <mergeCell ref="D531:D532"/>
    <mergeCell ref="E531:E532"/>
    <mergeCell ref="A529:A530"/>
    <mergeCell ref="B529:B530"/>
    <mergeCell ref="C529:C530"/>
    <mergeCell ref="D529:D530"/>
    <mergeCell ref="E529:E530"/>
    <mergeCell ref="F529:F530"/>
    <mergeCell ref="F537:F538"/>
    <mergeCell ref="G537:G538"/>
    <mergeCell ref="H537:H538"/>
    <mergeCell ref="I537:I538"/>
    <mergeCell ref="J537:J538"/>
    <mergeCell ref="K537:K538"/>
    <mergeCell ref="G533:G534"/>
    <mergeCell ref="H533:H534"/>
    <mergeCell ref="I533:I534"/>
    <mergeCell ref="J533:J534"/>
    <mergeCell ref="K533:K534"/>
    <mergeCell ref="A537:A538"/>
    <mergeCell ref="B537:B538"/>
    <mergeCell ref="C537:C538"/>
    <mergeCell ref="D537:D538"/>
    <mergeCell ref="E537:E538"/>
    <mergeCell ref="A533:A534"/>
    <mergeCell ref="B533:B534"/>
    <mergeCell ref="C533:C534"/>
    <mergeCell ref="D533:D534"/>
    <mergeCell ref="E533:E534"/>
    <mergeCell ref="F533:F534"/>
    <mergeCell ref="F541:F542"/>
    <mergeCell ref="G541:G542"/>
    <mergeCell ref="H541:H542"/>
    <mergeCell ref="I541:I542"/>
    <mergeCell ref="J541:J542"/>
    <mergeCell ref="K541:K542"/>
    <mergeCell ref="G539:G540"/>
    <mergeCell ref="H539:H540"/>
    <mergeCell ref="I539:I540"/>
    <mergeCell ref="J539:J540"/>
    <mergeCell ref="K539:K540"/>
    <mergeCell ref="A541:A542"/>
    <mergeCell ref="B541:B542"/>
    <mergeCell ref="C541:C542"/>
    <mergeCell ref="D541:D542"/>
    <mergeCell ref="E541:E542"/>
    <mergeCell ref="A539:A540"/>
    <mergeCell ref="B539:B540"/>
    <mergeCell ref="C539:C540"/>
    <mergeCell ref="D539:D540"/>
    <mergeCell ref="E539:E540"/>
    <mergeCell ref="F539:F540"/>
    <mergeCell ref="F545:F546"/>
    <mergeCell ref="G545:G546"/>
    <mergeCell ref="H545:H546"/>
    <mergeCell ref="I545:I546"/>
    <mergeCell ref="J545:J546"/>
    <mergeCell ref="K545:K546"/>
    <mergeCell ref="G543:G544"/>
    <mergeCell ref="H543:H544"/>
    <mergeCell ref="I543:I544"/>
    <mergeCell ref="J543:J544"/>
    <mergeCell ref="K543:K544"/>
    <mergeCell ref="A545:A546"/>
    <mergeCell ref="B545:B546"/>
    <mergeCell ref="C545:C546"/>
    <mergeCell ref="D545:D546"/>
    <mergeCell ref="E545:E546"/>
    <mergeCell ref="A543:A544"/>
    <mergeCell ref="B543:B544"/>
    <mergeCell ref="C543:C544"/>
    <mergeCell ref="D543:D544"/>
    <mergeCell ref="E543:E544"/>
    <mergeCell ref="F543:F544"/>
    <mergeCell ref="F549:F550"/>
    <mergeCell ref="G549:G550"/>
    <mergeCell ref="H549:H550"/>
    <mergeCell ref="I549:I550"/>
    <mergeCell ref="J549:J550"/>
    <mergeCell ref="K549:K550"/>
    <mergeCell ref="G547:G548"/>
    <mergeCell ref="H547:H548"/>
    <mergeCell ref="I547:I548"/>
    <mergeCell ref="J547:J548"/>
    <mergeCell ref="K547:K548"/>
    <mergeCell ref="A549:A550"/>
    <mergeCell ref="B549:B550"/>
    <mergeCell ref="C549:C550"/>
    <mergeCell ref="D549:D550"/>
    <mergeCell ref="E549:E550"/>
    <mergeCell ref="A547:A548"/>
    <mergeCell ref="B547:B548"/>
    <mergeCell ref="C547:C548"/>
    <mergeCell ref="D547:D548"/>
    <mergeCell ref="E547:E548"/>
    <mergeCell ref="F547:F548"/>
    <mergeCell ref="G551:G552"/>
    <mergeCell ref="H551:H552"/>
    <mergeCell ref="I551:I552"/>
    <mergeCell ref="J551:J552"/>
    <mergeCell ref="K551:K552"/>
    <mergeCell ref="A551:A552"/>
    <mergeCell ref="B551:B552"/>
    <mergeCell ref="C551:C552"/>
    <mergeCell ref="D551:D552"/>
    <mergeCell ref="E551:E552"/>
    <mergeCell ref="F551:F552"/>
    <mergeCell ref="F556:F557"/>
    <mergeCell ref="G556:G557"/>
    <mergeCell ref="H556:H557"/>
    <mergeCell ref="I556:I557"/>
    <mergeCell ref="J556:J557"/>
    <mergeCell ref="K556:K557"/>
    <mergeCell ref="G554:G555"/>
    <mergeCell ref="H554:H555"/>
    <mergeCell ref="I554:I555"/>
    <mergeCell ref="J554:J555"/>
    <mergeCell ref="K554:K555"/>
    <mergeCell ref="A556:A557"/>
    <mergeCell ref="B556:B557"/>
    <mergeCell ref="C556:C557"/>
    <mergeCell ref="D556:D557"/>
    <mergeCell ref="E556:E557"/>
    <mergeCell ref="A554:A555"/>
    <mergeCell ref="B554:B555"/>
    <mergeCell ref="C554:C555"/>
    <mergeCell ref="D554:D555"/>
    <mergeCell ref="E554:E555"/>
    <mergeCell ref="F554:F555"/>
    <mergeCell ref="F560:F561"/>
    <mergeCell ref="G560:G561"/>
    <mergeCell ref="H560:H561"/>
    <mergeCell ref="I560:I561"/>
    <mergeCell ref="J560:J561"/>
    <mergeCell ref="K560:K561"/>
    <mergeCell ref="G558:G559"/>
    <mergeCell ref="H558:H559"/>
    <mergeCell ref="I558:I559"/>
    <mergeCell ref="J558:J559"/>
    <mergeCell ref="K558:K559"/>
    <mergeCell ref="A560:A561"/>
    <mergeCell ref="B560:B561"/>
    <mergeCell ref="C560:C561"/>
    <mergeCell ref="D560:D561"/>
    <mergeCell ref="E560:E561"/>
    <mergeCell ref="A558:A559"/>
    <mergeCell ref="B558:B559"/>
    <mergeCell ref="C558:C559"/>
    <mergeCell ref="D558:D559"/>
    <mergeCell ref="E558:E559"/>
    <mergeCell ref="F558:F559"/>
    <mergeCell ref="F564:F565"/>
    <mergeCell ref="G564:G565"/>
    <mergeCell ref="H564:H565"/>
    <mergeCell ref="I564:I565"/>
    <mergeCell ref="J564:J565"/>
    <mergeCell ref="K564:K565"/>
    <mergeCell ref="G562:G563"/>
    <mergeCell ref="H562:H563"/>
    <mergeCell ref="I562:I563"/>
    <mergeCell ref="J562:J563"/>
    <mergeCell ref="K562:K563"/>
    <mergeCell ref="A564:A565"/>
    <mergeCell ref="B564:B565"/>
    <mergeCell ref="C564:C565"/>
    <mergeCell ref="D564:D565"/>
    <mergeCell ref="E564:E565"/>
    <mergeCell ref="A562:A563"/>
    <mergeCell ref="B562:B563"/>
    <mergeCell ref="C562:C563"/>
    <mergeCell ref="D562:D563"/>
    <mergeCell ref="E562:E563"/>
    <mergeCell ref="F562:F563"/>
    <mergeCell ref="F568:F569"/>
    <mergeCell ref="G568:G569"/>
    <mergeCell ref="H568:H569"/>
    <mergeCell ref="I568:I569"/>
    <mergeCell ref="J568:J569"/>
    <mergeCell ref="K568:K569"/>
    <mergeCell ref="G566:G567"/>
    <mergeCell ref="H566:H567"/>
    <mergeCell ref="I566:I567"/>
    <mergeCell ref="J566:J567"/>
    <mergeCell ref="K566:K567"/>
    <mergeCell ref="A568:A569"/>
    <mergeCell ref="B568:B569"/>
    <mergeCell ref="C568:C569"/>
    <mergeCell ref="D568:D569"/>
    <mergeCell ref="E568:E569"/>
    <mergeCell ref="A566:A567"/>
    <mergeCell ref="B566:B567"/>
    <mergeCell ref="C566:C567"/>
    <mergeCell ref="D566:D567"/>
    <mergeCell ref="E566:E567"/>
    <mergeCell ref="F566:F567"/>
    <mergeCell ref="F572:F573"/>
    <mergeCell ref="G572:G573"/>
    <mergeCell ref="H572:H573"/>
    <mergeCell ref="I572:I573"/>
    <mergeCell ref="J572:J573"/>
    <mergeCell ref="K572:K573"/>
    <mergeCell ref="G570:G571"/>
    <mergeCell ref="H570:H571"/>
    <mergeCell ref="I570:I571"/>
    <mergeCell ref="J570:J571"/>
    <mergeCell ref="K570:K571"/>
    <mergeCell ref="A572:A573"/>
    <mergeCell ref="B572:B573"/>
    <mergeCell ref="C572:C573"/>
    <mergeCell ref="D572:D573"/>
    <mergeCell ref="E572:E573"/>
    <mergeCell ref="A570:A571"/>
    <mergeCell ref="B570:B571"/>
    <mergeCell ref="C570:C571"/>
    <mergeCell ref="D570:D571"/>
    <mergeCell ref="E570:E571"/>
    <mergeCell ref="F570:F571"/>
    <mergeCell ref="F578:F579"/>
    <mergeCell ref="G578:G579"/>
    <mergeCell ref="H578:H579"/>
    <mergeCell ref="I578:I579"/>
    <mergeCell ref="J578:J579"/>
    <mergeCell ref="K578:K579"/>
    <mergeCell ref="G574:G575"/>
    <mergeCell ref="H574:H575"/>
    <mergeCell ref="I574:I575"/>
    <mergeCell ref="J574:J575"/>
    <mergeCell ref="K574:K575"/>
    <mergeCell ref="A578:A579"/>
    <mergeCell ref="B578:B579"/>
    <mergeCell ref="C578:C579"/>
    <mergeCell ref="D578:D579"/>
    <mergeCell ref="E578:E579"/>
    <mergeCell ref="A574:A575"/>
    <mergeCell ref="B574:B575"/>
    <mergeCell ref="C574:C575"/>
    <mergeCell ref="D574:D575"/>
    <mergeCell ref="E574:E575"/>
    <mergeCell ref="F574:F575"/>
    <mergeCell ref="F582:F583"/>
    <mergeCell ref="G582:G583"/>
    <mergeCell ref="H582:H583"/>
    <mergeCell ref="I582:I583"/>
    <mergeCell ref="J582:J583"/>
    <mergeCell ref="K582:K583"/>
    <mergeCell ref="G580:G581"/>
    <mergeCell ref="H580:H581"/>
    <mergeCell ref="I580:I581"/>
    <mergeCell ref="J580:J581"/>
    <mergeCell ref="K580:K581"/>
    <mergeCell ref="A582:A583"/>
    <mergeCell ref="B582:B583"/>
    <mergeCell ref="C582:C583"/>
    <mergeCell ref="D582:D583"/>
    <mergeCell ref="E582:E583"/>
    <mergeCell ref="A580:A581"/>
    <mergeCell ref="B580:B581"/>
    <mergeCell ref="C580:C581"/>
    <mergeCell ref="D580:D581"/>
    <mergeCell ref="E580:E581"/>
    <mergeCell ref="F580:F581"/>
    <mergeCell ref="F586:F587"/>
    <mergeCell ref="G586:G587"/>
    <mergeCell ref="H586:H587"/>
    <mergeCell ref="I586:I587"/>
    <mergeCell ref="J586:J587"/>
    <mergeCell ref="K586:K587"/>
    <mergeCell ref="G584:G585"/>
    <mergeCell ref="H584:H585"/>
    <mergeCell ref="I584:I585"/>
    <mergeCell ref="J584:J585"/>
    <mergeCell ref="K584:K585"/>
    <mergeCell ref="A586:A587"/>
    <mergeCell ref="B586:B587"/>
    <mergeCell ref="C586:C587"/>
    <mergeCell ref="D586:D587"/>
    <mergeCell ref="E586:E587"/>
    <mergeCell ref="A584:A585"/>
    <mergeCell ref="B584:B585"/>
    <mergeCell ref="C584:C585"/>
    <mergeCell ref="D584:D585"/>
    <mergeCell ref="E584:E585"/>
    <mergeCell ref="F584:F585"/>
    <mergeCell ref="F590:F591"/>
    <mergeCell ref="G590:G591"/>
    <mergeCell ref="H590:H591"/>
    <mergeCell ref="I590:I591"/>
    <mergeCell ref="J590:J591"/>
    <mergeCell ref="K590:K591"/>
    <mergeCell ref="G588:G589"/>
    <mergeCell ref="H588:H589"/>
    <mergeCell ref="I588:I589"/>
    <mergeCell ref="J588:J589"/>
    <mergeCell ref="K588:K589"/>
    <mergeCell ref="A590:A591"/>
    <mergeCell ref="B590:B591"/>
    <mergeCell ref="C590:C591"/>
    <mergeCell ref="D590:D591"/>
    <mergeCell ref="E590:E591"/>
    <mergeCell ref="A588:A589"/>
    <mergeCell ref="B588:B589"/>
    <mergeCell ref="C588:C589"/>
    <mergeCell ref="D588:D589"/>
    <mergeCell ref="E588:E589"/>
    <mergeCell ref="F588:F589"/>
    <mergeCell ref="F594:F595"/>
    <mergeCell ref="G594:G595"/>
    <mergeCell ref="H594:H595"/>
    <mergeCell ref="I594:I595"/>
    <mergeCell ref="J594:J595"/>
    <mergeCell ref="K594:K595"/>
    <mergeCell ref="G592:G593"/>
    <mergeCell ref="H592:H593"/>
    <mergeCell ref="I592:I593"/>
    <mergeCell ref="J592:J593"/>
    <mergeCell ref="K592:K593"/>
    <mergeCell ref="A594:A595"/>
    <mergeCell ref="B594:B595"/>
    <mergeCell ref="C594:C595"/>
    <mergeCell ref="D594:D595"/>
    <mergeCell ref="E594:E595"/>
    <mergeCell ref="A592:A593"/>
    <mergeCell ref="B592:B593"/>
    <mergeCell ref="C592:C593"/>
    <mergeCell ref="D592:D593"/>
    <mergeCell ref="E592:E593"/>
    <mergeCell ref="F592:F593"/>
    <mergeCell ref="F598:F599"/>
    <mergeCell ref="G598:G599"/>
    <mergeCell ref="H598:H599"/>
    <mergeCell ref="I598:I599"/>
    <mergeCell ref="J598:J599"/>
    <mergeCell ref="K598:K599"/>
    <mergeCell ref="G596:G597"/>
    <mergeCell ref="H596:H597"/>
    <mergeCell ref="I596:I597"/>
    <mergeCell ref="J596:J597"/>
    <mergeCell ref="K596:K597"/>
    <mergeCell ref="A598:A599"/>
    <mergeCell ref="B598:B599"/>
    <mergeCell ref="C598:C599"/>
    <mergeCell ref="D598:D599"/>
    <mergeCell ref="E598:E599"/>
    <mergeCell ref="A596:A597"/>
    <mergeCell ref="B596:B597"/>
    <mergeCell ref="C596:C597"/>
    <mergeCell ref="D596:D597"/>
    <mergeCell ref="E596:E597"/>
    <mergeCell ref="F596:F597"/>
    <mergeCell ref="F602:F603"/>
    <mergeCell ref="G602:G603"/>
    <mergeCell ref="H602:H603"/>
    <mergeCell ref="I602:I603"/>
    <mergeCell ref="J602:J603"/>
    <mergeCell ref="K602:K603"/>
    <mergeCell ref="G600:G601"/>
    <mergeCell ref="H600:H601"/>
    <mergeCell ref="I600:I601"/>
    <mergeCell ref="J600:J601"/>
    <mergeCell ref="K600:K601"/>
    <mergeCell ref="A602:A603"/>
    <mergeCell ref="B602:B603"/>
    <mergeCell ref="C602:C603"/>
    <mergeCell ref="D602:D603"/>
    <mergeCell ref="E602:E603"/>
    <mergeCell ref="A600:A601"/>
    <mergeCell ref="B600:B601"/>
    <mergeCell ref="C600:C601"/>
    <mergeCell ref="D600:D601"/>
    <mergeCell ref="E600:E601"/>
    <mergeCell ref="F600:F601"/>
    <mergeCell ref="F606:F607"/>
    <mergeCell ref="G606:G607"/>
    <mergeCell ref="H606:H607"/>
    <mergeCell ref="I606:I607"/>
    <mergeCell ref="J606:J607"/>
    <mergeCell ref="K606:K607"/>
    <mergeCell ref="G604:G605"/>
    <mergeCell ref="H604:H605"/>
    <mergeCell ref="I604:I605"/>
    <mergeCell ref="J604:J605"/>
    <mergeCell ref="K604:K605"/>
    <mergeCell ref="A606:A607"/>
    <mergeCell ref="B606:B607"/>
    <mergeCell ref="C606:C607"/>
    <mergeCell ref="D606:D607"/>
    <mergeCell ref="E606:E607"/>
    <mergeCell ref="A604:A605"/>
    <mergeCell ref="B604:B605"/>
    <mergeCell ref="C604:C605"/>
    <mergeCell ref="D604:D605"/>
    <mergeCell ref="E604:E605"/>
    <mergeCell ref="F604:F605"/>
    <mergeCell ref="F610:F611"/>
    <mergeCell ref="G610:G611"/>
    <mergeCell ref="H610:H611"/>
    <mergeCell ref="I610:I611"/>
    <mergeCell ref="J610:J611"/>
    <mergeCell ref="K610:K611"/>
    <mergeCell ref="G608:G609"/>
    <mergeCell ref="H608:H609"/>
    <mergeCell ref="I608:I609"/>
    <mergeCell ref="J608:J609"/>
    <mergeCell ref="K608:K609"/>
    <mergeCell ref="A610:A611"/>
    <mergeCell ref="B610:B611"/>
    <mergeCell ref="C610:C611"/>
    <mergeCell ref="D610:D611"/>
    <mergeCell ref="E610:E611"/>
    <mergeCell ref="A608:A609"/>
    <mergeCell ref="B608:B609"/>
    <mergeCell ref="C608:C609"/>
    <mergeCell ref="D608:D609"/>
    <mergeCell ref="E608:E609"/>
    <mergeCell ref="F608:F609"/>
    <mergeCell ref="F614:F615"/>
    <mergeCell ref="G614:G615"/>
    <mergeCell ref="H614:H615"/>
    <mergeCell ref="I614:I615"/>
    <mergeCell ref="J614:J615"/>
    <mergeCell ref="K614:K615"/>
    <mergeCell ref="G612:G613"/>
    <mergeCell ref="H612:H613"/>
    <mergeCell ref="I612:I613"/>
    <mergeCell ref="J612:J613"/>
    <mergeCell ref="K612:K613"/>
    <mergeCell ref="A614:A615"/>
    <mergeCell ref="B614:B615"/>
    <mergeCell ref="C614:C615"/>
    <mergeCell ref="D614:D615"/>
    <mergeCell ref="E614:E615"/>
    <mergeCell ref="A612:A613"/>
    <mergeCell ref="B612:B613"/>
    <mergeCell ref="C612:C613"/>
    <mergeCell ref="D612:D613"/>
    <mergeCell ref="E612:E613"/>
    <mergeCell ref="F612:F613"/>
    <mergeCell ref="F621:F622"/>
    <mergeCell ref="G621:G622"/>
    <mergeCell ref="H621:H622"/>
    <mergeCell ref="I621:I622"/>
    <mergeCell ref="J621:J622"/>
    <mergeCell ref="K621:K622"/>
    <mergeCell ref="G616:G617"/>
    <mergeCell ref="H616:H617"/>
    <mergeCell ref="I616:I617"/>
    <mergeCell ref="J616:J617"/>
    <mergeCell ref="K616:K617"/>
    <mergeCell ref="A621:A622"/>
    <mergeCell ref="B621:B622"/>
    <mergeCell ref="C621:C622"/>
    <mergeCell ref="D621:D622"/>
    <mergeCell ref="E621:E622"/>
    <mergeCell ref="A616:A617"/>
    <mergeCell ref="B616:B617"/>
    <mergeCell ref="C616:C617"/>
    <mergeCell ref="D616:D617"/>
    <mergeCell ref="E616:E617"/>
    <mergeCell ref="F616:F617"/>
    <mergeCell ref="F625:F626"/>
    <mergeCell ref="G625:G626"/>
    <mergeCell ref="H625:H626"/>
    <mergeCell ref="I625:I626"/>
    <mergeCell ref="J625:J626"/>
    <mergeCell ref="K625:K626"/>
    <mergeCell ref="G623:G624"/>
    <mergeCell ref="H623:H624"/>
    <mergeCell ref="I623:I624"/>
    <mergeCell ref="J623:J624"/>
    <mergeCell ref="K623:K624"/>
    <mergeCell ref="A625:A626"/>
    <mergeCell ref="B625:B626"/>
    <mergeCell ref="C625:C626"/>
    <mergeCell ref="D625:D626"/>
    <mergeCell ref="E625:E626"/>
    <mergeCell ref="A623:A624"/>
    <mergeCell ref="B623:B624"/>
    <mergeCell ref="C623:C624"/>
    <mergeCell ref="D623:D624"/>
    <mergeCell ref="E623:E624"/>
    <mergeCell ref="F623:F624"/>
    <mergeCell ref="F632:F633"/>
    <mergeCell ref="G632:G633"/>
    <mergeCell ref="H632:H633"/>
    <mergeCell ref="I632:I633"/>
    <mergeCell ref="J632:J633"/>
    <mergeCell ref="K632:K633"/>
    <mergeCell ref="G627:G628"/>
    <mergeCell ref="H627:H628"/>
    <mergeCell ref="I627:I628"/>
    <mergeCell ref="J627:J628"/>
    <mergeCell ref="K627:K628"/>
    <mergeCell ref="A632:A633"/>
    <mergeCell ref="B632:B633"/>
    <mergeCell ref="C632:C633"/>
    <mergeCell ref="D632:D633"/>
    <mergeCell ref="E632:E633"/>
    <mergeCell ref="A627:A628"/>
    <mergeCell ref="B627:B628"/>
    <mergeCell ref="C627:C628"/>
    <mergeCell ref="D627:D628"/>
    <mergeCell ref="E627:E628"/>
    <mergeCell ref="F627:F628"/>
    <mergeCell ref="F636:F637"/>
    <mergeCell ref="G636:G637"/>
    <mergeCell ref="H636:H637"/>
    <mergeCell ref="I636:I637"/>
    <mergeCell ref="J636:J637"/>
    <mergeCell ref="K636:K637"/>
    <mergeCell ref="G634:G635"/>
    <mergeCell ref="H634:H635"/>
    <mergeCell ref="I634:I635"/>
    <mergeCell ref="J634:J635"/>
    <mergeCell ref="K634:K635"/>
    <mergeCell ref="A636:A637"/>
    <mergeCell ref="B636:B637"/>
    <mergeCell ref="C636:C637"/>
    <mergeCell ref="D636:D637"/>
    <mergeCell ref="E636:E637"/>
    <mergeCell ref="A634:A635"/>
    <mergeCell ref="B634:B635"/>
    <mergeCell ref="C634:C635"/>
    <mergeCell ref="D634:D635"/>
    <mergeCell ref="E634:E635"/>
    <mergeCell ref="F634:F635"/>
    <mergeCell ref="F640:F641"/>
    <mergeCell ref="G640:G641"/>
    <mergeCell ref="H640:H641"/>
    <mergeCell ref="I640:I641"/>
    <mergeCell ref="J640:J641"/>
    <mergeCell ref="K640:K641"/>
    <mergeCell ref="G638:G639"/>
    <mergeCell ref="H638:H639"/>
    <mergeCell ref="I638:I639"/>
    <mergeCell ref="J638:J639"/>
    <mergeCell ref="K638:K639"/>
    <mergeCell ref="A640:A641"/>
    <mergeCell ref="B640:B641"/>
    <mergeCell ref="C640:C641"/>
    <mergeCell ref="D640:D641"/>
    <mergeCell ref="E640:E641"/>
    <mergeCell ref="A638:A639"/>
    <mergeCell ref="B638:B639"/>
    <mergeCell ref="C638:C639"/>
    <mergeCell ref="D638:D639"/>
    <mergeCell ref="E638:E639"/>
    <mergeCell ref="F638:F639"/>
    <mergeCell ref="F644:F645"/>
    <mergeCell ref="G644:G645"/>
    <mergeCell ref="H644:H645"/>
    <mergeCell ref="I644:I645"/>
    <mergeCell ref="J644:J645"/>
    <mergeCell ref="K644:K645"/>
    <mergeCell ref="G642:G643"/>
    <mergeCell ref="H642:H643"/>
    <mergeCell ref="I642:I643"/>
    <mergeCell ref="J642:J643"/>
    <mergeCell ref="K642:K643"/>
    <mergeCell ref="A644:A645"/>
    <mergeCell ref="B644:B645"/>
    <mergeCell ref="C644:C645"/>
    <mergeCell ref="D644:D645"/>
    <mergeCell ref="E644:E645"/>
    <mergeCell ref="A642:A643"/>
    <mergeCell ref="B642:B643"/>
    <mergeCell ref="C642:C643"/>
    <mergeCell ref="D642:D643"/>
    <mergeCell ref="E642:E643"/>
    <mergeCell ref="F642:F643"/>
    <mergeCell ref="F651:F652"/>
    <mergeCell ref="G651:G652"/>
    <mergeCell ref="H651:H652"/>
    <mergeCell ref="I651:I652"/>
    <mergeCell ref="J651:J652"/>
    <mergeCell ref="K651:K652"/>
    <mergeCell ref="G646:G647"/>
    <mergeCell ref="H646:H647"/>
    <mergeCell ref="I646:I647"/>
    <mergeCell ref="J646:J647"/>
    <mergeCell ref="K646:K647"/>
    <mergeCell ref="A651:A652"/>
    <mergeCell ref="B651:B652"/>
    <mergeCell ref="C651:C652"/>
    <mergeCell ref="D651:D652"/>
    <mergeCell ref="E651:E652"/>
    <mergeCell ref="A646:A647"/>
    <mergeCell ref="B646:B647"/>
    <mergeCell ref="C646:C647"/>
    <mergeCell ref="D646:D647"/>
    <mergeCell ref="E646:E647"/>
    <mergeCell ref="F646:F647"/>
    <mergeCell ref="F655:F656"/>
    <mergeCell ref="G655:G656"/>
    <mergeCell ref="H655:H656"/>
    <mergeCell ref="I655:I656"/>
    <mergeCell ref="J655:J656"/>
    <mergeCell ref="K655:K656"/>
    <mergeCell ref="G653:G654"/>
    <mergeCell ref="H653:H654"/>
    <mergeCell ref="I653:I654"/>
    <mergeCell ref="J653:J654"/>
    <mergeCell ref="K653:K654"/>
    <mergeCell ref="A655:A656"/>
    <mergeCell ref="B655:B656"/>
    <mergeCell ref="C655:C656"/>
    <mergeCell ref="D655:D656"/>
    <mergeCell ref="E655:E656"/>
    <mergeCell ref="A653:A654"/>
    <mergeCell ref="B653:B654"/>
    <mergeCell ref="C653:C654"/>
    <mergeCell ref="D653:D654"/>
    <mergeCell ref="E653:E654"/>
    <mergeCell ref="F653:F654"/>
    <mergeCell ref="F659:F660"/>
    <mergeCell ref="G659:G660"/>
    <mergeCell ref="H659:H660"/>
    <mergeCell ref="I659:I660"/>
    <mergeCell ref="J659:J660"/>
    <mergeCell ref="K659:K660"/>
    <mergeCell ref="G657:G658"/>
    <mergeCell ref="H657:H658"/>
    <mergeCell ref="I657:I658"/>
    <mergeCell ref="J657:J658"/>
    <mergeCell ref="K657:K658"/>
    <mergeCell ref="A659:A660"/>
    <mergeCell ref="B659:B660"/>
    <mergeCell ref="C659:C660"/>
    <mergeCell ref="D659:D660"/>
    <mergeCell ref="E659:E660"/>
    <mergeCell ref="A657:A658"/>
    <mergeCell ref="B657:B658"/>
    <mergeCell ref="C657:C658"/>
    <mergeCell ref="D657:D658"/>
    <mergeCell ref="E657:E658"/>
    <mergeCell ref="F657:F658"/>
    <mergeCell ref="F663:F664"/>
    <mergeCell ref="G663:G664"/>
    <mergeCell ref="H663:H664"/>
    <mergeCell ref="I663:I664"/>
    <mergeCell ref="J663:J664"/>
    <mergeCell ref="K663:K664"/>
    <mergeCell ref="G661:G662"/>
    <mergeCell ref="H661:H662"/>
    <mergeCell ref="I661:I662"/>
    <mergeCell ref="J661:J662"/>
    <mergeCell ref="K661:K662"/>
    <mergeCell ref="A663:A664"/>
    <mergeCell ref="B663:B664"/>
    <mergeCell ref="C663:C664"/>
    <mergeCell ref="D663:D664"/>
    <mergeCell ref="E663:E664"/>
    <mergeCell ref="A661:A662"/>
    <mergeCell ref="B661:B662"/>
    <mergeCell ref="C661:C662"/>
    <mergeCell ref="D661:D662"/>
    <mergeCell ref="E661:E662"/>
    <mergeCell ref="F661:F662"/>
    <mergeCell ref="F669:F670"/>
    <mergeCell ref="G669:G670"/>
    <mergeCell ref="H669:H670"/>
    <mergeCell ref="I669:I670"/>
    <mergeCell ref="J669:J670"/>
    <mergeCell ref="K669:K670"/>
    <mergeCell ref="G665:G666"/>
    <mergeCell ref="H665:H666"/>
    <mergeCell ref="I665:I666"/>
    <mergeCell ref="J665:J666"/>
    <mergeCell ref="K665:K666"/>
    <mergeCell ref="A669:A670"/>
    <mergeCell ref="B669:B670"/>
    <mergeCell ref="C669:C670"/>
    <mergeCell ref="D669:D670"/>
    <mergeCell ref="E669:E670"/>
    <mergeCell ref="A665:A666"/>
    <mergeCell ref="B665:B666"/>
    <mergeCell ref="C665:C666"/>
    <mergeCell ref="D665:D666"/>
    <mergeCell ref="E665:E666"/>
    <mergeCell ref="F665:F666"/>
    <mergeCell ref="F673:F674"/>
    <mergeCell ref="G673:G674"/>
    <mergeCell ref="H673:H674"/>
    <mergeCell ref="I673:I674"/>
    <mergeCell ref="J673:J674"/>
    <mergeCell ref="K673:K674"/>
    <mergeCell ref="G671:G672"/>
    <mergeCell ref="H671:H672"/>
    <mergeCell ref="I671:I672"/>
    <mergeCell ref="J671:J672"/>
    <mergeCell ref="K671:K672"/>
    <mergeCell ref="A673:A674"/>
    <mergeCell ref="B673:B674"/>
    <mergeCell ref="C673:C674"/>
    <mergeCell ref="D673:D674"/>
    <mergeCell ref="E673:E674"/>
    <mergeCell ref="A671:A672"/>
    <mergeCell ref="B671:B672"/>
    <mergeCell ref="C671:C672"/>
    <mergeCell ref="D671:D672"/>
    <mergeCell ref="E671:E672"/>
    <mergeCell ref="F671:F672"/>
    <mergeCell ref="F677:F678"/>
    <mergeCell ref="G677:G678"/>
    <mergeCell ref="H677:H678"/>
    <mergeCell ref="I677:I678"/>
    <mergeCell ref="J677:J678"/>
    <mergeCell ref="K677:K678"/>
    <mergeCell ref="G675:G676"/>
    <mergeCell ref="H675:H676"/>
    <mergeCell ref="I675:I676"/>
    <mergeCell ref="J675:J676"/>
    <mergeCell ref="K675:K676"/>
    <mergeCell ref="A677:A678"/>
    <mergeCell ref="B677:B678"/>
    <mergeCell ref="C677:C678"/>
    <mergeCell ref="D677:D678"/>
    <mergeCell ref="E677:E678"/>
    <mergeCell ref="A675:A676"/>
    <mergeCell ref="B675:B676"/>
    <mergeCell ref="C675:C676"/>
    <mergeCell ref="D675:D676"/>
    <mergeCell ref="E675:E676"/>
    <mergeCell ref="F675:F676"/>
    <mergeCell ref="F681:F682"/>
    <mergeCell ref="G681:G682"/>
    <mergeCell ref="H681:H682"/>
    <mergeCell ref="I681:I682"/>
    <mergeCell ref="J681:J682"/>
    <mergeCell ref="K681:K682"/>
    <mergeCell ref="G679:G680"/>
    <mergeCell ref="H679:H680"/>
    <mergeCell ref="I679:I680"/>
    <mergeCell ref="J679:J680"/>
    <mergeCell ref="K679:K680"/>
    <mergeCell ref="A681:A682"/>
    <mergeCell ref="B681:B682"/>
    <mergeCell ref="C681:C682"/>
    <mergeCell ref="D681:D682"/>
    <mergeCell ref="E681:E682"/>
    <mergeCell ref="A679:A680"/>
    <mergeCell ref="B679:B680"/>
    <mergeCell ref="C679:C680"/>
    <mergeCell ref="D679:D680"/>
    <mergeCell ref="E679:E680"/>
    <mergeCell ref="F679:F680"/>
    <mergeCell ref="F685:F686"/>
    <mergeCell ref="G685:G686"/>
    <mergeCell ref="H685:H686"/>
    <mergeCell ref="I685:I686"/>
    <mergeCell ref="J685:J686"/>
    <mergeCell ref="K685:K686"/>
    <mergeCell ref="G683:G684"/>
    <mergeCell ref="H683:H684"/>
    <mergeCell ref="I683:I684"/>
    <mergeCell ref="J683:J684"/>
    <mergeCell ref="K683:K684"/>
    <mergeCell ref="A685:A686"/>
    <mergeCell ref="B685:B686"/>
    <mergeCell ref="C685:C686"/>
    <mergeCell ref="D685:D686"/>
    <mergeCell ref="E685:E686"/>
    <mergeCell ref="A683:A684"/>
    <mergeCell ref="B683:B684"/>
    <mergeCell ref="C683:C684"/>
    <mergeCell ref="D683:D684"/>
    <mergeCell ref="E683:E684"/>
    <mergeCell ref="F683:F684"/>
    <mergeCell ref="F689:F690"/>
    <mergeCell ref="G689:G690"/>
    <mergeCell ref="H689:H690"/>
    <mergeCell ref="I689:I690"/>
    <mergeCell ref="J689:J690"/>
    <mergeCell ref="K689:K690"/>
    <mergeCell ref="G687:G688"/>
    <mergeCell ref="H687:H688"/>
    <mergeCell ref="I687:I688"/>
    <mergeCell ref="J687:J688"/>
    <mergeCell ref="K687:K688"/>
    <mergeCell ref="A689:A690"/>
    <mergeCell ref="B689:B690"/>
    <mergeCell ref="C689:C690"/>
    <mergeCell ref="D689:D690"/>
    <mergeCell ref="E689:E690"/>
    <mergeCell ref="A687:A688"/>
    <mergeCell ref="B687:B688"/>
    <mergeCell ref="C687:C688"/>
    <mergeCell ref="D687:D688"/>
    <mergeCell ref="E687:E688"/>
    <mergeCell ref="F687:F688"/>
    <mergeCell ref="F697:F698"/>
    <mergeCell ref="G697:G698"/>
    <mergeCell ref="H697:H698"/>
    <mergeCell ref="I697:I698"/>
    <mergeCell ref="J697:J698"/>
    <mergeCell ref="K697:K698"/>
    <mergeCell ref="G695:G696"/>
    <mergeCell ref="H695:H696"/>
    <mergeCell ref="I695:I696"/>
    <mergeCell ref="J695:J696"/>
    <mergeCell ref="K695:K696"/>
    <mergeCell ref="A697:A698"/>
    <mergeCell ref="B697:B698"/>
    <mergeCell ref="C697:C698"/>
    <mergeCell ref="D697:D698"/>
    <mergeCell ref="E697:E698"/>
    <mergeCell ref="A695:A696"/>
    <mergeCell ref="B695:B696"/>
    <mergeCell ref="C695:C696"/>
    <mergeCell ref="D695:D696"/>
    <mergeCell ref="E695:E696"/>
    <mergeCell ref="F695:F696"/>
    <mergeCell ref="F701:F702"/>
    <mergeCell ref="G701:G702"/>
    <mergeCell ref="H701:H702"/>
    <mergeCell ref="I701:I702"/>
    <mergeCell ref="J701:J702"/>
    <mergeCell ref="K701:K702"/>
    <mergeCell ref="G699:G700"/>
    <mergeCell ref="H699:H700"/>
    <mergeCell ref="I699:I700"/>
    <mergeCell ref="J699:J700"/>
    <mergeCell ref="K699:K700"/>
    <mergeCell ref="A701:A702"/>
    <mergeCell ref="B701:B702"/>
    <mergeCell ref="C701:C702"/>
    <mergeCell ref="D701:D702"/>
    <mergeCell ref="E701:E702"/>
    <mergeCell ref="A699:A700"/>
    <mergeCell ref="B699:B700"/>
    <mergeCell ref="C699:C700"/>
    <mergeCell ref="D699:D700"/>
    <mergeCell ref="E699:E700"/>
    <mergeCell ref="F699:F700"/>
    <mergeCell ref="F705:F706"/>
    <mergeCell ref="G705:G706"/>
    <mergeCell ref="H705:H706"/>
    <mergeCell ref="I705:I706"/>
    <mergeCell ref="J705:J706"/>
    <mergeCell ref="K705:K706"/>
    <mergeCell ref="G703:G704"/>
    <mergeCell ref="H703:H704"/>
    <mergeCell ref="I703:I704"/>
    <mergeCell ref="J703:J704"/>
    <mergeCell ref="K703:K704"/>
    <mergeCell ref="A705:A706"/>
    <mergeCell ref="B705:B706"/>
    <mergeCell ref="C705:C706"/>
    <mergeCell ref="D705:D706"/>
    <mergeCell ref="E705:E706"/>
    <mergeCell ref="A703:A704"/>
    <mergeCell ref="B703:B704"/>
    <mergeCell ref="C703:C704"/>
    <mergeCell ref="D703:D704"/>
    <mergeCell ref="E703:E704"/>
    <mergeCell ref="F703:F704"/>
    <mergeCell ref="F709:F710"/>
    <mergeCell ref="G709:G710"/>
    <mergeCell ref="H709:H710"/>
    <mergeCell ref="I709:I710"/>
    <mergeCell ref="J709:J710"/>
    <mergeCell ref="K709:K710"/>
    <mergeCell ref="G707:G708"/>
    <mergeCell ref="H707:H708"/>
    <mergeCell ref="I707:I708"/>
    <mergeCell ref="J707:J708"/>
    <mergeCell ref="K707:K708"/>
    <mergeCell ref="A709:A710"/>
    <mergeCell ref="B709:B710"/>
    <mergeCell ref="C709:C710"/>
    <mergeCell ref="D709:D710"/>
    <mergeCell ref="E709:E710"/>
    <mergeCell ref="A707:A708"/>
    <mergeCell ref="B707:B708"/>
    <mergeCell ref="C707:C708"/>
    <mergeCell ref="D707:D708"/>
    <mergeCell ref="E707:E708"/>
    <mergeCell ref="F707:F708"/>
    <mergeCell ref="F713:F714"/>
    <mergeCell ref="G713:G714"/>
    <mergeCell ref="H713:H714"/>
    <mergeCell ref="I713:I714"/>
    <mergeCell ref="J713:J714"/>
    <mergeCell ref="K713:K714"/>
    <mergeCell ref="G711:G712"/>
    <mergeCell ref="H711:H712"/>
    <mergeCell ref="I711:I712"/>
    <mergeCell ref="J711:J712"/>
    <mergeCell ref="K711:K712"/>
    <mergeCell ref="A713:A714"/>
    <mergeCell ref="B713:B714"/>
    <mergeCell ref="C713:C714"/>
    <mergeCell ref="D713:D714"/>
    <mergeCell ref="E713:E714"/>
    <mergeCell ref="A711:A712"/>
    <mergeCell ref="B711:B712"/>
    <mergeCell ref="C711:C712"/>
    <mergeCell ref="D711:D712"/>
    <mergeCell ref="E711:E712"/>
    <mergeCell ref="F711:F712"/>
    <mergeCell ref="F717:F718"/>
    <mergeCell ref="G717:G718"/>
    <mergeCell ref="H717:H718"/>
    <mergeCell ref="I717:I718"/>
    <mergeCell ref="J717:J718"/>
    <mergeCell ref="K717:K718"/>
    <mergeCell ref="G715:G716"/>
    <mergeCell ref="H715:H716"/>
    <mergeCell ref="I715:I716"/>
    <mergeCell ref="J715:J716"/>
    <mergeCell ref="K715:K716"/>
    <mergeCell ref="A717:A718"/>
    <mergeCell ref="B717:B718"/>
    <mergeCell ref="C717:C718"/>
    <mergeCell ref="D717:D718"/>
    <mergeCell ref="E717:E718"/>
    <mergeCell ref="A715:A716"/>
    <mergeCell ref="B715:B716"/>
    <mergeCell ref="C715:C716"/>
    <mergeCell ref="D715:D716"/>
    <mergeCell ref="E715:E716"/>
    <mergeCell ref="F715:F716"/>
    <mergeCell ref="F721:F722"/>
    <mergeCell ref="G721:G722"/>
    <mergeCell ref="H721:H722"/>
    <mergeCell ref="I721:I722"/>
    <mergeCell ref="J721:J722"/>
    <mergeCell ref="K721:K722"/>
    <mergeCell ref="G719:G720"/>
    <mergeCell ref="H719:H720"/>
    <mergeCell ref="I719:I720"/>
    <mergeCell ref="J719:J720"/>
    <mergeCell ref="K719:K720"/>
    <mergeCell ref="A721:A722"/>
    <mergeCell ref="B721:B722"/>
    <mergeCell ref="C721:C722"/>
    <mergeCell ref="D721:D722"/>
    <mergeCell ref="E721:E722"/>
    <mergeCell ref="A719:A720"/>
    <mergeCell ref="B719:B720"/>
    <mergeCell ref="C719:C720"/>
    <mergeCell ref="D719:D720"/>
    <mergeCell ref="E719:E720"/>
    <mergeCell ref="F719:F720"/>
    <mergeCell ref="F725:F726"/>
    <mergeCell ref="G725:G726"/>
    <mergeCell ref="H725:H726"/>
    <mergeCell ref="I725:I726"/>
    <mergeCell ref="J725:J726"/>
    <mergeCell ref="K725:K726"/>
    <mergeCell ref="G723:G724"/>
    <mergeCell ref="H723:H724"/>
    <mergeCell ref="I723:I724"/>
    <mergeCell ref="J723:J724"/>
    <mergeCell ref="K723:K724"/>
    <mergeCell ref="A725:A726"/>
    <mergeCell ref="B725:B726"/>
    <mergeCell ref="C725:C726"/>
    <mergeCell ref="D725:D726"/>
    <mergeCell ref="E725:E726"/>
    <mergeCell ref="A723:A724"/>
    <mergeCell ref="B723:B724"/>
    <mergeCell ref="C723:C724"/>
    <mergeCell ref="D723:D724"/>
    <mergeCell ref="E723:E724"/>
    <mergeCell ref="F723:F724"/>
    <mergeCell ref="F729:F730"/>
    <mergeCell ref="G729:G730"/>
    <mergeCell ref="H729:H730"/>
    <mergeCell ref="I729:I730"/>
    <mergeCell ref="J729:J730"/>
    <mergeCell ref="K729:K730"/>
    <mergeCell ref="G727:G728"/>
    <mergeCell ref="H727:H728"/>
    <mergeCell ref="I727:I728"/>
    <mergeCell ref="J727:J728"/>
    <mergeCell ref="K727:K728"/>
    <mergeCell ref="A729:A730"/>
    <mergeCell ref="B729:B730"/>
    <mergeCell ref="C729:C730"/>
    <mergeCell ref="D729:D730"/>
    <mergeCell ref="E729:E730"/>
    <mergeCell ref="A727:A728"/>
    <mergeCell ref="B727:B728"/>
    <mergeCell ref="C727:C728"/>
    <mergeCell ref="D727:D728"/>
    <mergeCell ref="E727:E728"/>
    <mergeCell ref="F727:F728"/>
    <mergeCell ref="F735:F736"/>
    <mergeCell ref="G735:G736"/>
    <mergeCell ref="H735:H736"/>
    <mergeCell ref="I735:I736"/>
    <mergeCell ref="J735:J736"/>
    <mergeCell ref="K735:K736"/>
    <mergeCell ref="G733:G734"/>
    <mergeCell ref="H733:H734"/>
    <mergeCell ref="I733:I734"/>
    <mergeCell ref="J733:J734"/>
    <mergeCell ref="K733:K734"/>
    <mergeCell ref="A735:A736"/>
    <mergeCell ref="B735:B736"/>
    <mergeCell ref="C735:C736"/>
    <mergeCell ref="D735:D736"/>
    <mergeCell ref="E735:E736"/>
    <mergeCell ref="A733:A734"/>
    <mergeCell ref="B733:B734"/>
    <mergeCell ref="C733:C734"/>
    <mergeCell ref="D733:D734"/>
    <mergeCell ref="E733:E734"/>
    <mergeCell ref="F733:F734"/>
    <mergeCell ref="F739:F740"/>
    <mergeCell ref="G739:G740"/>
    <mergeCell ref="H739:H740"/>
    <mergeCell ref="I739:I740"/>
    <mergeCell ref="J739:J740"/>
    <mergeCell ref="K739:K740"/>
    <mergeCell ref="G737:G738"/>
    <mergeCell ref="H737:H738"/>
    <mergeCell ref="I737:I738"/>
    <mergeCell ref="J737:J738"/>
    <mergeCell ref="K737:K738"/>
    <mergeCell ref="A739:A740"/>
    <mergeCell ref="B739:B740"/>
    <mergeCell ref="C739:C740"/>
    <mergeCell ref="D739:D740"/>
    <mergeCell ref="E739:E740"/>
    <mergeCell ref="A737:A738"/>
    <mergeCell ref="B737:B738"/>
    <mergeCell ref="C737:C738"/>
    <mergeCell ref="D737:D738"/>
    <mergeCell ref="E737:E738"/>
    <mergeCell ref="F737:F738"/>
    <mergeCell ref="F743:F744"/>
    <mergeCell ref="G743:G744"/>
    <mergeCell ref="H743:H744"/>
    <mergeCell ref="I743:I744"/>
    <mergeCell ref="J743:J744"/>
    <mergeCell ref="K743:K744"/>
    <mergeCell ref="G741:G742"/>
    <mergeCell ref="H741:H742"/>
    <mergeCell ref="I741:I742"/>
    <mergeCell ref="J741:J742"/>
    <mergeCell ref="K741:K742"/>
    <mergeCell ref="A743:A744"/>
    <mergeCell ref="B743:B744"/>
    <mergeCell ref="C743:C744"/>
    <mergeCell ref="D743:D744"/>
    <mergeCell ref="E743:E744"/>
    <mergeCell ref="A741:A742"/>
    <mergeCell ref="B741:B742"/>
    <mergeCell ref="C741:C742"/>
    <mergeCell ref="D741:D742"/>
    <mergeCell ref="E741:E742"/>
    <mergeCell ref="F741:F742"/>
    <mergeCell ref="F747:F748"/>
    <mergeCell ref="G747:G748"/>
    <mergeCell ref="H747:H748"/>
    <mergeCell ref="I747:I748"/>
    <mergeCell ref="J747:J748"/>
    <mergeCell ref="K747:K748"/>
    <mergeCell ref="G745:G746"/>
    <mergeCell ref="H745:H746"/>
    <mergeCell ref="I745:I746"/>
    <mergeCell ref="J745:J746"/>
    <mergeCell ref="K745:K746"/>
    <mergeCell ref="A747:A748"/>
    <mergeCell ref="B747:B748"/>
    <mergeCell ref="C747:C748"/>
    <mergeCell ref="D747:D748"/>
    <mergeCell ref="E747:E748"/>
    <mergeCell ref="A745:A746"/>
    <mergeCell ref="B745:B746"/>
    <mergeCell ref="C745:C746"/>
    <mergeCell ref="D745:D746"/>
    <mergeCell ref="E745:E746"/>
    <mergeCell ref="F745:F746"/>
    <mergeCell ref="F753:F754"/>
    <mergeCell ref="G753:G754"/>
    <mergeCell ref="H753:H754"/>
    <mergeCell ref="I753:I754"/>
    <mergeCell ref="J753:J754"/>
    <mergeCell ref="K753:K754"/>
    <mergeCell ref="G749:G750"/>
    <mergeCell ref="H749:H750"/>
    <mergeCell ref="I749:I750"/>
    <mergeCell ref="J749:J750"/>
    <mergeCell ref="K749:K750"/>
    <mergeCell ref="A753:A754"/>
    <mergeCell ref="B753:B754"/>
    <mergeCell ref="C753:C754"/>
    <mergeCell ref="D753:D754"/>
    <mergeCell ref="E753:E754"/>
    <mergeCell ref="A749:A750"/>
    <mergeCell ref="B749:B750"/>
    <mergeCell ref="C749:C750"/>
    <mergeCell ref="D749:D750"/>
    <mergeCell ref="E749:E750"/>
    <mergeCell ref="F749:F750"/>
    <mergeCell ref="F757:F758"/>
    <mergeCell ref="G757:G758"/>
    <mergeCell ref="H757:H758"/>
    <mergeCell ref="I757:I758"/>
    <mergeCell ref="J757:J758"/>
    <mergeCell ref="K757:K758"/>
    <mergeCell ref="G755:G756"/>
    <mergeCell ref="H755:H756"/>
    <mergeCell ref="I755:I756"/>
    <mergeCell ref="J755:J756"/>
    <mergeCell ref="K755:K756"/>
    <mergeCell ref="A757:A758"/>
    <mergeCell ref="B757:B758"/>
    <mergeCell ref="C757:C758"/>
    <mergeCell ref="D757:D758"/>
    <mergeCell ref="E757:E758"/>
    <mergeCell ref="A755:A756"/>
    <mergeCell ref="B755:B756"/>
    <mergeCell ref="C755:C756"/>
    <mergeCell ref="D755:D756"/>
    <mergeCell ref="E755:E756"/>
    <mergeCell ref="F755:F756"/>
    <mergeCell ref="F761:F762"/>
    <mergeCell ref="G761:G762"/>
    <mergeCell ref="H761:H762"/>
    <mergeCell ref="I761:I762"/>
    <mergeCell ref="J761:J762"/>
    <mergeCell ref="K761:K762"/>
    <mergeCell ref="G759:G760"/>
    <mergeCell ref="H759:H760"/>
    <mergeCell ref="I759:I760"/>
    <mergeCell ref="J759:J760"/>
    <mergeCell ref="K759:K760"/>
    <mergeCell ref="A761:A762"/>
    <mergeCell ref="B761:B762"/>
    <mergeCell ref="C761:C762"/>
    <mergeCell ref="D761:D762"/>
    <mergeCell ref="E761:E762"/>
    <mergeCell ref="A759:A760"/>
    <mergeCell ref="B759:B760"/>
    <mergeCell ref="C759:C760"/>
    <mergeCell ref="D759:D760"/>
    <mergeCell ref="E759:E760"/>
    <mergeCell ref="F759:F760"/>
    <mergeCell ref="F765:F766"/>
    <mergeCell ref="G765:G766"/>
    <mergeCell ref="H765:H766"/>
    <mergeCell ref="I765:I766"/>
    <mergeCell ref="J765:J766"/>
    <mergeCell ref="K765:K766"/>
    <mergeCell ref="G763:G764"/>
    <mergeCell ref="H763:H764"/>
    <mergeCell ref="I763:I764"/>
    <mergeCell ref="J763:J764"/>
    <mergeCell ref="K763:K764"/>
    <mergeCell ref="A765:A766"/>
    <mergeCell ref="B765:B766"/>
    <mergeCell ref="C765:C766"/>
    <mergeCell ref="D765:D766"/>
    <mergeCell ref="E765:E766"/>
    <mergeCell ref="A763:A764"/>
    <mergeCell ref="B763:B764"/>
    <mergeCell ref="C763:C764"/>
    <mergeCell ref="D763:D764"/>
    <mergeCell ref="E763:E764"/>
    <mergeCell ref="F763:F764"/>
    <mergeCell ref="F769:F770"/>
    <mergeCell ref="G769:G770"/>
    <mergeCell ref="H769:H770"/>
    <mergeCell ref="I769:I770"/>
    <mergeCell ref="J769:J770"/>
    <mergeCell ref="K769:K770"/>
    <mergeCell ref="G767:G768"/>
    <mergeCell ref="H767:H768"/>
    <mergeCell ref="I767:I768"/>
    <mergeCell ref="J767:J768"/>
    <mergeCell ref="K767:K768"/>
    <mergeCell ref="A769:A770"/>
    <mergeCell ref="B769:B770"/>
    <mergeCell ref="C769:C770"/>
    <mergeCell ref="D769:D770"/>
    <mergeCell ref="E769:E770"/>
    <mergeCell ref="A767:A768"/>
    <mergeCell ref="B767:B768"/>
    <mergeCell ref="C767:C768"/>
    <mergeCell ref="D767:D768"/>
    <mergeCell ref="E767:E768"/>
    <mergeCell ref="F767:F768"/>
    <mergeCell ref="F773:F774"/>
    <mergeCell ref="G773:G774"/>
    <mergeCell ref="H773:H774"/>
    <mergeCell ref="I773:I774"/>
    <mergeCell ref="J773:J774"/>
    <mergeCell ref="K773:K774"/>
    <mergeCell ref="G771:G772"/>
    <mergeCell ref="H771:H772"/>
    <mergeCell ref="I771:I772"/>
    <mergeCell ref="J771:J772"/>
    <mergeCell ref="K771:K772"/>
    <mergeCell ref="A773:A774"/>
    <mergeCell ref="B773:B774"/>
    <mergeCell ref="C773:C774"/>
    <mergeCell ref="D773:D774"/>
    <mergeCell ref="E773:E774"/>
    <mergeCell ref="A771:A772"/>
    <mergeCell ref="B771:B772"/>
    <mergeCell ref="C771:C772"/>
    <mergeCell ref="D771:D772"/>
    <mergeCell ref="E771:E772"/>
    <mergeCell ref="F771:F772"/>
    <mergeCell ref="F777:F778"/>
    <mergeCell ref="G777:G778"/>
    <mergeCell ref="H777:H778"/>
    <mergeCell ref="I777:I778"/>
    <mergeCell ref="J777:J778"/>
    <mergeCell ref="K777:K778"/>
    <mergeCell ref="G775:G776"/>
    <mergeCell ref="H775:H776"/>
    <mergeCell ref="I775:I776"/>
    <mergeCell ref="J775:J776"/>
    <mergeCell ref="K775:K776"/>
    <mergeCell ref="A777:A778"/>
    <mergeCell ref="B777:B778"/>
    <mergeCell ref="C777:C778"/>
    <mergeCell ref="D777:D778"/>
    <mergeCell ref="E777:E778"/>
    <mergeCell ref="A775:A776"/>
    <mergeCell ref="B775:B776"/>
    <mergeCell ref="C775:C776"/>
    <mergeCell ref="D775:D776"/>
    <mergeCell ref="E775:E776"/>
    <mergeCell ref="F775:F776"/>
    <mergeCell ref="F781:F782"/>
    <mergeCell ref="G781:G782"/>
    <mergeCell ref="H781:H782"/>
    <mergeCell ref="I781:I782"/>
    <mergeCell ref="J781:J782"/>
    <mergeCell ref="K781:K782"/>
    <mergeCell ref="G779:G780"/>
    <mergeCell ref="H779:H780"/>
    <mergeCell ref="I779:I780"/>
    <mergeCell ref="J779:J780"/>
    <mergeCell ref="K779:K780"/>
    <mergeCell ref="A781:A782"/>
    <mergeCell ref="B781:B782"/>
    <mergeCell ref="C781:C782"/>
    <mergeCell ref="D781:D782"/>
    <mergeCell ref="E781:E782"/>
    <mergeCell ref="A779:A780"/>
    <mergeCell ref="B779:B780"/>
    <mergeCell ref="C779:C780"/>
    <mergeCell ref="D779:D780"/>
    <mergeCell ref="E779:E780"/>
    <mergeCell ref="F779:F780"/>
    <mergeCell ref="F785:F786"/>
    <mergeCell ref="G785:G786"/>
    <mergeCell ref="H785:H786"/>
    <mergeCell ref="I785:I786"/>
    <mergeCell ref="J785:J786"/>
    <mergeCell ref="K785:K786"/>
    <mergeCell ref="G783:G784"/>
    <mergeCell ref="H783:H784"/>
    <mergeCell ref="I783:I784"/>
    <mergeCell ref="J783:J784"/>
    <mergeCell ref="K783:K784"/>
    <mergeCell ref="A785:A786"/>
    <mergeCell ref="B785:B786"/>
    <mergeCell ref="C785:C786"/>
    <mergeCell ref="D785:D786"/>
    <mergeCell ref="E785:E786"/>
    <mergeCell ref="A783:A784"/>
    <mergeCell ref="B783:B784"/>
    <mergeCell ref="C783:C784"/>
    <mergeCell ref="D783:D784"/>
    <mergeCell ref="E783:E784"/>
    <mergeCell ref="F783:F784"/>
    <mergeCell ref="F791:F792"/>
    <mergeCell ref="G791:G792"/>
    <mergeCell ref="H791:H792"/>
    <mergeCell ref="I791:I792"/>
    <mergeCell ref="J791:J792"/>
    <mergeCell ref="K791:K792"/>
    <mergeCell ref="G787:G788"/>
    <mergeCell ref="H787:H788"/>
    <mergeCell ref="I787:I788"/>
    <mergeCell ref="J787:J788"/>
    <mergeCell ref="K787:K788"/>
    <mergeCell ref="A791:A792"/>
    <mergeCell ref="B791:B792"/>
    <mergeCell ref="C791:C792"/>
    <mergeCell ref="D791:D792"/>
    <mergeCell ref="E791:E792"/>
    <mergeCell ref="A787:A788"/>
    <mergeCell ref="B787:B788"/>
    <mergeCell ref="C787:C788"/>
    <mergeCell ref="D787:D788"/>
    <mergeCell ref="E787:E788"/>
    <mergeCell ref="F787:F788"/>
    <mergeCell ref="F795:F796"/>
    <mergeCell ref="G795:G796"/>
    <mergeCell ref="H795:H796"/>
    <mergeCell ref="I795:I796"/>
    <mergeCell ref="J795:J796"/>
    <mergeCell ref="K795:K796"/>
    <mergeCell ref="G793:G794"/>
    <mergeCell ref="H793:H794"/>
    <mergeCell ref="I793:I794"/>
    <mergeCell ref="J793:J794"/>
    <mergeCell ref="K793:K794"/>
    <mergeCell ref="A795:A796"/>
    <mergeCell ref="B795:B796"/>
    <mergeCell ref="C795:C796"/>
    <mergeCell ref="D795:D796"/>
    <mergeCell ref="E795:E796"/>
    <mergeCell ref="A793:A794"/>
    <mergeCell ref="B793:B794"/>
    <mergeCell ref="C793:C794"/>
    <mergeCell ref="D793:D794"/>
    <mergeCell ref="E793:E794"/>
    <mergeCell ref="F793:F794"/>
    <mergeCell ref="F799:F800"/>
    <mergeCell ref="G799:G800"/>
    <mergeCell ref="H799:H800"/>
    <mergeCell ref="I799:I800"/>
    <mergeCell ref="J799:J800"/>
    <mergeCell ref="K799:K800"/>
    <mergeCell ref="G797:G798"/>
    <mergeCell ref="H797:H798"/>
    <mergeCell ref="I797:I798"/>
    <mergeCell ref="J797:J798"/>
    <mergeCell ref="K797:K798"/>
    <mergeCell ref="A799:A800"/>
    <mergeCell ref="B799:B800"/>
    <mergeCell ref="C799:C800"/>
    <mergeCell ref="D799:D800"/>
    <mergeCell ref="E799:E800"/>
    <mergeCell ref="A797:A798"/>
    <mergeCell ref="B797:B798"/>
    <mergeCell ref="C797:C798"/>
    <mergeCell ref="D797:D798"/>
    <mergeCell ref="E797:E798"/>
    <mergeCell ref="F797:F798"/>
    <mergeCell ref="F803:F804"/>
    <mergeCell ref="G803:G804"/>
    <mergeCell ref="H803:H804"/>
    <mergeCell ref="I803:I804"/>
    <mergeCell ref="J803:J804"/>
    <mergeCell ref="K803:K804"/>
    <mergeCell ref="G801:G802"/>
    <mergeCell ref="H801:H802"/>
    <mergeCell ref="I801:I802"/>
    <mergeCell ref="J801:J802"/>
    <mergeCell ref="K801:K802"/>
    <mergeCell ref="A803:A804"/>
    <mergeCell ref="B803:B804"/>
    <mergeCell ref="C803:C804"/>
    <mergeCell ref="D803:D804"/>
    <mergeCell ref="E803:E804"/>
    <mergeCell ref="A801:A802"/>
    <mergeCell ref="B801:B802"/>
    <mergeCell ref="C801:C802"/>
    <mergeCell ref="D801:D802"/>
    <mergeCell ref="E801:E802"/>
    <mergeCell ref="F801:F802"/>
    <mergeCell ref="F807:F808"/>
    <mergeCell ref="G807:G808"/>
    <mergeCell ref="H807:H808"/>
    <mergeCell ref="I807:I808"/>
    <mergeCell ref="J807:J808"/>
    <mergeCell ref="K807:K808"/>
    <mergeCell ref="G805:G806"/>
    <mergeCell ref="H805:H806"/>
    <mergeCell ref="I805:I806"/>
    <mergeCell ref="J805:J806"/>
    <mergeCell ref="K805:K806"/>
    <mergeCell ref="A807:A808"/>
    <mergeCell ref="B807:B808"/>
    <mergeCell ref="C807:C808"/>
    <mergeCell ref="D807:D808"/>
    <mergeCell ref="E807:E808"/>
    <mergeCell ref="A805:A806"/>
    <mergeCell ref="B805:B806"/>
    <mergeCell ref="C805:C806"/>
    <mergeCell ref="D805:D806"/>
    <mergeCell ref="E805:E806"/>
    <mergeCell ref="F805:F806"/>
    <mergeCell ref="F811:F812"/>
    <mergeCell ref="G811:G812"/>
    <mergeCell ref="H811:H812"/>
    <mergeCell ref="I811:I812"/>
    <mergeCell ref="J811:J812"/>
    <mergeCell ref="K811:K812"/>
    <mergeCell ref="G809:G810"/>
    <mergeCell ref="H809:H810"/>
    <mergeCell ref="I809:I810"/>
    <mergeCell ref="J809:J810"/>
    <mergeCell ref="K809:K810"/>
    <mergeCell ref="A811:A812"/>
    <mergeCell ref="B811:B812"/>
    <mergeCell ref="C811:C812"/>
    <mergeCell ref="D811:D812"/>
    <mergeCell ref="E811:E812"/>
    <mergeCell ref="A809:A810"/>
    <mergeCell ref="B809:B810"/>
    <mergeCell ref="C809:C810"/>
    <mergeCell ref="D809:D810"/>
    <mergeCell ref="E809:E810"/>
    <mergeCell ref="F809:F810"/>
    <mergeCell ref="F815:F816"/>
    <mergeCell ref="G815:G816"/>
    <mergeCell ref="H815:H816"/>
    <mergeCell ref="I815:I816"/>
    <mergeCell ref="J815:J816"/>
    <mergeCell ref="K815:K816"/>
    <mergeCell ref="G813:G814"/>
    <mergeCell ref="H813:H814"/>
    <mergeCell ref="I813:I814"/>
    <mergeCell ref="J813:J814"/>
    <mergeCell ref="K813:K814"/>
    <mergeCell ref="A815:A816"/>
    <mergeCell ref="B815:B816"/>
    <mergeCell ref="C815:C816"/>
    <mergeCell ref="D815:D816"/>
    <mergeCell ref="E815:E816"/>
    <mergeCell ref="A813:A814"/>
    <mergeCell ref="B813:B814"/>
    <mergeCell ref="C813:C814"/>
    <mergeCell ref="D813:D814"/>
    <mergeCell ref="E813:E814"/>
    <mergeCell ref="F813:F814"/>
    <mergeCell ref="F819:F820"/>
    <mergeCell ref="G819:G820"/>
    <mergeCell ref="H819:H820"/>
    <mergeCell ref="I819:I820"/>
    <mergeCell ref="J819:J820"/>
    <mergeCell ref="K819:K820"/>
    <mergeCell ref="G817:G818"/>
    <mergeCell ref="H817:H818"/>
    <mergeCell ref="I817:I818"/>
    <mergeCell ref="J817:J818"/>
    <mergeCell ref="K817:K818"/>
    <mergeCell ref="A819:A820"/>
    <mergeCell ref="B819:B820"/>
    <mergeCell ref="C819:C820"/>
    <mergeCell ref="D819:D820"/>
    <mergeCell ref="E819:E820"/>
    <mergeCell ref="A817:A818"/>
    <mergeCell ref="B817:B818"/>
    <mergeCell ref="C817:C818"/>
    <mergeCell ref="D817:D818"/>
    <mergeCell ref="E817:E818"/>
    <mergeCell ref="F817:F818"/>
    <mergeCell ref="F823:F824"/>
    <mergeCell ref="G823:G824"/>
    <mergeCell ref="H823:H824"/>
    <mergeCell ref="I823:I824"/>
    <mergeCell ref="J823:J824"/>
    <mergeCell ref="K823:K824"/>
    <mergeCell ref="G821:G822"/>
    <mergeCell ref="H821:H822"/>
    <mergeCell ref="I821:I822"/>
    <mergeCell ref="J821:J822"/>
    <mergeCell ref="K821:K822"/>
    <mergeCell ref="A823:A824"/>
    <mergeCell ref="B823:B824"/>
    <mergeCell ref="C823:C824"/>
    <mergeCell ref="D823:D824"/>
    <mergeCell ref="E823:E824"/>
    <mergeCell ref="A821:A822"/>
    <mergeCell ref="B821:B822"/>
    <mergeCell ref="C821:C822"/>
    <mergeCell ref="D821:D822"/>
    <mergeCell ref="E821:E822"/>
    <mergeCell ref="F821:F822"/>
    <mergeCell ref="F827:F828"/>
    <mergeCell ref="G827:G828"/>
    <mergeCell ref="H827:H828"/>
    <mergeCell ref="I827:I828"/>
    <mergeCell ref="J827:J828"/>
    <mergeCell ref="K827:K828"/>
    <mergeCell ref="G825:G826"/>
    <mergeCell ref="H825:H826"/>
    <mergeCell ref="I825:I826"/>
    <mergeCell ref="J825:J826"/>
    <mergeCell ref="K825:K826"/>
    <mergeCell ref="A827:A828"/>
    <mergeCell ref="B827:B828"/>
    <mergeCell ref="C827:C828"/>
    <mergeCell ref="D827:D828"/>
    <mergeCell ref="E827:E828"/>
    <mergeCell ref="A825:A826"/>
    <mergeCell ref="B825:B826"/>
    <mergeCell ref="C825:C826"/>
    <mergeCell ref="D825:D826"/>
    <mergeCell ref="E825:E826"/>
    <mergeCell ref="F825:F826"/>
    <mergeCell ref="F833:F834"/>
    <mergeCell ref="G833:G834"/>
    <mergeCell ref="H833:H834"/>
    <mergeCell ref="I833:I834"/>
    <mergeCell ref="J833:J834"/>
    <mergeCell ref="K833:K834"/>
    <mergeCell ref="G829:G830"/>
    <mergeCell ref="H829:H830"/>
    <mergeCell ref="I829:I830"/>
    <mergeCell ref="J829:J830"/>
    <mergeCell ref="K829:K830"/>
    <mergeCell ref="A833:A834"/>
    <mergeCell ref="B833:B834"/>
    <mergeCell ref="C833:C834"/>
    <mergeCell ref="D833:D834"/>
    <mergeCell ref="E833:E834"/>
    <mergeCell ref="A829:A830"/>
    <mergeCell ref="B829:B830"/>
    <mergeCell ref="C829:C830"/>
    <mergeCell ref="D829:D830"/>
    <mergeCell ref="E829:E830"/>
    <mergeCell ref="F829:F830"/>
    <mergeCell ref="F837:F838"/>
    <mergeCell ref="G837:G838"/>
    <mergeCell ref="H837:H838"/>
    <mergeCell ref="I837:I838"/>
    <mergeCell ref="J837:J838"/>
    <mergeCell ref="K837:K838"/>
    <mergeCell ref="G835:G836"/>
    <mergeCell ref="H835:H836"/>
    <mergeCell ref="I835:I836"/>
    <mergeCell ref="J835:J836"/>
    <mergeCell ref="K835:K836"/>
    <mergeCell ref="A837:A838"/>
    <mergeCell ref="B837:B838"/>
    <mergeCell ref="C837:C838"/>
    <mergeCell ref="D837:D838"/>
    <mergeCell ref="E837:E838"/>
    <mergeCell ref="A835:A836"/>
    <mergeCell ref="B835:B836"/>
    <mergeCell ref="C835:C836"/>
    <mergeCell ref="D835:D836"/>
    <mergeCell ref="E835:E836"/>
    <mergeCell ref="F835:F836"/>
    <mergeCell ref="F841:F842"/>
    <mergeCell ref="G841:G842"/>
    <mergeCell ref="H841:H842"/>
    <mergeCell ref="I841:I842"/>
    <mergeCell ref="J841:J842"/>
    <mergeCell ref="K841:K842"/>
    <mergeCell ref="G839:G840"/>
    <mergeCell ref="H839:H840"/>
    <mergeCell ref="I839:I840"/>
    <mergeCell ref="J839:J840"/>
    <mergeCell ref="K839:K840"/>
    <mergeCell ref="A841:A842"/>
    <mergeCell ref="B841:B842"/>
    <mergeCell ref="C841:C842"/>
    <mergeCell ref="D841:D842"/>
    <mergeCell ref="E841:E842"/>
    <mergeCell ref="A839:A840"/>
    <mergeCell ref="B839:B840"/>
    <mergeCell ref="C839:C840"/>
    <mergeCell ref="D839:D840"/>
    <mergeCell ref="E839:E840"/>
    <mergeCell ref="F839:F840"/>
    <mergeCell ref="F845:F846"/>
    <mergeCell ref="G845:G846"/>
    <mergeCell ref="H845:H846"/>
    <mergeCell ref="I845:I846"/>
    <mergeCell ref="J845:J846"/>
    <mergeCell ref="K845:K846"/>
    <mergeCell ref="G843:G844"/>
    <mergeCell ref="H843:H844"/>
    <mergeCell ref="I843:I844"/>
    <mergeCell ref="J843:J844"/>
    <mergeCell ref="K843:K844"/>
    <mergeCell ref="A845:A846"/>
    <mergeCell ref="B845:B846"/>
    <mergeCell ref="C845:C846"/>
    <mergeCell ref="D845:D846"/>
    <mergeCell ref="E845:E846"/>
    <mergeCell ref="A843:A844"/>
    <mergeCell ref="B843:B844"/>
    <mergeCell ref="C843:C844"/>
    <mergeCell ref="D843:D844"/>
    <mergeCell ref="E843:E844"/>
    <mergeCell ref="F843:F844"/>
    <mergeCell ref="F849:F850"/>
    <mergeCell ref="G849:G850"/>
    <mergeCell ref="H849:H850"/>
    <mergeCell ref="I849:I850"/>
    <mergeCell ref="J849:J850"/>
    <mergeCell ref="K849:K850"/>
    <mergeCell ref="G847:G848"/>
    <mergeCell ref="H847:H848"/>
    <mergeCell ref="I847:I848"/>
    <mergeCell ref="J847:J848"/>
    <mergeCell ref="K847:K848"/>
    <mergeCell ref="A849:A850"/>
    <mergeCell ref="B849:B850"/>
    <mergeCell ref="C849:C850"/>
    <mergeCell ref="D849:D850"/>
    <mergeCell ref="E849:E850"/>
    <mergeCell ref="A847:A848"/>
    <mergeCell ref="B847:B848"/>
    <mergeCell ref="C847:C848"/>
    <mergeCell ref="D847:D848"/>
    <mergeCell ref="E847:E848"/>
    <mergeCell ref="F847:F848"/>
    <mergeCell ref="F853:F854"/>
    <mergeCell ref="G853:G854"/>
    <mergeCell ref="H853:H854"/>
    <mergeCell ref="I853:I854"/>
    <mergeCell ref="J853:J854"/>
    <mergeCell ref="K853:K854"/>
    <mergeCell ref="G851:G852"/>
    <mergeCell ref="H851:H852"/>
    <mergeCell ref="I851:I852"/>
    <mergeCell ref="J851:J852"/>
    <mergeCell ref="K851:K852"/>
    <mergeCell ref="A853:A854"/>
    <mergeCell ref="B853:B854"/>
    <mergeCell ref="C853:C854"/>
    <mergeCell ref="D853:D854"/>
    <mergeCell ref="E853:E854"/>
    <mergeCell ref="A851:A852"/>
    <mergeCell ref="B851:B852"/>
    <mergeCell ref="C851:C852"/>
    <mergeCell ref="D851:D852"/>
    <mergeCell ref="E851:E852"/>
    <mergeCell ref="F851:F852"/>
    <mergeCell ref="F859:F860"/>
    <mergeCell ref="G859:G860"/>
    <mergeCell ref="H859:H860"/>
    <mergeCell ref="I859:I860"/>
    <mergeCell ref="J859:J860"/>
    <mergeCell ref="K859:K860"/>
    <mergeCell ref="G857:G858"/>
    <mergeCell ref="H857:H858"/>
    <mergeCell ref="I857:I858"/>
    <mergeCell ref="J857:J858"/>
    <mergeCell ref="K857:K858"/>
    <mergeCell ref="A859:A860"/>
    <mergeCell ref="B859:B860"/>
    <mergeCell ref="C859:C860"/>
    <mergeCell ref="D859:D860"/>
    <mergeCell ref="E859:E860"/>
    <mergeCell ref="A857:A858"/>
    <mergeCell ref="B857:B858"/>
    <mergeCell ref="C857:C858"/>
    <mergeCell ref="D857:D858"/>
    <mergeCell ref="E857:E858"/>
    <mergeCell ref="F857:F858"/>
    <mergeCell ref="F863:F864"/>
    <mergeCell ref="G863:G864"/>
    <mergeCell ref="H863:H864"/>
    <mergeCell ref="I863:I864"/>
    <mergeCell ref="J863:J864"/>
    <mergeCell ref="K863:K864"/>
    <mergeCell ref="G861:G862"/>
    <mergeCell ref="H861:H862"/>
    <mergeCell ref="I861:I862"/>
    <mergeCell ref="J861:J862"/>
    <mergeCell ref="K861:K862"/>
    <mergeCell ref="A863:A864"/>
    <mergeCell ref="B863:B864"/>
    <mergeCell ref="C863:C864"/>
    <mergeCell ref="D863:D864"/>
    <mergeCell ref="E863:E864"/>
    <mergeCell ref="A861:A862"/>
    <mergeCell ref="B861:B862"/>
    <mergeCell ref="C861:C862"/>
    <mergeCell ref="D861:D862"/>
    <mergeCell ref="E861:E862"/>
    <mergeCell ref="F861:F862"/>
    <mergeCell ref="F867:F868"/>
    <mergeCell ref="G867:G868"/>
    <mergeCell ref="H867:H868"/>
    <mergeCell ref="I867:I868"/>
    <mergeCell ref="J867:J868"/>
    <mergeCell ref="K867:K868"/>
    <mergeCell ref="G865:G866"/>
    <mergeCell ref="H865:H866"/>
    <mergeCell ref="I865:I866"/>
    <mergeCell ref="J865:J866"/>
    <mergeCell ref="K865:K866"/>
    <mergeCell ref="A867:A868"/>
    <mergeCell ref="B867:B868"/>
    <mergeCell ref="C867:C868"/>
    <mergeCell ref="D867:D868"/>
    <mergeCell ref="E867:E868"/>
    <mergeCell ref="A865:A866"/>
    <mergeCell ref="B865:B866"/>
    <mergeCell ref="C865:C866"/>
    <mergeCell ref="D865:D866"/>
    <mergeCell ref="E865:E866"/>
    <mergeCell ref="F865:F866"/>
    <mergeCell ref="F871:F872"/>
    <mergeCell ref="G871:G872"/>
    <mergeCell ref="H871:H872"/>
    <mergeCell ref="I871:I872"/>
    <mergeCell ref="J871:J872"/>
    <mergeCell ref="K871:K872"/>
    <mergeCell ref="G869:G870"/>
    <mergeCell ref="H869:H870"/>
    <mergeCell ref="I869:I870"/>
    <mergeCell ref="J869:J870"/>
    <mergeCell ref="K869:K870"/>
    <mergeCell ref="A871:A872"/>
    <mergeCell ref="B871:B872"/>
    <mergeCell ref="C871:C872"/>
    <mergeCell ref="D871:D872"/>
    <mergeCell ref="E871:E872"/>
    <mergeCell ref="A869:A870"/>
    <mergeCell ref="B869:B870"/>
    <mergeCell ref="C869:C870"/>
    <mergeCell ref="D869:D870"/>
    <mergeCell ref="E869:E870"/>
    <mergeCell ref="F869:F870"/>
    <mergeCell ref="F875:F876"/>
    <mergeCell ref="G875:G876"/>
    <mergeCell ref="H875:H876"/>
    <mergeCell ref="I875:I876"/>
    <mergeCell ref="J875:J876"/>
    <mergeCell ref="K875:K876"/>
    <mergeCell ref="G873:G874"/>
    <mergeCell ref="H873:H874"/>
    <mergeCell ref="I873:I874"/>
    <mergeCell ref="J873:J874"/>
    <mergeCell ref="K873:K874"/>
    <mergeCell ref="A875:A876"/>
    <mergeCell ref="B875:B876"/>
    <mergeCell ref="C875:C876"/>
    <mergeCell ref="D875:D876"/>
    <mergeCell ref="E875:E876"/>
    <mergeCell ref="A873:A874"/>
    <mergeCell ref="B873:B874"/>
    <mergeCell ref="C873:C874"/>
    <mergeCell ref="D873:D874"/>
    <mergeCell ref="E873:E874"/>
    <mergeCell ref="F873:F874"/>
    <mergeCell ref="F879:F880"/>
    <mergeCell ref="G879:G880"/>
    <mergeCell ref="H879:H880"/>
    <mergeCell ref="I879:I880"/>
    <mergeCell ref="J879:J880"/>
    <mergeCell ref="K879:K880"/>
    <mergeCell ref="G877:G878"/>
    <mergeCell ref="H877:H878"/>
    <mergeCell ref="I877:I878"/>
    <mergeCell ref="J877:J878"/>
    <mergeCell ref="K877:K878"/>
    <mergeCell ref="A879:A880"/>
    <mergeCell ref="B879:B880"/>
    <mergeCell ref="C879:C880"/>
    <mergeCell ref="D879:D880"/>
    <mergeCell ref="E879:E880"/>
    <mergeCell ref="A877:A878"/>
    <mergeCell ref="B877:B878"/>
    <mergeCell ref="C877:C878"/>
    <mergeCell ref="D877:D878"/>
    <mergeCell ref="E877:E878"/>
    <mergeCell ref="F877:F878"/>
    <mergeCell ref="F886:F887"/>
    <mergeCell ref="G886:G887"/>
    <mergeCell ref="H886:H887"/>
    <mergeCell ref="I886:I887"/>
    <mergeCell ref="J886:J887"/>
    <mergeCell ref="K886:K887"/>
    <mergeCell ref="G884:G885"/>
    <mergeCell ref="H884:H885"/>
    <mergeCell ref="I884:I885"/>
    <mergeCell ref="J884:J885"/>
    <mergeCell ref="K884:K885"/>
    <mergeCell ref="A886:A887"/>
    <mergeCell ref="B886:B887"/>
    <mergeCell ref="C886:C887"/>
    <mergeCell ref="D886:D887"/>
    <mergeCell ref="E886:E887"/>
    <mergeCell ref="A884:A885"/>
    <mergeCell ref="B884:B885"/>
    <mergeCell ref="C884:C885"/>
    <mergeCell ref="D884:D885"/>
    <mergeCell ref="E884:E885"/>
    <mergeCell ref="F884:F885"/>
    <mergeCell ref="F890:F891"/>
    <mergeCell ref="G890:G891"/>
    <mergeCell ref="H890:H891"/>
    <mergeCell ref="I890:I891"/>
    <mergeCell ref="J890:J891"/>
    <mergeCell ref="K890:K891"/>
    <mergeCell ref="G888:G889"/>
    <mergeCell ref="H888:H889"/>
    <mergeCell ref="I888:I889"/>
    <mergeCell ref="J888:J889"/>
    <mergeCell ref="K888:K889"/>
    <mergeCell ref="A890:A891"/>
    <mergeCell ref="B890:B891"/>
    <mergeCell ref="C890:C891"/>
    <mergeCell ref="D890:D891"/>
    <mergeCell ref="E890:E891"/>
    <mergeCell ref="A888:A889"/>
    <mergeCell ref="B888:B889"/>
    <mergeCell ref="C888:C889"/>
    <mergeCell ref="D888:D889"/>
    <mergeCell ref="E888:E889"/>
    <mergeCell ref="F888:F889"/>
    <mergeCell ref="F894:F895"/>
    <mergeCell ref="G894:G895"/>
    <mergeCell ref="H894:H895"/>
    <mergeCell ref="I894:I895"/>
    <mergeCell ref="J894:J895"/>
    <mergeCell ref="K894:K895"/>
    <mergeCell ref="G892:G893"/>
    <mergeCell ref="H892:H893"/>
    <mergeCell ref="I892:I893"/>
    <mergeCell ref="J892:J893"/>
    <mergeCell ref="K892:K893"/>
    <mergeCell ref="A894:A895"/>
    <mergeCell ref="B894:B895"/>
    <mergeCell ref="C894:C895"/>
    <mergeCell ref="D894:D895"/>
    <mergeCell ref="E894:E895"/>
    <mergeCell ref="A892:A893"/>
    <mergeCell ref="B892:B893"/>
    <mergeCell ref="C892:C893"/>
    <mergeCell ref="D892:D893"/>
    <mergeCell ref="E892:E893"/>
    <mergeCell ref="F892:F893"/>
    <mergeCell ref="F898:F899"/>
    <mergeCell ref="G898:G899"/>
    <mergeCell ref="H898:H899"/>
    <mergeCell ref="I898:I899"/>
    <mergeCell ref="J898:J899"/>
    <mergeCell ref="K898:K899"/>
    <mergeCell ref="G896:G897"/>
    <mergeCell ref="H896:H897"/>
    <mergeCell ref="I896:I897"/>
    <mergeCell ref="J896:J897"/>
    <mergeCell ref="K896:K897"/>
    <mergeCell ref="A898:A899"/>
    <mergeCell ref="B898:B899"/>
    <mergeCell ref="C898:C899"/>
    <mergeCell ref="D898:D899"/>
    <mergeCell ref="E898:E899"/>
    <mergeCell ref="A896:A897"/>
    <mergeCell ref="B896:B897"/>
    <mergeCell ref="C896:C897"/>
    <mergeCell ref="D896:D897"/>
    <mergeCell ref="E896:E897"/>
    <mergeCell ref="F896:F897"/>
    <mergeCell ref="F902:F903"/>
    <mergeCell ref="G902:G903"/>
    <mergeCell ref="H902:H903"/>
    <mergeCell ref="I902:I903"/>
    <mergeCell ref="J902:J903"/>
    <mergeCell ref="K902:K903"/>
    <mergeCell ref="G900:G901"/>
    <mergeCell ref="H900:H901"/>
    <mergeCell ref="I900:I901"/>
    <mergeCell ref="J900:J901"/>
    <mergeCell ref="K900:K901"/>
    <mergeCell ref="A902:A903"/>
    <mergeCell ref="B902:B903"/>
    <mergeCell ref="C902:C903"/>
    <mergeCell ref="D902:D903"/>
    <mergeCell ref="E902:E903"/>
    <mergeCell ref="A900:A901"/>
    <mergeCell ref="B900:B901"/>
    <mergeCell ref="C900:C901"/>
    <mergeCell ref="D900:D901"/>
    <mergeCell ref="E900:E901"/>
    <mergeCell ref="F900:F901"/>
    <mergeCell ref="F906:F907"/>
    <mergeCell ref="G906:G907"/>
    <mergeCell ref="H906:H907"/>
    <mergeCell ref="I906:I907"/>
    <mergeCell ref="J906:J907"/>
    <mergeCell ref="K906:K907"/>
    <mergeCell ref="G904:G905"/>
    <mergeCell ref="H904:H905"/>
    <mergeCell ref="I904:I905"/>
    <mergeCell ref="J904:J905"/>
    <mergeCell ref="K904:K905"/>
    <mergeCell ref="A906:A907"/>
    <mergeCell ref="B906:B907"/>
    <mergeCell ref="C906:C907"/>
    <mergeCell ref="D906:D907"/>
    <mergeCell ref="E906:E907"/>
    <mergeCell ref="A904:A905"/>
    <mergeCell ref="B904:B905"/>
    <mergeCell ref="C904:C905"/>
    <mergeCell ref="D904:D905"/>
    <mergeCell ref="E904:E905"/>
    <mergeCell ref="F904:F905"/>
    <mergeCell ref="F910:F911"/>
    <mergeCell ref="G910:G911"/>
    <mergeCell ref="H910:H911"/>
    <mergeCell ref="I910:I911"/>
    <mergeCell ref="J910:J911"/>
    <mergeCell ref="K910:K911"/>
    <mergeCell ref="G908:G909"/>
    <mergeCell ref="H908:H909"/>
    <mergeCell ref="I908:I909"/>
    <mergeCell ref="J908:J909"/>
    <mergeCell ref="K908:K909"/>
    <mergeCell ref="A910:A911"/>
    <mergeCell ref="B910:B911"/>
    <mergeCell ref="C910:C911"/>
    <mergeCell ref="D910:D911"/>
    <mergeCell ref="E910:E911"/>
    <mergeCell ref="A908:A909"/>
    <mergeCell ref="B908:B909"/>
    <mergeCell ref="C908:C909"/>
    <mergeCell ref="D908:D909"/>
    <mergeCell ref="E908:E909"/>
    <mergeCell ref="F908:F909"/>
    <mergeCell ref="F914:F915"/>
    <mergeCell ref="G914:G915"/>
    <mergeCell ref="H914:H915"/>
    <mergeCell ref="I914:I915"/>
    <mergeCell ref="J914:J915"/>
    <mergeCell ref="K914:K915"/>
    <mergeCell ref="G912:G913"/>
    <mergeCell ref="H912:H913"/>
    <mergeCell ref="I912:I913"/>
    <mergeCell ref="J912:J913"/>
    <mergeCell ref="K912:K913"/>
    <mergeCell ref="A914:A915"/>
    <mergeCell ref="B914:B915"/>
    <mergeCell ref="C914:C915"/>
    <mergeCell ref="D914:D915"/>
    <mergeCell ref="E914:E915"/>
    <mergeCell ref="A912:A913"/>
    <mergeCell ref="B912:B913"/>
    <mergeCell ref="C912:C913"/>
    <mergeCell ref="D912:D913"/>
    <mergeCell ref="E912:E913"/>
    <mergeCell ref="F912:F913"/>
    <mergeCell ref="F918:F919"/>
    <mergeCell ref="G918:G919"/>
    <mergeCell ref="H918:H919"/>
    <mergeCell ref="I918:I919"/>
    <mergeCell ref="J918:J919"/>
    <mergeCell ref="K918:K919"/>
    <mergeCell ref="G916:G917"/>
    <mergeCell ref="H916:H917"/>
    <mergeCell ref="I916:I917"/>
    <mergeCell ref="J916:J917"/>
    <mergeCell ref="K916:K917"/>
    <mergeCell ref="A918:A919"/>
    <mergeCell ref="B918:B919"/>
    <mergeCell ref="C918:C919"/>
    <mergeCell ref="D918:D919"/>
    <mergeCell ref="E918:E919"/>
    <mergeCell ref="A916:A917"/>
    <mergeCell ref="B916:B917"/>
    <mergeCell ref="C916:C917"/>
    <mergeCell ref="D916:D917"/>
    <mergeCell ref="E916:E917"/>
    <mergeCell ref="F916:F917"/>
    <mergeCell ref="F922:F923"/>
    <mergeCell ref="G922:G923"/>
    <mergeCell ref="H922:H923"/>
    <mergeCell ref="I922:I923"/>
    <mergeCell ref="J922:J923"/>
    <mergeCell ref="K922:K923"/>
    <mergeCell ref="G920:G921"/>
    <mergeCell ref="H920:H921"/>
    <mergeCell ref="I920:I921"/>
    <mergeCell ref="J920:J921"/>
    <mergeCell ref="K920:K921"/>
    <mergeCell ref="A922:A923"/>
    <mergeCell ref="B922:B923"/>
    <mergeCell ref="C922:C923"/>
    <mergeCell ref="D922:D923"/>
    <mergeCell ref="E922:E923"/>
    <mergeCell ref="A920:A921"/>
    <mergeCell ref="B920:B921"/>
    <mergeCell ref="C920:C921"/>
    <mergeCell ref="D920:D921"/>
    <mergeCell ref="E920:E921"/>
    <mergeCell ref="F920:F921"/>
    <mergeCell ref="F928:F929"/>
    <mergeCell ref="G928:G929"/>
    <mergeCell ref="H928:H929"/>
    <mergeCell ref="I928:I929"/>
    <mergeCell ref="J928:J929"/>
    <mergeCell ref="K928:K929"/>
    <mergeCell ref="G926:G927"/>
    <mergeCell ref="H926:H927"/>
    <mergeCell ref="I926:I927"/>
    <mergeCell ref="J926:J927"/>
    <mergeCell ref="K926:K927"/>
    <mergeCell ref="A928:A929"/>
    <mergeCell ref="B928:B929"/>
    <mergeCell ref="C928:C929"/>
    <mergeCell ref="D928:D929"/>
    <mergeCell ref="E928:E929"/>
    <mergeCell ref="A926:A927"/>
    <mergeCell ref="B926:B927"/>
    <mergeCell ref="C926:C927"/>
    <mergeCell ref="D926:D927"/>
    <mergeCell ref="E926:E927"/>
    <mergeCell ref="F926:F927"/>
    <mergeCell ref="F932:F933"/>
    <mergeCell ref="G932:G933"/>
    <mergeCell ref="H932:H933"/>
    <mergeCell ref="I932:I933"/>
    <mergeCell ref="J932:J933"/>
    <mergeCell ref="K932:K933"/>
    <mergeCell ref="G930:G931"/>
    <mergeCell ref="H930:H931"/>
    <mergeCell ref="I930:I931"/>
    <mergeCell ref="J930:J931"/>
    <mergeCell ref="K930:K931"/>
    <mergeCell ref="A932:A933"/>
    <mergeCell ref="B932:B933"/>
    <mergeCell ref="C932:C933"/>
    <mergeCell ref="D932:D933"/>
    <mergeCell ref="E932:E933"/>
    <mergeCell ref="A930:A931"/>
    <mergeCell ref="B930:B931"/>
    <mergeCell ref="C930:C931"/>
    <mergeCell ref="D930:D931"/>
    <mergeCell ref="E930:E931"/>
    <mergeCell ref="F930:F931"/>
    <mergeCell ref="F936:F937"/>
    <mergeCell ref="G936:G937"/>
    <mergeCell ref="H936:H937"/>
    <mergeCell ref="I936:I937"/>
    <mergeCell ref="J936:J937"/>
    <mergeCell ref="K936:K937"/>
    <mergeCell ref="G934:G935"/>
    <mergeCell ref="H934:H935"/>
    <mergeCell ref="I934:I935"/>
    <mergeCell ref="J934:J935"/>
    <mergeCell ref="K934:K935"/>
    <mergeCell ref="A936:A937"/>
    <mergeCell ref="B936:B937"/>
    <mergeCell ref="C936:C937"/>
    <mergeCell ref="D936:D937"/>
    <mergeCell ref="E936:E937"/>
    <mergeCell ref="A934:A935"/>
    <mergeCell ref="B934:B935"/>
    <mergeCell ref="C934:C935"/>
    <mergeCell ref="D934:D935"/>
    <mergeCell ref="E934:E935"/>
    <mergeCell ref="F934:F935"/>
    <mergeCell ref="F940:F941"/>
    <mergeCell ref="G940:G941"/>
    <mergeCell ref="H940:H941"/>
    <mergeCell ref="I940:I941"/>
    <mergeCell ref="J940:J941"/>
    <mergeCell ref="K940:K941"/>
    <mergeCell ref="G938:G939"/>
    <mergeCell ref="H938:H939"/>
    <mergeCell ref="I938:I939"/>
    <mergeCell ref="J938:J939"/>
    <mergeCell ref="K938:K939"/>
    <mergeCell ref="A940:A941"/>
    <mergeCell ref="B940:B941"/>
    <mergeCell ref="C940:C941"/>
    <mergeCell ref="D940:D941"/>
    <mergeCell ref="E940:E941"/>
    <mergeCell ref="A938:A939"/>
    <mergeCell ref="B938:B939"/>
    <mergeCell ref="C938:C939"/>
    <mergeCell ref="D938:D939"/>
    <mergeCell ref="E938:E939"/>
    <mergeCell ref="F938:F939"/>
    <mergeCell ref="F944:F945"/>
    <mergeCell ref="G944:G945"/>
    <mergeCell ref="H944:H945"/>
    <mergeCell ref="I944:I945"/>
    <mergeCell ref="J944:J945"/>
    <mergeCell ref="K944:K945"/>
    <mergeCell ref="G942:G943"/>
    <mergeCell ref="H942:H943"/>
    <mergeCell ref="I942:I943"/>
    <mergeCell ref="J942:J943"/>
    <mergeCell ref="K942:K943"/>
    <mergeCell ref="A944:A945"/>
    <mergeCell ref="B944:B945"/>
    <mergeCell ref="C944:C945"/>
    <mergeCell ref="D944:D945"/>
    <mergeCell ref="E944:E945"/>
    <mergeCell ref="A942:A943"/>
    <mergeCell ref="B942:B943"/>
    <mergeCell ref="C942:C943"/>
    <mergeCell ref="D942:D943"/>
    <mergeCell ref="E942:E943"/>
    <mergeCell ref="F942:F943"/>
    <mergeCell ref="F948:F949"/>
    <mergeCell ref="G948:G949"/>
    <mergeCell ref="H948:H949"/>
    <mergeCell ref="I948:I949"/>
    <mergeCell ref="J948:J949"/>
    <mergeCell ref="K948:K949"/>
    <mergeCell ref="G946:G947"/>
    <mergeCell ref="H946:H947"/>
    <mergeCell ref="I946:I947"/>
    <mergeCell ref="J946:J947"/>
    <mergeCell ref="K946:K947"/>
    <mergeCell ref="A948:A949"/>
    <mergeCell ref="B948:B949"/>
    <mergeCell ref="C948:C949"/>
    <mergeCell ref="D948:D949"/>
    <mergeCell ref="E948:E949"/>
    <mergeCell ref="A946:A947"/>
    <mergeCell ref="B946:B947"/>
    <mergeCell ref="C946:C947"/>
    <mergeCell ref="D946:D947"/>
    <mergeCell ref="E946:E947"/>
    <mergeCell ref="F946:F947"/>
    <mergeCell ref="F952:F953"/>
    <mergeCell ref="G952:G953"/>
    <mergeCell ref="H952:H953"/>
    <mergeCell ref="I952:I953"/>
    <mergeCell ref="J952:J953"/>
    <mergeCell ref="K952:K953"/>
    <mergeCell ref="G950:G951"/>
    <mergeCell ref="H950:H951"/>
    <mergeCell ref="I950:I951"/>
    <mergeCell ref="J950:J951"/>
    <mergeCell ref="K950:K951"/>
    <mergeCell ref="A952:A953"/>
    <mergeCell ref="B952:B953"/>
    <mergeCell ref="C952:C953"/>
    <mergeCell ref="D952:D953"/>
    <mergeCell ref="E952:E953"/>
    <mergeCell ref="A950:A951"/>
    <mergeCell ref="B950:B951"/>
    <mergeCell ref="C950:C951"/>
    <mergeCell ref="D950:D951"/>
    <mergeCell ref="E950:E951"/>
    <mergeCell ref="F950:F951"/>
    <mergeCell ref="F956:F957"/>
    <mergeCell ref="G956:G957"/>
    <mergeCell ref="H956:H957"/>
    <mergeCell ref="I956:I957"/>
    <mergeCell ref="J956:J957"/>
    <mergeCell ref="K956:K957"/>
    <mergeCell ref="G954:G955"/>
    <mergeCell ref="H954:H955"/>
    <mergeCell ref="I954:I955"/>
    <mergeCell ref="J954:J955"/>
    <mergeCell ref="K954:K955"/>
    <mergeCell ref="A956:A957"/>
    <mergeCell ref="B956:B957"/>
    <mergeCell ref="C956:C957"/>
    <mergeCell ref="D956:D957"/>
    <mergeCell ref="E956:E957"/>
    <mergeCell ref="A954:A955"/>
    <mergeCell ref="B954:B955"/>
    <mergeCell ref="C954:C955"/>
    <mergeCell ref="D954:D955"/>
    <mergeCell ref="E954:E955"/>
    <mergeCell ref="F954:F955"/>
    <mergeCell ref="F960:F961"/>
    <mergeCell ref="G960:G961"/>
    <mergeCell ref="H960:H961"/>
    <mergeCell ref="I960:I961"/>
    <mergeCell ref="J960:J961"/>
    <mergeCell ref="K960:K961"/>
    <mergeCell ref="G958:G959"/>
    <mergeCell ref="H958:H959"/>
    <mergeCell ref="I958:I959"/>
    <mergeCell ref="J958:J959"/>
    <mergeCell ref="K958:K959"/>
    <mergeCell ref="A960:A961"/>
    <mergeCell ref="B960:B961"/>
    <mergeCell ref="C960:C961"/>
    <mergeCell ref="D960:D961"/>
    <mergeCell ref="E960:E961"/>
    <mergeCell ref="A958:A959"/>
    <mergeCell ref="B958:B959"/>
    <mergeCell ref="C958:C959"/>
    <mergeCell ref="D958:D959"/>
    <mergeCell ref="E958:E959"/>
    <mergeCell ref="F958:F959"/>
    <mergeCell ref="F965:F966"/>
    <mergeCell ref="G965:G966"/>
    <mergeCell ref="H965:H966"/>
    <mergeCell ref="I965:I966"/>
    <mergeCell ref="J965:J966"/>
    <mergeCell ref="K965:K966"/>
    <mergeCell ref="G963:G964"/>
    <mergeCell ref="H963:H964"/>
    <mergeCell ref="I963:I964"/>
    <mergeCell ref="J963:J964"/>
    <mergeCell ref="K963:K964"/>
    <mergeCell ref="A965:A966"/>
    <mergeCell ref="B965:B966"/>
    <mergeCell ref="C965:C966"/>
    <mergeCell ref="D965:D966"/>
    <mergeCell ref="E965:E966"/>
    <mergeCell ref="A963:A964"/>
    <mergeCell ref="B963:B964"/>
    <mergeCell ref="C963:C964"/>
    <mergeCell ref="D963:D964"/>
    <mergeCell ref="E963:E964"/>
    <mergeCell ref="F963:F964"/>
    <mergeCell ref="F969:F970"/>
    <mergeCell ref="G969:G970"/>
    <mergeCell ref="H969:H970"/>
    <mergeCell ref="I969:I970"/>
    <mergeCell ref="J969:J970"/>
    <mergeCell ref="K969:K970"/>
    <mergeCell ref="G967:G968"/>
    <mergeCell ref="H967:H968"/>
    <mergeCell ref="I967:I968"/>
    <mergeCell ref="J967:J968"/>
    <mergeCell ref="K967:K968"/>
    <mergeCell ref="A969:A970"/>
    <mergeCell ref="B969:B970"/>
    <mergeCell ref="C969:C970"/>
    <mergeCell ref="D969:D970"/>
    <mergeCell ref="E969:E970"/>
    <mergeCell ref="A967:A968"/>
    <mergeCell ref="B967:B968"/>
    <mergeCell ref="C967:C968"/>
    <mergeCell ref="D967:D968"/>
    <mergeCell ref="E967:E968"/>
    <mergeCell ref="F967:F968"/>
    <mergeCell ref="F973:F974"/>
    <mergeCell ref="G973:G974"/>
    <mergeCell ref="H973:H974"/>
    <mergeCell ref="I973:I974"/>
    <mergeCell ref="J973:J974"/>
    <mergeCell ref="K973:K974"/>
    <mergeCell ref="G971:G972"/>
    <mergeCell ref="H971:H972"/>
    <mergeCell ref="I971:I972"/>
    <mergeCell ref="J971:J972"/>
    <mergeCell ref="K971:K972"/>
    <mergeCell ref="A973:A974"/>
    <mergeCell ref="B973:B974"/>
    <mergeCell ref="C973:C974"/>
    <mergeCell ref="D973:D974"/>
    <mergeCell ref="E973:E974"/>
    <mergeCell ref="A971:A972"/>
    <mergeCell ref="B971:B972"/>
    <mergeCell ref="C971:C972"/>
    <mergeCell ref="D971:D972"/>
    <mergeCell ref="E971:E972"/>
    <mergeCell ref="F971:F972"/>
    <mergeCell ref="F977:F978"/>
    <mergeCell ref="G977:G978"/>
    <mergeCell ref="H977:H978"/>
    <mergeCell ref="I977:I978"/>
    <mergeCell ref="J977:J978"/>
    <mergeCell ref="K977:K978"/>
    <mergeCell ref="G975:G976"/>
    <mergeCell ref="H975:H976"/>
    <mergeCell ref="I975:I976"/>
    <mergeCell ref="J975:J976"/>
    <mergeCell ref="K975:K976"/>
    <mergeCell ref="A977:A978"/>
    <mergeCell ref="B977:B978"/>
    <mergeCell ref="C977:C978"/>
    <mergeCell ref="D977:D978"/>
    <mergeCell ref="E977:E978"/>
    <mergeCell ref="A975:A976"/>
    <mergeCell ref="B975:B976"/>
    <mergeCell ref="C975:C976"/>
    <mergeCell ref="D975:D976"/>
    <mergeCell ref="E975:E976"/>
    <mergeCell ref="F975:F976"/>
    <mergeCell ref="F981:F982"/>
    <mergeCell ref="G981:G982"/>
    <mergeCell ref="H981:H982"/>
    <mergeCell ref="I981:I982"/>
    <mergeCell ref="J981:J982"/>
    <mergeCell ref="K981:K982"/>
    <mergeCell ref="G979:G980"/>
    <mergeCell ref="H979:H980"/>
    <mergeCell ref="I979:I980"/>
    <mergeCell ref="J979:J980"/>
    <mergeCell ref="K979:K980"/>
    <mergeCell ref="A981:A982"/>
    <mergeCell ref="B981:B982"/>
    <mergeCell ref="C981:C982"/>
    <mergeCell ref="D981:D982"/>
    <mergeCell ref="E981:E982"/>
    <mergeCell ref="A979:A980"/>
    <mergeCell ref="B979:B980"/>
    <mergeCell ref="C979:C980"/>
    <mergeCell ref="D979:D980"/>
    <mergeCell ref="E979:E980"/>
    <mergeCell ref="F979:F980"/>
    <mergeCell ref="F987:F988"/>
    <mergeCell ref="G987:G988"/>
    <mergeCell ref="H987:H988"/>
    <mergeCell ref="I987:I988"/>
    <mergeCell ref="J987:J988"/>
    <mergeCell ref="K987:K988"/>
    <mergeCell ref="G983:G984"/>
    <mergeCell ref="H983:H984"/>
    <mergeCell ref="I983:I984"/>
    <mergeCell ref="J983:J984"/>
    <mergeCell ref="K983:K984"/>
    <mergeCell ref="A987:A988"/>
    <mergeCell ref="B987:B988"/>
    <mergeCell ref="C987:C988"/>
    <mergeCell ref="D987:D988"/>
    <mergeCell ref="E987:E988"/>
    <mergeCell ref="A983:A984"/>
    <mergeCell ref="B983:B984"/>
    <mergeCell ref="C983:C984"/>
    <mergeCell ref="D983:D984"/>
    <mergeCell ref="E983:E984"/>
    <mergeCell ref="F983:F984"/>
    <mergeCell ref="F991:F992"/>
    <mergeCell ref="G991:G992"/>
    <mergeCell ref="H991:H992"/>
    <mergeCell ref="I991:I992"/>
    <mergeCell ref="J991:J992"/>
    <mergeCell ref="K991:K992"/>
    <mergeCell ref="G989:G990"/>
    <mergeCell ref="H989:H990"/>
    <mergeCell ref="I989:I990"/>
    <mergeCell ref="J989:J990"/>
    <mergeCell ref="K989:K990"/>
    <mergeCell ref="A991:A992"/>
    <mergeCell ref="B991:B992"/>
    <mergeCell ref="C991:C992"/>
    <mergeCell ref="D991:D992"/>
    <mergeCell ref="E991:E992"/>
    <mergeCell ref="A989:A990"/>
    <mergeCell ref="B989:B990"/>
    <mergeCell ref="C989:C990"/>
    <mergeCell ref="D989:D990"/>
    <mergeCell ref="E989:E990"/>
    <mergeCell ref="F989:F990"/>
    <mergeCell ref="F995:F996"/>
    <mergeCell ref="G995:G996"/>
    <mergeCell ref="H995:H996"/>
    <mergeCell ref="I995:I996"/>
    <mergeCell ref="J995:J996"/>
    <mergeCell ref="K995:K996"/>
    <mergeCell ref="G993:G994"/>
    <mergeCell ref="H993:H994"/>
    <mergeCell ref="I993:I994"/>
    <mergeCell ref="J993:J994"/>
    <mergeCell ref="K993:K994"/>
    <mergeCell ref="A995:A996"/>
    <mergeCell ref="B995:B996"/>
    <mergeCell ref="C995:C996"/>
    <mergeCell ref="D995:D996"/>
    <mergeCell ref="E995:E996"/>
    <mergeCell ref="A993:A994"/>
    <mergeCell ref="B993:B994"/>
    <mergeCell ref="C993:C994"/>
    <mergeCell ref="D993:D994"/>
    <mergeCell ref="E993:E994"/>
    <mergeCell ref="F993:F994"/>
    <mergeCell ref="F999:F1000"/>
    <mergeCell ref="G999:G1000"/>
    <mergeCell ref="H999:H1000"/>
    <mergeCell ref="I999:I1000"/>
    <mergeCell ref="J999:J1000"/>
    <mergeCell ref="K999:K1000"/>
    <mergeCell ref="G997:G998"/>
    <mergeCell ref="H997:H998"/>
    <mergeCell ref="I997:I998"/>
    <mergeCell ref="J997:J998"/>
    <mergeCell ref="K997:K998"/>
    <mergeCell ref="A999:A1000"/>
    <mergeCell ref="B999:B1000"/>
    <mergeCell ref="C999:C1000"/>
    <mergeCell ref="D999:D1000"/>
    <mergeCell ref="E999:E1000"/>
    <mergeCell ref="A997:A998"/>
    <mergeCell ref="B997:B998"/>
    <mergeCell ref="C997:C998"/>
    <mergeCell ref="D997:D998"/>
    <mergeCell ref="E997:E998"/>
    <mergeCell ref="F997:F998"/>
    <mergeCell ref="F1003:F1004"/>
    <mergeCell ref="G1003:G1004"/>
    <mergeCell ref="H1003:H1004"/>
    <mergeCell ref="I1003:I1004"/>
    <mergeCell ref="J1003:J1004"/>
    <mergeCell ref="K1003:K1004"/>
    <mergeCell ref="G1001:G1002"/>
    <mergeCell ref="H1001:H1002"/>
    <mergeCell ref="I1001:I1002"/>
    <mergeCell ref="J1001:J1002"/>
    <mergeCell ref="K1001:K1002"/>
    <mergeCell ref="A1003:A1004"/>
    <mergeCell ref="B1003:B1004"/>
    <mergeCell ref="C1003:C1004"/>
    <mergeCell ref="D1003:D1004"/>
    <mergeCell ref="E1003:E1004"/>
    <mergeCell ref="A1001:A1002"/>
    <mergeCell ref="B1001:B1002"/>
    <mergeCell ref="C1001:C1002"/>
    <mergeCell ref="D1001:D1002"/>
    <mergeCell ref="E1001:E1002"/>
    <mergeCell ref="F1001:F1002"/>
    <mergeCell ref="F1007:F1008"/>
    <mergeCell ref="G1007:G1008"/>
    <mergeCell ref="H1007:H1008"/>
    <mergeCell ref="I1007:I1008"/>
    <mergeCell ref="J1007:J1008"/>
    <mergeCell ref="K1007:K1008"/>
    <mergeCell ref="G1005:G1006"/>
    <mergeCell ref="H1005:H1006"/>
    <mergeCell ref="I1005:I1006"/>
    <mergeCell ref="J1005:J1006"/>
    <mergeCell ref="K1005:K1006"/>
    <mergeCell ref="A1007:A1008"/>
    <mergeCell ref="B1007:B1008"/>
    <mergeCell ref="C1007:C1008"/>
    <mergeCell ref="D1007:D1008"/>
    <mergeCell ref="E1007:E1008"/>
    <mergeCell ref="A1005:A1006"/>
    <mergeCell ref="B1005:B1006"/>
    <mergeCell ref="C1005:C1006"/>
    <mergeCell ref="D1005:D1006"/>
    <mergeCell ref="E1005:E1006"/>
    <mergeCell ref="F1005:F1006"/>
    <mergeCell ref="F1011:F1012"/>
    <mergeCell ref="G1011:G1012"/>
    <mergeCell ref="H1011:H1012"/>
    <mergeCell ref="I1011:I1012"/>
    <mergeCell ref="J1011:J1012"/>
    <mergeCell ref="K1011:K1012"/>
    <mergeCell ref="G1009:G1010"/>
    <mergeCell ref="H1009:H1010"/>
    <mergeCell ref="I1009:I1010"/>
    <mergeCell ref="J1009:J1010"/>
    <mergeCell ref="K1009:K1010"/>
    <mergeCell ref="A1011:A1012"/>
    <mergeCell ref="B1011:B1012"/>
    <mergeCell ref="C1011:C1012"/>
    <mergeCell ref="D1011:D1012"/>
    <mergeCell ref="E1011:E1012"/>
    <mergeCell ref="A1009:A1010"/>
    <mergeCell ref="B1009:B1010"/>
    <mergeCell ref="C1009:C1010"/>
    <mergeCell ref="D1009:D1010"/>
    <mergeCell ref="E1009:E1010"/>
    <mergeCell ref="F1009:F1010"/>
    <mergeCell ref="F1016:F1017"/>
    <mergeCell ref="G1016:G1017"/>
    <mergeCell ref="H1016:H1017"/>
    <mergeCell ref="I1016:I1017"/>
    <mergeCell ref="J1016:J1017"/>
    <mergeCell ref="K1016:K1017"/>
    <mergeCell ref="A1016:A1017"/>
    <mergeCell ref="B1016:B1017"/>
    <mergeCell ref="C1016:C1017"/>
    <mergeCell ref="D1016:D1017"/>
    <mergeCell ref="E1016:E1017"/>
    <mergeCell ref="F1018:F1019"/>
    <mergeCell ref="G1018:G1019"/>
    <mergeCell ref="H1018:H1019"/>
    <mergeCell ref="I1018:I1019"/>
    <mergeCell ref="J1018:J1019"/>
    <mergeCell ref="K1018:K1019"/>
    <mergeCell ref="A1018:A1019"/>
    <mergeCell ref="B1018:B1019"/>
    <mergeCell ref="C1018:C1019"/>
    <mergeCell ref="D1018:D1019"/>
    <mergeCell ref="E1018:E1019"/>
    <mergeCell ref="F1022:F1023"/>
    <mergeCell ref="G1022:G1023"/>
    <mergeCell ref="H1022:H1023"/>
    <mergeCell ref="I1022:I1023"/>
    <mergeCell ref="J1022:J1023"/>
    <mergeCell ref="K1022:K1023"/>
    <mergeCell ref="G1020:G1021"/>
    <mergeCell ref="H1020:H1021"/>
    <mergeCell ref="I1020:I1021"/>
    <mergeCell ref="J1020:J1021"/>
    <mergeCell ref="K1020:K1021"/>
    <mergeCell ref="A1022:A1023"/>
    <mergeCell ref="B1022:B1023"/>
    <mergeCell ref="C1022:C1023"/>
    <mergeCell ref="D1022:D1023"/>
    <mergeCell ref="E1022:E1023"/>
    <mergeCell ref="A1020:A1021"/>
    <mergeCell ref="B1020:B1021"/>
    <mergeCell ref="C1020:C1021"/>
    <mergeCell ref="D1020:D1021"/>
    <mergeCell ref="E1020:E1021"/>
    <mergeCell ref="F1020:F1021"/>
    <mergeCell ref="F1026:F1027"/>
    <mergeCell ref="G1026:G1027"/>
    <mergeCell ref="H1026:H1027"/>
    <mergeCell ref="I1026:I1027"/>
    <mergeCell ref="J1026:J1027"/>
    <mergeCell ref="K1026:K1027"/>
    <mergeCell ref="G1024:G1025"/>
    <mergeCell ref="H1024:H1025"/>
    <mergeCell ref="I1024:I1025"/>
    <mergeCell ref="J1024:J1025"/>
    <mergeCell ref="K1024:K1025"/>
    <mergeCell ref="A1026:A1027"/>
    <mergeCell ref="B1026:B1027"/>
    <mergeCell ref="C1026:C1027"/>
    <mergeCell ref="D1026:D1027"/>
    <mergeCell ref="E1026:E1027"/>
    <mergeCell ref="A1024:A1025"/>
    <mergeCell ref="B1024:B1025"/>
    <mergeCell ref="C1024:C1025"/>
    <mergeCell ref="D1024:D1025"/>
    <mergeCell ref="E1024:E1025"/>
    <mergeCell ref="F1024:F1025"/>
    <mergeCell ref="F1028:F1029"/>
    <mergeCell ref="G1028:G1029"/>
    <mergeCell ref="H1028:H1029"/>
    <mergeCell ref="I1028:I1029"/>
    <mergeCell ref="J1028:J1029"/>
    <mergeCell ref="K1028:K1029"/>
    <mergeCell ref="A1028:A1029"/>
    <mergeCell ref="B1028:B1029"/>
    <mergeCell ref="C1028:C1029"/>
    <mergeCell ref="D1028:D1029"/>
    <mergeCell ref="E1028:E1029"/>
    <mergeCell ref="F1032:F1033"/>
    <mergeCell ref="G1032:G1033"/>
    <mergeCell ref="H1032:H1033"/>
    <mergeCell ref="I1032:I1033"/>
    <mergeCell ref="J1032:J1033"/>
    <mergeCell ref="K1032:K1033"/>
    <mergeCell ref="G1030:G1031"/>
    <mergeCell ref="H1030:H1031"/>
    <mergeCell ref="I1030:I1031"/>
    <mergeCell ref="J1030:J1031"/>
    <mergeCell ref="K1030:K1031"/>
    <mergeCell ref="A1032:A1033"/>
    <mergeCell ref="B1032:B1033"/>
    <mergeCell ref="C1032:C1033"/>
    <mergeCell ref="D1032:D1033"/>
    <mergeCell ref="E1032:E1033"/>
    <mergeCell ref="A1030:A1031"/>
    <mergeCell ref="B1030:B1031"/>
    <mergeCell ref="C1030:C1031"/>
    <mergeCell ref="D1030:D1031"/>
    <mergeCell ref="E1030:E1031"/>
    <mergeCell ref="F1030:F1031"/>
    <mergeCell ref="F1036:F1037"/>
    <mergeCell ref="G1036:G1037"/>
    <mergeCell ref="H1036:H1037"/>
    <mergeCell ref="I1036:I1037"/>
    <mergeCell ref="J1036:J1037"/>
    <mergeCell ref="K1036:K1037"/>
    <mergeCell ref="G1034:G1035"/>
    <mergeCell ref="H1034:H1035"/>
    <mergeCell ref="I1034:I1035"/>
    <mergeCell ref="J1034:J1035"/>
    <mergeCell ref="K1034:K1035"/>
    <mergeCell ref="A1036:A1037"/>
    <mergeCell ref="B1036:B1037"/>
    <mergeCell ref="C1036:C1037"/>
    <mergeCell ref="D1036:D1037"/>
    <mergeCell ref="E1036:E1037"/>
    <mergeCell ref="A1034:A1035"/>
    <mergeCell ref="B1034:B1035"/>
    <mergeCell ref="C1034:C1035"/>
    <mergeCell ref="D1034:D1035"/>
    <mergeCell ref="E1034:E1035"/>
    <mergeCell ref="F1034:F1035"/>
    <mergeCell ref="F1042:F1043"/>
    <mergeCell ref="G1042:G1043"/>
    <mergeCell ref="H1042:H1043"/>
    <mergeCell ref="I1042:I1043"/>
    <mergeCell ref="J1042:J1043"/>
    <mergeCell ref="K1042:K1043"/>
    <mergeCell ref="G1040:G1041"/>
    <mergeCell ref="H1040:H1041"/>
    <mergeCell ref="I1040:I1041"/>
    <mergeCell ref="J1040:J1041"/>
    <mergeCell ref="K1040:K1041"/>
    <mergeCell ref="A1042:A1043"/>
    <mergeCell ref="B1042:B1043"/>
    <mergeCell ref="C1042:C1043"/>
    <mergeCell ref="D1042:D1043"/>
    <mergeCell ref="E1042:E1043"/>
    <mergeCell ref="A1040:A1041"/>
    <mergeCell ref="B1040:B1041"/>
    <mergeCell ref="C1040:C1041"/>
    <mergeCell ref="D1040:D1041"/>
    <mergeCell ref="E1040:E1041"/>
    <mergeCell ref="F1040:F1041"/>
    <mergeCell ref="F1046:F1047"/>
    <mergeCell ref="G1046:G1047"/>
    <mergeCell ref="H1046:H1047"/>
    <mergeCell ref="I1046:I1047"/>
    <mergeCell ref="J1046:J1047"/>
    <mergeCell ref="K1046:K1047"/>
    <mergeCell ref="G1044:G1045"/>
    <mergeCell ref="H1044:H1045"/>
    <mergeCell ref="I1044:I1045"/>
    <mergeCell ref="J1044:J1045"/>
    <mergeCell ref="K1044:K1045"/>
    <mergeCell ref="A1046:A1047"/>
    <mergeCell ref="B1046:B1047"/>
    <mergeCell ref="C1046:C1047"/>
    <mergeCell ref="D1046:D1047"/>
    <mergeCell ref="E1046:E1047"/>
    <mergeCell ref="A1044:A1045"/>
    <mergeCell ref="B1044:B1045"/>
    <mergeCell ref="C1044:C1045"/>
    <mergeCell ref="D1044:D1045"/>
    <mergeCell ref="E1044:E1045"/>
    <mergeCell ref="F1044:F1045"/>
    <mergeCell ref="F1050:F1051"/>
    <mergeCell ref="G1050:G1051"/>
    <mergeCell ref="H1050:H1051"/>
    <mergeCell ref="I1050:I1051"/>
    <mergeCell ref="J1050:J1051"/>
    <mergeCell ref="K1050:K1051"/>
    <mergeCell ref="G1048:G1049"/>
    <mergeCell ref="H1048:H1049"/>
    <mergeCell ref="I1048:I1049"/>
    <mergeCell ref="J1048:J1049"/>
    <mergeCell ref="K1048:K1049"/>
    <mergeCell ref="A1050:A1051"/>
    <mergeCell ref="B1050:B1051"/>
    <mergeCell ref="C1050:C1051"/>
    <mergeCell ref="D1050:D1051"/>
    <mergeCell ref="E1050:E1051"/>
    <mergeCell ref="A1048:A1049"/>
    <mergeCell ref="B1048:B1049"/>
    <mergeCell ref="C1048:C1049"/>
    <mergeCell ref="D1048:D1049"/>
    <mergeCell ref="E1048:E1049"/>
    <mergeCell ref="F1048:F1049"/>
    <mergeCell ref="F1054:F1055"/>
    <mergeCell ref="G1054:G1055"/>
    <mergeCell ref="H1054:H1055"/>
    <mergeCell ref="I1054:I1055"/>
    <mergeCell ref="J1054:J1055"/>
    <mergeCell ref="K1054:K1055"/>
    <mergeCell ref="G1052:G1053"/>
    <mergeCell ref="H1052:H1053"/>
    <mergeCell ref="I1052:I1053"/>
    <mergeCell ref="J1052:J1053"/>
    <mergeCell ref="K1052:K1053"/>
    <mergeCell ref="A1054:A1055"/>
    <mergeCell ref="B1054:B1055"/>
    <mergeCell ref="C1054:C1055"/>
    <mergeCell ref="D1054:D1055"/>
    <mergeCell ref="E1054:E1055"/>
    <mergeCell ref="A1052:A1053"/>
    <mergeCell ref="B1052:B1053"/>
    <mergeCell ref="C1052:C1053"/>
    <mergeCell ref="D1052:D1053"/>
    <mergeCell ref="E1052:E1053"/>
    <mergeCell ref="F1052:F1053"/>
    <mergeCell ref="F1060:F1061"/>
    <mergeCell ref="G1060:G1061"/>
    <mergeCell ref="H1060:H1061"/>
    <mergeCell ref="I1060:I1061"/>
    <mergeCell ref="J1060:J1061"/>
    <mergeCell ref="K1060:K1061"/>
    <mergeCell ref="G1058:G1059"/>
    <mergeCell ref="H1058:H1059"/>
    <mergeCell ref="I1058:I1059"/>
    <mergeCell ref="J1058:J1059"/>
    <mergeCell ref="K1058:K1059"/>
    <mergeCell ref="A1060:A1061"/>
    <mergeCell ref="B1060:B1061"/>
    <mergeCell ref="C1060:C1061"/>
    <mergeCell ref="D1060:D1061"/>
    <mergeCell ref="E1060:E1061"/>
    <mergeCell ref="A1058:A1059"/>
    <mergeCell ref="B1058:B1059"/>
    <mergeCell ref="C1058:C1059"/>
    <mergeCell ref="D1058:D1059"/>
    <mergeCell ref="E1058:E1059"/>
    <mergeCell ref="F1058:F1059"/>
    <mergeCell ref="F1064:F1065"/>
    <mergeCell ref="G1064:G1065"/>
    <mergeCell ref="H1064:H1065"/>
    <mergeCell ref="I1064:I1065"/>
    <mergeCell ref="J1064:J1065"/>
    <mergeCell ref="K1064:K1065"/>
    <mergeCell ref="G1062:G1063"/>
    <mergeCell ref="H1062:H1063"/>
    <mergeCell ref="I1062:I1063"/>
    <mergeCell ref="J1062:J1063"/>
    <mergeCell ref="K1062:K1063"/>
    <mergeCell ref="A1064:A1065"/>
    <mergeCell ref="B1064:B1065"/>
    <mergeCell ref="C1064:C1065"/>
    <mergeCell ref="D1064:D1065"/>
    <mergeCell ref="E1064:E1065"/>
    <mergeCell ref="A1062:A1063"/>
    <mergeCell ref="B1062:B1063"/>
    <mergeCell ref="C1062:C1063"/>
    <mergeCell ref="D1062:D1063"/>
    <mergeCell ref="E1062:E1063"/>
    <mergeCell ref="F1062:F1063"/>
    <mergeCell ref="F1068:F1069"/>
    <mergeCell ref="G1068:G1069"/>
    <mergeCell ref="H1068:H1069"/>
    <mergeCell ref="I1068:I1069"/>
    <mergeCell ref="J1068:J1069"/>
    <mergeCell ref="K1068:K1069"/>
    <mergeCell ref="G1066:G1067"/>
    <mergeCell ref="H1066:H1067"/>
    <mergeCell ref="I1066:I1067"/>
    <mergeCell ref="J1066:J1067"/>
    <mergeCell ref="K1066:K1067"/>
    <mergeCell ref="A1068:A1069"/>
    <mergeCell ref="B1068:B1069"/>
    <mergeCell ref="C1068:C1069"/>
    <mergeCell ref="D1068:D1069"/>
    <mergeCell ref="E1068:E1069"/>
    <mergeCell ref="A1066:A1067"/>
    <mergeCell ref="B1066:B1067"/>
    <mergeCell ref="C1066:C1067"/>
    <mergeCell ref="D1066:D1067"/>
    <mergeCell ref="E1066:E1067"/>
    <mergeCell ref="F1066:F1067"/>
    <mergeCell ref="F1072:F1073"/>
    <mergeCell ref="G1072:G1073"/>
    <mergeCell ref="H1072:H1073"/>
    <mergeCell ref="I1072:I1073"/>
    <mergeCell ref="J1072:J1073"/>
    <mergeCell ref="K1072:K1073"/>
    <mergeCell ref="G1070:G1071"/>
    <mergeCell ref="H1070:H1071"/>
    <mergeCell ref="I1070:I1071"/>
    <mergeCell ref="J1070:J1071"/>
    <mergeCell ref="K1070:K1071"/>
    <mergeCell ref="A1072:A1073"/>
    <mergeCell ref="B1072:B1073"/>
    <mergeCell ref="C1072:C1073"/>
    <mergeCell ref="D1072:D1073"/>
    <mergeCell ref="E1072:E1073"/>
    <mergeCell ref="A1070:A1071"/>
    <mergeCell ref="B1070:B1071"/>
    <mergeCell ref="C1070:C1071"/>
    <mergeCell ref="D1070:D1071"/>
    <mergeCell ref="E1070:E1071"/>
    <mergeCell ref="F1070:F1071"/>
    <mergeCell ref="F1076:F1077"/>
    <mergeCell ref="G1076:G1077"/>
    <mergeCell ref="H1076:H1077"/>
    <mergeCell ref="I1076:I1077"/>
    <mergeCell ref="J1076:J1077"/>
    <mergeCell ref="K1076:K1077"/>
    <mergeCell ref="G1074:G1075"/>
    <mergeCell ref="H1074:H1075"/>
    <mergeCell ref="I1074:I1075"/>
    <mergeCell ref="J1074:J1075"/>
    <mergeCell ref="K1074:K1075"/>
    <mergeCell ref="A1076:A1077"/>
    <mergeCell ref="B1076:B1077"/>
    <mergeCell ref="C1076:C1077"/>
    <mergeCell ref="D1076:D1077"/>
    <mergeCell ref="E1076:E1077"/>
    <mergeCell ref="A1074:A1075"/>
    <mergeCell ref="B1074:B1075"/>
    <mergeCell ref="C1074:C1075"/>
    <mergeCell ref="D1074:D1075"/>
    <mergeCell ref="E1074:E1075"/>
    <mergeCell ref="F1074:F1075"/>
    <mergeCell ref="G1078:G1079"/>
    <mergeCell ref="H1078:H1079"/>
    <mergeCell ref="I1078:I1079"/>
    <mergeCell ref="J1078:J1079"/>
    <mergeCell ref="K1078:K1079"/>
    <mergeCell ref="A1078:A1079"/>
    <mergeCell ref="B1078:B1079"/>
    <mergeCell ref="C1078:C1079"/>
    <mergeCell ref="D1078:D1079"/>
    <mergeCell ref="E1078:E1079"/>
    <mergeCell ref="F1078:F1079"/>
    <mergeCell ref="F1083:F1084"/>
    <mergeCell ref="G1083:G1084"/>
    <mergeCell ref="H1083:H1084"/>
    <mergeCell ref="I1083:I1084"/>
    <mergeCell ref="J1083:J1084"/>
    <mergeCell ref="K1083:K1084"/>
    <mergeCell ref="G1081:G1082"/>
    <mergeCell ref="H1081:H1082"/>
    <mergeCell ref="I1081:I1082"/>
    <mergeCell ref="J1081:J1082"/>
    <mergeCell ref="K1081:K1082"/>
    <mergeCell ref="A1083:A1084"/>
    <mergeCell ref="B1083:B1084"/>
    <mergeCell ref="C1083:C1084"/>
    <mergeCell ref="D1083:D1084"/>
    <mergeCell ref="E1083:E1084"/>
    <mergeCell ref="A1081:A1082"/>
    <mergeCell ref="B1081:B1082"/>
    <mergeCell ref="C1081:C1082"/>
    <mergeCell ref="D1081:D1082"/>
    <mergeCell ref="E1081:E1082"/>
    <mergeCell ref="F1081:F1082"/>
    <mergeCell ref="F1087:F1088"/>
    <mergeCell ref="G1087:G1088"/>
    <mergeCell ref="H1087:H1088"/>
    <mergeCell ref="I1087:I1088"/>
    <mergeCell ref="J1087:J1088"/>
    <mergeCell ref="K1087:K1088"/>
    <mergeCell ref="G1085:G1086"/>
    <mergeCell ref="H1085:H1086"/>
    <mergeCell ref="I1085:I1086"/>
    <mergeCell ref="J1085:J1086"/>
    <mergeCell ref="K1085:K1086"/>
    <mergeCell ref="A1087:A1088"/>
    <mergeCell ref="B1087:B1088"/>
    <mergeCell ref="C1087:C1088"/>
    <mergeCell ref="D1087:D1088"/>
    <mergeCell ref="E1087:E1088"/>
    <mergeCell ref="A1085:A1086"/>
    <mergeCell ref="B1085:B1086"/>
    <mergeCell ref="C1085:C1086"/>
    <mergeCell ref="D1085:D1086"/>
    <mergeCell ref="E1085:E1086"/>
    <mergeCell ref="F1085:F1086"/>
    <mergeCell ref="F1091:F1092"/>
    <mergeCell ref="G1091:G1092"/>
    <mergeCell ref="H1091:H1092"/>
    <mergeCell ref="I1091:I1092"/>
    <mergeCell ref="J1091:J1092"/>
    <mergeCell ref="K1091:K1092"/>
    <mergeCell ref="G1089:G1090"/>
    <mergeCell ref="H1089:H1090"/>
    <mergeCell ref="I1089:I1090"/>
    <mergeCell ref="J1089:J1090"/>
    <mergeCell ref="K1089:K1090"/>
    <mergeCell ref="A1091:A1092"/>
    <mergeCell ref="B1091:B1092"/>
    <mergeCell ref="C1091:C1092"/>
    <mergeCell ref="D1091:D1092"/>
    <mergeCell ref="E1091:E1092"/>
    <mergeCell ref="A1089:A1090"/>
    <mergeCell ref="B1089:B1090"/>
    <mergeCell ref="C1089:C1090"/>
    <mergeCell ref="D1089:D1090"/>
    <mergeCell ref="E1089:E1090"/>
    <mergeCell ref="F1089:F1090"/>
    <mergeCell ref="F1098:F1099"/>
    <mergeCell ref="G1098:G1099"/>
    <mergeCell ref="H1098:H1099"/>
    <mergeCell ref="I1098:I1099"/>
    <mergeCell ref="J1098:J1099"/>
    <mergeCell ref="K1098:K1099"/>
    <mergeCell ref="G1093:G1094"/>
    <mergeCell ref="H1093:H1094"/>
    <mergeCell ref="I1093:I1094"/>
    <mergeCell ref="J1093:J1094"/>
    <mergeCell ref="K1093:K1094"/>
    <mergeCell ref="A1098:A1099"/>
    <mergeCell ref="B1098:B1099"/>
    <mergeCell ref="C1098:C1099"/>
    <mergeCell ref="D1098:D1099"/>
    <mergeCell ref="E1098:E1099"/>
    <mergeCell ref="A1093:A1094"/>
    <mergeCell ref="B1093:B1094"/>
    <mergeCell ref="C1093:C1094"/>
    <mergeCell ref="D1093:D1094"/>
    <mergeCell ref="E1093:E1094"/>
    <mergeCell ref="F1093:F1094"/>
    <mergeCell ref="F1101:F1102"/>
    <mergeCell ref="G1101:G1102"/>
    <mergeCell ref="H1101:H1102"/>
    <mergeCell ref="I1101:I1102"/>
    <mergeCell ref="J1101:J1102"/>
    <mergeCell ref="K1101:K1102"/>
    <mergeCell ref="A1101:A1102"/>
    <mergeCell ref="B1101:B1102"/>
    <mergeCell ref="C1101:C1102"/>
    <mergeCell ref="D1101:D1102"/>
    <mergeCell ref="E1101:E1102"/>
    <mergeCell ref="F1105:F1106"/>
    <mergeCell ref="G1105:G1106"/>
    <mergeCell ref="H1105:H1106"/>
    <mergeCell ref="I1105:I1106"/>
    <mergeCell ref="J1105:J1106"/>
    <mergeCell ref="K1105:K1106"/>
    <mergeCell ref="G1103:G1104"/>
    <mergeCell ref="H1103:H1104"/>
    <mergeCell ref="I1103:I1104"/>
    <mergeCell ref="J1103:J1104"/>
    <mergeCell ref="K1103:K1104"/>
    <mergeCell ref="A1105:A1106"/>
    <mergeCell ref="B1105:B1106"/>
    <mergeCell ref="C1105:C1106"/>
    <mergeCell ref="D1105:D1106"/>
    <mergeCell ref="E1105:E1106"/>
    <mergeCell ref="A1103:A1104"/>
    <mergeCell ref="B1103:B1104"/>
    <mergeCell ref="C1103:C1104"/>
    <mergeCell ref="D1103:D1104"/>
    <mergeCell ref="E1103:E1104"/>
    <mergeCell ref="F1103:F1104"/>
    <mergeCell ref="F1109:F1110"/>
    <mergeCell ref="G1109:G1110"/>
    <mergeCell ref="H1109:H1110"/>
    <mergeCell ref="I1109:I1110"/>
    <mergeCell ref="J1109:J1110"/>
    <mergeCell ref="K1109:K1110"/>
    <mergeCell ref="G1107:G1108"/>
    <mergeCell ref="H1107:H1108"/>
    <mergeCell ref="I1107:I1108"/>
    <mergeCell ref="J1107:J1108"/>
    <mergeCell ref="K1107:K1108"/>
    <mergeCell ref="A1109:A1110"/>
    <mergeCell ref="B1109:B1110"/>
    <mergeCell ref="C1109:C1110"/>
    <mergeCell ref="D1109:D1110"/>
    <mergeCell ref="E1109:E1110"/>
    <mergeCell ref="A1107:A1108"/>
    <mergeCell ref="B1107:B1108"/>
    <mergeCell ref="C1107:C1108"/>
    <mergeCell ref="D1107:D1108"/>
    <mergeCell ref="E1107:E1108"/>
    <mergeCell ref="F1107:F1108"/>
    <mergeCell ref="F1113:F1114"/>
    <mergeCell ref="G1113:G1114"/>
    <mergeCell ref="H1113:H1114"/>
    <mergeCell ref="I1113:I1114"/>
    <mergeCell ref="J1113:J1114"/>
    <mergeCell ref="K1113:K1114"/>
    <mergeCell ref="G1111:G1112"/>
    <mergeCell ref="H1111:H1112"/>
    <mergeCell ref="I1111:I1112"/>
    <mergeCell ref="J1111:J1112"/>
    <mergeCell ref="K1111:K1112"/>
    <mergeCell ref="A1113:A1114"/>
    <mergeCell ref="B1113:B1114"/>
    <mergeCell ref="C1113:C1114"/>
    <mergeCell ref="D1113:D1114"/>
    <mergeCell ref="E1113:E1114"/>
    <mergeCell ref="A1111:A1112"/>
    <mergeCell ref="B1111:B1112"/>
    <mergeCell ref="C1111:C1112"/>
    <mergeCell ref="D1111:D1112"/>
    <mergeCell ref="E1111:E1112"/>
    <mergeCell ref="F1111:F1112"/>
    <mergeCell ref="F1117:F1118"/>
    <mergeCell ref="G1117:G1118"/>
    <mergeCell ref="H1117:H1118"/>
    <mergeCell ref="I1117:I1118"/>
    <mergeCell ref="J1117:J1118"/>
    <mergeCell ref="K1117:K1118"/>
    <mergeCell ref="G1115:G1116"/>
    <mergeCell ref="H1115:H1116"/>
    <mergeCell ref="I1115:I1116"/>
    <mergeCell ref="J1115:J1116"/>
    <mergeCell ref="K1115:K1116"/>
    <mergeCell ref="A1117:A1118"/>
    <mergeCell ref="B1117:B1118"/>
    <mergeCell ref="C1117:C1118"/>
    <mergeCell ref="D1117:D1118"/>
    <mergeCell ref="E1117:E1118"/>
    <mergeCell ref="A1115:A1116"/>
    <mergeCell ref="B1115:B1116"/>
    <mergeCell ref="C1115:C1116"/>
    <mergeCell ref="D1115:D1116"/>
    <mergeCell ref="E1115:E1116"/>
    <mergeCell ref="F1115:F1116"/>
    <mergeCell ref="F1121:F1122"/>
    <mergeCell ref="G1121:G1122"/>
    <mergeCell ref="H1121:H1122"/>
    <mergeCell ref="I1121:I1122"/>
    <mergeCell ref="J1121:J1122"/>
    <mergeCell ref="K1121:K1122"/>
    <mergeCell ref="G1119:G1120"/>
    <mergeCell ref="H1119:H1120"/>
    <mergeCell ref="I1119:I1120"/>
    <mergeCell ref="J1119:J1120"/>
    <mergeCell ref="K1119:K1120"/>
    <mergeCell ref="A1121:A1122"/>
    <mergeCell ref="B1121:B1122"/>
    <mergeCell ref="C1121:C1122"/>
    <mergeCell ref="D1121:D1122"/>
    <mergeCell ref="E1121:E1122"/>
    <mergeCell ref="A1119:A1120"/>
    <mergeCell ref="B1119:B1120"/>
    <mergeCell ref="C1119:C1120"/>
    <mergeCell ref="D1119:D1120"/>
    <mergeCell ref="E1119:E1120"/>
    <mergeCell ref="F1119:F1120"/>
    <mergeCell ref="F1125:F1126"/>
    <mergeCell ref="G1125:G1126"/>
    <mergeCell ref="H1125:H1126"/>
    <mergeCell ref="I1125:I1126"/>
    <mergeCell ref="J1125:J1126"/>
    <mergeCell ref="K1125:K1126"/>
    <mergeCell ref="G1123:G1124"/>
    <mergeCell ref="H1123:H1124"/>
    <mergeCell ref="I1123:I1124"/>
    <mergeCell ref="J1123:J1124"/>
    <mergeCell ref="K1123:K1124"/>
    <mergeCell ref="A1125:A1126"/>
    <mergeCell ref="B1125:B1126"/>
    <mergeCell ref="C1125:C1126"/>
    <mergeCell ref="D1125:D1126"/>
    <mergeCell ref="E1125:E1126"/>
    <mergeCell ref="A1123:A1124"/>
    <mergeCell ref="B1123:B1124"/>
    <mergeCell ref="C1123:C1124"/>
    <mergeCell ref="D1123:D1124"/>
    <mergeCell ref="E1123:E1124"/>
    <mergeCell ref="F1123:F1124"/>
    <mergeCell ref="F1129:F1130"/>
    <mergeCell ref="G1129:G1130"/>
    <mergeCell ref="H1129:H1130"/>
    <mergeCell ref="I1129:I1130"/>
    <mergeCell ref="J1129:J1130"/>
    <mergeCell ref="K1129:K1130"/>
    <mergeCell ref="G1127:G1128"/>
    <mergeCell ref="H1127:H1128"/>
    <mergeCell ref="I1127:I1128"/>
    <mergeCell ref="J1127:J1128"/>
    <mergeCell ref="K1127:K1128"/>
    <mergeCell ref="A1129:A1130"/>
    <mergeCell ref="B1129:B1130"/>
    <mergeCell ref="C1129:C1130"/>
    <mergeCell ref="D1129:D1130"/>
    <mergeCell ref="E1129:E1130"/>
    <mergeCell ref="A1127:A1128"/>
    <mergeCell ref="B1127:B1128"/>
    <mergeCell ref="C1127:C1128"/>
    <mergeCell ref="D1127:D1128"/>
    <mergeCell ref="E1127:E1128"/>
    <mergeCell ref="F1127:F1128"/>
    <mergeCell ref="F1133:F1134"/>
    <mergeCell ref="G1133:G1134"/>
    <mergeCell ref="H1133:H1134"/>
    <mergeCell ref="I1133:I1134"/>
    <mergeCell ref="J1133:J1134"/>
    <mergeCell ref="K1133:K1134"/>
    <mergeCell ref="G1131:G1132"/>
    <mergeCell ref="H1131:H1132"/>
    <mergeCell ref="I1131:I1132"/>
    <mergeCell ref="J1131:J1132"/>
    <mergeCell ref="K1131:K1132"/>
    <mergeCell ref="A1133:A1134"/>
    <mergeCell ref="B1133:B1134"/>
    <mergeCell ref="C1133:C1134"/>
    <mergeCell ref="D1133:D1134"/>
    <mergeCell ref="E1133:E1134"/>
    <mergeCell ref="A1131:A1132"/>
    <mergeCell ref="B1131:B1132"/>
    <mergeCell ref="C1131:C1132"/>
    <mergeCell ref="D1131:D1132"/>
    <mergeCell ref="E1131:E1132"/>
    <mergeCell ref="F1131:F1132"/>
    <mergeCell ref="F1140:F1141"/>
    <mergeCell ref="G1140:G1141"/>
    <mergeCell ref="H1140:H1141"/>
    <mergeCell ref="I1140:I1141"/>
    <mergeCell ref="J1140:J1141"/>
    <mergeCell ref="K1140:K1141"/>
    <mergeCell ref="A1140:A1141"/>
    <mergeCell ref="B1140:B1141"/>
    <mergeCell ref="C1140:C1141"/>
    <mergeCell ref="D1140:D1141"/>
    <mergeCell ref="E1140:E1141"/>
    <mergeCell ref="G1135:G1136"/>
    <mergeCell ref="H1135:H1136"/>
    <mergeCell ref="I1135:I1136"/>
    <mergeCell ref="J1135:J1136"/>
    <mergeCell ref="K1135:K1136"/>
    <mergeCell ref="A1135:A1136"/>
    <mergeCell ref="B1135:B1136"/>
    <mergeCell ref="C1135:C1136"/>
    <mergeCell ref="D1135:D1136"/>
    <mergeCell ref="E1135:E1136"/>
    <mergeCell ref="F1135:F1136"/>
    <mergeCell ref="F1144:F1145"/>
    <mergeCell ref="G1144:G1145"/>
    <mergeCell ref="H1144:H1145"/>
    <mergeCell ref="I1144:I1145"/>
    <mergeCell ref="J1144:J1145"/>
    <mergeCell ref="K1144:K1145"/>
    <mergeCell ref="G1142:G1143"/>
    <mergeCell ref="H1142:H1143"/>
    <mergeCell ref="I1142:I1143"/>
    <mergeCell ref="J1142:J1143"/>
    <mergeCell ref="K1142:K1143"/>
    <mergeCell ref="A1144:A1145"/>
    <mergeCell ref="B1144:B1145"/>
    <mergeCell ref="C1144:C1145"/>
    <mergeCell ref="D1144:D1145"/>
    <mergeCell ref="E1144:E1145"/>
    <mergeCell ref="A1142:A1143"/>
    <mergeCell ref="B1142:B1143"/>
    <mergeCell ref="C1142:C1143"/>
    <mergeCell ref="D1142:D1143"/>
    <mergeCell ref="E1142:E1143"/>
    <mergeCell ref="F1142:F1143"/>
    <mergeCell ref="F1147:F1148"/>
    <mergeCell ref="G1147:G1148"/>
    <mergeCell ref="H1147:H1148"/>
    <mergeCell ref="I1147:I1148"/>
    <mergeCell ref="J1147:J1148"/>
    <mergeCell ref="K1147:K1148"/>
    <mergeCell ref="A1147:A1148"/>
    <mergeCell ref="B1147:B1148"/>
    <mergeCell ref="C1147:C1148"/>
    <mergeCell ref="D1147:D1148"/>
    <mergeCell ref="E1147:E1148"/>
    <mergeCell ref="F1151:F1152"/>
    <mergeCell ref="G1151:G1152"/>
    <mergeCell ref="H1151:H1152"/>
    <mergeCell ref="I1151:I1152"/>
    <mergeCell ref="J1151:J1152"/>
    <mergeCell ref="K1151:K1152"/>
    <mergeCell ref="G1149:G1150"/>
    <mergeCell ref="H1149:H1150"/>
    <mergeCell ref="I1149:I1150"/>
    <mergeCell ref="J1149:J1150"/>
    <mergeCell ref="K1149:K1150"/>
    <mergeCell ref="A1151:A1152"/>
    <mergeCell ref="B1151:B1152"/>
    <mergeCell ref="C1151:C1152"/>
    <mergeCell ref="D1151:D1152"/>
    <mergeCell ref="E1151:E1152"/>
    <mergeCell ref="A1149:A1150"/>
    <mergeCell ref="B1149:B1150"/>
    <mergeCell ref="C1149:C1150"/>
    <mergeCell ref="D1149:D1150"/>
    <mergeCell ref="E1149:E1150"/>
    <mergeCell ref="F1149:F1150"/>
    <mergeCell ref="G1153:G1154"/>
    <mergeCell ref="H1153:H1154"/>
    <mergeCell ref="I1153:I1154"/>
    <mergeCell ref="J1153:J1154"/>
    <mergeCell ref="K1153:K1154"/>
    <mergeCell ref="A1153:A1154"/>
    <mergeCell ref="B1153:B1154"/>
    <mergeCell ref="C1153:C1154"/>
    <mergeCell ref="D1153:D1154"/>
    <mergeCell ref="E1153:E1154"/>
    <mergeCell ref="F1153:F1154"/>
    <mergeCell ref="F1157:F1158"/>
    <mergeCell ref="G1157:G1158"/>
    <mergeCell ref="H1157:H1158"/>
    <mergeCell ref="I1157:I1158"/>
    <mergeCell ref="J1157:J1158"/>
    <mergeCell ref="K1157:K1158"/>
    <mergeCell ref="A1157:A1158"/>
    <mergeCell ref="B1157:B1158"/>
    <mergeCell ref="C1157:C1158"/>
    <mergeCell ref="D1157:D1158"/>
    <mergeCell ref="E1157:E1158"/>
    <mergeCell ref="F1161:F1162"/>
    <mergeCell ref="G1161:G1162"/>
    <mergeCell ref="H1161:H1162"/>
    <mergeCell ref="I1161:I1162"/>
    <mergeCell ref="J1161:J1162"/>
    <mergeCell ref="K1161:K1162"/>
    <mergeCell ref="G1159:G1160"/>
    <mergeCell ref="H1159:H1160"/>
    <mergeCell ref="I1159:I1160"/>
    <mergeCell ref="J1159:J1160"/>
    <mergeCell ref="K1159:K1160"/>
    <mergeCell ref="A1161:A1162"/>
    <mergeCell ref="B1161:B1162"/>
    <mergeCell ref="C1161:C1162"/>
    <mergeCell ref="D1161:D1162"/>
    <mergeCell ref="E1161:E1162"/>
    <mergeCell ref="A1159:A1160"/>
    <mergeCell ref="B1159:B1160"/>
    <mergeCell ref="C1159:C1160"/>
    <mergeCell ref="D1159:D1160"/>
    <mergeCell ref="E1159:E1160"/>
    <mergeCell ref="F1159:F1160"/>
    <mergeCell ref="F1165:F1166"/>
    <mergeCell ref="G1165:G1166"/>
    <mergeCell ref="H1165:H1166"/>
    <mergeCell ref="I1165:I1166"/>
    <mergeCell ref="J1165:J1166"/>
    <mergeCell ref="K1165:K1166"/>
    <mergeCell ref="G1163:G1164"/>
    <mergeCell ref="H1163:H1164"/>
    <mergeCell ref="I1163:I1164"/>
    <mergeCell ref="J1163:J1164"/>
    <mergeCell ref="K1163:K1164"/>
    <mergeCell ref="A1165:A1166"/>
    <mergeCell ref="B1165:B1166"/>
    <mergeCell ref="C1165:C1166"/>
    <mergeCell ref="D1165:D1166"/>
    <mergeCell ref="E1165:E1166"/>
    <mergeCell ref="A1163:A1164"/>
    <mergeCell ref="B1163:B1164"/>
    <mergeCell ref="C1163:C1164"/>
    <mergeCell ref="D1163:D1164"/>
    <mergeCell ref="E1163:E1164"/>
    <mergeCell ref="F1163:F1164"/>
    <mergeCell ref="F1169:F1170"/>
    <mergeCell ref="G1169:G1170"/>
    <mergeCell ref="H1169:H1170"/>
    <mergeCell ref="I1169:I1170"/>
    <mergeCell ref="J1169:J1170"/>
    <mergeCell ref="K1169:K1170"/>
    <mergeCell ref="G1167:G1168"/>
    <mergeCell ref="H1167:H1168"/>
    <mergeCell ref="I1167:I1168"/>
    <mergeCell ref="J1167:J1168"/>
    <mergeCell ref="K1167:K1168"/>
    <mergeCell ref="A1169:A1170"/>
    <mergeCell ref="B1169:B1170"/>
    <mergeCell ref="C1169:C1170"/>
    <mergeCell ref="D1169:D1170"/>
    <mergeCell ref="E1169:E1170"/>
    <mergeCell ref="A1167:A1168"/>
    <mergeCell ref="B1167:B1168"/>
    <mergeCell ref="C1167:C1168"/>
    <mergeCell ref="D1167:D1168"/>
    <mergeCell ref="E1167:E1168"/>
    <mergeCell ref="F1167:F1168"/>
    <mergeCell ref="F1175:F1176"/>
    <mergeCell ref="G1175:G1176"/>
    <mergeCell ref="H1175:H1176"/>
    <mergeCell ref="I1175:I1176"/>
    <mergeCell ref="J1175:J1176"/>
    <mergeCell ref="K1175:K1176"/>
    <mergeCell ref="G1173:G1174"/>
    <mergeCell ref="H1173:H1174"/>
    <mergeCell ref="I1173:I1174"/>
    <mergeCell ref="J1173:J1174"/>
    <mergeCell ref="K1173:K1174"/>
    <mergeCell ref="A1175:A1176"/>
    <mergeCell ref="B1175:B1176"/>
    <mergeCell ref="C1175:C1176"/>
    <mergeCell ref="D1175:D1176"/>
    <mergeCell ref="E1175:E1176"/>
    <mergeCell ref="A1173:A1174"/>
    <mergeCell ref="B1173:B1174"/>
    <mergeCell ref="C1173:C1174"/>
    <mergeCell ref="D1173:D1174"/>
    <mergeCell ref="E1173:E1174"/>
    <mergeCell ref="F1173:F1174"/>
    <mergeCell ref="F1179:F1180"/>
    <mergeCell ref="G1179:G1180"/>
    <mergeCell ref="H1179:H1180"/>
    <mergeCell ref="I1179:I1180"/>
    <mergeCell ref="J1179:J1180"/>
    <mergeCell ref="K1179:K1180"/>
    <mergeCell ref="G1177:G1178"/>
    <mergeCell ref="H1177:H1178"/>
    <mergeCell ref="I1177:I1178"/>
    <mergeCell ref="J1177:J1178"/>
    <mergeCell ref="K1177:K1178"/>
    <mergeCell ref="A1179:A1180"/>
    <mergeCell ref="B1179:B1180"/>
    <mergeCell ref="C1179:C1180"/>
    <mergeCell ref="D1179:D1180"/>
    <mergeCell ref="E1179:E1180"/>
    <mergeCell ref="A1177:A1178"/>
    <mergeCell ref="B1177:B1178"/>
    <mergeCell ref="C1177:C1178"/>
    <mergeCell ref="D1177:D1178"/>
    <mergeCell ref="E1177:E1178"/>
    <mergeCell ref="F1177:F1178"/>
    <mergeCell ref="F1183:F1184"/>
    <mergeCell ref="G1183:G1184"/>
    <mergeCell ref="H1183:H1184"/>
    <mergeCell ref="I1183:I1184"/>
    <mergeCell ref="J1183:J1184"/>
    <mergeCell ref="K1183:K1184"/>
    <mergeCell ref="G1181:G1182"/>
    <mergeCell ref="H1181:H1182"/>
    <mergeCell ref="I1181:I1182"/>
    <mergeCell ref="J1181:J1182"/>
    <mergeCell ref="K1181:K1182"/>
    <mergeCell ref="A1183:A1184"/>
    <mergeCell ref="B1183:B1184"/>
    <mergeCell ref="C1183:C1184"/>
    <mergeCell ref="D1183:D1184"/>
    <mergeCell ref="E1183:E1184"/>
    <mergeCell ref="A1181:A1182"/>
    <mergeCell ref="B1181:B1182"/>
    <mergeCell ref="C1181:C1182"/>
    <mergeCell ref="D1181:D1182"/>
    <mergeCell ref="E1181:E1182"/>
    <mergeCell ref="F1181:F1182"/>
    <mergeCell ref="F1187:F1188"/>
    <mergeCell ref="G1187:G1188"/>
    <mergeCell ref="H1187:H1188"/>
    <mergeCell ref="I1187:I1188"/>
    <mergeCell ref="J1187:J1188"/>
    <mergeCell ref="K1187:K1188"/>
    <mergeCell ref="G1185:G1186"/>
    <mergeCell ref="H1185:H1186"/>
    <mergeCell ref="I1185:I1186"/>
    <mergeCell ref="J1185:J1186"/>
    <mergeCell ref="K1185:K1186"/>
    <mergeCell ref="A1187:A1188"/>
    <mergeCell ref="B1187:B1188"/>
    <mergeCell ref="C1187:C1188"/>
    <mergeCell ref="D1187:D1188"/>
    <mergeCell ref="E1187:E1188"/>
    <mergeCell ref="A1185:A1186"/>
    <mergeCell ref="B1185:B1186"/>
    <mergeCell ref="C1185:C1186"/>
    <mergeCell ref="D1185:D1186"/>
    <mergeCell ref="E1185:E1186"/>
    <mergeCell ref="F1185:F1186"/>
    <mergeCell ref="F1191:F1192"/>
    <mergeCell ref="G1191:G1192"/>
    <mergeCell ref="H1191:H1192"/>
    <mergeCell ref="I1191:I1192"/>
    <mergeCell ref="J1191:J1192"/>
    <mergeCell ref="K1191:K1192"/>
    <mergeCell ref="G1189:G1190"/>
    <mergeCell ref="H1189:H1190"/>
    <mergeCell ref="I1189:I1190"/>
    <mergeCell ref="J1189:J1190"/>
    <mergeCell ref="K1189:K1190"/>
    <mergeCell ref="A1191:A1192"/>
    <mergeCell ref="B1191:B1192"/>
    <mergeCell ref="C1191:C1192"/>
    <mergeCell ref="D1191:D1192"/>
    <mergeCell ref="E1191:E1192"/>
    <mergeCell ref="A1189:A1190"/>
    <mergeCell ref="B1189:B1190"/>
    <mergeCell ref="C1189:C1190"/>
    <mergeCell ref="D1189:D1190"/>
    <mergeCell ref="E1189:E1190"/>
    <mergeCell ref="F1189:F1190"/>
    <mergeCell ref="F1195:F1196"/>
    <mergeCell ref="G1195:G1196"/>
    <mergeCell ref="H1195:H1196"/>
    <mergeCell ref="I1195:I1196"/>
    <mergeCell ref="J1195:J1196"/>
    <mergeCell ref="K1195:K1196"/>
    <mergeCell ref="G1193:G1194"/>
    <mergeCell ref="H1193:H1194"/>
    <mergeCell ref="I1193:I1194"/>
    <mergeCell ref="J1193:J1194"/>
    <mergeCell ref="K1193:K1194"/>
    <mergeCell ref="A1195:A1196"/>
    <mergeCell ref="B1195:B1196"/>
    <mergeCell ref="C1195:C1196"/>
    <mergeCell ref="D1195:D1196"/>
    <mergeCell ref="E1195:E1196"/>
    <mergeCell ref="A1193:A1194"/>
    <mergeCell ref="B1193:B1194"/>
    <mergeCell ref="C1193:C1194"/>
    <mergeCell ref="D1193:D1194"/>
    <mergeCell ref="E1193:E1194"/>
    <mergeCell ref="F1193:F1194"/>
    <mergeCell ref="F1199:F1200"/>
    <mergeCell ref="G1199:G1200"/>
    <mergeCell ref="H1199:H1200"/>
    <mergeCell ref="I1199:I1200"/>
    <mergeCell ref="J1199:J1200"/>
    <mergeCell ref="K1199:K1200"/>
    <mergeCell ref="G1197:G1198"/>
    <mergeCell ref="H1197:H1198"/>
    <mergeCell ref="I1197:I1198"/>
    <mergeCell ref="J1197:J1198"/>
    <mergeCell ref="K1197:K1198"/>
    <mergeCell ref="A1199:A1200"/>
    <mergeCell ref="B1199:B1200"/>
    <mergeCell ref="C1199:C1200"/>
    <mergeCell ref="D1199:D1200"/>
    <mergeCell ref="E1199:E1200"/>
    <mergeCell ref="A1197:A1198"/>
    <mergeCell ref="B1197:B1198"/>
    <mergeCell ref="C1197:C1198"/>
    <mergeCell ref="D1197:D1198"/>
    <mergeCell ref="E1197:E1198"/>
    <mergeCell ref="F1197:F1198"/>
    <mergeCell ref="F1203:F1204"/>
    <mergeCell ref="G1203:G1204"/>
    <mergeCell ref="H1203:H1204"/>
    <mergeCell ref="I1203:I1204"/>
    <mergeCell ref="J1203:J1204"/>
    <mergeCell ref="K1203:K1204"/>
    <mergeCell ref="G1201:G1202"/>
    <mergeCell ref="H1201:H1202"/>
    <mergeCell ref="I1201:I1202"/>
    <mergeCell ref="J1201:J1202"/>
    <mergeCell ref="K1201:K1202"/>
    <mergeCell ref="A1203:A1204"/>
    <mergeCell ref="B1203:B1204"/>
    <mergeCell ref="C1203:C1204"/>
    <mergeCell ref="D1203:D1204"/>
    <mergeCell ref="E1203:E1204"/>
    <mergeCell ref="A1201:A1202"/>
    <mergeCell ref="B1201:B1202"/>
    <mergeCell ref="C1201:C1202"/>
    <mergeCell ref="D1201:D1202"/>
    <mergeCell ref="E1201:E1202"/>
    <mergeCell ref="F1201:F1202"/>
    <mergeCell ref="F1206:F1207"/>
    <mergeCell ref="G1206:G1207"/>
    <mergeCell ref="H1206:H1207"/>
    <mergeCell ref="I1206:I1207"/>
    <mergeCell ref="J1206:J1207"/>
    <mergeCell ref="K1206:K1207"/>
    <mergeCell ref="A1206:A1207"/>
    <mergeCell ref="B1206:B1207"/>
    <mergeCell ref="C1206:C1207"/>
    <mergeCell ref="D1206:D1207"/>
    <mergeCell ref="E1206:E1207"/>
    <mergeCell ref="F1213:F1214"/>
    <mergeCell ref="G1213:G1214"/>
    <mergeCell ref="H1213:H1214"/>
    <mergeCell ref="I1213:I1214"/>
    <mergeCell ref="J1213:J1214"/>
    <mergeCell ref="K1213:K1214"/>
    <mergeCell ref="A1213:A1214"/>
    <mergeCell ref="B1213:B1214"/>
    <mergeCell ref="C1213:C1214"/>
    <mergeCell ref="D1213:D1214"/>
    <mergeCell ref="E1213:E1214"/>
    <mergeCell ref="G1210:G1211"/>
    <mergeCell ref="H1210:H1211"/>
    <mergeCell ref="I1210:I1211"/>
    <mergeCell ref="J1210:J1211"/>
    <mergeCell ref="A1210:A1211"/>
    <mergeCell ref="B1210:B1211"/>
    <mergeCell ref="C1210:C1211"/>
    <mergeCell ref="D1210:D1211"/>
    <mergeCell ref="E1210:E1211"/>
    <mergeCell ref="F1210:F1211"/>
    <mergeCell ref="F1216:F1217"/>
    <mergeCell ref="G1216:G1217"/>
    <mergeCell ref="H1216:H1217"/>
    <mergeCell ref="I1216:I1217"/>
    <mergeCell ref="J1216:J1217"/>
    <mergeCell ref="K1216:K1217"/>
    <mergeCell ref="A1216:A1217"/>
    <mergeCell ref="B1216:B1217"/>
    <mergeCell ref="C1216:C1217"/>
    <mergeCell ref="D1216:D1217"/>
    <mergeCell ref="E1216:E1217"/>
    <mergeCell ref="F1220:F1221"/>
    <mergeCell ref="G1220:G1221"/>
    <mergeCell ref="H1220:H1221"/>
    <mergeCell ref="I1220:I1221"/>
    <mergeCell ref="J1220:J1221"/>
    <mergeCell ref="K1220:K1221"/>
    <mergeCell ref="G1218:G1219"/>
    <mergeCell ref="H1218:H1219"/>
    <mergeCell ref="I1218:I1219"/>
    <mergeCell ref="J1218:J1219"/>
    <mergeCell ref="K1218:K1219"/>
    <mergeCell ref="A1220:A1221"/>
    <mergeCell ref="B1220:B1221"/>
    <mergeCell ref="C1220:C1221"/>
    <mergeCell ref="D1220:D1221"/>
    <mergeCell ref="E1220:E1221"/>
    <mergeCell ref="A1218:A1219"/>
    <mergeCell ref="B1218:B1219"/>
    <mergeCell ref="C1218:C1219"/>
    <mergeCell ref="D1218:D1219"/>
    <mergeCell ref="E1218:E1219"/>
    <mergeCell ref="F1218:F1219"/>
    <mergeCell ref="G1222:G1223"/>
    <mergeCell ref="H1222:H1223"/>
    <mergeCell ref="I1222:I1223"/>
    <mergeCell ref="J1222:J1223"/>
    <mergeCell ref="K1222:K1223"/>
    <mergeCell ref="A1222:A1223"/>
    <mergeCell ref="B1222:B1223"/>
    <mergeCell ref="C1222:C1223"/>
    <mergeCell ref="D1222:D1223"/>
    <mergeCell ref="E1222:E1223"/>
    <mergeCell ref="F1222:F1223"/>
    <mergeCell ref="F1227:F1228"/>
    <mergeCell ref="G1227:G1228"/>
    <mergeCell ref="H1227:H1228"/>
    <mergeCell ref="I1227:I1228"/>
    <mergeCell ref="J1227:J1228"/>
    <mergeCell ref="K1227:K1228"/>
    <mergeCell ref="G1225:G1226"/>
    <mergeCell ref="H1225:H1226"/>
    <mergeCell ref="I1225:I1226"/>
    <mergeCell ref="J1225:J1226"/>
    <mergeCell ref="K1225:K1226"/>
    <mergeCell ref="A1227:A1228"/>
    <mergeCell ref="B1227:B1228"/>
    <mergeCell ref="C1227:C1228"/>
    <mergeCell ref="D1227:D1228"/>
    <mergeCell ref="E1227:E1228"/>
    <mergeCell ref="A1225:A1226"/>
    <mergeCell ref="B1225:B1226"/>
    <mergeCell ref="C1225:C1226"/>
    <mergeCell ref="D1225:D1226"/>
    <mergeCell ref="E1225:E1226"/>
    <mergeCell ref="F1225:F1226"/>
    <mergeCell ref="F1231:F1232"/>
    <mergeCell ref="G1231:G1232"/>
    <mergeCell ref="H1231:H1232"/>
    <mergeCell ref="I1231:I1232"/>
    <mergeCell ref="J1231:J1232"/>
    <mergeCell ref="K1231:K1232"/>
    <mergeCell ref="G1229:G1230"/>
    <mergeCell ref="H1229:H1230"/>
    <mergeCell ref="I1229:I1230"/>
    <mergeCell ref="J1229:J1230"/>
    <mergeCell ref="K1229:K1230"/>
    <mergeCell ref="A1231:A1232"/>
    <mergeCell ref="B1231:B1232"/>
    <mergeCell ref="C1231:C1232"/>
    <mergeCell ref="D1231:D1232"/>
    <mergeCell ref="E1231:E1232"/>
    <mergeCell ref="A1229:A1230"/>
    <mergeCell ref="B1229:B1230"/>
    <mergeCell ref="C1229:C1230"/>
    <mergeCell ref="D1229:D1230"/>
    <mergeCell ref="E1229:E1230"/>
    <mergeCell ref="F1229:F1230"/>
    <mergeCell ref="F1237:F1238"/>
    <mergeCell ref="G1237:G1238"/>
    <mergeCell ref="H1237:H1238"/>
    <mergeCell ref="I1237:I1238"/>
    <mergeCell ref="J1237:J1238"/>
    <mergeCell ref="K1237:K1238"/>
    <mergeCell ref="G1233:G1234"/>
    <mergeCell ref="H1233:H1234"/>
    <mergeCell ref="I1233:I1234"/>
    <mergeCell ref="J1233:J1234"/>
    <mergeCell ref="K1233:K1234"/>
    <mergeCell ref="A1237:A1238"/>
    <mergeCell ref="B1237:B1238"/>
    <mergeCell ref="C1237:C1238"/>
    <mergeCell ref="D1237:D1238"/>
    <mergeCell ref="E1237:E1238"/>
    <mergeCell ref="A1233:A1234"/>
    <mergeCell ref="B1233:B1234"/>
    <mergeCell ref="C1233:C1234"/>
    <mergeCell ref="D1233:D1234"/>
    <mergeCell ref="E1233:E1234"/>
    <mergeCell ref="F1233:F1234"/>
    <mergeCell ref="F1241:F1242"/>
    <mergeCell ref="G1241:G1242"/>
    <mergeCell ref="H1241:H1242"/>
    <mergeCell ref="I1241:I1242"/>
    <mergeCell ref="J1241:J1242"/>
    <mergeCell ref="K1241:K1242"/>
    <mergeCell ref="G1239:G1240"/>
    <mergeCell ref="H1239:H1240"/>
    <mergeCell ref="I1239:I1240"/>
    <mergeCell ref="J1239:J1240"/>
    <mergeCell ref="K1239:K1240"/>
    <mergeCell ref="A1241:A1242"/>
    <mergeCell ref="B1241:B1242"/>
    <mergeCell ref="C1241:C1242"/>
    <mergeCell ref="D1241:D1242"/>
    <mergeCell ref="E1241:E1242"/>
    <mergeCell ref="A1239:A1240"/>
    <mergeCell ref="B1239:B1240"/>
    <mergeCell ref="C1239:C1240"/>
    <mergeCell ref="D1239:D1240"/>
    <mergeCell ref="E1239:E1240"/>
    <mergeCell ref="F1239:F1240"/>
    <mergeCell ref="F1245:F1246"/>
    <mergeCell ref="G1245:G1246"/>
    <mergeCell ref="H1245:H1246"/>
    <mergeCell ref="I1245:I1246"/>
    <mergeCell ref="J1245:J1246"/>
    <mergeCell ref="K1245:K1246"/>
    <mergeCell ref="G1243:G1244"/>
    <mergeCell ref="H1243:H1244"/>
    <mergeCell ref="I1243:I1244"/>
    <mergeCell ref="J1243:J1244"/>
    <mergeCell ref="K1243:K1244"/>
    <mergeCell ref="A1245:A1246"/>
    <mergeCell ref="B1245:B1246"/>
    <mergeCell ref="C1245:C1246"/>
    <mergeCell ref="D1245:D1246"/>
    <mergeCell ref="E1245:E1246"/>
    <mergeCell ref="A1243:A1244"/>
    <mergeCell ref="B1243:B1244"/>
    <mergeCell ref="C1243:C1244"/>
    <mergeCell ref="D1243:D1244"/>
    <mergeCell ref="E1243:E1244"/>
    <mergeCell ref="F1243:F1244"/>
    <mergeCell ref="F1249:F1250"/>
    <mergeCell ref="G1249:G1250"/>
    <mergeCell ref="H1249:H1250"/>
    <mergeCell ref="I1249:I1250"/>
    <mergeCell ref="J1249:J1250"/>
    <mergeCell ref="K1249:K1250"/>
    <mergeCell ref="G1247:G1248"/>
    <mergeCell ref="H1247:H1248"/>
    <mergeCell ref="I1247:I1248"/>
    <mergeCell ref="J1247:J1248"/>
    <mergeCell ref="K1247:K1248"/>
    <mergeCell ref="A1249:A1250"/>
    <mergeCell ref="B1249:B1250"/>
    <mergeCell ref="C1249:C1250"/>
    <mergeCell ref="D1249:D1250"/>
    <mergeCell ref="E1249:E1250"/>
    <mergeCell ref="A1247:A1248"/>
    <mergeCell ref="B1247:B1248"/>
    <mergeCell ref="C1247:C1248"/>
    <mergeCell ref="D1247:D1248"/>
    <mergeCell ref="E1247:E1248"/>
    <mergeCell ref="F1247:F1248"/>
    <mergeCell ref="F1253:F1254"/>
    <mergeCell ref="G1253:G1254"/>
    <mergeCell ref="H1253:H1254"/>
    <mergeCell ref="I1253:I1254"/>
    <mergeCell ref="J1253:J1254"/>
    <mergeCell ref="K1253:K1254"/>
    <mergeCell ref="G1251:G1252"/>
    <mergeCell ref="H1251:H1252"/>
    <mergeCell ref="I1251:I1252"/>
    <mergeCell ref="J1251:J1252"/>
    <mergeCell ref="K1251:K1252"/>
    <mergeCell ref="A1253:A1254"/>
    <mergeCell ref="B1253:B1254"/>
    <mergeCell ref="C1253:C1254"/>
    <mergeCell ref="D1253:D1254"/>
    <mergeCell ref="E1253:E1254"/>
    <mergeCell ref="A1251:A1252"/>
    <mergeCell ref="B1251:B1252"/>
    <mergeCell ref="C1251:C1252"/>
    <mergeCell ref="D1251:D1252"/>
    <mergeCell ref="E1251:E1252"/>
    <mergeCell ref="F1251:F1252"/>
    <mergeCell ref="F1257:F1258"/>
    <mergeCell ref="G1257:G1258"/>
    <mergeCell ref="H1257:H1258"/>
    <mergeCell ref="I1257:I1258"/>
    <mergeCell ref="J1257:J1258"/>
    <mergeCell ref="K1257:K1258"/>
    <mergeCell ref="G1255:G1256"/>
    <mergeCell ref="H1255:H1256"/>
    <mergeCell ref="I1255:I1256"/>
    <mergeCell ref="J1255:J1256"/>
    <mergeCell ref="K1255:K1256"/>
    <mergeCell ref="A1257:A1258"/>
    <mergeCell ref="B1257:B1258"/>
    <mergeCell ref="C1257:C1258"/>
    <mergeCell ref="D1257:D1258"/>
    <mergeCell ref="E1257:E1258"/>
    <mergeCell ref="A1255:A1256"/>
    <mergeCell ref="B1255:B1256"/>
    <mergeCell ref="C1255:C1256"/>
    <mergeCell ref="D1255:D1256"/>
    <mergeCell ref="E1255:E1256"/>
    <mergeCell ref="F1255:F1256"/>
    <mergeCell ref="F1261:F1262"/>
    <mergeCell ref="G1261:G1262"/>
    <mergeCell ref="H1261:H1262"/>
    <mergeCell ref="I1261:I1262"/>
    <mergeCell ref="J1261:J1262"/>
    <mergeCell ref="K1261:K1262"/>
    <mergeCell ref="G1259:G1260"/>
    <mergeCell ref="H1259:H1260"/>
    <mergeCell ref="I1259:I1260"/>
    <mergeCell ref="J1259:J1260"/>
    <mergeCell ref="K1259:K1260"/>
    <mergeCell ref="A1261:A1262"/>
    <mergeCell ref="B1261:B1262"/>
    <mergeCell ref="C1261:C1262"/>
    <mergeCell ref="D1261:D1262"/>
    <mergeCell ref="E1261:E1262"/>
    <mergeCell ref="A1259:A1260"/>
    <mergeCell ref="B1259:B1260"/>
    <mergeCell ref="C1259:C1260"/>
    <mergeCell ref="D1259:D1260"/>
    <mergeCell ref="E1259:E1260"/>
    <mergeCell ref="F1259:F1260"/>
    <mergeCell ref="F1265:F1266"/>
    <mergeCell ref="G1265:G1266"/>
    <mergeCell ref="H1265:H1266"/>
    <mergeCell ref="I1265:I1266"/>
    <mergeCell ref="J1265:J1266"/>
    <mergeCell ref="K1265:K1266"/>
    <mergeCell ref="G1263:G1264"/>
    <mergeCell ref="H1263:H1264"/>
    <mergeCell ref="I1263:I1264"/>
    <mergeCell ref="J1263:J1264"/>
    <mergeCell ref="K1263:K1264"/>
    <mergeCell ref="A1265:A1266"/>
    <mergeCell ref="B1265:B1266"/>
    <mergeCell ref="C1265:C1266"/>
    <mergeCell ref="D1265:D1266"/>
    <mergeCell ref="E1265:E1266"/>
    <mergeCell ref="A1263:A1264"/>
    <mergeCell ref="B1263:B1264"/>
    <mergeCell ref="C1263:C1264"/>
    <mergeCell ref="D1263:D1264"/>
    <mergeCell ref="E1263:E1264"/>
    <mergeCell ref="F1263:F1264"/>
    <mergeCell ref="F1269:F1270"/>
    <mergeCell ref="G1269:G1270"/>
    <mergeCell ref="H1269:H1270"/>
    <mergeCell ref="I1269:I1270"/>
    <mergeCell ref="J1269:J1270"/>
    <mergeCell ref="K1269:K1270"/>
    <mergeCell ref="G1267:G1268"/>
    <mergeCell ref="H1267:H1268"/>
    <mergeCell ref="I1267:I1268"/>
    <mergeCell ref="J1267:J1268"/>
    <mergeCell ref="K1267:K1268"/>
    <mergeCell ref="A1269:A1270"/>
    <mergeCell ref="B1269:B1270"/>
    <mergeCell ref="C1269:C1270"/>
    <mergeCell ref="D1269:D1270"/>
    <mergeCell ref="E1269:E1270"/>
    <mergeCell ref="A1267:A1268"/>
    <mergeCell ref="B1267:B1268"/>
    <mergeCell ref="C1267:C1268"/>
    <mergeCell ref="D1267:D1268"/>
    <mergeCell ref="E1267:E1268"/>
    <mergeCell ref="F1267:F1268"/>
    <mergeCell ref="F1273:F1274"/>
    <mergeCell ref="G1273:G1274"/>
    <mergeCell ref="H1273:H1274"/>
    <mergeCell ref="I1273:I1274"/>
    <mergeCell ref="J1273:J1274"/>
    <mergeCell ref="K1273:K1274"/>
    <mergeCell ref="G1271:G1272"/>
    <mergeCell ref="H1271:H1272"/>
    <mergeCell ref="I1271:I1272"/>
    <mergeCell ref="J1271:J1272"/>
    <mergeCell ref="K1271:K1272"/>
    <mergeCell ref="A1273:A1274"/>
    <mergeCell ref="B1273:B1274"/>
    <mergeCell ref="C1273:C1274"/>
    <mergeCell ref="D1273:D1274"/>
    <mergeCell ref="E1273:E1274"/>
    <mergeCell ref="A1271:A1272"/>
    <mergeCell ref="B1271:B1272"/>
    <mergeCell ref="C1271:C1272"/>
    <mergeCell ref="D1271:D1272"/>
    <mergeCell ref="E1271:E1272"/>
    <mergeCell ref="F1271:F1272"/>
    <mergeCell ref="F1281:F1282"/>
    <mergeCell ref="G1281:G1282"/>
    <mergeCell ref="H1281:H1282"/>
    <mergeCell ref="I1281:I1282"/>
    <mergeCell ref="J1281:J1282"/>
    <mergeCell ref="K1281:K1282"/>
    <mergeCell ref="F1279:F1280"/>
    <mergeCell ref="G1279:G1280"/>
    <mergeCell ref="H1279:H1280"/>
    <mergeCell ref="I1279:I1280"/>
    <mergeCell ref="J1279:J1280"/>
    <mergeCell ref="A1281:A1282"/>
    <mergeCell ref="B1281:B1282"/>
    <mergeCell ref="C1281:C1282"/>
    <mergeCell ref="D1281:D1282"/>
    <mergeCell ref="E1281:E1282"/>
    <mergeCell ref="G1275:G1276"/>
    <mergeCell ref="H1275:H1276"/>
    <mergeCell ref="I1275:I1276"/>
    <mergeCell ref="J1275:J1276"/>
    <mergeCell ref="K1275:K1276"/>
    <mergeCell ref="A1279:A1280"/>
    <mergeCell ref="B1279:B1280"/>
    <mergeCell ref="C1279:C1280"/>
    <mergeCell ref="D1279:D1280"/>
    <mergeCell ref="E1279:E1280"/>
    <mergeCell ref="A1275:A1276"/>
    <mergeCell ref="B1275:B1276"/>
    <mergeCell ref="C1275:C1276"/>
    <mergeCell ref="D1275:D1276"/>
    <mergeCell ref="E1275:E1276"/>
    <mergeCell ref="F1275:F1276"/>
    <mergeCell ref="F1285:F1286"/>
    <mergeCell ref="G1285:G1286"/>
    <mergeCell ref="H1285:H1286"/>
    <mergeCell ref="I1285:I1286"/>
    <mergeCell ref="J1285:J1286"/>
    <mergeCell ref="K1285:K1286"/>
    <mergeCell ref="G1283:G1284"/>
    <mergeCell ref="H1283:H1284"/>
    <mergeCell ref="I1283:I1284"/>
    <mergeCell ref="J1283:J1284"/>
    <mergeCell ref="K1283:K1284"/>
    <mergeCell ref="A1285:A1286"/>
    <mergeCell ref="B1285:B1286"/>
    <mergeCell ref="C1285:C1286"/>
    <mergeCell ref="D1285:D1286"/>
    <mergeCell ref="E1285:E1286"/>
    <mergeCell ref="A1283:A1284"/>
    <mergeCell ref="B1283:B1284"/>
    <mergeCell ref="C1283:C1284"/>
    <mergeCell ref="D1283:D1284"/>
    <mergeCell ref="E1283:E1284"/>
    <mergeCell ref="F1283:F1284"/>
    <mergeCell ref="F1289:F1290"/>
    <mergeCell ref="G1289:G1290"/>
    <mergeCell ref="H1289:H1290"/>
    <mergeCell ref="I1289:I1290"/>
    <mergeCell ref="J1289:J1290"/>
    <mergeCell ref="K1289:K1290"/>
    <mergeCell ref="G1287:G1288"/>
    <mergeCell ref="H1287:H1288"/>
    <mergeCell ref="I1287:I1288"/>
    <mergeCell ref="J1287:J1288"/>
    <mergeCell ref="K1287:K1288"/>
    <mergeCell ref="A1289:A1290"/>
    <mergeCell ref="B1289:B1290"/>
    <mergeCell ref="C1289:C1290"/>
    <mergeCell ref="D1289:D1290"/>
    <mergeCell ref="E1289:E1290"/>
    <mergeCell ref="A1287:A1288"/>
    <mergeCell ref="B1287:B1288"/>
    <mergeCell ref="C1287:C1288"/>
    <mergeCell ref="D1287:D1288"/>
    <mergeCell ref="E1287:E1288"/>
    <mergeCell ref="F1287:F1288"/>
    <mergeCell ref="F1293:F1294"/>
    <mergeCell ref="G1293:G1294"/>
    <mergeCell ref="H1293:H1294"/>
    <mergeCell ref="I1293:I1294"/>
    <mergeCell ref="J1293:J1294"/>
    <mergeCell ref="K1293:K1294"/>
    <mergeCell ref="G1291:G1292"/>
    <mergeCell ref="H1291:H1292"/>
    <mergeCell ref="I1291:I1292"/>
    <mergeCell ref="J1291:J1292"/>
    <mergeCell ref="K1291:K1292"/>
    <mergeCell ref="A1293:A1294"/>
    <mergeCell ref="B1293:B1294"/>
    <mergeCell ref="C1293:C1294"/>
    <mergeCell ref="D1293:D1294"/>
    <mergeCell ref="E1293:E1294"/>
    <mergeCell ref="A1291:A1292"/>
    <mergeCell ref="B1291:B1292"/>
    <mergeCell ref="C1291:C1292"/>
    <mergeCell ref="D1291:D1292"/>
    <mergeCell ref="E1291:E1292"/>
    <mergeCell ref="F1291:F1292"/>
    <mergeCell ref="F1297:F1298"/>
    <mergeCell ref="G1297:G1298"/>
    <mergeCell ref="H1297:H1298"/>
    <mergeCell ref="I1297:I1298"/>
    <mergeCell ref="J1297:J1298"/>
    <mergeCell ref="K1297:K1298"/>
    <mergeCell ref="G1295:G1296"/>
    <mergeCell ref="H1295:H1296"/>
    <mergeCell ref="I1295:I1296"/>
    <mergeCell ref="J1295:J1296"/>
    <mergeCell ref="K1295:K1296"/>
    <mergeCell ref="A1297:A1298"/>
    <mergeCell ref="B1297:B1298"/>
    <mergeCell ref="C1297:C1298"/>
    <mergeCell ref="D1297:D1298"/>
    <mergeCell ref="E1297:E1298"/>
    <mergeCell ref="A1295:A1296"/>
    <mergeCell ref="B1295:B1296"/>
    <mergeCell ref="C1295:C1296"/>
    <mergeCell ref="D1295:D1296"/>
    <mergeCell ref="E1295:E1296"/>
    <mergeCell ref="F1295:F1296"/>
    <mergeCell ref="F1301:F1302"/>
    <mergeCell ref="G1301:G1302"/>
    <mergeCell ref="H1301:H1302"/>
    <mergeCell ref="I1301:I1302"/>
    <mergeCell ref="J1301:J1302"/>
    <mergeCell ref="K1301:K1302"/>
    <mergeCell ref="G1299:G1300"/>
    <mergeCell ref="H1299:H1300"/>
    <mergeCell ref="I1299:I1300"/>
    <mergeCell ref="J1299:J1300"/>
    <mergeCell ref="K1299:K1300"/>
    <mergeCell ref="A1301:A1302"/>
    <mergeCell ref="B1301:B1302"/>
    <mergeCell ref="C1301:C1302"/>
    <mergeCell ref="D1301:D1302"/>
    <mergeCell ref="E1301:E1302"/>
    <mergeCell ref="A1299:A1300"/>
    <mergeCell ref="B1299:B1300"/>
    <mergeCell ref="C1299:C1300"/>
    <mergeCell ref="D1299:D1300"/>
    <mergeCell ref="E1299:E1300"/>
    <mergeCell ref="F1299:F1300"/>
    <mergeCell ref="F1305:F1306"/>
    <mergeCell ref="G1305:G1306"/>
    <mergeCell ref="H1305:H1306"/>
    <mergeCell ref="I1305:I1306"/>
    <mergeCell ref="J1305:J1306"/>
    <mergeCell ref="K1305:K1306"/>
    <mergeCell ref="G1303:G1304"/>
    <mergeCell ref="H1303:H1304"/>
    <mergeCell ref="I1303:I1304"/>
    <mergeCell ref="J1303:J1304"/>
    <mergeCell ref="K1303:K1304"/>
    <mergeCell ref="A1305:A1306"/>
    <mergeCell ref="B1305:B1306"/>
    <mergeCell ref="C1305:C1306"/>
    <mergeCell ref="D1305:D1306"/>
    <mergeCell ref="E1305:E1306"/>
    <mergeCell ref="A1303:A1304"/>
    <mergeCell ref="B1303:B1304"/>
    <mergeCell ref="C1303:C1304"/>
    <mergeCell ref="D1303:D1304"/>
    <mergeCell ref="E1303:E1304"/>
    <mergeCell ref="F1303:F1304"/>
    <mergeCell ref="F1309:F1310"/>
    <mergeCell ref="G1309:G1310"/>
    <mergeCell ref="H1309:H1310"/>
    <mergeCell ref="I1309:I1310"/>
    <mergeCell ref="J1309:J1310"/>
    <mergeCell ref="K1309:K1310"/>
    <mergeCell ref="G1307:G1308"/>
    <mergeCell ref="H1307:H1308"/>
    <mergeCell ref="I1307:I1308"/>
    <mergeCell ref="J1307:J1308"/>
    <mergeCell ref="K1307:K1308"/>
    <mergeCell ref="A1309:A1310"/>
    <mergeCell ref="B1309:B1310"/>
    <mergeCell ref="C1309:C1310"/>
    <mergeCell ref="D1309:D1310"/>
    <mergeCell ref="E1309:E1310"/>
    <mergeCell ref="A1307:A1308"/>
    <mergeCell ref="B1307:B1308"/>
    <mergeCell ref="C1307:C1308"/>
    <mergeCell ref="D1307:D1308"/>
    <mergeCell ref="E1307:E1308"/>
    <mergeCell ref="F1307:F1308"/>
    <mergeCell ref="F1313:F1314"/>
    <mergeCell ref="G1313:G1314"/>
    <mergeCell ref="H1313:H1314"/>
    <mergeCell ref="I1313:I1314"/>
    <mergeCell ref="J1313:J1314"/>
    <mergeCell ref="K1313:K1314"/>
    <mergeCell ref="G1311:G1312"/>
    <mergeCell ref="H1311:H1312"/>
    <mergeCell ref="I1311:I1312"/>
    <mergeCell ref="J1311:J1312"/>
    <mergeCell ref="K1311:K1312"/>
    <mergeCell ref="A1313:A1314"/>
    <mergeCell ref="B1313:B1314"/>
    <mergeCell ref="C1313:C1314"/>
    <mergeCell ref="D1313:D1314"/>
    <mergeCell ref="E1313:E1314"/>
    <mergeCell ref="A1311:A1312"/>
    <mergeCell ref="B1311:B1312"/>
    <mergeCell ref="C1311:C1312"/>
    <mergeCell ref="D1311:D1312"/>
    <mergeCell ref="E1311:E1312"/>
    <mergeCell ref="F1311:F1312"/>
    <mergeCell ref="F1317:F1318"/>
    <mergeCell ref="G1317:G1318"/>
    <mergeCell ref="H1317:H1318"/>
    <mergeCell ref="I1317:I1318"/>
    <mergeCell ref="J1317:J1318"/>
    <mergeCell ref="K1317:K1318"/>
    <mergeCell ref="G1315:G1316"/>
    <mergeCell ref="H1315:H1316"/>
    <mergeCell ref="I1315:I1316"/>
    <mergeCell ref="J1315:J1316"/>
    <mergeCell ref="K1315:K1316"/>
    <mergeCell ref="A1317:A1318"/>
    <mergeCell ref="B1317:B1318"/>
    <mergeCell ref="C1317:C1318"/>
    <mergeCell ref="D1317:D1318"/>
    <mergeCell ref="E1317:E1318"/>
    <mergeCell ref="A1315:A1316"/>
    <mergeCell ref="B1315:B1316"/>
    <mergeCell ref="C1315:C1316"/>
    <mergeCell ref="D1315:D1316"/>
    <mergeCell ref="E1315:E1316"/>
    <mergeCell ref="F1315:F1316"/>
    <mergeCell ref="F1325:F1326"/>
    <mergeCell ref="G1325:G1326"/>
    <mergeCell ref="H1325:H1326"/>
    <mergeCell ref="I1325:I1326"/>
    <mergeCell ref="J1325:J1326"/>
    <mergeCell ref="K1325:K1326"/>
    <mergeCell ref="G1323:G1324"/>
    <mergeCell ref="H1323:H1324"/>
    <mergeCell ref="I1323:I1324"/>
    <mergeCell ref="J1323:J1324"/>
    <mergeCell ref="K1323:K1324"/>
    <mergeCell ref="A1325:A1326"/>
    <mergeCell ref="B1325:B1326"/>
    <mergeCell ref="C1325:C1326"/>
    <mergeCell ref="D1325:D1326"/>
    <mergeCell ref="E1325:E1326"/>
    <mergeCell ref="G1321:G1322"/>
    <mergeCell ref="H1321:H1322"/>
    <mergeCell ref="I1321:I1322"/>
    <mergeCell ref="J1321:J1322"/>
    <mergeCell ref="A1323:A1324"/>
    <mergeCell ref="B1323:B1324"/>
    <mergeCell ref="C1323:C1324"/>
    <mergeCell ref="D1323:D1324"/>
    <mergeCell ref="E1323:E1324"/>
    <mergeCell ref="F1323:F1324"/>
    <mergeCell ref="A1321:A1322"/>
    <mergeCell ref="B1321:B1322"/>
    <mergeCell ref="C1321:C1322"/>
    <mergeCell ref="D1321:D1322"/>
    <mergeCell ref="E1321:E1322"/>
    <mergeCell ref="F1321:F1322"/>
    <mergeCell ref="F1329:F1330"/>
    <mergeCell ref="G1329:G1330"/>
    <mergeCell ref="H1329:H1330"/>
    <mergeCell ref="I1329:I1330"/>
    <mergeCell ref="J1329:J1330"/>
    <mergeCell ref="K1329:K1330"/>
    <mergeCell ref="G1327:G1328"/>
    <mergeCell ref="H1327:H1328"/>
    <mergeCell ref="I1327:I1328"/>
    <mergeCell ref="J1327:J1328"/>
    <mergeCell ref="K1327:K1328"/>
    <mergeCell ref="A1329:A1330"/>
    <mergeCell ref="B1329:B1330"/>
    <mergeCell ref="C1329:C1330"/>
    <mergeCell ref="D1329:D1330"/>
    <mergeCell ref="E1329:E1330"/>
    <mergeCell ref="A1327:A1328"/>
    <mergeCell ref="B1327:B1328"/>
    <mergeCell ref="C1327:C1328"/>
    <mergeCell ref="D1327:D1328"/>
    <mergeCell ref="E1327:E1328"/>
    <mergeCell ref="F1327:F1328"/>
    <mergeCell ref="F1333:F1334"/>
    <mergeCell ref="G1333:G1334"/>
    <mergeCell ref="H1333:H1334"/>
    <mergeCell ref="I1333:I1334"/>
    <mergeCell ref="J1333:J1334"/>
    <mergeCell ref="K1333:K1334"/>
    <mergeCell ref="G1331:G1332"/>
    <mergeCell ref="H1331:H1332"/>
    <mergeCell ref="I1331:I1332"/>
    <mergeCell ref="J1331:J1332"/>
    <mergeCell ref="K1331:K1332"/>
    <mergeCell ref="A1333:A1334"/>
    <mergeCell ref="B1333:B1334"/>
    <mergeCell ref="C1333:C1334"/>
    <mergeCell ref="D1333:D1334"/>
    <mergeCell ref="E1333:E1334"/>
    <mergeCell ref="A1331:A1332"/>
    <mergeCell ref="B1331:B1332"/>
    <mergeCell ref="C1331:C1332"/>
    <mergeCell ref="D1331:D1332"/>
    <mergeCell ref="E1331:E1332"/>
    <mergeCell ref="F1331:F1332"/>
    <mergeCell ref="F1337:F1338"/>
    <mergeCell ref="G1337:G1338"/>
    <mergeCell ref="H1337:H1338"/>
    <mergeCell ref="I1337:I1338"/>
    <mergeCell ref="J1337:J1338"/>
    <mergeCell ref="K1337:K1338"/>
    <mergeCell ref="G1335:G1336"/>
    <mergeCell ref="H1335:H1336"/>
    <mergeCell ref="I1335:I1336"/>
    <mergeCell ref="J1335:J1336"/>
    <mergeCell ref="K1335:K1336"/>
    <mergeCell ref="A1337:A1338"/>
    <mergeCell ref="B1337:B1338"/>
    <mergeCell ref="C1337:C1338"/>
    <mergeCell ref="D1337:D1338"/>
    <mergeCell ref="E1337:E1338"/>
    <mergeCell ref="A1335:A1336"/>
    <mergeCell ref="B1335:B1336"/>
    <mergeCell ref="C1335:C1336"/>
    <mergeCell ref="D1335:D1336"/>
    <mergeCell ref="E1335:E1336"/>
    <mergeCell ref="F1335:F1336"/>
    <mergeCell ref="F1341:F1342"/>
    <mergeCell ref="G1341:G1342"/>
    <mergeCell ref="H1341:H1342"/>
    <mergeCell ref="I1341:I1342"/>
    <mergeCell ref="J1341:J1342"/>
    <mergeCell ref="K1341:K1342"/>
    <mergeCell ref="G1339:G1340"/>
    <mergeCell ref="H1339:H1340"/>
    <mergeCell ref="I1339:I1340"/>
    <mergeCell ref="J1339:J1340"/>
    <mergeCell ref="K1339:K1340"/>
    <mergeCell ref="A1341:A1342"/>
    <mergeCell ref="B1341:B1342"/>
    <mergeCell ref="C1341:C1342"/>
    <mergeCell ref="D1341:D1342"/>
    <mergeCell ref="E1341:E1342"/>
    <mergeCell ref="A1339:A1340"/>
    <mergeCell ref="B1339:B1340"/>
    <mergeCell ref="C1339:C1340"/>
    <mergeCell ref="D1339:D1340"/>
    <mergeCell ref="E1339:E1340"/>
    <mergeCell ref="F1339:F1340"/>
  </mergeCells>
  <hyperlinks>
    <hyperlink ref="C3" r:id="rId1" display="javascript:void(0);"/>
    <hyperlink ref="D5" r:id="rId2" display="javascript:void(0);"/>
    <hyperlink ref="D7" r:id="rId3" display="javascript:void(0);"/>
    <hyperlink ref="D9" r:id="rId4" display="javascript:void(0);"/>
    <hyperlink ref="D11" r:id="rId5" display="javascript:void(0);"/>
    <hyperlink ref="D13" r:id="rId6" display="javascript:void(0);"/>
    <hyperlink ref="D15" r:id="rId7" display="javascript:void(0);"/>
    <hyperlink ref="D17" r:id="rId8" display="javascript:void(0);"/>
    <hyperlink ref="D19" r:id="rId9" display="javascript:void(0);"/>
    <hyperlink ref="D21" r:id="rId10" display="javascript:void(0);"/>
    <hyperlink ref="D23" r:id="rId11" display="javascript:void(0);"/>
    <hyperlink ref="D25" r:id="rId12" display="javascript:void(0);"/>
    <hyperlink ref="D27" r:id="rId13" display="javascript:void(0);"/>
    <hyperlink ref="D29" r:id="rId14" display="javascript:void(0);"/>
    <hyperlink ref="D31" r:id="rId15" display="javascript:void(0);"/>
    <hyperlink ref="D33" r:id="rId16" display="javascript:void(0);"/>
    <hyperlink ref="D35" r:id="rId17" display="javascript:void(0);"/>
    <hyperlink ref="D37" r:id="rId18" display="javascript:void(0);"/>
    <hyperlink ref="D39" r:id="rId19" display="javascript:void(0);"/>
    <hyperlink ref="D41" r:id="rId20" display="javascript:void(0);"/>
    <hyperlink ref="D45" r:id="rId21" display="javascript:void(0);"/>
    <hyperlink ref="D47" r:id="rId22" display="javascript:void(0);"/>
    <hyperlink ref="D49" r:id="rId23" display="javascript:void(0);"/>
    <hyperlink ref="D51" r:id="rId24" display="javascript:void(0);"/>
    <hyperlink ref="D53" r:id="rId25" display="javascript:void(0);"/>
    <hyperlink ref="D55" r:id="rId26" display="javascript:void(0);"/>
    <hyperlink ref="D57" r:id="rId27" display="javascript:void(0);"/>
    <hyperlink ref="D59" r:id="rId28" display="javascript:void(0);"/>
    <hyperlink ref="D61" r:id="rId29" display="javascript:void(0);"/>
    <hyperlink ref="D63" r:id="rId30" display="javascript:void(0);"/>
    <hyperlink ref="D65" r:id="rId31" display="javascript:void(0);"/>
    <hyperlink ref="D67" r:id="rId32" display="javascript:void(0);"/>
    <hyperlink ref="D69" r:id="rId33" display="javascript:void(0);"/>
    <hyperlink ref="D71" r:id="rId34" display="javascript:void(0);"/>
    <hyperlink ref="D73" r:id="rId35" display="javascript:void(0);"/>
    <hyperlink ref="D75" r:id="rId36" display="javascript:void(0);"/>
    <hyperlink ref="D77" r:id="rId37" display="javascript:void(0);"/>
    <hyperlink ref="D81" r:id="rId38" display="javascript:void(0);"/>
    <hyperlink ref="D83" r:id="rId39" display="javascript:void(0);"/>
    <hyperlink ref="D85" r:id="rId40" display="javascript:void(0);"/>
    <hyperlink ref="D87" r:id="rId41" display="javascript:void(0);"/>
    <hyperlink ref="D89" r:id="rId42" display="javascript:void(0);"/>
    <hyperlink ref="D91" r:id="rId43" display="javascript:void(0);"/>
    <hyperlink ref="D93" r:id="rId44" display="javascript:void(0);"/>
    <hyperlink ref="D95" r:id="rId45" display="javascript:void(0);"/>
    <hyperlink ref="D97" r:id="rId46" display="javascript:void(0);"/>
    <hyperlink ref="D99" r:id="rId47" display="javascript:void(0);"/>
    <hyperlink ref="D101" r:id="rId48" display="javascript:void(0);"/>
    <hyperlink ref="D103" r:id="rId49" display="javascript:void(0);"/>
    <hyperlink ref="D105" r:id="rId50" display="javascript:void(0);"/>
    <hyperlink ref="D107" r:id="rId51" display="javascript:void(0);"/>
    <hyperlink ref="D109" r:id="rId52" display="javascript:void(0);"/>
    <hyperlink ref="D111" r:id="rId53" display="javascript:void(0);"/>
    <hyperlink ref="D113" r:id="rId54" display="javascript:void(0);"/>
    <hyperlink ref="D115" r:id="rId55" display="javascript:void(0);"/>
    <hyperlink ref="D117" r:id="rId56" display="javascript:void(0);"/>
    <hyperlink ref="D119" r:id="rId57" display="javascript:void(0);"/>
    <hyperlink ref="D121" r:id="rId58" display="javascript:void(0);"/>
    <hyperlink ref="D123" r:id="rId59" display="javascript:void(0);"/>
    <hyperlink ref="D125" r:id="rId60" display="javascript:void(0);"/>
    <hyperlink ref="D127" r:id="rId61" display="javascript:void(0);"/>
    <hyperlink ref="D129" r:id="rId62" display="javascript:void(0);"/>
    <hyperlink ref="D131" r:id="rId63" display="javascript:void(0);"/>
    <hyperlink ref="D133" r:id="rId64" display="javascript:void(0);"/>
    <hyperlink ref="D138" r:id="rId65" display="javascript:void(0);"/>
    <hyperlink ref="D140" r:id="rId66" display="javascript:void(0);"/>
    <hyperlink ref="D142" r:id="rId67" display="javascript:void(0);"/>
    <hyperlink ref="D144" r:id="rId68" display="javascript:void(0);"/>
    <hyperlink ref="D146" r:id="rId69" display="javascript:void(0);"/>
    <hyperlink ref="D148" r:id="rId70" display="javascript:void(0);"/>
    <hyperlink ref="D150" r:id="rId71" display="javascript:void(0);"/>
    <hyperlink ref="D152" r:id="rId72" display="javascript:void(0);"/>
    <hyperlink ref="D155" r:id="rId73" display="javascript:void(0);"/>
    <hyperlink ref="D157" r:id="rId74" display="javascript:void(0);"/>
    <hyperlink ref="D159" r:id="rId75" display="javascript:void(0);"/>
    <hyperlink ref="D163" r:id="rId76" display="javascript:void(0);"/>
    <hyperlink ref="D165" r:id="rId77" display="javascript:void(0);"/>
    <hyperlink ref="D167" r:id="rId78" display="javascript:void(0);"/>
    <hyperlink ref="D169" r:id="rId79" display="javascript:void(0);"/>
    <hyperlink ref="D171" r:id="rId80" display="javascript:void(0);"/>
    <hyperlink ref="D176" r:id="rId81" display="javascript:void(0);"/>
    <hyperlink ref="D178" r:id="rId82" display="javascript:void(0);"/>
    <hyperlink ref="D180" r:id="rId83" display="javascript:void(0);"/>
    <hyperlink ref="D182" r:id="rId84" display="javascript:void(0);"/>
    <hyperlink ref="D184" r:id="rId85" display="javascript:void(0);"/>
    <hyperlink ref="D189" r:id="rId86" display="javascript:void(0);"/>
    <hyperlink ref="D191" r:id="rId87" display="javascript:void(0);"/>
    <hyperlink ref="D193" r:id="rId88" display="javascript:void(0);"/>
    <hyperlink ref="D195" r:id="rId89" display="javascript:void(0);"/>
    <hyperlink ref="D197" r:id="rId90" display="javascript:void(0);"/>
    <hyperlink ref="D199" r:id="rId91" display="javascript:void(0);"/>
    <hyperlink ref="D201" r:id="rId92" display="javascript:void(0);"/>
    <hyperlink ref="D203" r:id="rId93" display="javascript:void(0);"/>
    <hyperlink ref="D205" r:id="rId94" display="javascript:void(0);"/>
    <hyperlink ref="D207" r:id="rId95" display="javascript:void(0);"/>
    <hyperlink ref="D209" r:id="rId96" display="javascript:void(0);"/>
    <hyperlink ref="D211" r:id="rId97" display="javascript:void(0);"/>
    <hyperlink ref="D213" r:id="rId98" display="javascript:void(0);"/>
    <hyperlink ref="D215" r:id="rId99" display="javascript:void(0);"/>
    <hyperlink ref="D217" r:id="rId100" display="javascript:void(0);"/>
    <hyperlink ref="D219" r:id="rId101" display="javascript:void(0);"/>
    <hyperlink ref="D221" r:id="rId102" display="javascript:void(0);"/>
    <hyperlink ref="D223" r:id="rId103" display="javascript:void(0);"/>
    <hyperlink ref="D225" r:id="rId104" display="javascript:void(0);"/>
    <hyperlink ref="D227" r:id="rId105" display="javascript:void(0);"/>
    <hyperlink ref="D231" r:id="rId106" display="javascript:void(0);"/>
    <hyperlink ref="D233" r:id="rId107" display="javascript:void(0);"/>
    <hyperlink ref="D235" r:id="rId108" display="javascript:void(0);"/>
    <hyperlink ref="D237" r:id="rId109" display="javascript:void(0);"/>
    <hyperlink ref="D239" r:id="rId110" display="javascript:void(0);"/>
    <hyperlink ref="D241" r:id="rId111" display="javascript:void(0);"/>
    <hyperlink ref="D243" r:id="rId112" display="javascript:void(0);"/>
    <hyperlink ref="D245" r:id="rId113" display="javascript:void(0);"/>
    <hyperlink ref="D247" r:id="rId114" display="javascript:void(0);"/>
    <hyperlink ref="D249" r:id="rId115" display="javascript:void(0);"/>
    <hyperlink ref="D251" r:id="rId116" display="javascript:void(0);"/>
    <hyperlink ref="D253" r:id="rId117" display="javascript:void(0);"/>
    <hyperlink ref="D255" r:id="rId118" display="javascript:void(0);"/>
    <hyperlink ref="D257" r:id="rId119" display="javascript:void(0);"/>
    <hyperlink ref="D259" r:id="rId120" display="javascript:void(0);"/>
    <hyperlink ref="D261" r:id="rId121" display="javascript:void(0);"/>
    <hyperlink ref="D263" r:id="rId122" display="javascript:void(0);"/>
    <hyperlink ref="D265" r:id="rId123" display="javascript:void(0);"/>
    <hyperlink ref="D267" r:id="rId124" display="javascript:void(0);"/>
    <hyperlink ref="D269" r:id="rId125" display="javascript:void(0);"/>
    <hyperlink ref="D273" r:id="rId126" display="javascript:void(0);"/>
    <hyperlink ref="D275" r:id="rId127" display="javascript:void(0);"/>
    <hyperlink ref="D277" r:id="rId128" display="javascript:void(0);"/>
    <hyperlink ref="D279" r:id="rId129" display="javascript:void(0);"/>
    <hyperlink ref="D281" r:id="rId130" display="javascript:void(0);"/>
    <hyperlink ref="D284" r:id="rId131" display="javascript:void(0);"/>
    <hyperlink ref="D286" r:id="rId132" display="javascript:void(0);"/>
    <hyperlink ref="D288" r:id="rId133" display="javascript:void(0);"/>
    <hyperlink ref="D290" r:id="rId134" display="javascript:void(0);"/>
    <hyperlink ref="D292" r:id="rId135" display="javascript:void(0);"/>
    <hyperlink ref="D294" r:id="rId136" display="javascript:void(0);"/>
    <hyperlink ref="D296" r:id="rId137" display="javascript:void(0);"/>
    <hyperlink ref="D298" r:id="rId138" display="javascript:void(0);"/>
    <hyperlink ref="D300" r:id="rId139" display="javascript:void(0);"/>
    <hyperlink ref="D304" r:id="rId140" display="javascript:void(0);"/>
    <hyperlink ref="D306" r:id="rId141" display="javascript:void(0);"/>
    <hyperlink ref="D308" r:id="rId142" display="javascript:void(0);"/>
    <hyperlink ref="D310" r:id="rId143" display="javascript:void(0);"/>
    <hyperlink ref="D312" r:id="rId144" display="javascript:void(0);"/>
    <hyperlink ref="D314" r:id="rId145" display="javascript:void(0);"/>
    <hyperlink ref="D316" r:id="rId146" display="javascript:void(0);"/>
    <hyperlink ref="D318" r:id="rId147" display="javascript:void(0);"/>
    <hyperlink ref="D322" r:id="rId148" display="javascript:void(0);"/>
    <hyperlink ref="D324" r:id="rId149" display="javascript:void(0);"/>
    <hyperlink ref="D326" r:id="rId150" display="javascript:void(0);"/>
    <hyperlink ref="D328" r:id="rId151" display="javascript:void(0);"/>
    <hyperlink ref="D330" r:id="rId152" display="javascript:void(0);"/>
    <hyperlink ref="D332" r:id="rId153" display="javascript:void(0);"/>
    <hyperlink ref="D334" r:id="rId154" display="javascript:void(0);"/>
    <hyperlink ref="D339" r:id="rId155" display="javascript:void(0);"/>
    <hyperlink ref="D341" r:id="rId156" display="javascript:void(0);"/>
    <hyperlink ref="D343" r:id="rId157" display="javascript:void(0);"/>
    <hyperlink ref="D345" r:id="rId158" display="javascript:void(0);"/>
    <hyperlink ref="D347" r:id="rId159" display="javascript:void(0);"/>
    <hyperlink ref="D349" r:id="rId160" display="javascript:void(0);"/>
    <hyperlink ref="D351" r:id="rId161" display="javascript:void(0);"/>
    <hyperlink ref="D353" r:id="rId162" display="javascript:void(0);"/>
    <hyperlink ref="D355" r:id="rId163" display="javascript:void(0);"/>
    <hyperlink ref="D357" r:id="rId164" display="javascript:void(0);"/>
    <hyperlink ref="D359" r:id="rId165" display="javascript:void(0);"/>
    <hyperlink ref="D361" r:id="rId166" display="javascript:void(0);"/>
    <hyperlink ref="D363" r:id="rId167" display="javascript:void(0);"/>
    <hyperlink ref="D365" r:id="rId168" display="javascript:void(0);"/>
    <hyperlink ref="D369" r:id="rId169" display="javascript:void(0);"/>
    <hyperlink ref="D371" r:id="rId170" display="javascript:void(0);"/>
    <hyperlink ref="D373" r:id="rId171" display="javascript:void(0);"/>
    <hyperlink ref="D375" r:id="rId172" display="javascript:void(0);"/>
    <hyperlink ref="D377" r:id="rId173" display="javascript:void(0);"/>
    <hyperlink ref="D379" r:id="rId174" display="javascript:void(0);"/>
    <hyperlink ref="D381" r:id="rId175" display="javascript:void(0);"/>
    <hyperlink ref="D383" r:id="rId176" display="javascript:void(0);"/>
    <hyperlink ref="D385" r:id="rId177" display="javascript:void(0);"/>
    <hyperlink ref="D387" r:id="rId178" display="javascript:void(0);"/>
    <hyperlink ref="D389" r:id="rId179" display="javascript:void(0);"/>
    <hyperlink ref="D391" r:id="rId180" display="javascript:void(0);"/>
    <hyperlink ref="D393" r:id="rId181" display="javascript:void(0);"/>
    <hyperlink ref="D395" r:id="rId182" display="javascript:void(0);"/>
    <hyperlink ref="D397" r:id="rId183" display="javascript:void(0);"/>
    <hyperlink ref="D399" r:id="rId184" display="javascript:void(0);"/>
    <hyperlink ref="D401" r:id="rId185" display="javascript:void(0);"/>
    <hyperlink ref="D403" r:id="rId186" display="javascript:void(0);"/>
    <hyperlink ref="D405" r:id="rId187" display="javascript:void(0);"/>
    <hyperlink ref="D407" r:id="rId188" display="javascript:void(0);"/>
    <hyperlink ref="D411" r:id="rId189" display="javascript:void(0);"/>
    <hyperlink ref="D413" r:id="rId190" display="javascript:void(0);"/>
    <hyperlink ref="D415" r:id="rId191" display="javascript:void(0);"/>
    <hyperlink ref="D417" r:id="rId192" display="javascript:void(0);"/>
    <hyperlink ref="D419" r:id="rId193" display="javascript:void(0);"/>
    <hyperlink ref="D421" r:id="rId194" display="javascript:void(0);"/>
    <hyperlink ref="D423" r:id="rId195" display="javascript:void(0);"/>
    <hyperlink ref="D425" r:id="rId196" display="javascript:void(0);"/>
    <hyperlink ref="D427" r:id="rId197" display="javascript:void(0);"/>
    <hyperlink ref="D429" r:id="rId198" display="javascript:void(0);"/>
    <hyperlink ref="D431" r:id="rId199" display="javascript:void(0);"/>
    <hyperlink ref="D433" r:id="rId200" display="javascript:void(0);"/>
    <hyperlink ref="D435" r:id="rId201" display="javascript:void(0);"/>
    <hyperlink ref="D437" r:id="rId202" display="javascript:void(0);"/>
    <hyperlink ref="D439" r:id="rId203" display="javascript:void(0);"/>
    <hyperlink ref="D443" r:id="rId204" display="javascript:void(0);"/>
    <hyperlink ref="D445" r:id="rId205" display="javascript:void(0);"/>
    <hyperlink ref="D447" r:id="rId206" display="javascript:void(0);"/>
    <hyperlink ref="D449" r:id="rId207" display="javascript:void(0);"/>
    <hyperlink ref="D451" r:id="rId208" display="javascript:void(0);"/>
    <hyperlink ref="D453" r:id="rId209" display="javascript:void(0);"/>
    <hyperlink ref="D455" r:id="rId210" display="javascript:void(0);"/>
    <hyperlink ref="D457" r:id="rId211" display="javascript:void(0);"/>
    <hyperlink ref="D459" r:id="rId212" display="javascript:void(0);"/>
    <hyperlink ref="D461" r:id="rId213" display="javascript:void(0);"/>
    <hyperlink ref="D463" r:id="rId214" display="javascript:void(0);"/>
    <hyperlink ref="D465" r:id="rId215" display="javascript:void(0);"/>
    <hyperlink ref="D467" r:id="rId216" display="javascript:void(0);"/>
    <hyperlink ref="D469" r:id="rId217" display="javascript:void(0);"/>
    <hyperlink ref="D471" r:id="rId218" display="javascript:void(0);"/>
    <hyperlink ref="D473" r:id="rId219" display="javascript:void(0);"/>
    <hyperlink ref="D475" r:id="rId220" display="javascript:void(0);"/>
    <hyperlink ref="D479" r:id="rId221" display="javascript:void(0);"/>
    <hyperlink ref="D481" r:id="rId222" display="javascript:void(0);"/>
    <hyperlink ref="D483" r:id="rId223" display="javascript:void(0);"/>
    <hyperlink ref="D485" r:id="rId224" display="javascript:void(0);"/>
    <hyperlink ref="D487" r:id="rId225" display="javascript:void(0);"/>
    <hyperlink ref="D489" r:id="rId226" display="javascript:void(0);"/>
    <hyperlink ref="D491" r:id="rId227" display="javascript:void(0);"/>
    <hyperlink ref="D493" r:id="rId228" display="javascript:void(0);"/>
    <hyperlink ref="D495" r:id="rId229" display="javascript:void(0);"/>
    <hyperlink ref="D497" r:id="rId230" display="javascript:void(0);"/>
    <hyperlink ref="D499" r:id="rId231" display="javascript:void(0);"/>
    <hyperlink ref="D501" r:id="rId232" display="javascript:void(0);"/>
    <hyperlink ref="D503" r:id="rId233" display="javascript:void(0);"/>
    <hyperlink ref="D505" r:id="rId234" display="javascript:void(0);"/>
    <hyperlink ref="D507" r:id="rId235" display="javascript:void(0);"/>
    <hyperlink ref="D509" r:id="rId236" display="javascript:void(0);"/>
    <hyperlink ref="D511" r:id="rId237" display="javascript:void(0);"/>
    <hyperlink ref="D513" r:id="rId238" display="javascript:void(0);"/>
    <hyperlink ref="D515" r:id="rId239" display="javascript:void(0);"/>
    <hyperlink ref="D517" r:id="rId240" display="javascript:void(0);"/>
    <hyperlink ref="D521" r:id="rId241" display="javascript:void(0);"/>
    <hyperlink ref="D523" r:id="rId242" display="javascript:void(0);"/>
    <hyperlink ref="D525" r:id="rId243" display="javascript:void(0);"/>
    <hyperlink ref="D527" r:id="rId244" display="javascript:void(0);"/>
    <hyperlink ref="D529" r:id="rId245" display="javascript:void(0);"/>
    <hyperlink ref="D531" r:id="rId246" display="javascript:void(0);"/>
    <hyperlink ref="D533" r:id="rId247" display="javascript:void(0);"/>
    <hyperlink ref="D537" r:id="rId248" display="javascript:void(0);"/>
    <hyperlink ref="D539" r:id="rId249" display="javascript:void(0);"/>
    <hyperlink ref="D541" r:id="rId250" display="javascript:void(0);"/>
    <hyperlink ref="D543" r:id="rId251" display="javascript:void(0);"/>
    <hyperlink ref="D545" r:id="rId252" display="javascript:void(0);"/>
    <hyperlink ref="D547" r:id="rId253" display="javascript:void(0);"/>
    <hyperlink ref="D549" r:id="rId254" display="javascript:void(0);"/>
    <hyperlink ref="D551" r:id="rId255" display="javascript:void(0);"/>
    <hyperlink ref="D554" r:id="rId256" display="javascript:void(0);"/>
    <hyperlink ref="D556" r:id="rId257" display="javascript:void(0);"/>
    <hyperlink ref="D558" r:id="rId258" display="javascript:void(0);"/>
    <hyperlink ref="D560" r:id="rId259" display="javascript:void(0);"/>
    <hyperlink ref="D562" r:id="rId260" display="javascript:void(0);"/>
    <hyperlink ref="D564" r:id="rId261" display="javascript:void(0);"/>
    <hyperlink ref="D566" r:id="rId262" display="javascript:void(0);"/>
    <hyperlink ref="D568" r:id="rId263" display="javascript:void(0);"/>
    <hyperlink ref="D570" r:id="rId264" display="javascript:void(0);"/>
    <hyperlink ref="D572" r:id="rId265" display="javascript:void(0);"/>
    <hyperlink ref="D574" r:id="rId266" display="javascript:void(0);"/>
    <hyperlink ref="D578" r:id="rId267" display="javascript:void(0);"/>
    <hyperlink ref="D580" r:id="rId268" display="javascript:void(0);"/>
    <hyperlink ref="D582" r:id="rId269" display="javascript:void(0);"/>
    <hyperlink ref="D584" r:id="rId270" display="javascript:void(0);"/>
    <hyperlink ref="D586" r:id="rId271" display="javascript:void(0);"/>
    <hyperlink ref="D588" r:id="rId272" display="javascript:void(0);"/>
    <hyperlink ref="D590" r:id="rId273" display="javascript:void(0);"/>
    <hyperlink ref="D592" r:id="rId274" display="javascript:void(0);"/>
    <hyperlink ref="D594" r:id="rId275" display="javascript:void(0);"/>
    <hyperlink ref="D596" r:id="rId276" display="javascript:void(0);"/>
    <hyperlink ref="D598" r:id="rId277" display="javascript:void(0);"/>
    <hyperlink ref="D600" r:id="rId278" display="javascript:void(0);"/>
    <hyperlink ref="D602" r:id="rId279" display="javascript:void(0);"/>
    <hyperlink ref="D604" r:id="rId280" display="javascript:void(0);"/>
    <hyperlink ref="D606" r:id="rId281" display="javascript:void(0);"/>
    <hyperlink ref="D608" r:id="rId282" display="javascript:void(0);"/>
    <hyperlink ref="D610" r:id="rId283" display="javascript:void(0);"/>
    <hyperlink ref="D612" r:id="rId284" display="javascript:void(0);"/>
    <hyperlink ref="D614" r:id="rId285" display="javascript:void(0);"/>
    <hyperlink ref="D616" r:id="rId286" display="javascript:void(0);"/>
    <hyperlink ref="D621" r:id="rId287" display="javascript:void(0);"/>
    <hyperlink ref="D623" r:id="rId288" display="javascript:void(0);"/>
    <hyperlink ref="D625" r:id="rId289" display="javascript:void(0);"/>
    <hyperlink ref="D627" r:id="rId290" display="javascript:void(0);"/>
    <hyperlink ref="D632" r:id="rId291" display="javascript:void(0);"/>
    <hyperlink ref="D634" r:id="rId292" display="javascript:void(0);"/>
    <hyperlink ref="D636" r:id="rId293" display="javascript:void(0);"/>
    <hyperlink ref="D638" r:id="rId294" display="javascript:void(0);"/>
    <hyperlink ref="D640" r:id="rId295" display="javascript:void(0);"/>
    <hyperlink ref="D642" r:id="rId296" display="javascript:void(0);"/>
    <hyperlink ref="D644" r:id="rId297" display="javascript:void(0);"/>
    <hyperlink ref="D646" r:id="rId298" display="javascript:void(0);"/>
    <hyperlink ref="D651" r:id="rId299" display="javascript:void(0);"/>
    <hyperlink ref="D653" r:id="rId300" display="javascript:void(0);"/>
    <hyperlink ref="D655" r:id="rId301" display="javascript:void(0);"/>
    <hyperlink ref="D657" r:id="rId302" display="javascript:void(0);"/>
    <hyperlink ref="D659" r:id="rId303" display="javascript:void(0);"/>
    <hyperlink ref="D661" r:id="rId304" display="javascript:void(0);"/>
    <hyperlink ref="D663" r:id="rId305" display="javascript:void(0);"/>
    <hyperlink ref="D665" r:id="rId306" display="javascript:void(0);"/>
    <hyperlink ref="D669" r:id="rId307" display="javascript:void(0);"/>
    <hyperlink ref="D671" r:id="rId308" display="javascript:void(0);"/>
    <hyperlink ref="D673" r:id="rId309" display="javascript:void(0);"/>
    <hyperlink ref="D675" r:id="rId310" display="javascript:void(0);"/>
    <hyperlink ref="D677" r:id="rId311" display="javascript:void(0);"/>
    <hyperlink ref="D679" r:id="rId312" display="javascript:void(0);"/>
    <hyperlink ref="D681" r:id="rId313" display="javascript:void(0);"/>
    <hyperlink ref="D683" r:id="rId314" display="javascript:void(0);"/>
    <hyperlink ref="D685" r:id="rId315" display="javascript:void(0);"/>
    <hyperlink ref="D687" r:id="rId316" display="javascript:void(0);"/>
    <hyperlink ref="D689" r:id="rId317" display="javascript:void(0);"/>
    <hyperlink ref="D695" r:id="rId318" display="javascript:void(0);"/>
    <hyperlink ref="D697" r:id="rId319" display="javascript:void(0);"/>
    <hyperlink ref="D699" r:id="rId320" display="javascript:void(0);"/>
    <hyperlink ref="D701" r:id="rId321" display="javascript:void(0);"/>
    <hyperlink ref="D703" r:id="rId322" display="javascript:void(0);"/>
    <hyperlink ref="D705" r:id="rId323" display="javascript:void(0);"/>
    <hyperlink ref="D707" r:id="rId324" display="javascript:void(0);"/>
    <hyperlink ref="D709" r:id="rId325" display="javascript:void(0);"/>
    <hyperlink ref="D711" r:id="rId326" display="javascript:void(0);"/>
    <hyperlink ref="D713" r:id="rId327" display="javascript:void(0);"/>
    <hyperlink ref="D715" r:id="rId328" display="javascript:void(0);"/>
    <hyperlink ref="D717" r:id="rId329" display="javascript:void(0);"/>
    <hyperlink ref="D719" r:id="rId330" display="javascript:void(0);"/>
    <hyperlink ref="D721" r:id="rId331" display="javascript:void(0);"/>
    <hyperlink ref="D723" r:id="rId332" display="javascript:void(0);"/>
    <hyperlink ref="D725" r:id="rId333" display="javascript:void(0);"/>
    <hyperlink ref="D727" r:id="rId334" display="javascript:void(0);"/>
    <hyperlink ref="D729" r:id="rId335" display="javascript:void(0);"/>
    <hyperlink ref="D733" r:id="rId336" display="javascript:void(0);"/>
    <hyperlink ref="D735" r:id="rId337" display="javascript:void(0);"/>
    <hyperlink ref="D737" r:id="rId338" display="javascript:void(0);"/>
    <hyperlink ref="D739" r:id="rId339" display="javascript:void(0);"/>
    <hyperlink ref="D741" r:id="rId340" display="javascript:void(0);"/>
    <hyperlink ref="D743" r:id="rId341" display="javascript:void(0);"/>
    <hyperlink ref="D745" r:id="rId342" display="javascript:void(0);"/>
    <hyperlink ref="D747" r:id="rId343" display="javascript:void(0);"/>
    <hyperlink ref="D749" r:id="rId344" display="javascript:void(0);"/>
    <hyperlink ref="D753" r:id="rId345" display="javascript:void(0);"/>
    <hyperlink ref="D755" r:id="rId346" display="javascript:void(0);"/>
    <hyperlink ref="D757" r:id="rId347" display="javascript:void(0);"/>
    <hyperlink ref="D759" r:id="rId348" display="javascript:void(0);"/>
    <hyperlink ref="D761" r:id="rId349" display="javascript:void(0);"/>
    <hyperlink ref="D763" r:id="rId350" display="javascript:void(0);"/>
    <hyperlink ref="D765" r:id="rId351" display="javascript:void(0);"/>
    <hyperlink ref="D767" r:id="rId352" display="javascript:void(0);"/>
    <hyperlink ref="D769" r:id="rId353" display="javascript:void(0);"/>
    <hyperlink ref="D771" r:id="rId354" display="javascript:void(0);"/>
    <hyperlink ref="D773" r:id="rId355" display="javascript:void(0);"/>
    <hyperlink ref="D775" r:id="rId356" display="javascript:void(0);"/>
    <hyperlink ref="D777" r:id="rId357" display="javascript:void(0);"/>
    <hyperlink ref="D779" r:id="rId358" display="javascript:void(0);"/>
    <hyperlink ref="D781" r:id="rId359" display="javascript:void(0);"/>
    <hyperlink ref="D783" r:id="rId360" display="javascript:void(0);"/>
    <hyperlink ref="D785" r:id="rId361" display="javascript:void(0);"/>
    <hyperlink ref="D787" r:id="rId362" display="javascript:void(0);"/>
    <hyperlink ref="D791" r:id="rId363" display="javascript:void(0);"/>
    <hyperlink ref="D793" r:id="rId364" display="javascript:void(0);"/>
    <hyperlink ref="D795" r:id="rId365" display="javascript:void(0);"/>
    <hyperlink ref="D797" r:id="rId366" display="javascript:void(0);"/>
    <hyperlink ref="D799" r:id="rId367" display="javascript:void(0);"/>
    <hyperlink ref="D801" r:id="rId368" display="javascript:void(0);"/>
    <hyperlink ref="D803" r:id="rId369" display="javascript:void(0);"/>
    <hyperlink ref="D805" r:id="rId370" display="javascript:void(0);"/>
    <hyperlink ref="D807" r:id="rId371" display="javascript:void(0);"/>
    <hyperlink ref="D809" r:id="rId372" display="javascript:void(0);"/>
    <hyperlink ref="D811" r:id="rId373" display="javascript:void(0);"/>
    <hyperlink ref="D813" r:id="rId374" display="javascript:void(0);"/>
    <hyperlink ref="D815" r:id="rId375" display="javascript:void(0);"/>
    <hyperlink ref="D817" r:id="rId376" display="javascript:void(0);"/>
    <hyperlink ref="D819" r:id="rId377" display="javascript:void(0);"/>
    <hyperlink ref="D821" r:id="rId378" display="javascript:void(0);"/>
    <hyperlink ref="D823" r:id="rId379" display="javascript:void(0);"/>
    <hyperlink ref="D825" r:id="rId380" display="javascript:void(0);"/>
    <hyperlink ref="D827" r:id="rId381" display="javascript:void(0);"/>
    <hyperlink ref="D829" r:id="rId382" display="javascript:void(0);"/>
    <hyperlink ref="D833" r:id="rId383" display="javascript:void(0);"/>
    <hyperlink ref="D835" r:id="rId384" display="javascript:void(0);"/>
    <hyperlink ref="D837" r:id="rId385" display="javascript:void(0);"/>
    <hyperlink ref="D839" r:id="rId386" display="javascript:void(0);"/>
    <hyperlink ref="D841" r:id="rId387" display="javascript:void(0);"/>
    <hyperlink ref="D843" r:id="rId388" display="javascript:void(0);"/>
    <hyperlink ref="D845" r:id="rId389" display="javascript:void(0);"/>
    <hyperlink ref="D847" r:id="rId390" display="javascript:void(0);"/>
    <hyperlink ref="D849" r:id="rId391" display="javascript:void(0);"/>
    <hyperlink ref="D851" r:id="rId392" display="javascript:void(0);"/>
    <hyperlink ref="D853" r:id="rId393" display="javascript:void(0);"/>
    <hyperlink ref="D857" r:id="rId394" display="javascript:void(0);"/>
    <hyperlink ref="D859" r:id="rId395" display="javascript:void(0);"/>
    <hyperlink ref="D861" r:id="rId396" display="javascript:void(0);"/>
    <hyperlink ref="D863" r:id="rId397" display="javascript:void(0);"/>
    <hyperlink ref="D865" r:id="rId398" display="javascript:void(0);"/>
    <hyperlink ref="D867" r:id="rId399" display="javascript:void(0);"/>
    <hyperlink ref="D869" r:id="rId400" display="javascript:void(0);"/>
    <hyperlink ref="D871" r:id="rId401" display="javascript:void(0);"/>
    <hyperlink ref="D873" r:id="rId402" display="javascript:void(0);"/>
    <hyperlink ref="D875" r:id="rId403" display="javascript:void(0);"/>
    <hyperlink ref="D877" r:id="rId404" display="javascript:void(0);"/>
    <hyperlink ref="D879" r:id="rId405" display="javascript:void(0);"/>
    <hyperlink ref="D884" r:id="rId406" display="javascript:void(0);"/>
    <hyperlink ref="D886" r:id="rId407" display="javascript:void(0);"/>
    <hyperlink ref="D888" r:id="rId408" display="javascript:void(0);"/>
    <hyperlink ref="D890" r:id="rId409" display="javascript:void(0);"/>
    <hyperlink ref="D892" r:id="rId410" display="javascript:void(0);"/>
    <hyperlink ref="D894" r:id="rId411" display="javascript:void(0);"/>
    <hyperlink ref="D896" r:id="rId412" display="javascript:void(0);"/>
    <hyperlink ref="D898" r:id="rId413" display="javascript:void(0);"/>
    <hyperlink ref="D900" r:id="rId414" display="javascript:void(0);"/>
    <hyperlink ref="D902" r:id="rId415" display="javascript:void(0);"/>
    <hyperlink ref="D904" r:id="rId416" display="javascript:void(0);"/>
    <hyperlink ref="D906" r:id="rId417" display="javascript:void(0);"/>
    <hyperlink ref="D908" r:id="rId418" display="javascript:void(0);"/>
    <hyperlink ref="D910" r:id="rId419" display="javascript:void(0);"/>
    <hyperlink ref="D912" r:id="rId420" display="javascript:void(0);"/>
    <hyperlink ref="D914" r:id="rId421" display="javascript:void(0);"/>
    <hyperlink ref="D916" r:id="rId422" display="javascript:void(0);"/>
    <hyperlink ref="D918" r:id="rId423" display="javascript:void(0);"/>
    <hyperlink ref="D920" r:id="rId424" display="javascript:void(0);"/>
    <hyperlink ref="D922" r:id="rId425" display="javascript:void(0);"/>
    <hyperlink ref="D926" r:id="rId426" display="javascript:void(0);"/>
    <hyperlink ref="D928" r:id="rId427" display="javascript:void(0);"/>
    <hyperlink ref="D930" r:id="rId428" display="javascript:void(0);"/>
    <hyperlink ref="D932" r:id="rId429" display="javascript:void(0);"/>
    <hyperlink ref="D934" r:id="rId430" display="javascript:void(0);"/>
    <hyperlink ref="D936" r:id="rId431" display="javascript:void(0);"/>
    <hyperlink ref="D938" r:id="rId432" display="javascript:void(0);"/>
    <hyperlink ref="D940" r:id="rId433" display="javascript:void(0);"/>
    <hyperlink ref="D942" r:id="rId434" display="javascript:void(0);"/>
    <hyperlink ref="D944" r:id="rId435" display="javascript:void(0);"/>
    <hyperlink ref="D946" r:id="rId436" display="javascript:void(0);"/>
    <hyperlink ref="D948" r:id="rId437" display="javascript:void(0);"/>
    <hyperlink ref="D950" r:id="rId438" display="javascript:void(0);"/>
    <hyperlink ref="D952" r:id="rId439" display="javascript:void(0);"/>
    <hyperlink ref="D954" r:id="rId440" display="javascript:void(0);"/>
    <hyperlink ref="D956" r:id="rId441" display="javascript:void(0);"/>
    <hyperlink ref="D958" r:id="rId442" display="javascript:void(0);"/>
    <hyperlink ref="D960" r:id="rId443" display="javascript:void(0);"/>
    <hyperlink ref="D963" r:id="rId444" display="javascript:void(0);"/>
    <hyperlink ref="D965" r:id="rId445" display="javascript:void(0);"/>
    <hyperlink ref="D967" r:id="rId446" display="javascript:void(0);"/>
    <hyperlink ref="D969" r:id="rId447" display="javascript:void(0);"/>
    <hyperlink ref="D971" r:id="rId448" display="javascript:void(0);"/>
    <hyperlink ref="D973" r:id="rId449" display="javascript:void(0);"/>
    <hyperlink ref="D975" r:id="rId450" display="javascript:void(0);"/>
    <hyperlink ref="D977" r:id="rId451" display="javascript:void(0);"/>
    <hyperlink ref="D979" r:id="rId452" display="javascript:void(0);"/>
    <hyperlink ref="D981" r:id="rId453" display="javascript:void(0);"/>
    <hyperlink ref="D983" r:id="rId454" display="javascript:void(0);"/>
    <hyperlink ref="D987" r:id="rId455" display="javascript:void(0);"/>
    <hyperlink ref="D989" r:id="rId456" display="javascript:void(0);"/>
    <hyperlink ref="D991" r:id="rId457" display="javascript:void(0);"/>
    <hyperlink ref="D993" r:id="rId458" display="javascript:void(0);"/>
    <hyperlink ref="D995" r:id="rId459" display="javascript:void(0);"/>
    <hyperlink ref="D997" r:id="rId460" display="javascript:void(0);"/>
    <hyperlink ref="D999" r:id="rId461" display="javascript:void(0);"/>
    <hyperlink ref="D1001" r:id="rId462" display="javascript:void(0);"/>
    <hyperlink ref="D1003" r:id="rId463" display="javascript:void(0);"/>
    <hyperlink ref="D1005" r:id="rId464" display="javascript:void(0);"/>
    <hyperlink ref="D1007" r:id="rId465" display="javascript:void(0);"/>
    <hyperlink ref="D1009" r:id="rId466" display="javascript:void(0);"/>
    <hyperlink ref="D1011" r:id="rId467" display="javascript:void(0);"/>
    <hyperlink ref="D1016" r:id="rId468" display="javascript:void(0);"/>
    <hyperlink ref="D1018" r:id="rId469" display="javascript:void(0);"/>
    <hyperlink ref="D1020" r:id="rId470" display="javascript:void(0);"/>
    <hyperlink ref="D1022" r:id="rId471" display="javascript:void(0);"/>
    <hyperlink ref="D1024" r:id="rId472" display="javascript:void(0);"/>
    <hyperlink ref="D1026" r:id="rId473" display="javascript:void(0);"/>
    <hyperlink ref="D1028" r:id="rId474" display="javascript:void(0);"/>
    <hyperlink ref="D1030" r:id="rId475" display="javascript:void(0);"/>
    <hyperlink ref="D1032" r:id="rId476" display="javascript:void(0);"/>
    <hyperlink ref="D1034" r:id="rId477" display="javascript:void(0);"/>
    <hyperlink ref="D1036" r:id="rId478" display="javascript:void(0);"/>
    <hyperlink ref="D1040" r:id="rId479" display="javascript:void(0);"/>
    <hyperlink ref="D1042" r:id="rId480" display="javascript:void(0);"/>
    <hyperlink ref="D1044" r:id="rId481" display="javascript:void(0);"/>
    <hyperlink ref="D1046" r:id="rId482" display="javascript:void(0);"/>
    <hyperlink ref="D1048" r:id="rId483" display="javascript:void(0);"/>
    <hyperlink ref="D1050" r:id="rId484" display="javascript:void(0);"/>
    <hyperlink ref="D1052" r:id="rId485" display="javascript:void(0);"/>
    <hyperlink ref="D1054" r:id="rId486" display="javascript:void(0);"/>
    <hyperlink ref="D1058" r:id="rId487" display="javascript:void(0);"/>
    <hyperlink ref="D1060" r:id="rId488" display="javascript:void(0);"/>
    <hyperlink ref="D1062" r:id="rId489" display="javascript:void(0);"/>
    <hyperlink ref="D1064" r:id="rId490" display="javascript:void(0);"/>
    <hyperlink ref="D1066" r:id="rId491" display="javascript:void(0);"/>
    <hyperlink ref="D1068" r:id="rId492" display="javascript:void(0);"/>
    <hyperlink ref="D1070" r:id="rId493" display="javascript:void(0);"/>
    <hyperlink ref="D1072" r:id="rId494" display="javascript:void(0);"/>
    <hyperlink ref="D1074" r:id="rId495" display="javascript:void(0);"/>
    <hyperlink ref="D1076" r:id="rId496" display="javascript:void(0);"/>
    <hyperlink ref="D1078" r:id="rId497" display="javascript:void(0);"/>
    <hyperlink ref="D1081" r:id="rId498" display="javascript:void(0);"/>
    <hyperlink ref="D1083" r:id="rId499" display="javascript:void(0);"/>
    <hyperlink ref="D1085" r:id="rId500" display="javascript:void(0);"/>
    <hyperlink ref="D1087" r:id="rId501" display="javascript:void(0);"/>
    <hyperlink ref="D1089" r:id="rId502" display="javascript:void(0);"/>
    <hyperlink ref="D1091" r:id="rId503" display="javascript:void(0);"/>
    <hyperlink ref="D1093" r:id="rId504" display="javascript:void(0);"/>
    <hyperlink ref="D1098" r:id="rId505" display="javascript:void(0);"/>
    <hyperlink ref="D1101" r:id="rId506" display="javascript:void(0);"/>
    <hyperlink ref="D1103" r:id="rId507" display="javascript:void(0);"/>
    <hyperlink ref="D1105" r:id="rId508" display="javascript:void(0);"/>
    <hyperlink ref="D1107" r:id="rId509" display="javascript:void(0);"/>
    <hyperlink ref="D1109" r:id="rId510" display="javascript:void(0);"/>
    <hyperlink ref="D1111" r:id="rId511" display="javascript:void(0);"/>
    <hyperlink ref="D1113" r:id="rId512" display="javascript:void(0);"/>
    <hyperlink ref="D1115" r:id="rId513" display="javascript:void(0);"/>
    <hyperlink ref="D1117" r:id="rId514" display="javascript:void(0);"/>
    <hyperlink ref="D1119" r:id="rId515" display="javascript:void(0);"/>
    <hyperlink ref="D1121" r:id="rId516" display="javascript:void(0);"/>
    <hyperlink ref="D1123" r:id="rId517" display="javascript:void(0);"/>
    <hyperlink ref="D1125" r:id="rId518" display="javascript:void(0);"/>
    <hyperlink ref="D1127" r:id="rId519" display="javascript:void(0);"/>
    <hyperlink ref="D1129" r:id="rId520" display="javascript:void(0);"/>
    <hyperlink ref="D1131" r:id="rId521" display="javascript:void(0);"/>
    <hyperlink ref="D1133" r:id="rId522" display="javascript:void(0);"/>
    <hyperlink ref="D1135" r:id="rId523" display="javascript:void(0);"/>
    <hyperlink ref="D1140" r:id="rId524" display="javascript:void(0);"/>
    <hyperlink ref="D1142" r:id="rId525" display="javascript:void(0);"/>
    <hyperlink ref="D1144" r:id="rId526" display="javascript:void(0);"/>
    <hyperlink ref="D1147" r:id="rId527" display="javascript:void(0);"/>
    <hyperlink ref="D1149" r:id="rId528" display="javascript:void(0);"/>
    <hyperlink ref="D1151" r:id="rId529" display="javascript:void(0);"/>
    <hyperlink ref="D1153" r:id="rId530" display="javascript:void(0);"/>
    <hyperlink ref="D1157" r:id="rId531" display="javascript:void(0);"/>
    <hyperlink ref="D1159" r:id="rId532" display="javascript:void(0);"/>
    <hyperlink ref="D1161" r:id="rId533" display="javascript:void(0);"/>
    <hyperlink ref="D1163" r:id="rId534" display="javascript:void(0);"/>
    <hyperlink ref="D1165" r:id="rId535" display="javascript:void(0);"/>
    <hyperlink ref="D1167" r:id="rId536" display="javascript:void(0);"/>
    <hyperlink ref="D1169" r:id="rId537" display="javascript:void(0);"/>
    <hyperlink ref="D1173" r:id="rId538" display="javascript:void(0);"/>
    <hyperlink ref="D1175" r:id="rId539" display="javascript:void(0);"/>
    <hyperlink ref="D1177" r:id="rId540" display="javascript:void(0);"/>
    <hyperlink ref="D1179" r:id="rId541" display="javascript:void(0);"/>
    <hyperlink ref="D1181" r:id="rId542" display="javascript:void(0);"/>
    <hyperlink ref="D1183" r:id="rId543" display="javascript:void(0);"/>
    <hyperlink ref="D1185" r:id="rId544" display="javascript:void(0);"/>
    <hyperlink ref="D1187" r:id="rId545" display="javascript:void(0);"/>
    <hyperlink ref="D1189" r:id="rId546" display="javascript:void(0);"/>
    <hyperlink ref="D1191" r:id="rId547" display="javascript:void(0);"/>
    <hyperlink ref="D1193" r:id="rId548" display="javascript:void(0);"/>
    <hyperlink ref="D1195" r:id="rId549" display="javascript:void(0);"/>
    <hyperlink ref="D1197" r:id="rId550" display="javascript:void(0);"/>
    <hyperlink ref="D1199" r:id="rId551" display="javascript:void(0);"/>
    <hyperlink ref="D1201" r:id="rId552" display="javascript:void(0);"/>
    <hyperlink ref="D1203" r:id="rId553" display="javascript:void(0);"/>
    <hyperlink ref="D1206" r:id="rId554" display="javascript:void(0);"/>
    <hyperlink ref="C1210" r:id="rId555" display="javascript:void(0);"/>
    <hyperlink ref="D1213" r:id="rId556" display="javascript:void(0);"/>
    <hyperlink ref="D1216" r:id="rId557" display="javascript:void(0);"/>
    <hyperlink ref="D1218" r:id="rId558" display="javascript:void(0);"/>
    <hyperlink ref="D1220" r:id="rId559" display="javascript:void(0);"/>
    <hyperlink ref="D1222" r:id="rId560" display="javascript:void(0);"/>
    <hyperlink ref="D1225" r:id="rId561" display="javascript:void(0);"/>
    <hyperlink ref="D1227" r:id="rId562" display="javascript:void(0);"/>
    <hyperlink ref="D1229" r:id="rId563" display="javascript:void(0);"/>
    <hyperlink ref="D1231" r:id="rId564" display="javascript:void(0);"/>
    <hyperlink ref="D1233" r:id="rId565" display="javascript:void(0);"/>
    <hyperlink ref="D1237" r:id="rId566" display="javascript:void(0);"/>
    <hyperlink ref="D1239" r:id="rId567" display="javascript:void(0);"/>
    <hyperlink ref="D1241" r:id="rId568" display="javascript:void(0);"/>
    <hyperlink ref="D1243" r:id="rId569" display="javascript:void(0);"/>
    <hyperlink ref="D1245" r:id="rId570" display="javascript:void(0);"/>
    <hyperlink ref="D1247" r:id="rId571" display="javascript:void(0);"/>
    <hyperlink ref="D1249" r:id="rId572" display="javascript:void(0);"/>
    <hyperlink ref="D1251" r:id="rId573" display="javascript:void(0);"/>
    <hyperlink ref="D1253" r:id="rId574" display="javascript:void(0);"/>
    <hyperlink ref="D1255" r:id="rId575" display="javascript:void(0);"/>
    <hyperlink ref="D1257" r:id="rId576" display="javascript:void(0);"/>
    <hyperlink ref="D1259" r:id="rId577" display="javascript:void(0);"/>
    <hyperlink ref="D1261" r:id="rId578" display="javascript:void(0);"/>
    <hyperlink ref="D1263" r:id="rId579" display="javascript:void(0);"/>
    <hyperlink ref="D1265" r:id="rId580" display="javascript:void(0);"/>
    <hyperlink ref="D1267" r:id="rId581" display="javascript:void(0);"/>
    <hyperlink ref="D1269" r:id="rId582" display="javascript:void(0);"/>
    <hyperlink ref="D1271" r:id="rId583" display="javascript:void(0);"/>
    <hyperlink ref="D1273" r:id="rId584" display="javascript:void(0);"/>
    <hyperlink ref="D1275" r:id="rId585" display="javascript:void(0);"/>
    <hyperlink ref="C1279" r:id="rId586" display="javascript:void(0);"/>
    <hyperlink ref="D1281" r:id="rId587" display="javascript:void(0);"/>
    <hyperlink ref="D1283" r:id="rId588" display="javascript:void(0);"/>
    <hyperlink ref="D1285" r:id="rId589" display="javascript:void(0);"/>
    <hyperlink ref="D1287" r:id="rId590" display="javascript:void(0);"/>
    <hyperlink ref="D1289" r:id="rId591" display="javascript:void(0);"/>
    <hyperlink ref="D1291" r:id="rId592" display="javascript:void(0);"/>
    <hyperlink ref="D1293" r:id="rId593" display="javascript:void(0);"/>
    <hyperlink ref="D1295" r:id="rId594" display="javascript:void(0);"/>
    <hyperlink ref="D1297" r:id="rId595" display="javascript:void(0);"/>
    <hyperlink ref="D1299" r:id="rId596" display="javascript:void(0);"/>
    <hyperlink ref="D1301" r:id="rId597" display="javascript:void(0);"/>
    <hyperlink ref="D1303" r:id="rId598" display="javascript:void(0);"/>
    <hyperlink ref="D1305" r:id="rId599" display="javascript:void(0);"/>
    <hyperlink ref="D1307" r:id="rId600" display="javascript:void(0);"/>
    <hyperlink ref="D1309" r:id="rId601" display="javascript:void(0);"/>
    <hyperlink ref="D1311" r:id="rId602" display="javascript:void(0);"/>
    <hyperlink ref="D1313" r:id="rId603" display="javascript:void(0);"/>
    <hyperlink ref="D1315" r:id="rId604" display="javascript:void(0);"/>
    <hyperlink ref="D1317" r:id="rId605" display="javascript:void(0);"/>
    <hyperlink ref="C1321" r:id="rId606" display="javascript:void(0);"/>
    <hyperlink ref="D1323" r:id="rId607" display="javascript:void(0);"/>
    <hyperlink ref="D1325" r:id="rId608" display="javascript:void(0);"/>
    <hyperlink ref="D1327" r:id="rId609" display="javascript:void(0);"/>
    <hyperlink ref="D1329" r:id="rId610" display="javascript:void(0);"/>
    <hyperlink ref="D1331" r:id="rId611" display="javascript:void(0);"/>
    <hyperlink ref="D1333" r:id="rId612" display="javascript:void(0);"/>
    <hyperlink ref="D1335" r:id="rId613" display="javascript:void(0);"/>
    <hyperlink ref="D1337" r:id="rId614" display="javascript:void(0);"/>
    <hyperlink ref="D1339" r:id="rId615" display="javascript:void(0);"/>
    <hyperlink ref="D1341" r:id="rId616" display="javascript:void(0);"/>
    <hyperlink ref="A1" r:id="rId61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KarenDick</dc:creator>
  <cp:lastModifiedBy>Richard Claycombe</cp:lastModifiedBy>
  <dcterms:created xsi:type="dcterms:W3CDTF">2015-12-09T14:59:18Z</dcterms:created>
  <dcterms:modified xsi:type="dcterms:W3CDTF">2015-12-09T19:51:31Z</dcterms:modified>
</cp:coreProperties>
</file>