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8595" windowHeight="71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2405" i="1" l="1"/>
  <c r="L2403" i="1"/>
  <c r="M2401" i="1"/>
  <c r="L2401" i="1"/>
  <c r="AI2392" i="1"/>
  <c r="AJ2392" i="1"/>
  <c r="AK2392" i="1"/>
  <c r="AL2392" i="1"/>
  <c r="AM2392" i="1"/>
  <c r="AH2392" i="1"/>
  <c r="O1109" i="1"/>
  <c r="P1109" i="1"/>
  <c r="N1109" i="1"/>
  <c r="Q2399" i="1"/>
  <c r="J2399" i="1"/>
  <c r="V2315" i="1"/>
  <c r="T2201" i="1"/>
  <c r="T2204" i="1"/>
  <c r="T2207" i="1"/>
  <c r="T2210" i="1"/>
  <c r="T2219" i="1"/>
  <c r="T2222" i="1"/>
  <c r="T2228" i="1"/>
  <c r="T2159" i="1"/>
  <c r="T2162" i="1"/>
  <c r="T2183" i="1"/>
  <c r="T2085" i="1"/>
  <c r="T2103" i="1"/>
  <c r="T2109" i="1"/>
  <c r="T2112" i="1"/>
  <c r="T2118" i="1"/>
  <c r="T1984" i="1"/>
  <c r="T1987" i="1"/>
  <c r="T1995" i="1"/>
  <c r="H1969" i="1"/>
  <c r="H1972" i="1"/>
  <c r="T1883" i="1"/>
  <c r="T1831" i="1"/>
  <c r="T1834" i="1"/>
  <c r="V1770" i="1"/>
  <c r="V1688" i="1"/>
  <c r="V1693" i="1"/>
  <c r="T1540" i="1"/>
  <c r="V1519" i="1"/>
  <c r="V1255" i="1"/>
  <c r="V1301" i="1"/>
  <c r="V1118" i="1"/>
  <c r="V1178" i="1"/>
  <c r="V1183" i="1"/>
  <c r="G1108" i="1" l="1"/>
  <c r="G1105" i="1"/>
  <c r="G1091" i="1"/>
  <c r="G1088" i="1"/>
  <c r="G1085" i="1"/>
  <c r="G1082" i="1"/>
  <c r="F1071" i="1"/>
  <c r="G1045" i="1"/>
  <c r="G981" i="1"/>
  <c r="H942" i="1"/>
  <c r="H967" i="1"/>
  <c r="H825" i="1"/>
  <c r="H830" i="1"/>
  <c r="H845" i="1"/>
  <c r="H35" i="1"/>
</calcChain>
</file>

<file path=xl/sharedStrings.xml><?xml version="1.0" encoding="utf-8"?>
<sst xmlns="http://schemas.openxmlformats.org/spreadsheetml/2006/main" count="4914" uniqueCount="1809">
  <si>
    <t>Fall 2015</t>
  </si>
  <si>
    <t>Open</t>
  </si>
  <si>
    <t>ARCH-110-01 (16594) Foundation Design I</t>
  </si>
  <si>
    <t>Scranton</t>
  </si>
  <si>
    <t>08/25/2015-12/10/2015 Studio Tuesday, Thursday 01:00PM - 05:00PM, Cntr for Architectural Studies, Room 255</t>
  </si>
  <si>
    <r>
      <t>Course Description:</t>
    </r>
    <r>
      <rPr>
        <sz val="11"/>
        <color theme="1"/>
        <rFont val="Calibri"/>
        <family val="2"/>
        <scheme val="minor"/>
      </rPr>
      <t xml:space="preserve"> An introduction to the fundamental principles of two-dimensional and three-dimensional design. With an emphasis on the visual and physical properties of shape and form, design strategies and their implications will be explored through a number of sequential studio projects. Drawing (freehand and mechanical), models, collage, and photography will serve as individual means of exploration, discovery, and presentation. Lectures and readings will supplement the studio projects. Normally offered in Fall semester only.</t>
    </r>
  </si>
  <si>
    <t>Architecture &amp; Interior Architecture Students only</t>
  </si>
  <si>
    <t>K. O'Connor</t>
  </si>
  <si>
    <t>Undergraduate</t>
  </si>
  <si>
    <t>ARCH-110-02 (16595) Foundation Design I</t>
  </si>
  <si>
    <t>S. Garrison</t>
  </si>
  <si>
    <t>R. Petrie</t>
  </si>
  <si>
    <t>ARCH-210-01 (16599) Design Studio III</t>
  </si>
  <si>
    <t>08/24/2015-12/11/2015 Studio Monday, Wednesday, Friday 01:00PM - 05:00PM, Cntr for Architectural Studies, Room 258</t>
  </si>
  <si>
    <r>
      <t>Course Description:</t>
    </r>
    <r>
      <rPr>
        <sz val="11"/>
        <color theme="1"/>
        <rFont val="Calibri"/>
        <family val="2"/>
        <scheme val="minor"/>
      </rPr>
      <t xml:space="preserve"> Introduction to Architecture as a discipline. Architecture as the interplay of the physical and the aesthetic. The role of natural and cultural forces in the shaping of the built environment. Explores the fundamental interrelationship of site, program, materials, and form and their importance in the creation of PLACE. Supplemental lectures readings will expose students to exemplary buildings and landscape designs. Normally offered in Fall semester only.</t>
    </r>
  </si>
  <si>
    <t>Restricted: Architecture majors only</t>
  </si>
  <si>
    <t>J. Eckler</t>
  </si>
  <si>
    <t>64 / 75 / 0</t>
  </si>
  <si>
    <t>ARCH-210-02 (21777) Design Studio III</t>
  </si>
  <si>
    <t>08/24/2015-12/11/2015 Moodle-Supplemental Instruct Monday, Wednesday, Friday 01:00PM - 05:00PM, Cntr for Architectural Studies, Room 258</t>
  </si>
  <si>
    <t>Closed</t>
  </si>
  <si>
    <t>ARCH-210-03 (21778) Design Studio III</t>
  </si>
  <si>
    <t>08/24/2015-12/12/2015 Moodle-Supplemental Instruct Monday, Wednesday, Friday 01:00PM - 05:00PM, Cntr for Architectural Studies, Room 258</t>
  </si>
  <si>
    <t>M. McManus</t>
  </si>
  <si>
    <t>0 / 12 / 0</t>
  </si>
  <si>
    <t>ARCH-210-04 (21779) Design Studio III</t>
  </si>
  <si>
    <t>A. Doyle</t>
  </si>
  <si>
    <t>ARCH-224-01 (19200) Theories of Architecture</t>
  </si>
  <si>
    <t>08/24/2015-12/11/2015 Moodle-Supplemental Instruct Monday, Wednesday, Friday 11:00AM - 12:00PM, Cntr Natural &amp; Health Science, Room 125</t>
  </si>
  <si>
    <r>
      <t>Course Description:</t>
    </r>
    <r>
      <rPr>
        <sz val="11"/>
        <color theme="1"/>
        <rFont val="Calibri"/>
        <family val="2"/>
        <scheme val="minor"/>
      </rPr>
      <t xml:space="preserve"> Surveys a history of ideas about the discipline of architecture through built projects, theoretical designs and original writings. Emphasizes the different ways architects have thought about the transformation of materials into buildings through an examiÂ­nation of architecture and its associated artistic, philosophical or intellectual movements. Normally offered in Spring semester only.</t>
    </r>
  </si>
  <si>
    <t>G. Fuentes</t>
  </si>
  <si>
    <t>15 / 45 / 0</t>
  </si>
  <si>
    <t>ARCH-310-01 (16602) Design Studio V</t>
  </si>
  <si>
    <t>08/24/2015-12/11/2015 Studio Monday, Wednesday, Friday 01:00PM - 05:00PM, Cntr for Architectural Studies, Room 106</t>
  </si>
  <si>
    <r>
      <t>Course Description:</t>
    </r>
    <r>
      <rPr>
        <sz val="11"/>
        <color theme="1"/>
        <rFont val="Calibri"/>
        <family val="2"/>
        <scheme val="minor"/>
      </rPr>
      <t xml:space="preserve"> Introduces design projects in which spatial organization, along with principles of structure, materials, and site design, serve as form determinants. Aesthetic judgments based on technical concepts and applications become integral to the design process. Normally offered in Fall semester only.</t>
    </r>
  </si>
  <si>
    <t>P. Martin</t>
  </si>
  <si>
    <t>61 / 75 / 0</t>
  </si>
  <si>
    <t>ARCH-310-02 (21780) Design Studio V</t>
  </si>
  <si>
    <t>08/24/2015-12/11/2015 Moodle-Supplemental Instruct Monday, Wednesday, Friday 01:00PM - 05:00PM, Cntr for Architectural Studies, Room 106</t>
  </si>
  <si>
    <t>C. Handman</t>
  </si>
  <si>
    <t>ARCH-312-01 (16606) Structures I</t>
  </si>
  <si>
    <t>08/24/2015-12/09/2015 Lecture/Discussion Monday, Wednesday 10:00AM - 11:30AM, Liberal Arts Center, Room 111</t>
  </si>
  <si>
    <r>
      <t>Course Description:</t>
    </r>
    <r>
      <rPr>
        <sz val="11"/>
        <color theme="1"/>
        <rFont val="Calibri"/>
        <family val="2"/>
        <scheme val="minor"/>
      </rPr>
      <t xml:space="preserve"> Introduction to basic structural theory with an emphasis on structural analysis and its application to the design and construction of buildings. Application of structural theory to the design of building components, including beams, columns, floors, roofs, and foundations. Focus on structures in timber and steel. Normally offered in Fall semester only.</t>
    </r>
  </si>
  <si>
    <t>Restricted: Architecture studentds only</t>
  </si>
  <si>
    <t>16 / 30 / 0</t>
  </si>
  <si>
    <t>ARCH-312-02 (19048) Structures I</t>
  </si>
  <si>
    <t>08/24/2015-12/09/2015 Moodle-Supplemental Instruct Monday, Wednesday 08:30AM - 10:00AM, Liberal Arts Center, Room 113</t>
  </si>
  <si>
    <t>ARCH-313-01 (16607) Building Assemblies</t>
  </si>
  <si>
    <t>08/25/2015-12/10/2015 Moodle-Supplemental Instruct Tuesday, Thursday 10:00AM - 11:30AM, Shield Cntr for Visual Arts, Room 203</t>
  </si>
  <si>
    <r>
      <t>Course Description:</t>
    </r>
    <r>
      <rPr>
        <sz val="11"/>
        <color theme="1"/>
        <rFont val="Calibri"/>
        <family val="2"/>
        <scheme val="minor"/>
      </rPr>
      <t xml:space="preserve"> A survey of component assemblies, construction detailing, and material properties. Focuses on the relationship of deign intent to the final selection of subassemblies, details, and materials. Normally offered in Fall semester only.</t>
    </r>
  </si>
  <si>
    <t>Architecture &amp; Interior Architecture students only</t>
  </si>
  <si>
    <t>ARCH-313-02 (16608) Building Assemblies</t>
  </si>
  <si>
    <t>08/25/2015-12/10/2015 Moodle-Supplemental Instruct Tuesday, Thursday 11:30AM - 01:00PM, Shield Cntr for Visual Arts, Room 203</t>
  </si>
  <si>
    <t>ARCH-399P-01 (19126) Observational Analysis</t>
  </si>
  <si>
    <t>08/25/2015-12/10/2015 Moodle-Supplemental Instruct Tuesday, Thursday 10:00AM - 11:30AM, Room to be Announced</t>
  </si>
  <si>
    <r>
      <t>Course Description:</t>
    </r>
    <r>
      <rPr>
        <sz val="11"/>
        <color theme="1"/>
        <rFont val="Calibri"/>
        <family val="2"/>
        <scheme val="minor"/>
      </rPr>
      <t xml:space="preserve"> Observational Analysis will look at how we analyze architecture through strategies of delineation and observational questioning. Alternating between in class lectures/exercises and on site field sketches, students will be subjected to a diverse range of analytical explorations. This class is essential for those who are looking to travel abroad in the coming semesters and want to practice field observations.</t>
    </r>
  </si>
  <si>
    <t>Cross-listed with ARCH 599P</t>
  </si>
  <si>
    <t>ARCH-410-01 (16612) Design Studio Vii</t>
  </si>
  <si>
    <t>08/24/2015-12/11/2015 Moodle-Supplemental Instruct Monday, Wednesday, Friday 01:00PM - 05:00PM, Cntr for Architectural Studies, Room 237</t>
  </si>
  <si>
    <r>
      <t>Course Description:</t>
    </r>
    <r>
      <rPr>
        <sz val="11"/>
        <color theme="1"/>
        <rFont val="Calibri"/>
        <family val="2"/>
        <scheme val="minor"/>
      </rPr>
      <t xml:space="preserve"> Introduces building programs with a higher degree of complexity and requiring the application of principles of building structures, exterior envelopes, and materials selection. Normally offered in Fall semester only.</t>
    </r>
  </si>
  <si>
    <t>Restricted: Fourth year Architecture majors only</t>
  </si>
  <si>
    <t>60 / 75 / 0</t>
  </si>
  <si>
    <t>ARCH-410-02 (21781) Design Studio VII</t>
  </si>
  <si>
    <t>08/24/2015-12/12/2015 Moodle-Supplemental Instruct Monday, Wednesday, Friday 01:00PM - 05:00PM, Cntr for Architectural Studies, Room 237</t>
  </si>
  <si>
    <t>J. Shamanna</t>
  </si>
  <si>
    <t>ARCH-411-01 (16614) Environmental Systems I</t>
  </si>
  <si>
    <t>08/24/2015-12/09/2015 Moodle-Supplemental Instruct Monday, Wednesday 10:00AM - 11:30AM, McGowan Cntr Grad &amp; Prof Stud, Room 1055</t>
  </si>
  <si>
    <r>
      <t>Course Description:</t>
    </r>
    <r>
      <rPr>
        <sz val="11"/>
        <color theme="1"/>
        <rFont val="Calibri"/>
        <family val="2"/>
        <scheme val="minor"/>
      </rPr>
      <t xml:space="preserve"> The impact of environmental forces on building and site design. Human comfort, thermal balance, and the principles/systems of heating, ventilating, and air conditioning. Normally offered in Fall semester only.</t>
    </r>
  </si>
  <si>
    <t>ARCH-450-01 (16615) Design Studio Ix (a)</t>
  </si>
  <si>
    <t>08/24/2015-12/11/2015 Studio Monday, Wednesday, Friday 01:00PM - 05:00PM, Cntr for Architectural Studies, Room 158</t>
  </si>
  <si>
    <r>
      <t>Course Description:</t>
    </r>
    <r>
      <rPr>
        <sz val="11"/>
        <color theme="1"/>
        <rFont val="Calibri"/>
        <family val="2"/>
        <scheme val="minor"/>
      </rPr>
      <t xml:space="preserve"> Studio projects focus on urban architecture-the relationship of buildings to one another, the street, and the neighborhood. Architecture and the creation of urban places. Normally offered in Fall semester only.</t>
    </r>
  </si>
  <si>
    <t>M. Calvo-Salve</t>
  </si>
  <si>
    <t>http://webadvisorvm.marywood.edu/WebAdvisor/WebAdvisor?TOKENIDX=8424983161&amp;SS=1&amp;APP=ST</t>
  </si>
  <si>
    <t>ARCH-450-02 (21782) Design Studio IX (A)</t>
  </si>
  <si>
    <t>08/24/2015-12/11/2015 Moodle-Supplemental Instruct Monday, Wednesday, Friday 01:00PM - 05:00PM, Cntr for Architectural Studies, Room 158</t>
  </si>
  <si>
    <t>R. Roberts</t>
  </si>
  <si>
    <t>ARCH-451-02 (16617) The Art and Craft of Building</t>
  </si>
  <si>
    <t>08/26/2015-12/11/2015 Moodle-Supplemental Instruct Wednesday, Friday 09:30AM - 11:00AM, McGowan Cntr Grad &amp; Prof Stud, Room 2001</t>
  </si>
  <si>
    <t>12 / 35 / 0</t>
  </si>
  <si>
    <r>
      <t>Course Description:</t>
    </r>
    <r>
      <rPr>
        <sz val="11"/>
        <color theme="1"/>
        <rFont val="Calibri"/>
        <family val="2"/>
        <scheme val="minor"/>
      </rPr>
      <t xml:space="preserve"> An examination of how architecture engages natural and physical forces in both its conception and realization. Focusing on an in-depth description and analysis of key works by selected architects, the course explores the various design approaches and design methods architects employ that are specific to the discipline itself, including those dealing with program, site, materials, and construction. Includes readings of primary writings by the architects and drawing/model analyses by students. Normally offered in Fall semester only.</t>
    </r>
  </si>
  <si>
    <t>Restricted: Fifth year Architecture students only.</t>
  </si>
  <si>
    <t>ARCH-452-01 (16618) Leed Accreditation I</t>
  </si>
  <si>
    <t>08/24/2015-12/07/2015 Moodle-Supplemental Instruct Monday 09:00AM - 12:00PM, Cntr for Architectural Studies, Room 107</t>
  </si>
  <si>
    <t>A. Gretton</t>
  </si>
  <si>
    <t>10 / 35 / 0</t>
  </si>
  <si>
    <r>
      <t>Course Description:</t>
    </r>
    <r>
      <rPr>
        <sz val="11"/>
        <color theme="1"/>
        <rFont val="Calibri"/>
        <family val="2"/>
        <scheme val="minor"/>
      </rPr>
      <t xml:space="preserve"> An examination of the US Green Building Council's Leadership in Energy and Environmental Design (LEED) Building Certification process and its role in the design, construction, and operation of high performance "green' buildings. Normally offered in Fall semester only.</t>
    </r>
  </si>
  <si>
    <t>ARCH-453-01 (16619) Hist &amp; Theories of Urban Form</t>
  </si>
  <si>
    <t>08/25/2015-12/10/2015 Moodle-Supplemental Instruct Tuesday, Thursday 01:00PM - 02:30PM, Cntr Natural &amp; Health Science, Room 125</t>
  </si>
  <si>
    <t>2 / 30 / 0</t>
  </si>
  <si>
    <r>
      <t>Course Description:</t>
    </r>
    <r>
      <rPr>
        <sz val="11"/>
        <color theme="1"/>
        <rFont val="Calibri"/>
        <family val="2"/>
        <scheme val="minor"/>
      </rPr>
      <t xml:space="preserve"> A survey of the geographic, cultural, political and economic contexts of cities and their role in the genesis and alterations of urban form. Cities as ideological and physical landscapes configured in 2-dimensional shapes and 3-dimensional form, with an emphasis on their architectural and spatial characteristics. Normally offered in Fall semester only.</t>
    </r>
  </si>
  <si>
    <t>ART-110-01 (16624) Basic Drawing</t>
  </si>
  <si>
    <t>08/25/2015-12/10/2015 Studio Tuesday, Thursday 12:00PM - 03:00PM, Insalaco Cntr for Studio Arts, Room 319</t>
  </si>
  <si>
    <t>R. Ward</t>
  </si>
  <si>
    <r>
      <t>Course Description:</t>
    </r>
    <r>
      <rPr>
        <sz val="11"/>
        <color theme="1"/>
        <rFont val="Calibri"/>
        <family val="2"/>
        <scheme val="minor"/>
      </rPr>
      <t xml:space="preserve"> An introduction to the discipline of drawing as a process of perception and expression. Projects emphasize heightened observation, pictorial problem solving, and visual communication through variety of drawing media and techniques. Appreciation for art history and aesthetics will be systematically incorporated into this course. Normally offered in Fall semester only.</t>
    </r>
  </si>
  <si>
    <t>Must also register for ART 110L 01.</t>
  </si>
  <si>
    <t>ART-110-02 (16625) Basic Drawing</t>
  </si>
  <si>
    <t>08/25/2015-12/10/2015 Studio Tuesday, Thursday 12:00PM - 03:00PM, Insalaco Cntr for Studio Arts, Room 321</t>
  </si>
  <si>
    <t>E. McMahon</t>
  </si>
  <si>
    <t>13 / 20 / 0</t>
  </si>
  <si>
    <t>Must also register for ART 110L 02</t>
  </si>
  <si>
    <t>ART-110-03 (16626) Basic Drawing</t>
  </si>
  <si>
    <t>08/26/2015-12/11/2015 Studio Wednesday, Friday 12:00PM - 03:00PM, Insalaco Cntr for Studio Arts, Room 319</t>
  </si>
  <si>
    <t>M. Webber</t>
  </si>
  <si>
    <t>Must also register for ART 110L 03.</t>
  </si>
  <si>
    <t>ART-110-04 (16627) Basic Drawing</t>
  </si>
  <si>
    <t>08/26/2015-12/11/2015 Studio Wednesday, Friday 09:00AM - 12:00PM, Insalaco Cntr for Studio Arts, Room 319</t>
  </si>
  <si>
    <t>Must also register for ART 110L 04.</t>
  </si>
  <si>
    <t>ART-110L-01 (16628) Basic Drawing Lab</t>
  </si>
  <si>
    <t>08/24/2015-12/12/2015 Studio Days to be Announced, Times to be Announced, Room to be Announced</t>
  </si>
  <si>
    <r>
      <t>Course Description:</t>
    </r>
    <r>
      <rPr>
        <sz val="11"/>
        <color theme="1"/>
        <rFont val="Calibri"/>
        <family val="2"/>
        <scheme val="minor"/>
      </rPr>
      <t xml:space="preserve"> An introduction to the discipline of drawing as a process of perception and expression. Projects emphasize heightened observation, pictorial problem solving and visual communication through variety of drawing media and techniques. Appreciation for art history and aesthetics will be systematically incorporated into this course. Normally offered in Fall semester only.</t>
    </r>
  </si>
  <si>
    <t>Must also register for ART 110 01.</t>
  </si>
  <si>
    <t>ART-110L-02 (16629) Basic Drawing Lab</t>
  </si>
  <si>
    <t>Must also register for ART 110 02</t>
  </si>
  <si>
    <t>ART-110L-03 (16630) Basic Drawing Lab</t>
  </si>
  <si>
    <t>Must also register for ART 110 03.</t>
  </si>
  <si>
    <t>ART-110L-04 (16631) Basic Drawing Lab</t>
  </si>
  <si>
    <t>Must also register for ART 110 04.</t>
  </si>
  <si>
    <t>ART-113-01 (16632) History of Art I</t>
  </si>
  <si>
    <t>08/25/2015-12/10/2015 Moodle-Supplemental Instruct Tuesday, Thursday 10:00AM - 11:30AM, Shield Cntr for Visual Arts, Room 210</t>
  </si>
  <si>
    <t>C. Irwin</t>
  </si>
  <si>
    <r>
      <t>Course Description:</t>
    </r>
    <r>
      <rPr>
        <sz val="11"/>
        <color theme="1"/>
        <rFont val="Calibri"/>
        <family val="2"/>
        <scheme val="minor"/>
      </rPr>
      <t xml:space="preserve"> Introduces Western and non-Western art through analysis of major works of architecture, sculpture, and painting considered in their historical and cultural contexts, from prehistoric times to the medieval period. Normally offerd in Fall semester only.</t>
    </r>
  </si>
  <si>
    <t>Fulfills Fine Arts requirement.</t>
  </si>
  <si>
    <t>ART-113-02 (16633) History of Art I</t>
  </si>
  <si>
    <t>08/26/2015-12/09/2015 Moodle-Supplemental Instruct Wednesday 09:00AM - 12:00PM, Shield Cntr for Visual Arts, Room 210</t>
  </si>
  <si>
    <t>19 / 30 / 0</t>
  </si>
  <si>
    <t>ART-118-01 (16636) Two-Dimensional Design and Col</t>
  </si>
  <si>
    <t>08/25/2015-12/10/2015 Studio Tuesday, Thursday 08:30AM - 11:30AM, Insalaco Cntr for Studio Arts, Room 336A</t>
  </si>
  <si>
    <r>
      <t>Course Description:</t>
    </r>
    <r>
      <rPr>
        <sz val="11"/>
        <color theme="1"/>
        <rFont val="Calibri"/>
        <family val="2"/>
        <scheme val="minor"/>
      </rPr>
      <t xml:space="preserve"> Introduction of color and design problems in which students learn to manipulate pictorial space through the use of line, shape, value, texture, and color. Emphasis is on formal problem-solving and compositional dynamics. Normally offered in Fall semester only.</t>
    </r>
  </si>
  <si>
    <t>Must also register for ART 118L 01.</t>
  </si>
  <si>
    <t>ART-118-02 (16637) Two-Dimensional Design and Col</t>
  </si>
  <si>
    <t>08/24/2015-12/09/2015 Studio Monday, Wednesday 03:00PM - 06:00PM, Insalaco Cntr for Studio Arts, Room 336A</t>
  </si>
  <si>
    <t>E. Tyrrell</t>
  </si>
  <si>
    <t>Must also register for ART 118L 02.</t>
  </si>
  <si>
    <t>ART-118-04 (16639) Two-Dimensional Design and Col</t>
  </si>
  <si>
    <t>08/25/2015-12/10/2015 Studio Tuesday, Thursday 08:30AM - 11:30AM, Insalaco Cntr for Studio Arts, Room 336</t>
  </si>
  <si>
    <t>Must also register for ART 118L 04.</t>
  </si>
  <si>
    <t>ART-118L-01 (16640) Two-Dimensional Design and Col</t>
  </si>
  <si>
    <r>
      <t>Course Description:</t>
    </r>
    <r>
      <rPr>
        <sz val="11"/>
        <color theme="1"/>
        <rFont val="Calibri"/>
        <family val="2"/>
        <scheme val="minor"/>
      </rPr>
      <t xml:space="preserve"> Introduction of color and design problems in which students learn to manipulate pictorial space through the use of line, shape, value, texture and color. Emphasis is on formal problem-solving and compositional dynamics. Normally offered in Fall semester only.</t>
    </r>
  </si>
  <si>
    <t>Must also register for ART 118 01.</t>
  </si>
  <si>
    <t>ART-118L-02 (16641) Two-Dimensional Design and Col</t>
  </si>
  <si>
    <t>08/24/2015-12/12/2015 Moodle-Supplemental Instruct Days to be Announced, Times to be Announced, Room to be Announced</t>
  </si>
  <si>
    <t>D. Corrigan</t>
  </si>
  <si>
    <t>Must also register for ART 118 02.</t>
  </si>
  <si>
    <t>ART-118L-04 (16643) Two-Dimensional Design and Col</t>
  </si>
  <si>
    <t>08/24/2015-12/12/2015</t>
  </si>
  <si>
    <t>Must also register for ART 118 04.</t>
  </si>
  <si>
    <t>ART-212-02 (16645) Three-Dimensional Design I</t>
  </si>
  <si>
    <t>08/24/2015-12/09/2015 Studio Monday, Wednesday 09:00AM - 12:00PM, Insalaco Cntr for Studio Arts, Room 130</t>
  </si>
  <si>
    <t>H. Sensbach</t>
  </si>
  <si>
    <t>0 / 13 / 0</t>
  </si>
  <si>
    <r>
      <t>Course Description:</t>
    </r>
    <r>
      <rPr>
        <sz val="11"/>
        <color theme="1"/>
        <rFont val="Calibri"/>
        <family val="2"/>
        <scheme val="minor"/>
      </rPr>
      <t xml:space="preserve"> Demonstrates the basics for expressive use of form and space in the visual environment. Models of design solutions and the effects of light and shadows, and the use of color and texture are applied to each problem. Projects involve exploration of effective use of form with emphasis on concept and idea. Appreciation of art history and aesthetics will be systematically incorporated into this course.</t>
    </r>
  </si>
  <si>
    <t>Must also register for ART 212L 02.</t>
  </si>
  <si>
    <t>ART-212-03 (16646) Three-Dimensional Design I</t>
  </si>
  <si>
    <t>08/25/2015-12/10/2015 Studio Tuesday, Thursday 12:00PM - 03:00PM, Insalaco Cntr for Studio Arts, Room 130</t>
  </si>
  <si>
    <t>N. Moser</t>
  </si>
  <si>
    <t>Must also register for ART 212L 03.</t>
  </si>
  <si>
    <t>ART-212L-02 (16648) Three-Dimensional Design I Lab</t>
  </si>
  <si>
    <t>Must also register for ART 212 02.</t>
  </si>
  <si>
    <t>ART-212L-03 (16649) Three-Dimensional Design I Lab</t>
  </si>
  <si>
    <t>Must also register for ART 212 03.</t>
  </si>
  <si>
    <t>ART-215A-01 (16650) Figure Drawing I</t>
  </si>
  <si>
    <t>08/24/2015-12/09/2015 Studio Monday, Wednesday 03:00PM - 06:00PM, Insalaco Cntr for Studio Arts, Room 321</t>
  </si>
  <si>
    <t>L. Alexander</t>
  </si>
  <si>
    <t>0 / 14 / 0</t>
  </si>
  <si>
    <r>
      <t>Course Description:</t>
    </r>
    <r>
      <rPr>
        <sz val="11"/>
        <color theme="1"/>
        <rFont val="Calibri"/>
        <family val="2"/>
        <scheme val="minor"/>
      </rPr>
      <t xml:space="preserve"> An intensive observational study of the human form through the discipline of drawing. Projects focus on analytical, expressive, and compositional techniques in a variety of drawing media. Normally offered in Fall semester only.</t>
    </r>
  </si>
  <si>
    <t>Must also register for ART 215AL 01.</t>
  </si>
  <si>
    <t>ART-215A-02 (16651) Figure Drawing I</t>
  </si>
  <si>
    <t>08/24/2015-12/09/2015 Studio Monday, Wednesday 03:00PM - 06:00PM, Insalaco Cntr for Studio Arts, Room 319</t>
  </si>
  <si>
    <t>P. Parsons</t>
  </si>
  <si>
    <t>Must also register for ART 215AL 02.</t>
  </si>
  <si>
    <t>ART-223-02 (16654) Basic Ceramics</t>
  </si>
  <si>
    <t>08/24/2015-12/09/2015 Studio Monday, Wednesday 12:00PM - 03:00PM, Insalaco Cntr for Studio Arts, Room 141</t>
  </si>
  <si>
    <r>
      <t>Course Description:</t>
    </r>
    <r>
      <rPr>
        <sz val="11"/>
        <color theme="1"/>
        <rFont val="Calibri"/>
        <family val="2"/>
        <scheme val="minor"/>
      </rPr>
      <t xml:space="preserve"> Basic level study with clay. Hand-building and throwing on the potter's wheel. Basic glaze application and firing procedure.</t>
    </r>
  </si>
  <si>
    <t>Must also register for ART 223L 02.</t>
  </si>
  <si>
    <t>ART-223L-01 (16655) Basic Ceramics Lab</t>
  </si>
  <si>
    <t>M. Povse</t>
  </si>
  <si>
    <t>Must also register for ART 223 01.</t>
  </si>
  <si>
    <t>ART-223L-02 (16656) Basic Ceramics Lab</t>
  </si>
  <si>
    <t>Must also register for ART 223 02.</t>
  </si>
  <si>
    <t>ART-241-01 (16657) Computer Graphics I</t>
  </si>
  <si>
    <t>08/24/2015-12/09/2015 Studio Monday, Wednesday 12:00PM - 03:00PM, Shield Cntr for Visual Arts, Room 135</t>
  </si>
  <si>
    <t>S. Jenkins</t>
  </si>
  <si>
    <r>
      <t>Course Description:</t>
    </r>
    <r>
      <rPr>
        <sz val="11"/>
        <color theme="1"/>
        <rFont val="Calibri"/>
        <family val="2"/>
        <scheme val="minor"/>
      </rPr>
      <t xml:space="preserve"> This course introduces students to a wide range of digital applications in art and design. The fundamentals of computer graphic hardware and software will be discussed, as well as the terminology and artistic strategies in developing digital imagery. Both the practical and theoretical aspects of using computers will be considered in this course. Normally offered in Spring semester only.</t>
    </r>
  </si>
  <si>
    <t>Must also register for ART 241L 01.</t>
  </si>
  <si>
    <t>ART-241-02 (16658) Computer Graphics I</t>
  </si>
  <si>
    <t>08/25/2015-12/10/2015 Studio Tuesday, Thursday 09:00AM - 12:00PM, Shield Cntr for Visual Arts, Room 136</t>
  </si>
  <si>
    <t>Must also register for ART 241L 02.</t>
  </si>
  <si>
    <t>ART-241L-01 (16660) Computer Graphics Lab</t>
  </si>
  <si>
    <r>
      <t>Course Description:</t>
    </r>
    <r>
      <rPr>
        <sz val="11"/>
        <color theme="1"/>
        <rFont val="Calibri"/>
        <family val="2"/>
        <scheme val="minor"/>
      </rPr>
      <t xml:space="preserve"> An introduction in fundamentals of computer graphic principles and the basic setup of a Macintosh system. Emphasis is placed on learning the tools that the software provides for the professional artist. Applications include QuarkXPress, Adobe Photoshop, Adobe Illustrator, and others.</t>
    </r>
  </si>
  <si>
    <t>Must also register for ART 241 01.</t>
  </si>
  <si>
    <t>ART-241L-02 (16661) Computer Graphics Lab</t>
  </si>
  <si>
    <t>ART-262-01 (16663) Sculpture II</t>
  </si>
  <si>
    <t>To be Announced</t>
  </si>
  <si>
    <r>
      <t>Course Description:</t>
    </r>
    <r>
      <rPr>
        <sz val="11"/>
        <color theme="1"/>
        <rFont val="Calibri"/>
        <family val="2"/>
        <scheme val="minor"/>
      </rPr>
      <t xml:space="preserve"> Intermediate level study with continued development of materials and techniques expanding awareness of sculpture concepts. Normally offered in Spring semester only.</t>
    </r>
  </si>
  <si>
    <t>Must also register for ART 262L 01.</t>
  </si>
  <si>
    <t>ART-262L-01 (16664) Sculpture II Lab</t>
  </si>
  <si>
    <r>
      <t>Course Description:</t>
    </r>
    <r>
      <rPr>
        <sz val="11"/>
        <color theme="1"/>
        <rFont val="Calibri"/>
        <family val="2"/>
        <scheme val="minor"/>
      </rPr>
      <t xml:space="preserve"> Studio lab time for ART 262. Normally offered in Spring semester only.</t>
    </r>
  </si>
  <si>
    <t>Must also register for ART 262 01.</t>
  </si>
  <si>
    <t>ART-302A-01 (16665) Fibers and Related Media</t>
  </si>
  <si>
    <t>08/24/2015-12/09/2015 Studio Monday, Wednesday 09:00AM - 12:00PM, Insalaco Cntr for Studio Arts, Room 255</t>
  </si>
  <si>
    <t>V. Kiser</t>
  </si>
  <si>
    <r>
      <t>Course Description:</t>
    </r>
    <r>
      <rPr>
        <sz val="11"/>
        <color theme="1"/>
        <rFont val="Calibri"/>
        <family val="2"/>
        <scheme val="minor"/>
      </rPr>
      <t xml:space="preserve"> Involves experimentation in two and three-dimensional, closed and open structures of fibers and related material, and development of solutions to design problems. Normally offered in Fall semester only.</t>
    </r>
  </si>
  <si>
    <t>Must also register for ART 302L 01.</t>
  </si>
  <si>
    <t>ART-302L-01 (16666) Fibers and Related Media Lab</t>
  </si>
  <si>
    <r>
      <t>Course Description:</t>
    </r>
    <r>
      <rPr>
        <sz val="11"/>
        <color theme="1"/>
        <rFont val="Calibri"/>
        <family val="2"/>
        <scheme val="minor"/>
      </rPr>
      <t xml:space="preserve"> Studio lab time for ART 302A. Normally offered in Fall semester only.</t>
    </r>
  </si>
  <si>
    <t>Must also register for ART 302A 01.</t>
  </si>
  <si>
    <t>ART-314-01 (16667) Introduction to Graphic Design</t>
  </si>
  <si>
    <t>08/25/2015-12/10/2015 Studio Tuesday, Thursday 03:00PM - 06:00PM, Shield Cntr for Visual Arts, Room 135</t>
  </si>
  <si>
    <t>J. Meza</t>
  </si>
  <si>
    <r>
      <t>Course Description:</t>
    </r>
    <r>
      <rPr>
        <sz val="11"/>
        <color theme="1"/>
        <rFont val="Calibri"/>
        <family val="2"/>
        <scheme val="minor"/>
      </rPr>
      <t xml:space="preserve"> An introduction to graphic design. This beginning course is designed to educate students about the field of graphic design. There is an emphasis on idea development and the creative process. As a graphic designer, technical skills, production procedures, terminology, and the design process become part of every studio course. Normally offered in Fall semester only.</t>
    </r>
  </si>
  <si>
    <t>Must also register for ART 314L 01.</t>
  </si>
  <si>
    <t>ART-314L-01 (16669) Introduction to Graphic Design</t>
  </si>
  <si>
    <r>
      <t>Course Description:</t>
    </r>
    <r>
      <rPr>
        <sz val="11"/>
        <color theme="1"/>
        <rFont val="Calibri"/>
        <family val="2"/>
        <scheme val="minor"/>
      </rPr>
      <t xml:space="preserve"> Studio lab time for ART 314. Normally offered in Fall semester only.</t>
    </r>
  </si>
  <si>
    <t>Must also register for ART 314 01.</t>
  </si>
  <si>
    <t>ART-315A-01 (16671) Basic Photography</t>
  </si>
  <si>
    <t>08/25/2015-12/10/2015 Studio Tuesday, Thursday 12:00PM - 03:00PM, Insalaco Cntr for Studio Arts, Room 223</t>
  </si>
  <si>
    <t>P. Nardone</t>
  </si>
  <si>
    <r>
      <t>Course Description:</t>
    </r>
    <r>
      <rPr>
        <sz val="11"/>
        <color theme="1"/>
        <rFont val="Calibri"/>
        <family val="2"/>
        <scheme val="minor"/>
      </rPr>
      <t xml:space="preserve"> Students will gain a facility in handling the equipment, controls, materials, and processes of photography through practical experience in creating black and white imagery. An understanding of picture components, both graphic and aesthetic, and design elements is developed through study and formal critiques. Lectures will lead to an understanding of the private and public impact of photography in our culture.</t>
    </r>
  </si>
  <si>
    <t>Must also register for ART 315AL 01.Restricted to Graphic Design students.This is a digital class for graphic design students.</t>
  </si>
  <si>
    <t>ART-315A-02 (16672) Basic Photography</t>
  </si>
  <si>
    <t>08/24/2015-12/09/2015 Moodle-Supplemental Instruct Monday, Wednesday 09:00AM - 12:00PM, Insalaco Cntr for Studio Arts, Room 223</t>
  </si>
  <si>
    <t>L. Brunetti</t>
  </si>
  <si>
    <t>Must also register for 315AL 02.</t>
  </si>
  <si>
    <t>ART-315AL-01 (16673) Basic Photography Lab</t>
  </si>
  <si>
    <r>
      <t>Course Description:</t>
    </r>
    <r>
      <rPr>
        <sz val="11"/>
        <color theme="1"/>
        <rFont val="Calibri"/>
        <family val="2"/>
        <scheme val="minor"/>
      </rPr>
      <t xml:space="preserve"> Studio lab time for ART 315A</t>
    </r>
  </si>
  <si>
    <t>Must also register for ART 315A 01.</t>
  </si>
  <si>
    <t>ART-315AL-02 (16674) Basic Photography Lab</t>
  </si>
  <si>
    <t>Must also register for ART 315A 02.</t>
  </si>
  <si>
    <t>ART-316-01 (16675) Advanced Black and White Photo</t>
  </si>
  <si>
    <t>S. Olfano</t>
  </si>
  <si>
    <r>
      <t>Course Description:</t>
    </r>
    <r>
      <rPr>
        <sz val="11"/>
        <color theme="1"/>
        <rFont val="Calibri"/>
        <family val="2"/>
        <scheme val="minor"/>
      </rPr>
      <t xml:space="preserve"> This course is designed to instill the habit of seeing the final image prior to exposure and to train students in the advanced techniques of producing exhibition quality black and white photographs. Emphasis is placed on the total control of the image from previsualization to final print. The view camera is used for its unique image control functions and high resolution potential. The Zone system is employed for value manipulation and refinement. Normally offered in Fall semester only.</t>
    </r>
  </si>
  <si>
    <t>Must also register for ART 316L 01.</t>
  </si>
  <si>
    <t>ART-316L-01 (16676) Advanced Black and White Photo</t>
  </si>
  <si>
    <r>
      <t>Course Description:</t>
    </r>
    <r>
      <rPr>
        <sz val="11"/>
        <color theme="1"/>
        <rFont val="Calibri"/>
        <family val="2"/>
        <scheme val="minor"/>
      </rPr>
      <t xml:space="preserve"> This course is designed to train students in the advanced techniques of producing exhibition quality black and white photographs. Emphasis is placed on the total control of the image (film, chemicals and presentation). All work will be done to archival standards with each student given the opportunity to discover, interpret and overcome the limitation of certain photographic processes.</t>
    </r>
  </si>
  <si>
    <t>Must also register for ART 316 01.</t>
  </si>
  <si>
    <t>ART-317A-01 (16677) Advertising and Illustrative P</t>
  </si>
  <si>
    <t>08/25/2015-12/10/2015 Studio Tuesday, Thursday 09:00AM - 12:00PM, Insalaco Cntr for Studio Arts, Room 252</t>
  </si>
  <si>
    <t>0 / 10 / 0</t>
  </si>
  <si>
    <r>
      <t>Course Description:</t>
    </r>
    <r>
      <rPr>
        <sz val="11"/>
        <color theme="1"/>
        <rFont val="Calibri"/>
        <family val="2"/>
        <scheme val="minor"/>
      </rPr>
      <t xml:space="preserve"> Provides photographic work aimed at equipping the art student with skills in the production of photographs for advertising and magazine illustration. Includes exercises involving both studio and natural lighting and the handling of both small and large products. Normally offered in Fall semester only.</t>
    </r>
  </si>
  <si>
    <t>Must also register for ART 317AL 01.</t>
  </si>
  <si>
    <t>ART-317AL-01 (16678) Advertising &amp; Illustrative Pho</t>
  </si>
  <si>
    <r>
      <t>Course Description:</t>
    </r>
    <r>
      <rPr>
        <sz val="11"/>
        <color theme="1"/>
        <rFont val="Calibri"/>
        <family val="2"/>
        <scheme val="minor"/>
      </rPr>
      <t xml:space="preserve"> Studio lab time for ART 317A. Normally offered in Fall semester only.</t>
    </r>
  </si>
  <si>
    <t>Must also register for ART 317A 01.</t>
  </si>
  <si>
    <t>ART-318B-01 (16679) Advanced Negative and Reversal</t>
  </si>
  <si>
    <t>08/24/2015-12/09/2015 Moodle-Supplemental Instruct Monday, Wednesday 03:00PM - 06:00PM, Insalaco Cntr for Studio Arts, Room 252</t>
  </si>
  <si>
    <t>N. Kallianiotis</t>
  </si>
  <si>
    <r>
      <t>Course Description:</t>
    </r>
    <r>
      <rPr>
        <sz val="11"/>
        <color theme="1"/>
        <rFont val="Calibri"/>
        <family val="2"/>
        <scheme val="minor"/>
      </rPr>
      <t xml:space="preserve"> Building on Art 318A, a further exploration of the role of color in contemporary photography. The use and manipulation of the various qualities and nuances of color are studied through projects and exercises. Seeks to give the student a greater sensitivity to the visceral and emotional impact of color, and experience in the creative application of aspects of th medium. Emphasis placed on the production and printing of color accurate work.</t>
    </r>
  </si>
  <si>
    <t>Must also register for ART 318BL 01.</t>
  </si>
  <si>
    <t>ART-318BL-01 (16680) Negative &amp; Reversal Color Proc</t>
  </si>
  <si>
    <r>
      <t>Course Description:</t>
    </r>
    <r>
      <rPr>
        <sz val="11"/>
        <color theme="1"/>
        <rFont val="Calibri"/>
        <family val="2"/>
        <scheme val="minor"/>
      </rPr>
      <t xml:space="preserve"> Studio lab time for ART 318B. Normally offered in Spring semester only.</t>
    </r>
  </si>
  <si>
    <t>Must also register for ART 318B 01.</t>
  </si>
  <si>
    <t>ART-319-01 (16681) Photography As A Means of Self</t>
  </si>
  <si>
    <t>08/25/2015-12/10/2015 Studio Tuesday, Thursday 09:00AM - 12:00PM, Insalaco Cntr for Studio Arts, Room 223</t>
  </si>
  <si>
    <r>
      <t>Course Description:</t>
    </r>
    <r>
      <rPr>
        <sz val="11"/>
        <color theme="1"/>
        <rFont val="Calibri"/>
        <family val="2"/>
        <scheme val="minor"/>
      </rPr>
      <t xml:space="preserve"> Approaches photography as a means of personal artistic expression and deals with the influence of the means of presentation on the appreciation of a meaningful body of work. Editing, sequencing, size, and modes of presentation, including books, are explored. Students are encouraged to meet with the instructor during the spring semester and begin work on a personal project during the summer in order to have a large quantity of work available at the beginning of the course. Normally offered in Fall semester only.</t>
    </r>
  </si>
  <si>
    <t>Must also register for ART 319L 01.</t>
  </si>
  <si>
    <t>ART-319L-01 (16682) Photography As A Means of Self</t>
  </si>
  <si>
    <r>
      <t>Course Description:</t>
    </r>
    <r>
      <rPr>
        <sz val="11"/>
        <color theme="1"/>
        <rFont val="Calibri"/>
        <family val="2"/>
        <scheme val="minor"/>
      </rPr>
      <t xml:space="preserve"> Explores photography as a means of artistic expression and its relationship to other media. Seeks to encourage students to follow their own feelings and intuition in exploring photography as a personal medium. Course delivered tutorially. Normally offered in Fall semester only.</t>
    </r>
  </si>
  <si>
    <t>Must also register for ART 319 01.</t>
  </si>
  <si>
    <t>ART-325-01 (16688) Jewelry-Metal I</t>
  </si>
  <si>
    <t>08/26/2015-12/11/2015 Studio Wednesday, Friday 12:00PM - 03:00PM, Insalaco Cntr for Studio Arts, Room 132</t>
  </si>
  <si>
    <t>P. Nielsen</t>
  </si>
  <si>
    <r>
      <t>Course Description:</t>
    </r>
    <r>
      <rPr>
        <sz val="11"/>
        <color theme="1"/>
        <rFont val="Calibri"/>
        <family val="2"/>
        <scheme val="minor"/>
      </rPr>
      <t xml:space="preserve"> Introduction to metal as a medium applied to jewelry, holloware, and flatware. Concentration on techniques that will provide background necessary for effective execution of design, concept, and idea for the jeweler-metalsmith. Normally offered in Fall semester only.</t>
    </r>
  </si>
  <si>
    <t>Must also register for ART 325L 01.</t>
  </si>
  <si>
    <t>ART-325L-01 (16689) Jewelry-Metal I Lab</t>
  </si>
  <si>
    <r>
      <t>Course Description:</t>
    </r>
    <r>
      <rPr>
        <sz val="11"/>
        <color theme="1"/>
        <rFont val="Calibri"/>
        <family val="2"/>
        <scheme val="minor"/>
      </rPr>
      <t xml:space="preserve"> Introduction to metal as a medium applied to jewelry, holloware and flatware. Concentration on techniques that will provide background necessary for effective execution of design, concept and idea for the jeweler-metalsmith. Normally offered in Fall semester only.</t>
    </r>
  </si>
  <si>
    <t>Must also register for ART 325 01.</t>
  </si>
  <si>
    <t>ART-327-01 (16690) Intaglio Printmaking</t>
  </si>
  <si>
    <t>08/25/2015-12/10/2015 Studio Tuesday, Thursday 03:00PM - 06:00PM, Insalaco Cntr for Studio Arts, Room 245</t>
  </si>
  <si>
    <t>P. Hoffer</t>
  </si>
  <si>
    <r>
      <t>Course Description:</t>
    </r>
    <r>
      <rPr>
        <sz val="11"/>
        <color theme="1"/>
        <rFont val="Calibri"/>
        <family val="2"/>
        <scheme val="minor"/>
      </rPr>
      <t xml:space="preserve"> Investigates the process and techniques involved in the production of intaglio prints, including aquatint, mezzotint, line engraving, line etching, lift ground, mixed media, and others. Normally offered in Fall semester only.</t>
    </r>
  </si>
  <si>
    <t>Must also register for ART 327L 01.</t>
  </si>
  <si>
    <t>ART-327-02 (16691) Intaglio Printmaking</t>
  </si>
  <si>
    <t>08/24/2015-12/09/2015 Studio Monday, Wednesday 03:00PM - 06:00PM, Insalaco Cntr for Studio Arts, Room 245</t>
  </si>
  <si>
    <t>Must also register for ART 327L 02.</t>
  </si>
  <si>
    <t>ART-327L-01 (16692) Intaglio Printmaking Lab</t>
  </si>
  <si>
    <r>
      <t>Course Description:</t>
    </r>
    <r>
      <rPr>
        <sz val="11"/>
        <color theme="1"/>
        <rFont val="Calibri"/>
        <family val="2"/>
        <scheme val="minor"/>
      </rPr>
      <t xml:space="preserve"> Investigates the process and techniques involved in the production of intaglio prints, including aquatint, mezzotint, line engraving, line etching, lift ground, mixed media and others. Normally offered in Fall semester only.</t>
    </r>
  </si>
  <si>
    <t>Must also register for ART 327 01.</t>
  </si>
  <si>
    <t>ART-327L-02 (16693) Intaglio Printmaking Lab</t>
  </si>
  <si>
    <t>Must also register for ART 327 02.</t>
  </si>
  <si>
    <t>ART-328-01 (16694) Ceramics II</t>
  </si>
  <si>
    <t>08/25/2015-12/11/2015 Studio Tuesday, Friday 12:00PM - 03:00PM, Insalaco Cntr for Studio Arts, Room 141</t>
  </si>
  <si>
    <r>
      <t>Course Description:</t>
    </r>
    <r>
      <rPr>
        <sz val="11"/>
        <color theme="1"/>
        <rFont val="Calibri"/>
        <family val="2"/>
        <scheme val="minor"/>
      </rPr>
      <t xml:space="preserve"> Intermediate level study expanding awareness of clay and ceramic processes as a means of creative expression. Normally offered in Fall semester only.</t>
    </r>
  </si>
  <si>
    <t>Must register for ART 328L 01.</t>
  </si>
  <si>
    <t>ART-328L-01 (16695) Ceramics II Lab</t>
  </si>
  <si>
    <r>
      <t>Course Description:</t>
    </r>
    <r>
      <rPr>
        <sz val="11"/>
        <color theme="1"/>
        <rFont val="Calibri"/>
        <family val="2"/>
        <scheme val="minor"/>
      </rPr>
      <t xml:space="preserve"> Studio lab time for ART 328. Normally offered in Fall semester only.</t>
    </r>
  </si>
  <si>
    <t>Must also register for ART 328 01.</t>
  </si>
  <si>
    <t>ART-329-01 (16696) Ceramics III</t>
  </si>
  <si>
    <t>08/25/2015-12/11/2015 Lecture/Discussion Tuesday, Friday 09:00AM - 03:00PM, Insalaco Cntr for Studio Arts, Room 141</t>
  </si>
  <si>
    <r>
      <t>Course Description:</t>
    </r>
    <r>
      <rPr>
        <sz val="11"/>
        <color theme="1"/>
        <rFont val="Calibri"/>
        <family val="2"/>
        <scheme val="minor"/>
      </rPr>
      <t xml:space="preserve"> Examination of successful design for ceramics. Exploration of ceramic form and surface as related to sculpture. Normally offered in Fall semester only.</t>
    </r>
  </si>
  <si>
    <t>Must also register for ART 329L 01Additional hours required</t>
  </si>
  <si>
    <t>ART-329L-01 (16697) Ceramics Lab</t>
  </si>
  <si>
    <r>
      <t>Course Description:</t>
    </r>
    <r>
      <rPr>
        <sz val="11"/>
        <color theme="1"/>
        <rFont val="Calibri"/>
        <family val="2"/>
        <scheme val="minor"/>
      </rPr>
      <t xml:space="preserve"> Studio lab time for ART 329. Normally offered in Fall semester only.</t>
    </r>
  </si>
  <si>
    <t>Must also register for ART 329 01.</t>
  </si>
  <si>
    <t>Waitlisted</t>
  </si>
  <si>
    <t>ART-345-01 (16698) Painting II</t>
  </si>
  <si>
    <t>08/24/2015-12/09/2015 Studio Monday, Wednesday 12:00PM - 03:00PM, Insalaco Cntr for Studio Arts, Room 321</t>
  </si>
  <si>
    <t>0 / 14 / 2</t>
  </si>
  <si>
    <r>
      <t>Course Description:</t>
    </r>
    <r>
      <rPr>
        <sz val="11"/>
        <color theme="1"/>
        <rFont val="Calibri"/>
        <family val="2"/>
        <scheme val="minor"/>
      </rPr>
      <t xml:space="preserve"> This course focuses on the fundamentals and dynamics of pictorial construction, including observational skills, composition, color theory, and basic painting techÂ­niques, with emphasis on direct observation of the figure, landscape, and still life. Appreciation for art history and aesthetics is systematically incorporated into this course. Normally offered in Fall semester only.</t>
    </r>
  </si>
  <si>
    <t>Must also register for ART 345L 01.</t>
  </si>
  <si>
    <t>ART-345-02 (16699) Painting II</t>
  </si>
  <si>
    <t>08/25/2015-12/10/2015 Studio Tuesday, Thursday 09:00AM - 12:00PM, Insalaco Cntr for Studio Arts, Room 319</t>
  </si>
  <si>
    <t>Must also register for ART 345L 02.</t>
  </si>
  <si>
    <t>ART-345-03 (19124) Painting II</t>
  </si>
  <si>
    <t>S. Alexander</t>
  </si>
  <si>
    <t>Must also register for ART 345L 03.</t>
  </si>
  <si>
    <t>ART-345L-01 (16700) Painting II Lab</t>
  </si>
  <si>
    <r>
      <t>Course Description:</t>
    </r>
    <r>
      <rPr>
        <sz val="11"/>
        <color theme="1"/>
        <rFont val="Calibri"/>
        <family val="2"/>
        <scheme val="minor"/>
      </rPr>
      <t xml:space="preserve"> This course focuses on the fundamentals and dynamics of pictorial construction, including observation skills, composition, color theory, and basic painting techniques, with an emphasis on direct observation of the figure, landscape and still life. Appreciation for art history and aesthetics in systematically incorporated into this course. Normally offered in Fall semester only.</t>
    </r>
  </si>
  <si>
    <t>Must also register for ART 345 01.</t>
  </si>
  <si>
    <t>ART-345L-02 (16701) Painting II Lab</t>
  </si>
  <si>
    <t>Must also register for ART 345 02.</t>
  </si>
  <si>
    <t>ART-345L-03 (19125) Painting II Lab</t>
  </si>
  <si>
    <t>Must also register for ART 345 03.</t>
  </si>
  <si>
    <t>ART-399I-01 (18742) ST: History of Women in Art</t>
  </si>
  <si>
    <t>08/25/2015-12/10/2015 Lecture/Discussion Tuesday, Thursday 10:00AM - 11:30AM, Shield Cntr for Visual Arts, Room 222</t>
  </si>
  <si>
    <t>L. Partridge</t>
  </si>
  <si>
    <t>14 / 20 / 0</t>
  </si>
  <si>
    <r>
      <t>Course Description:</t>
    </r>
    <r>
      <rPr>
        <sz val="11"/>
        <color theme="1"/>
        <rFont val="Calibri"/>
        <family val="2"/>
        <scheme val="minor"/>
      </rPr>
      <t xml:space="preserve"> As Marywood celebrates its Centennial year, this course surveys women in the visual arts, from the 20th-century modernist period into the postmodern world of today.</t>
    </r>
  </si>
  <si>
    <t>ART-416A-01 (16707) Graphic Design II</t>
  </si>
  <si>
    <t>08/25/2015-12/10/2015 Studio Tuesday, Thursday 12:00PM - 03:00PM, Shield Cntr for Visual Arts, Room 136</t>
  </si>
  <si>
    <t>S. Brower</t>
  </si>
  <si>
    <r>
      <t>Course Description:</t>
    </r>
    <r>
      <rPr>
        <sz val="11"/>
        <color theme="1"/>
        <rFont val="Calibri"/>
        <family val="2"/>
        <scheme val="minor"/>
      </rPr>
      <t xml:space="preserve"> Graphic design principles are explored, with an emphasis on concept and development. Students will investigate problems through research and are encouraged to take risks on realistic projets related to the graphic design field. Prerequisites: ART 210, 314 and 441B. Normally offered in Fall semester only.</t>
    </r>
  </si>
  <si>
    <t>Must also register for ART 416AL 01.</t>
  </si>
  <si>
    <t>ART-416AL-01 (16708) Graphic Design II Lab</t>
  </si>
  <si>
    <r>
      <t>Course Description:</t>
    </r>
    <r>
      <rPr>
        <sz val="11"/>
        <color theme="1"/>
        <rFont val="Calibri"/>
        <family val="2"/>
        <scheme val="minor"/>
      </rPr>
      <t xml:space="preserve"> Studio lab time for ART 416A. Normally offered in Fall semester only.</t>
    </r>
  </si>
  <si>
    <t>Must also register for ART 416A 01.</t>
  </si>
  <si>
    <t>ART-416L-01 (16709) Advanced Graphic Design Lab</t>
  </si>
  <si>
    <t>C. Medley</t>
  </si>
  <si>
    <r>
      <t>Course Description:</t>
    </r>
    <r>
      <rPr>
        <sz val="11"/>
        <color theme="1"/>
        <rFont val="Calibri"/>
        <family val="2"/>
        <scheme val="minor"/>
      </rPr>
      <t xml:space="preserve"> Graphic design principles are explored, with an emphasis on concept and development. Students will investigate problems through research and are encouraged to take risks on realistic projects related to the graphic design field. Normally offered in Fall semester only.</t>
    </r>
  </si>
  <si>
    <t>Must also register for ART 416 01.</t>
  </si>
  <si>
    <t>ART-420A-01 (16710) Jewelry-Metal II</t>
  </si>
  <si>
    <r>
      <t>Course Description:</t>
    </r>
    <r>
      <rPr>
        <sz val="11"/>
        <color theme="1"/>
        <rFont val="Calibri"/>
        <family val="2"/>
        <scheme val="minor"/>
      </rPr>
      <t xml:space="preserve"> Advanced development of design principles applied to jewelry and metalwork; promoting of sensitivity to concept; investigation of principles necessary to function of jewelry as related to the human form. Advanced technical experience. Course delivered tutorially. Normally offered in Fall semester only.</t>
    </r>
  </si>
  <si>
    <t>Must also register for ART 420AL 01.</t>
  </si>
  <si>
    <t>ART-420AL-01 (16711) Jewelry-Metal Lab II</t>
  </si>
  <si>
    <r>
      <t>Course Description:</t>
    </r>
    <r>
      <rPr>
        <sz val="11"/>
        <color theme="1"/>
        <rFont val="Calibri"/>
        <family val="2"/>
        <scheme val="minor"/>
      </rPr>
      <t xml:space="preserve"> Studio lab time for ART 420A</t>
    </r>
  </si>
  <si>
    <t>Must also register for ART 420A 01.</t>
  </si>
  <si>
    <t>ART-420B-01 (16712) Jewelry-Metal III</t>
  </si>
  <si>
    <t>Must also register for ART 420BL 01.</t>
  </si>
  <si>
    <t>ART-420BL-01 (16713) Jewelry-Metal Lab III</t>
  </si>
  <si>
    <r>
      <t>Course Description:</t>
    </r>
    <r>
      <rPr>
        <sz val="11"/>
        <color theme="1"/>
        <rFont val="Calibri"/>
        <family val="2"/>
        <scheme val="minor"/>
      </rPr>
      <t xml:space="preserve"> Studio lab time for ART 420B. Normally offered in Fall semester only.</t>
    </r>
  </si>
  <si>
    <t>Must also register for ART 420B 01.</t>
  </si>
  <si>
    <t>ART-422A-01 (16714) General Illustration I</t>
  </si>
  <si>
    <t>08/24/2015-12/09/2015 Studio Monday, Wednesday 12:00PM - 03:00PM, Shield Cntr for Visual Arts, Room 225</t>
  </si>
  <si>
    <t>L. Pauley</t>
  </si>
  <si>
    <r>
      <t>Course Description:</t>
    </r>
    <r>
      <rPr>
        <sz val="11"/>
        <color theme="1"/>
        <rFont val="Calibri"/>
        <family val="2"/>
        <scheme val="minor"/>
      </rPr>
      <t xml:space="preserve"> Problem-solving in various types of illustration, individualized to suit the student's creative interpretation and personal style. Provides opportunity to research and execute magazine, newspaper, advertising, pharmaceutical, botanical, technical, and storyboard illustration.</t>
    </r>
  </si>
  <si>
    <t>Must also register for ART 422AL 01.</t>
  </si>
  <si>
    <t>ART-422AL-01 (16715) General Illustration Lab I</t>
  </si>
  <si>
    <r>
      <t>Course Description:</t>
    </r>
    <r>
      <rPr>
        <sz val="11"/>
        <color theme="1"/>
        <rFont val="Calibri"/>
        <family val="2"/>
        <scheme val="minor"/>
      </rPr>
      <t xml:space="preserve"> Studio lab time for ART 422A</t>
    </r>
  </si>
  <si>
    <t>Must also register for ART 422A 01.</t>
  </si>
  <si>
    <t>ART-422B-01 (16716) General Illustration II</t>
  </si>
  <si>
    <t>08/24/2015-12/09/2015 Studio Monday, Wednesday 09:00AM - 12:00PM, Shield Cntr for Visual Arts, Room 225</t>
  </si>
  <si>
    <t>Must also register for ART 422BL 01.</t>
  </si>
  <si>
    <t>ART-422BL-01 (16718) General Illustration Lab II</t>
  </si>
  <si>
    <r>
      <t>Course Description:</t>
    </r>
    <r>
      <rPr>
        <sz val="11"/>
        <color theme="1"/>
        <rFont val="Calibri"/>
        <family val="2"/>
        <scheme val="minor"/>
      </rPr>
      <t xml:space="preserve"> Studio lab time for ART 422B</t>
    </r>
  </si>
  <si>
    <t>Must also register for ART 422B 01.</t>
  </si>
  <si>
    <t>ART-424-01 (16720) Intermediate Illustration: Boo</t>
  </si>
  <si>
    <t>08/24/2015-12/12/2015 Studio Monday, Wednesday 12:00PM - 03:00PM, Shield Cntr for Visual Arts, Room 225Ã¼08/24/2015-12/12/2015 Studio Friday Times to be AnnouncedShield Cntr for Visual Arts, Room 225</t>
  </si>
  <si>
    <r>
      <t>Course Description:</t>
    </r>
    <r>
      <rPr>
        <sz val="11"/>
        <color theme="1"/>
        <rFont val="Calibri"/>
        <family val="2"/>
        <scheme val="minor"/>
      </rPr>
      <t xml:space="preserve"> Aesthetic consideration of "marrying" literature and illustration. Technical aspects and appropriate techniques for each genre of storywriting are explored. Illustration exercises are based on simple phrases and lead to the design and illustration of a 16-page original book, the dummy, and a finished spread. Normally offered in Fall semester only.</t>
    </r>
  </si>
  <si>
    <t>Must also register for ART 424L 01.</t>
  </si>
  <si>
    <t>ART-424L-01 (16721) Intermediate Illustration Lab</t>
  </si>
  <si>
    <t>Must also register for ART 424 01.</t>
  </si>
  <si>
    <t>ART-428A-01 (19232) Advanced Printmaking</t>
  </si>
  <si>
    <t>0 / 1 / 0</t>
  </si>
  <si>
    <r>
      <t>Course Description:</t>
    </r>
    <r>
      <rPr>
        <sz val="11"/>
        <color theme="1"/>
        <rFont val="Calibri"/>
        <family val="2"/>
        <scheme val="minor"/>
      </rPr>
      <t xml:space="preserve"> Allows continued study in a specific printmaking medium involving either relief, intaglio, lithographic, or screen printing. The student is expected to develop a high degree of skill and imagery through concentrated effort and objectives. Course delivered tutorially.</t>
    </r>
  </si>
  <si>
    <t>Must also register for ART 428AL 01.</t>
  </si>
  <si>
    <t>ART-428AL-01 (19233) Advanced Printmaking Lab</t>
  </si>
  <si>
    <r>
      <t>Course Description:</t>
    </r>
    <r>
      <rPr>
        <sz val="11"/>
        <color theme="1"/>
        <rFont val="Calibri"/>
        <family val="2"/>
        <scheme val="minor"/>
      </rPr>
      <t xml:space="preserve"> Studio lab time for Art 428A Advanced Printmaking.</t>
    </r>
  </si>
  <si>
    <t>Must also register for ART 428A 01.</t>
  </si>
  <si>
    <t>ART-429-01 (16722) Advanced Drawing</t>
  </si>
  <si>
    <t>08/25/2015-12/10/2015 Studio Tuesday, Thursday 03:00PM - 06:00PM, Insalaco Cntr for Studio Arts, Room 321</t>
  </si>
  <si>
    <r>
      <t>Course Description:</t>
    </r>
    <r>
      <rPr>
        <sz val="11"/>
        <color theme="1"/>
        <rFont val="Calibri"/>
        <family val="2"/>
        <scheme val="minor"/>
      </rPr>
      <t xml:space="preserve"> Advanced problems in drawing with emphasis on idea development. Normally offered in Fall semester only.</t>
    </r>
  </si>
  <si>
    <t>Must also register for ART 429L 01.</t>
  </si>
  <si>
    <t>ART-429L-01 (16723) Advanced Drawing Lab</t>
  </si>
  <si>
    <t>Must also register for ART 429 01.</t>
  </si>
  <si>
    <t>ART-430-01 (16724) History of Graphic Design</t>
  </si>
  <si>
    <t>08/25/2015-12/10/2015 Lecture/Discussion Tuesday, Thursday 10:00AM - 11:30AM, Shield Cntr for Visual Arts, Room 135</t>
  </si>
  <si>
    <r>
      <t>Course Description:</t>
    </r>
    <r>
      <rPr>
        <sz val="11"/>
        <color theme="1"/>
        <rFont val="Calibri"/>
        <family val="2"/>
        <scheme val="minor"/>
      </rPr>
      <t xml:space="preserve"> Surveys the development of methods of graphic communication as it evolved in Western culture from the Renaissance to the present. Required for B.F.A. in Design: Graphic Design. Normally offered in Fall semester only.</t>
    </r>
  </si>
  <si>
    <t>ART-432B-01 (18743) History of Photography II</t>
  </si>
  <si>
    <t>08/24/2015-12/09/2015 Moodle-Supplemental Instruct Monday, Wednesday 12:00PM - 01:30PM, Insalaco Cntr for Studio Arts, Room 106</t>
  </si>
  <si>
    <t>13 / 25 / 0</t>
  </si>
  <si>
    <r>
      <t>Course Description:</t>
    </r>
    <r>
      <rPr>
        <sz val="11"/>
        <color theme="1"/>
        <rFont val="Calibri"/>
        <family val="2"/>
        <scheme val="minor"/>
      </rPr>
      <t xml:space="preserve"> This second part of photography's history chronicles its 20th century progression through contemporary image making. Investigation will include the technology, techniques and the explorations of photographers using traditional materials to its advancement into the digital age. Additional attention will be placed on photographic criticism and theory to discover photography's place in society, culture and the arts as the medium steadily evolves. Required for B.F.A. in Design: Photography. Normally offered in Spring semester only.</t>
    </r>
  </si>
  <si>
    <t>ART-435-01 (18744) Contemporary Art History</t>
  </si>
  <si>
    <t>08/26/2015-12/09/2015 Lecture/Discussion Wednesday 12:00PM - 03:00PM, Shield Cntr for Visual Arts, Room 222</t>
  </si>
  <si>
    <r>
      <t>Course Description:</t>
    </r>
    <r>
      <rPr>
        <sz val="11"/>
        <color theme="1"/>
        <rFont val="Calibri"/>
        <family val="2"/>
        <scheme val="minor"/>
      </rPr>
      <t xml:space="preserve"> A review of major movements since World War II and an emphasis on post modernism from the sixties to the present. Normally offered in Fall semester only.</t>
    </r>
  </si>
  <si>
    <t>ART-441C-01 (16727) Computer Graphics /Photoshop</t>
  </si>
  <si>
    <t>08/24/2015-12/09/2015 Studio Monday, Wednesday 09:00AM - 12:00PM, Insalaco Cntr for Studio Arts, Room 252</t>
  </si>
  <si>
    <t>14 / 16 / 0</t>
  </si>
  <si>
    <r>
      <t>Course Description:</t>
    </r>
    <r>
      <rPr>
        <sz val="11"/>
        <color theme="1"/>
        <rFont val="Calibri"/>
        <family val="2"/>
        <scheme val="minor"/>
      </rPr>
      <t xml:space="preserve"> Course concentrating in advanced uses of Photoshop as an imaging tool. Designed primarily for photography and illustration majors and fine artists with an interest in digital media. Normally offered in Fall semester only.</t>
    </r>
  </si>
  <si>
    <t>Must also register for ART 441CL 01.</t>
  </si>
  <si>
    <t>ART-441CL-01 (16728) Computer Graphics Lab</t>
  </si>
  <si>
    <r>
      <t>Course Description:</t>
    </r>
    <r>
      <rPr>
        <sz val="11"/>
        <color theme="1"/>
        <rFont val="Calibri"/>
        <family val="2"/>
        <scheme val="minor"/>
      </rPr>
      <t xml:space="preserve"> Studio lab time for ART 441C</t>
    </r>
  </si>
  <si>
    <t>Must also register for ART 411C 01.</t>
  </si>
  <si>
    <t>ART-441H-01 (16729) Web Design and Interactive Med</t>
  </si>
  <si>
    <t>08/24/2015-12/09/2015 Studio Monday, Wednesday 09:00AM - 12:00PM, Shield Cntr for Visual Arts, Room 136</t>
  </si>
  <si>
    <r>
      <t>Course Description:</t>
    </r>
    <r>
      <rPr>
        <sz val="11"/>
        <color theme="1"/>
        <rFont val="Calibri"/>
        <family val="2"/>
        <scheme val="minor"/>
      </rPr>
      <t xml:space="preserve"> This course examines the multimedia and Web design process, the practice of making compelling interactive experiences, and presenting information clearly in a non-linear fashion. Students will gain a higher level of skill in using the computer through designing and using interactive images and text in addition to an examination of the fundamental tools for development and maintenance of web site. Students will also be introduced to the principles of motion graphics. Normally offered in Fall semester only.</t>
    </r>
  </si>
  <si>
    <t>Must also register for ART 441HL 01.</t>
  </si>
  <si>
    <t>ART-441HL-01 (16730) Web Dsg. &amp; Interactive Media L</t>
  </si>
  <si>
    <r>
      <t>Course Description:</t>
    </r>
    <r>
      <rPr>
        <sz val="11"/>
        <color theme="1"/>
        <rFont val="Calibri"/>
        <family val="2"/>
        <scheme val="minor"/>
      </rPr>
      <t xml:space="preserve"> Studio lab time for ART 441H</t>
    </r>
  </si>
  <si>
    <t>Must also register for ART 441H 01.</t>
  </si>
  <si>
    <t>ART-442B-01 (16731) Interactive Design III</t>
  </si>
  <si>
    <r>
      <t>Course Description:</t>
    </r>
    <r>
      <rPr>
        <sz val="11"/>
        <color theme="1"/>
        <rFont val="Calibri"/>
        <family val="2"/>
        <scheme val="minor"/>
      </rPr>
      <t xml:space="preserve"> This course further expands upon Art 441H Web and Interactive Design by exploring advanced topics in Web design. Students will make compelling, useable, interactive experiences; develop time-based media; and present information clearly in a non-linear fashion. Students will gain a higher level of skill in using Web design software through designing and using interactive images and text.</t>
    </r>
  </si>
  <si>
    <t>Must also register for ART 442BL 01.</t>
  </si>
  <si>
    <t>ART-442BL-01 (16732) Interactive Design III Lab</t>
  </si>
  <si>
    <r>
      <t>Course Description:</t>
    </r>
    <r>
      <rPr>
        <sz val="11"/>
        <color theme="1"/>
        <rFont val="Calibri"/>
        <family val="2"/>
        <scheme val="minor"/>
      </rPr>
      <t xml:space="preserve"> Studio lab time for Art 442B Interactive Design III.</t>
    </r>
  </si>
  <si>
    <t>Must also register for ART 442B 01.</t>
  </si>
  <si>
    <t>ART-443A-01 (16733) Painting III</t>
  </si>
  <si>
    <t>08/24/2015-12/09/2015 Studio Monday, Wednesday 09:00AM - 12:00PM, Insalaco Cntr for Studio Arts, Room 321</t>
  </si>
  <si>
    <r>
      <t>Course Description:</t>
    </r>
    <r>
      <rPr>
        <sz val="11"/>
        <color theme="1"/>
        <rFont val="Calibri"/>
        <family val="2"/>
        <scheme val="minor"/>
      </rPr>
      <t xml:space="preserve"> Intermediate study of the dynamics of pictorial construction through the language of painting. Students are encouraged to experiment with various materials and/or techÂ­niques to build a personal painting vocabulary while continuing to develop their observational skills.</t>
    </r>
  </si>
  <si>
    <t>Must also register for ART 443AL 01.</t>
  </si>
  <si>
    <t>ART-443AL-01 (16734) Painting III Lab</t>
  </si>
  <si>
    <t>08/24/2015-12/12/2015 Laboratory Days to be Announced, Times to be AnnouncedInsalaco Cntr for Studio Arts, Room 321</t>
  </si>
  <si>
    <r>
      <t>Course Description:</t>
    </r>
    <r>
      <rPr>
        <sz val="11"/>
        <color theme="1"/>
        <rFont val="Calibri"/>
        <family val="2"/>
        <scheme val="minor"/>
      </rPr>
      <t xml:space="preserve"> Studio lab time for ART 443A</t>
    </r>
  </si>
  <si>
    <t>Must also register for ART 443A 01.</t>
  </si>
  <si>
    <t>ART-444A-01 (16735) Advanced Painting</t>
  </si>
  <si>
    <t>08/24/2015-12/11/2015 Studio Monday, Wednesday, Friday 09:00AM - 12:00PM, Insalaco Cntr for Studio Arts, Room 332</t>
  </si>
  <si>
    <r>
      <t>Course Description:</t>
    </r>
    <r>
      <rPr>
        <sz val="11"/>
        <color theme="1"/>
        <rFont val="Calibri"/>
        <family val="2"/>
        <scheme val="minor"/>
      </rPr>
      <t xml:space="preserve"> This series of courses fosters progressively advanced studio practice and development of a personal relationship to the painting language, its history and its perpetuation. Regularly scheduled critiques and focused written statements help students develop verbal and critical skills related to their work and the work of others. Students work one-onÂ­one with instructors in semiÂ­private partitioned studio spaces. Normally offered in Spring semester only.</t>
    </r>
  </si>
  <si>
    <t>Must also register for ART 444AL 01.</t>
  </si>
  <si>
    <t>ART-444AL-01 (16736) Advanced Painting Lab</t>
  </si>
  <si>
    <r>
      <t>Course Description:</t>
    </r>
    <r>
      <rPr>
        <sz val="11"/>
        <color theme="1"/>
        <rFont val="Calibri"/>
        <family val="2"/>
        <scheme val="minor"/>
      </rPr>
      <t xml:space="preserve"> Studio lab time for ART 444A. Normally offered in Fall semester only.</t>
    </r>
  </si>
  <si>
    <t>Must also register for ART 444A 01.</t>
  </si>
  <si>
    <t>ART-444B-01 (16737) Advanced Painting</t>
  </si>
  <si>
    <r>
      <t>Course Description:</t>
    </r>
    <r>
      <rPr>
        <sz val="11"/>
        <color theme="1"/>
        <rFont val="Calibri"/>
        <family val="2"/>
        <scheme val="minor"/>
      </rPr>
      <t xml:space="preserve"> This series of courses fosters progressively advanced studio practice and development of a personal relationship to the painting language, its history and its perpetuation. Regularly scheduled critiques and focused written statements help students develop verbal and critical skills related to their work and the work of others. Students work oneÂ­onÂ­one with instructors in semiÂ­private partitioned studio spaces. Normally offered in Spring semester only.</t>
    </r>
  </si>
  <si>
    <t>Must also register for ART 444BL 01</t>
  </si>
  <si>
    <t>ART-444BL-01 (16738) Advanced Painting Lab</t>
  </si>
  <si>
    <r>
      <t>Course Description:</t>
    </r>
    <r>
      <rPr>
        <sz val="11"/>
        <color theme="1"/>
        <rFont val="Calibri"/>
        <family val="2"/>
        <scheme val="minor"/>
      </rPr>
      <t xml:space="preserve"> Studio lab time for ART 444B. Normally offered in Spring semester only.</t>
    </r>
  </si>
  <si>
    <t>Must also register for ART 444B 01.</t>
  </si>
  <si>
    <t>ART-444C-01 (16739) Advanced Painting</t>
  </si>
  <si>
    <r>
      <t>Course Description:</t>
    </r>
    <r>
      <rPr>
        <sz val="11"/>
        <color theme="1"/>
        <rFont val="Calibri"/>
        <family val="2"/>
        <scheme val="minor"/>
      </rPr>
      <t xml:space="preserve"> This series of courses fosters progressively advanced studio practice and developÂ­ment of a personal relationship to the painting language, its history and its perpetuaÂ­tion. Regularly scheduled critiques and focused written statements help students develop verbal and critical skills related to their work and the work of others. Students work oneÂ­-on-Â­one with instructors in semiÂ­private partitioned studio spaces.</t>
    </r>
  </si>
  <si>
    <t>Must also register for ART 444CL 01</t>
  </si>
  <si>
    <t>ART-444CL-01 (16740) Advanced Paintin Lab</t>
  </si>
  <si>
    <r>
      <t>Course Description:</t>
    </r>
    <r>
      <rPr>
        <sz val="11"/>
        <color theme="1"/>
        <rFont val="Calibri"/>
        <family val="2"/>
        <scheme val="minor"/>
      </rPr>
      <t xml:space="preserve"> Studio lab time for ART 444C</t>
    </r>
  </si>
  <si>
    <t>Must also register for ART 444C 01.</t>
  </si>
  <si>
    <t>ART-444D-01 (16741) Advanced Painting</t>
  </si>
  <si>
    <t>Must also register for ART 444DL 01</t>
  </si>
  <si>
    <t>ART-444DL-01 (16742) Advanced Painting Lab</t>
  </si>
  <si>
    <r>
      <t>Course Description:</t>
    </r>
    <r>
      <rPr>
        <sz val="11"/>
        <color theme="1"/>
        <rFont val="Calibri"/>
        <family val="2"/>
        <scheme val="minor"/>
      </rPr>
      <t xml:space="preserve"> Studio lab time for ART 444D. Normally offered in Spring semester only.</t>
    </r>
  </si>
  <si>
    <t>Must also register for ART 444D01.</t>
  </si>
  <si>
    <t>ART-448-01 (16743) Packaging Design</t>
  </si>
  <si>
    <r>
      <t>Course Description:</t>
    </r>
    <r>
      <rPr>
        <sz val="11"/>
        <color theme="1"/>
        <rFont val="Calibri"/>
        <family val="2"/>
        <scheme val="minor"/>
      </rPr>
      <t xml:space="preserve"> An advanced comprehensive study of graphic structural design as applied to various product and point-of-purchase sales. Emphasis on conceptual development from initial target audience/market analysis through 3-D renderings and comprehensives. Particular attention given specific design limitations and requirements. Guest designer(s) and field trip(s). Normally offered in Fall semester only.</t>
    </r>
  </si>
  <si>
    <t>Must also register for ART 448L 01.</t>
  </si>
  <si>
    <t>ART-448L-01 (16744) Packaging Design Lab</t>
  </si>
  <si>
    <r>
      <t>Course Description:</t>
    </r>
    <r>
      <rPr>
        <sz val="11"/>
        <color theme="1"/>
        <rFont val="Calibri"/>
        <family val="2"/>
        <scheme val="minor"/>
      </rPr>
      <t xml:space="preserve"> An advanced comprehensive study of graphic and structural design as applied to various product and point of purchase sales. Emphasis on conceptual development from initial target audience/market analysis through 3-D renderings and comprehensives. Particular attention given specific design limitations and requirements. Guest designer(s) and field trip(s).</t>
    </r>
  </si>
  <si>
    <t>Must also register for ART 448 01.</t>
  </si>
  <si>
    <t>ART-449-01 (16745) Fieldwork Experience</t>
  </si>
  <si>
    <r>
      <t>Course Description:</t>
    </r>
    <r>
      <rPr>
        <sz val="11"/>
        <color theme="1"/>
        <rFont val="Calibri"/>
        <family val="2"/>
        <scheme val="minor"/>
      </rPr>
      <t xml:space="preserve"> Professional on-site experience that utilizes course theory and prepares students for the respective professional fields.</t>
    </r>
  </si>
  <si>
    <t>Graphic Design majors only.</t>
  </si>
  <si>
    <t>ART-449-02 (16746) Fieldwork Experience</t>
  </si>
  <si>
    <t>Photography majors only.</t>
  </si>
  <si>
    <t>ART-449-03 (16747) Fieldwork Experience</t>
  </si>
  <si>
    <t>Illustration majors only.</t>
  </si>
  <si>
    <t>ART-449-04 (16748) Fieldwork Experience</t>
  </si>
  <si>
    <t>ART-464A-01 (16757) Advanced Ceramics</t>
  </si>
  <si>
    <t>08/24/2015-12/12/2015 Studio Tuesday 12:00PM - 03:00PM, Insalaco Cntr for Studio Arts, Room 141Ã¼08/24/2015-12/12/2015 Studio Friday 09:00AM - 03:00PM, Insalaco Cntr for Studio Arts, Room 141</t>
  </si>
  <si>
    <r>
      <t>Course Description:</t>
    </r>
    <r>
      <rPr>
        <sz val="11"/>
        <color theme="1"/>
        <rFont val="Calibri"/>
        <family val="2"/>
        <scheme val="minor"/>
      </rPr>
      <t xml:space="preserve"> Individually planned program based on student's needs and interests. Course delivered tutorially. Normally offered in Fall semester only.</t>
    </r>
  </si>
  <si>
    <t>Must also register for ART 464AL 01</t>
  </si>
  <si>
    <t>ART-464AL-01 (16758) Advanced Ceramics Lab</t>
  </si>
  <si>
    <r>
      <t>Course Description:</t>
    </r>
    <r>
      <rPr>
        <sz val="11"/>
        <color theme="1"/>
        <rFont val="Calibri"/>
        <family val="2"/>
        <scheme val="minor"/>
      </rPr>
      <t xml:space="preserve"> Studio lab time for ART 464A. Normally offered in Fall semester only.</t>
    </r>
  </si>
  <si>
    <t>Must also register for ART 464A 01.</t>
  </si>
  <si>
    <t>ART-464B-01 (16759) Advanced Ceramics</t>
  </si>
  <si>
    <r>
      <t>Course Description:</t>
    </r>
    <r>
      <rPr>
        <sz val="11"/>
        <color theme="1"/>
        <rFont val="Calibri"/>
        <family val="2"/>
        <scheme val="minor"/>
      </rPr>
      <t xml:space="preserve"> Individually planned program based on student's needs and interests. Course delivered tutorially. Normally offered in Spring semester only.</t>
    </r>
  </si>
  <si>
    <t>Must also register for ART 464BL 01</t>
  </si>
  <si>
    <t>ART-464BL-01 (16760) Advanced Ceramics Lab</t>
  </si>
  <si>
    <r>
      <t>Course Description:</t>
    </r>
    <r>
      <rPr>
        <sz val="11"/>
        <color theme="1"/>
        <rFont val="Calibri"/>
        <family val="2"/>
        <scheme val="minor"/>
      </rPr>
      <t xml:space="preserve"> Studio lab time for ART 464B. Normally offered in Spring semester only.</t>
    </r>
  </si>
  <si>
    <t>Must also register for ART 464B 01.</t>
  </si>
  <si>
    <t>ART-481-01 (16762) Introduction to Arts and Heali</t>
  </si>
  <si>
    <t>C. Long</t>
  </si>
  <si>
    <r>
      <t>Course Description:</t>
    </r>
    <r>
      <rPr>
        <sz val="11"/>
        <color theme="1"/>
        <rFont val="Calibri"/>
        <family val="2"/>
        <scheme val="minor"/>
      </rPr>
      <t xml:space="preserve"> This course introduces students to the role of arts expression in emotional, physical, and communal healing. Attention is given both to historic context and to the current applications of the arts in healing. The experiential components of the course will offer students the opportunity to deepen their understanding of how the arts have played-and continue to play-a healing role in everyday life. Normally offered in Fall semester only.</t>
    </r>
  </si>
  <si>
    <t>ART-481-02 (16763) Introduction to Arts and Heali</t>
  </si>
  <si>
    <t>08/26/2015-12/09/2015 Lecture/Discussion Wednesday 01:00PM - 04:00PM, Shield Cntr for Visual Arts, Room 228</t>
  </si>
  <si>
    <t>ART-483-01 (16765) Art Therapy Applications</t>
  </si>
  <si>
    <t>08/25/2015-12/08/2015 Lecture/Discussion Tuesday 09:00AM - 12:00PM, Shield Cntr for Visual Arts, Room 218</t>
  </si>
  <si>
    <t>S. Wise</t>
  </si>
  <si>
    <r>
      <t>Course Description:</t>
    </r>
    <r>
      <rPr>
        <sz val="11"/>
        <color theme="1"/>
        <rFont val="Calibri"/>
        <family val="2"/>
        <scheme val="minor"/>
      </rPr>
      <t xml:space="preserve"> Survey of applications of art therapy media and methods in diverse settings, with a variety of populations. Consideration of developmental issues, environmental factors, cultural diversity, adaptations for disabilities, and utilization of personal and communal potentialities will be addressed. Normally offered in Fall semester only.</t>
    </r>
  </si>
  <si>
    <t>ART-499D-01 (16767) Independent Study - Photograph</t>
  </si>
  <si>
    <t>08/24/2015-12/12/2015 Independent Study Days to be Announced, Times to be Announced, Room to be Announced</t>
  </si>
  <si>
    <r>
      <t>Course Description:</t>
    </r>
    <r>
      <rPr>
        <sz val="11"/>
        <color theme="1"/>
        <rFont val="Calibri"/>
        <family val="2"/>
        <scheme val="minor"/>
      </rPr>
      <t xml:space="preserve"> (A-Ceramics, B-Sculpture, C-Painting, D-Photography, E-Graphic Design, F-Illustration, G-Printmaking, H-Art History, J-Drawing, K-Art Therapy) Involves advanced study in any area of studio art or art history in which the student has special proficiency and has completed prerequisites. Open to senior Art majors with the approval of the chairperson and the academic dean.</t>
    </r>
  </si>
  <si>
    <t>ART-499E-01 (22073) Independent Study - Graphic De</t>
  </si>
  <si>
    <t>ART-H113-01 (16829) Honors History of Art I</t>
  </si>
  <si>
    <t>08/25/2015-12/10/2015 Moodle-Supplemental Instruct Tuesday, Thursday 11:30AM - 01:00PM, Shield Cntr for Visual Arts, Room 210</t>
  </si>
  <si>
    <r>
      <t>Course Description:</t>
    </r>
    <r>
      <rPr>
        <sz val="11"/>
        <color theme="1"/>
        <rFont val="Calibri"/>
        <family val="2"/>
        <scheme val="minor"/>
      </rPr>
      <t xml:space="preserve"> Introduces Western and non-Western art through analysis of major works of architecture, sculpture and painting considered in their historical and cultural contexts, from prehistoric times to the medieval period.</t>
    </r>
  </si>
  <si>
    <t>Restricted: Permission of the Director of the Honors Programrequired. Fulfills Fine Arts requirement.</t>
  </si>
  <si>
    <t>ART-H399I-01 (19084) ST: History of Women in Art</t>
  </si>
  <si>
    <t>08/25/2015-12/10/2015 Moodle-Supplemental Instruct Tuesday, Thursday 10:00AM - 11:30AM, Shield Cntr for Visual Arts, Room 222</t>
  </si>
  <si>
    <t>0 / 2 / 0</t>
  </si>
  <si>
    <t>Restricted: Permission of the Director of the Honors Programrequired.</t>
  </si>
  <si>
    <t>ART-H430-01 (19074) History of Graphic Design</t>
  </si>
  <si>
    <t>08/25/2015-12/10/2015 Moodle-Supplemental Instruct Tuesday, Thursday 10:00AM - 11:30AM, Shield Cntr for Visual Arts, Room 135</t>
  </si>
  <si>
    <r>
      <t>Course Description:</t>
    </r>
    <r>
      <rPr>
        <sz val="11"/>
        <color theme="1"/>
        <rFont val="Calibri"/>
        <family val="2"/>
        <scheme val="minor"/>
      </rPr>
      <t xml:space="preserve"> Surveys the development of methods of graphic communication as it evolved in Western culture from the Renaissance to the present. Required for B.F.A in Design: Graphic Design.</t>
    </r>
  </si>
  <si>
    <t>ART-H435-01 (18746) Contemporary Art History</t>
  </si>
  <si>
    <t>08/25/2015-12/08/2015 Lecture/Discussion Tuesday 03:00PM - 06:00PM, Shield Cntr for Visual Arts, Room 222</t>
  </si>
  <si>
    <r>
      <t>Course Description:</t>
    </r>
    <r>
      <rPr>
        <sz val="11"/>
        <color theme="1"/>
        <rFont val="Calibri"/>
        <family val="2"/>
        <scheme val="minor"/>
      </rPr>
      <t xml:space="preserve"> A review of major movements since World War II and an emphasis on post modernism from the sixties to the present.</t>
    </r>
  </si>
  <si>
    <t>ATES-221-01 (19266) Kinesiology and Applied Anatom</t>
  </si>
  <si>
    <t>08/24/2015-12/11/2015 Moodle-Supplemental Instruct Monday, Wednesday, Friday 11:00AM - 12:00PM, Marywood Cntr for Athl &amp; Well, Room 232</t>
  </si>
  <si>
    <t>S. Yeager</t>
  </si>
  <si>
    <r>
      <t>Course Description:</t>
    </r>
    <r>
      <rPr>
        <sz val="11"/>
        <color theme="1"/>
        <rFont val="Calibri"/>
        <family val="2"/>
        <scheme val="minor"/>
      </rPr>
      <t xml:space="preserve"> Presents practical application of human anatomy to sport with the major emphasis on the biomechanical analysis of movement. Involves fee. Normally offered in Fall semester only.</t>
    </r>
  </si>
  <si>
    <t>ATES-236-01 (19260) Tests and Measurements</t>
  </si>
  <si>
    <t>08/24/2015-12/11/2015 Moodle-Supplemental Instruct Monday, Wednesday, Friday 12:00PM - 01:00PM, Marywood Cntr for Athl &amp; Well, Room 232</t>
  </si>
  <si>
    <t>A. Hillman</t>
  </si>
  <si>
    <t>14 / 30 / 0</t>
  </si>
  <si>
    <r>
      <t>Course Description:</t>
    </r>
    <r>
      <rPr>
        <sz val="11"/>
        <color theme="1"/>
        <rFont val="Calibri"/>
        <family val="2"/>
        <scheme val="minor"/>
      </rPr>
      <t xml:space="preserve"> Designed to introduce the student to the basic principles of testing and evaluating performances through the development of assessment devices and the use of standardized tests. Normally offered in Fall semester only.</t>
    </r>
  </si>
  <si>
    <t>ATES-255A-01 (19267) Clinical Exp in Athl. Train. I</t>
  </si>
  <si>
    <t>08/24/2015-12/07/2015 Moodle-Supplemental Instruct Monday 01:00PM - 04:00PM, Marywood Cntr for Athl &amp; Well, Room 106</t>
  </si>
  <si>
    <r>
      <t>Course Description:</t>
    </r>
    <r>
      <rPr>
        <sz val="11"/>
        <color theme="1"/>
        <rFont val="Calibri"/>
        <family val="2"/>
        <scheme val="minor"/>
      </rPr>
      <t xml:space="preserve"> Athletic training psychomotor skills are enhanced and assessed by a preceptor during clinical rotations. Emphasis is on competencies and proficiencies previously instructed in didactic courses. Involves fee. Prerequisite: HPE 130, 180, 155 and formal acceptance to professional phase of the ATEP. Normally offered in Fall semester only.</t>
    </r>
  </si>
  <si>
    <t>Restricted: Athletic Training majors only.</t>
  </si>
  <si>
    <t>ATES-308-01 (19252) Concepts in Athletic Training</t>
  </si>
  <si>
    <t>08/25/2015-12/10/2015 Moodle-Supplemental Instruct Tuesday, Thursday 10:00AM - 11:30AM, Marywood Cntr for Athl &amp; Well, Room 106</t>
  </si>
  <si>
    <t>J. Edsall</t>
  </si>
  <si>
    <r>
      <t>Course Description:</t>
    </r>
    <r>
      <rPr>
        <sz val="11"/>
        <color theme="1"/>
        <rFont val="Calibri"/>
        <family val="2"/>
        <scheme val="minor"/>
      </rPr>
      <t xml:space="preserve"> This course will address current concepts, such as injury/illness prevention, evidence-based practice, professional position statements and sport specific requirements as they relate to athletic training. Involves fee. Prerequisites: BIOL 121, 121L, 122, 122L; HPE 130, HPE 155, HPE 180. Normally offered in Fall semester only.</t>
    </r>
  </si>
  <si>
    <t>ATES-313-01 (19268) Eval &amp; Asses Athl Trainers II</t>
  </si>
  <si>
    <t>08/24/2015-12/11/2015 Moodle-Supplemental Instruct Monday, Wednesday, Friday 10:00AM - 11:00AM, Marywood Cntr for Athl &amp; Well, Room 106</t>
  </si>
  <si>
    <r>
      <t>Course Description:</t>
    </r>
    <r>
      <rPr>
        <sz val="11"/>
        <color theme="1"/>
        <rFont val="Calibri"/>
        <family val="2"/>
        <scheme val="minor"/>
      </rPr>
      <t xml:space="preserve"> Continues to introduce athletic injury evaluation techniques to the student. Emphasis is placed on evaluation of injuries to the shoulder, upper arm/elbow/forearm, wrist/hand, head/face, spine, and thorax. Prerequisites: HPE 311. Must also enroll in HPE 313L. Normally offered in Fall semester only.</t>
    </r>
  </si>
  <si>
    <t>Must also register for ATES 313L.</t>
  </si>
  <si>
    <t>ATES-313L-01 (19269) Eval Asses Athl Trainrs II Lab</t>
  </si>
  <si>
    <t>08/26/2015-12/09/2015 Lecture/Discussion Wednesday 09:00AM - 10:00AM, Marywood Cntr for Athl &amp; Well, Room 106</t>
  </si>
  <si>
    <r>
      <t>Course Description:</t>
    </r>
    <r>
      <rPr>
        <sz val="11"/>
        <color theme="1"/>
        <rFont val="Calibri"/>
        <family val="2"/>
        <scheme val="minor"/>
      </rPr>
      <t xml:space="preserve"> Provides opportunity for the student to apply evaluation techniques learned in HPE 313. Normally offered in Fall semester only.</t>
    </r>
  </si>
  <si>
    <t>Must also register for ATES 313.</t>
  </si>
  <si>
    <t>ATES-355A-01 (19270) Clinical Exp. Athl. Train. III</t>
  </si>
  <si>
    <t>08/24/2015-12/07/2015 Moodle-Supplemental Instruct Monday 02:00PM - 05:00PM, Marywood Cntr for Athl &amp; Well, Room 106</t>
  </si>
  <si>
    <r>
      <t>Course Description:</t>
    </r>
    <r>
      <rPr>
        <sz val="11"/>
        <color theme="1"/>
        <rFont val="Calibri"/>
        <family val="2"/>
        <scheme val="minor"/>
      </rPr>
      <t xml:space="preserve"> Athletic training psychomotor skills are enhanced and assessed by a preceptor during clinical rotations. Emphasis is on competencies and proficiencies previously instructed in didactic courses. Involves fee. Prerequisite: Completion of HPE 255B with a C or better.</t>
    </r>
  </si>
  <si>
    <t>ATES-380-01 (19265) Exercise &amp; Disease Prevention</t>
  </si>
  <si>
    <t>08/24/2015-12/11/2015 Moodle-Supplemental Instruct Monday, Wednesday, Friday 10:00AM - 11:00AM, Marywood Cntr for Athl &amp; Well, Room 232</t>
  </si>
  <si>
    <t>K. Uhranowsky</t>
  </si>
  <si>
    <r>
      <t>Course Description:</t>
    </r>
    <r>
      <rPr>
        <sz val="11"/>
        <color theme="1"/>
        <rFont val="Calibri"/>
        <family val="2"/>
        <scheme val="minor"/>
      </rPr>
      <t xml:space="preserve"> This course will follow the American College of Sports Medicine mantra that "Exercise is Medicine". Throughout the semester students will identify and analyze current disease issues related to exercise, physical activity and lifestyle. Topics covered include diabetes, cardiopulmonary diseases, cancer, obesity, metabolic syndrome, and autoimmune disorders.</t>
    </r>
  </si>
  <si>
    <t>Cross listed with HPE 132.</t>
  </si>
  <si>
    <t>ATES-410-01 (19253) Therapeutic Exercise</t>
  </si>
  <si>
    <t>08/25/2015-12/10/2015 Moodle-Supplemental Instruct Tuesday, Thursday 08:30AM - 10:00AM, Marywood Cntr for Athl &amp; Well, Room 106</t>
  </si>
  <si>
    <r>
      <t>Course Description:</t>
    </r>
    <r>
      <rPr>
        <sz val="11"/>
        <color theme="1"/>
        <rFont val="Calibri"/>
        <family val="2"/>
        <scheme val="minor"/>
      </rPr>
      <t xml:space="preserve"> Theories and concepts in the appropriate application and utilization of therapeutic exercises in the rehabilitation of musculoskeletal injuries. Prerequisites: HPE 311, 400. Must also enroll in HPE 411. Normally offered in Fall semester only.</t>
    </r>
  </si>
  <si>
    <t>Must also register for ATES 411.</t>
  </si>
  <si>
    <t>ATES-411-01 (19254) Therapeutic Exercise Lab</t>
  </si>
  <si>
    <t>08/28/2015-12/11/2015 Moodle-Supplemental Instruct Friday 09:00AM - 10:00AM, Marywood Cntr for Athl &amp; Well, Room 106</t>
  </si>
  <si>
    <r>
      <t>Course Description:</t>
    </r>
    <r>
      <rPr>
        <sz val="11"/>
        <color theme="1"/>
        <rFont val="Calibri"/>
        <family val="2"/>
        <scheme val="minor"/>
      </rPr>
      <t xml:space="preserve"> A supervised laboratory experience to ensure that students develop the appropriate psychomotor skills in applying and using rehabilitation techniques. Normally offered in Fall semester only.</t>
    </r>
  </si>
  <si>
    <t>ATES-440-01 (19283) Advanced Exercise Physiology</t>
  </si>
  <si>
    <t>08/27/2015-12/10/2015 Moodle-Supplemental Instruct Thursday 05:30PM - 08:30PM, Keith J. O'Neill Center for He, Room 204</t>
  </si>
  <si>
    <t>24 / 30 / 0</t>
  </si>
  <si>
    <r>
      <t>Course Description:</t>
    </r>
    <r>
      <rPr>
        <sz val="11"/>
        <color theme="1"/>
        <rFont val="Calibri"/>
        <family val="2"/>
        <scheme val="minor"/>
      </rPr>
      <t xml:space="preserve"> This is an advanced undergraduate course in the physiology of exercise dealing with acute and chronic responses of various systems to exercise and training. Experimental design and data collection techniques commonly used in exercise science literature will be addressed. Mini-experiments will be utilized to demonstrate various physiological responses in the exercise arena. Special emphasis will be given to environmental physiology (altitude, temperature, underwater and microgravity environments) and its impact on human performance. Prerequisites: HPE 225, HPE 225L, HPE 360, HPE 360L, HPE380, and a valid CPR certification. Offered fall semester.</t>
    </r>
  </si>
  <si>
    <t>Cross listed with SNES 574.01 and ND 574.01.</t>
  </si>
  <si>
    <t>ATES-455A-01 (19271) Clin. Exp. Athletic Train. V</t>
  </si>
  <si>
    <t>08/26/2015-12/09/2015 Moodle-Supplemental Instruct Wednesday 01:00PM - 04:00PM, Marywood Cntr for Athl &amp; Well, Room 106</t>
  </si>
  <si>
    <r>
      <t>Course Description:</t>
    </r>
    <r>
      <rPr>
        <sz val="11"/>
        <color theme="1"/>
        <rFont val="Calibri"/>
        <family val="2"/>
        <scheme val="minor"/>
      </rPr>
      <t xml:space="preserve"> Athletic training psychomotor skills are enhanced and assessed by a preceptor during clinical rotations. Emphasis is on competencies and proficiencies previously instructed in didactic courses. Involves fee. Prerequisite: Completion of HPE 355B with a C or better. Normally offered in Fall semester only.</t>
    </r>
  </si>
  <si>
    <t>ATES-455B-01 (19272) Clin. Exp. Athletic Train. VI</t>
  </si>
  <si>
    <t>08/26/2015-12/09/2015 Moodle-Supplemental Instruct Wednesday 02:00PM - 05:00PM, Marywood Cntr for Athl &amp; Well, Room 106</t>
  </si>
  <si>
    <t>18 / 20 / 0</t>
  </si>
  <si>
    <r>
      <t>Course Description:</t>
    </r>
    <r>
      <rPr>
        <sz val="11"/>
        <color theme="1"/>
        <rFont val="Calibri"/>
        <family val="2"/>
        <scheme val="minor"/>
      </rPr>
      <t xml:space="preserve"> Athletic training psychomotor skills are enhanced and assessed by a preceptor during clinical rotations. Emphasis is on competencies and proficiencies previously instructed in didactic courses. Involves fee. Prerequisite: Completion of HPE 455A with a C or better. Normally offered in Spring semester only.</t>
    </r>
  </si>
  <si>
    <t>Restricted: Permission of the course instructor required.</t>
  </si>
  <si>
    <t>ATES-480A-01 (19262) Physical Activity Practicum</t>
  </si>
  <si>
    <r>
      <t>Course Description:</t>
    </r>
    <r>
      <rPr>
        <sz val="11"/>
        <color theme="1"/>
        <rFont val="Calibri"/>
        <family val="2"/>
        <scheme val="minor"/>
      </rPr>
      <t xml:space="preserve"> On-site experience in a setting dealing with student's special interest area.</t>
    </r>
  </si>
  <si>
    <t>ATES-480B-01 (19263) Physical Activity Practicum</t>
  </si>
  <si>
    <t>15 / 15 / 0</t>
  </si>
  <si>
    <t>BIOL-110-01 (16847) Principles of Biology</t>
  </si>
  <si>
    <t>08/24/2015-12/11/2015 Moodle-Supplemental Instruct Monday, Wednesday, Friday 01:00PM - 02:00PM, Cntr Natural &amp; Health Science, Room 202</t>
  </si>
  <si>
    <t>L. Valburg</t>
  </si>
  <si>
    <r>
      <t>Course Description:</t>
    </r>
    <r>
      <rPr>
        <sz val="11"/>
        <color theme="1"/>
        <rFont val="Calibri"/>
        <family val="2"/>
        <scheme val="minor"/>
      </rPr>
      <t xml:space="preserve"> Surveys life at all levels of organization, ranging from the unicellular to the multicellular forms. Discussions on biological chemistry, reproductive processes, and classification are also included. In laboratory, a hands-on experience wherein students survey life at all levels of organization including biological chemistry, reproductive processes, and organism classification. Three hours lecture, two hours lab. Education and nonÂ­science majors. Normally offered Fall semster only.</t>
    </r>
  </si>
  <si>
    <t>Restricted: Non-Science and Elementary Education majors only.Must also register for BIOL 110L.</t>
  </si>
  <si>
    <t>BIOL-121-01 (16849) Anatomy and Physiology I</t>
  </si>
  <si>
    <t>08/24/2015-12/11/2015 Moodle-Supplemental Instruct Monday, Wednesday, Friday 10:00AM - 11:00AM, Cntr Natural &amp; Health Science, Room 203</t>
  </si>
  <si>
    <t>B. Piatak</t>
  </si>
  <si>
    <t>0 / 30 / 0</t>
  </si>
  <si>
    <r>
      <t>Course Description:</t>
    </r>
    <r>
      <rPr>
        <sz val="11"/>
        <color theme="1"/>
        <rFont val="Calibri"/>
        <family val="2"/>
        <scheme val="minor"/>
      </rPr>
      <t xml:space="preserve"> Human structure and function are discussed with emphasis on levels of structural organization and body systems, anatomical terminology, homeostasis, cells transport, and tissues. Others are the integumentary, digestive, urinary, endocrine, muscular, and skeletal systems. Three hours lecture, two hours lab. Nursing, Nutrition/ Dietetics, Science Education, and Physical Education majors. Normally offered Fall semester only.</t>
    </r>
  </si>
  <si>
    <t>Restricted: Nursing, Physical Education, Nutrition and Dieteticsand Biology/General Science Secondary Education majors only.Must also register for BIOL 121L.</t>
  </si>
  <si>
    <t>BIOL-121-03 (16851) Anatomy and Physiology I</t>
  </si>
  <si>
    <t>08/24/2015-12/11/2015 Moodle-Supplemental Instruct Monday, Wednesday, Friday 12:00PM - 01:00PM, Cntr Natural &amp; Health Science, Room 206</t>
  </si>
  <si>
    <t>BIOL-121-04 (16852) Anatomy and Physiology I</t>
  </si>
  <si>
    <t>08/25/2015-12/10/2015 Moodle-Supplemental Instruct Tuesday, Thursday 10:00AM - 11:30AM, Cntr Natural &amp; Health Science, Room 203</t>
  </si>
  <si>
    <t>BIOL-121L-01 (16853) Anatomy and Physiology I Lab</t>
  </si>
  <si>
    <t>08/25/2015-12/08/2015 Moodle-Supplemental Instruct Tuesday 08:00AM - 10:00AM, Cntr Natural &amp; Health Science, Room 109</t>
  </si>
  <si>
    <t>S. Reggie</t>
  </si>
  <si>
    <t>0 / 15 / 0</t>
  </si>
  <si>
    <t>Restricted: Nursing, Physical Education, Nutrition and Dieteticsand Biology/General Science Secondary Education majors only.Must also register for BIOL 121.</t>
  </si>
  <si>
    <t>BIOL-121L-02 (16854) Anatomy and Physiology I Lab</t>
  </si>
  <si>
    <t>08/25/2015-12/08/2015 Moodle-Supplemental Instruct Tuesday 10:00AM - 12:00PM, Cntr Natural &amp; Health Science, Room 109</t>
  </si>
  <si>
    <t>08/25/2015-12/08/2015 Moodle-Supplemental Instruct Tuesday 12:00PM - 02:00PM, Cntr Natural &amp; Health Science, Room 109</t>
  </si>
  <si>
    <t>BIOL-121L-04 (18725) Anatomy and Physiology I Lab</t>
  </si>
  <si>
    <t>08/25/2015-12/08/2015 Moodle-Supplemental Instruct Tuesday 02:00PM - 04:00PM, Cntr Natural &amp; Health Science, Room 109</t>
  </si>
  <si>
    <t>BIOL-130-01 (16856) Principles of Anatomy and Phys</t>
  </si>
  <si>
    <t>08/24/2015-12/11/2015 Moodle-Supplemental Instruct Monday, Wednesday, Friday 09:00AM - 10:00AM, Cntr Natural &amp; Health Science, Room 125</t>
  </si>
  <si>
    <r>
      <t>Course Description:</t>
    </r>
    <r>
      <rPr>
        <sz val="11"/>
        <color theme="1"/>
        <rFont val="Calibri"/>
        <family val="2"/>
        <scheme val="minor"/>
      </rPr>
      <t xml:space="preserve"> This course is designed to discuss the basic concepts in anatomy and physiology and develop an understanding of the interrelationships between the different organs and systems. Emphasis is on the anatomy and physiological phenomena of the levels of structural organization and body systems, lymphatic, endocrine, cardiovascular, respiratory, integumentary, and the central nervous system. Three hours lecture. Non-science majors and CSD majors. Normally offered Spring semester only.</t>
    </r>
  </si>
  <si>
    <t>Restricted: Non-Science and CSD majors only.</t>
  </si>
  <si>
    <t>BIOL-130-02 (16857) Principles of Anatomy and Phys</t>
  </si>
  <si>
    <t>08/25/2015-12/10/2015 Moodle-Supplemental Instruct Tuesday, Thursday 01:00PM - 02:30PM, Cntr Natural &amp; Health Science, Room 202</t>
  </si>
  <si>
    <t>BIOL-150-01 (16858) General Biology I</t>
  </si>
  <si>
    <t>08/24/2015-12/11/2015 Moodle-Supplemental Instruct Monday, Wednesday, Friday 09:00AM - 10:00AM, Cntr Natural &amp; Health Science, Room 126</t>
  </si>
  <si>
    <t>M. Kiel</t>
  </si>
  <si>
    <t>2 / 35 / 0</t>
  </si>
  <si>
    <r>
      <t>Course Description:</t>
    </r>
    <r>
      <rPr>
        <sz val="11"/>
        <color theme="1"/>
        <rFont val="Calibri"/>
        <family val="2"/>
        <scheme val="minor"/>
      </rPr>
      <t xml:space="preserve"> This course is designed to introduce students to foundational concepts in biology, including: biological constituents, cellular organization, protein synthesis, mitosis, and meiosis. The second part of this course studies the basic structure and function of representative animals. Causes and nature of biological diversity and ecological principles are discussed. Three hours lecture, three hours lab. Normally offered Fall semester only.</t>
    </r>
  </si>
  <si>
    <t>Restricted: Science majors only. Must also register for BIOL150L.</t>
  </si>
  <si>
    <t>BIOL-150-02 (16859) General Biology I</t>
  </si>
  <si>
    <t>08/24/2015-12/11/2015 Moodle-Supplemental Instruct Monday, Wednesday, Friday 02:00PM - 03:00PM, Cntr Natural &amp; Health Science, Room 202</t>
  </si>
  <si>
    <t>BIOL-150L-01 (16860) General Biology I Laboratory</t>
  </si>
  <si>
    <t>08/26/2015-12/09/2015 Moodle-Supplemental Instruct Wednesday 04:00PM - 07:00PM, Cntr Natural &amp; Health Science, Room 308</t>
  </si>
  <si>
    <t>A. Lemoncelli</t>
  </si>
  <si>
    <t>Restricted: Science majors only. Must also register for BIOL 150.</t>
  </si>
  <si>
    <t>BIOL-150L-02 (16861) General Biology I Laboratory</t>
  </si>
  <si>
    <t>08/25/2015-12/08/2015 Moodle-Supplemental Instruct Tuesday 06:00PM - 09:00PM, Cntr Natural &amp; Health Science, Room 308</t>
  </si>
  <si>
    <t>K. Wargo</t>
  </si>
  <si>
    <t>BIOL-150L-03 (16862) General Biology I Laboratory</t>
  </si>
  <si>
    <t>08/25/2015-12/08/2015 Moodle-Supplemental Instruct Tuesday 03:00PM - 06:00PM, Cntr Natural &amp; Health Science, Room 308</t>
  </si>
  <si>
    <t>M. Smith</t>
  </si>
  <si>
    <t>BIOL-150L-04 (16863) General Biology I Laboratory</t>
  </si>
  <si>
    <t>08/28/2015-12/11/2015 Moodle-Supplemental Instruct Friday 10:00AM - 01:00PM, Cntr Natural &amp; Health Science, Room 308</t>
  </si>
  <si>
    <t>BIOL-150L-05 (16864) General Biology I Laboratory</t>
  </si>
  <si>
    <t>08/24/2015-12/07/2015 Moodle-Supplemental Instruct Monday 03:00PM - 06:00PM, Cntr Natural &amp; Health Science, Room 308</t>
  </si>
  <si>
    <t>BIOL-201-01 (16865) Human Gross Anatomy</t>
  </si>
  <si>
    <t>08/24/2015-12/11/2015 Moodle-Supplemental Instruct Monday, Wednesday, Friday 08:00AM - 09:00AM, Cntr Natural &amp; Health Science, Room 206</t>
  </si>
  <si>
    <r>
      <t>Course Description:</t>
    </r>
    <r>
      <rPr>
        <sz val="11"/>
        <color theme="1"/>
        <rFont val="Calibri"/>
        <family val="2"/>
        <scheme val="minor"/>
      </rPr>
      <t xml:space="preserve"> This course will discuss the gross anatomy of the human body from a regional point of view, using basic structureÂ­function concept and clinical applications as the basis for anatomical understanding. The physiology, embryology, and histology will also be emphasized especially when they provide anatomical understanding. Three hours lecture, two hours lab. Students who have not had a basic anatomy and physiology course may consider taking BIOL 121, 121L as a prerequisite course. Science majors. Normally offered Fall semester only.</t>
    </r>
  </si>
  <si>
    <t>Restricted: Science Majors. Must also register for BIOL 201L.</t>
  </si>
  <si>
    <t>BIOL-201-02 (16866) Human Gross Anatomy</t>
  </si>
  <si>
    <t>08/24/2015-12/11/2015 Moodle-Supplemental Instruct Monday, Wednesday, Friday 09:00AM - 10:00AM, Cntr Natural &amp; Health Science, Room 206</t>
  </si>
  <si>
    <t>BIOL-201L-01 (16867) Human Gross Anatomy Lab</t>
  </si>
  <si>
    <t>08/27/2015-12/10/2015 Moodle-Supplemental Instruct Thursday 08:00AM - 10:00AM, Cntr Natural &amp; Health Science, Room 109</t>
  </si>
  <si>
    <r>
      <t>Course Description:</t>
    </r>
    <r>
      <rPr>
        <sz val="11"/>
        <color theme="1"/>
        <rFont val="Calibri"/>
        <family val="2"/>
        <scheme val="minor"/>
      </rPr>
      <t xml:space="preserve"> This course will discuss the gross anatomy of the human body from a regional point of view, using basic structure-function concept and clinical applications as the basis for anatomical understanding. The physiology, embryology, and histology will also be emphasized especially when they provide anatomical understanding. Three hours lecture, two hours lab. Students who have not had a basic anatomy and physiology course may consider taking BIOL 121, 121L as a prerequisite course. Science majors. Normally offered Fall semester only.</t>
    </r>
  </si>
  <si>
    <t>Restricted: Science Majors. Must also register for BIOL 201.</t>
  </si>
  <si>
    <t>BIOL-201L-02 (16868) Human Gross Anatomy Lab</t>
  </si>
  <si>
    <t>08/27/2015-12/10/2015 Moodle-Supplemental Instruct Thursday 10:00AM - 12:00PM, Cntr Natural &amp; Health Science, Room 109</t>
  </si>
  <si>
    <t>BIOL-201L-03 (16869) Human Gross Anatomy Lab</t>
  </si>
  <si>
    <t>08/27/2015-12/10/2015 Moodle-Supplemental Instruct Thursday 12:00PM - 02:00PM, Cntr Natural &amp; Health Science, Room 109</t>
  </si>
  <si>
    <t>BIOL-235-01 (16871) General Microbiology</t>
  </si>
  <si>
    <t>08/24/2015-12/11/2015 Moodle-Supplemental Instruct Monday, Wednesday, Friday 12:00PM - 01:00PM, Cntr Natural &amp; Health Science, Room 126</t>
  </si>
  <si>
    <t>L. Antoniacci</t>
  </si>
  <si>
    <r>
      <t>Course Description:</t>
    </r>
    <r>
      <rPr>
        <sz val="11"/>
        <color theme="1"/>
        <rFont val="Calibri"/>
        <family val="2"/>
        <scheme val="minor"/>
      </rPr>
      <t xml:space="preserve"> The broad categories of microorganisms and microscopic systems are covered: morphology, cultivation, reproductive features, microbial genetics, biochemical traits, and taxonomy. Also an introduction to environmental, industrial and medical microbiology provided. Three hours lecture, two hours lab. Normally offered in Fall semester only.</t>
    </r>
  </si>
  <si>
    <t>Restricted: Science majors only. Must also register for BIOL235L.</t>
  </si>
  <si>
    <t>BIOL-235-02 (16872) General Microbiology</t>
  </si>
  <si>
    <t>08/24/2015-12/11/2015 Moodle-Supplemental Instruct Monday, Wednesday, Friday 10:00AM - 11:00AM, Cntr Natural &amp; Health Science, Room 126</t>
  </si>
  <si>
    <t>Restricted: Science majors only. Must also register for BIOL 235L</t>
  </si>
  <si>
    <t>BIOL-235L-01 (16873) General Microbiology Laborator</t>
  </si>
  <si>
    <t>08/25/2015-12/08/2015 Moodle-Supplemental Instruct Tuesday 09:00AM - 11:00AM, Cntr Natural &amp; Health Science, Room 106</t>
  </si>
  <si>
    <t>Restricted: Science majors only. Must also register for BIOL 235.</t>
  </si>
  <si>
    <t>BIOL-235L-02 (16874) General Microbiology Laborator</t>
  </si>
  <si>
    <t>08/25/2015-12/08/2015 Moodle-Supplemental Instruct Tuesday 11:00AM - 01:00PM, Cntr Natural &amp; Health Science, Room 106</t>
  </si>
  <si>
    <t>BIOL-281-01 (16877) Introduction to Biotechnology</t>
  </si>
  <si>
    <t>08/24/2015-12/11/2015 Moodle-Supplemental Instruct Monday, Wednesday, Friday 11:00AM - 12:00PM, Cntr Natural &amp; Health Science, Room 203</t>
  </si>
  <si>
    <r>
      <t>Course Description:</t>
    </r>
    <r>
      <rPr>
        <sz val="11"/>
        <color theme="1"/>
        <rFont val="Calibri"/>
        <family val="2"/>
        <scheme val="minor"/>
      </rPr>
      <t xml:space="preserve"> This course introduces students to the basic concepts of biotechnology and to the application of biotechnology methodologies and applications in various fields. We will consider specific topics related to agricultural biotechnology, bioremediation, genomics, and others. Considerable emphasis is placed on critical evaluation of biotechnology, e.g. ethical considerations, inherent caveats and opportunities for improvements in the field. Normally offered in Fall semester only.</t>
    </r>
  </si>
  <si>
    <t>Restricted: Science majors only.</t>
  </si>
  <si>
    <t>BIOL-401-01 (16878) Cell Culture</t>
  </si>
  <si>
    <t>08/25/2015-12/10/2015 Moodle-Supplemental Instruct Tuesday, Thursday 10:00AM - 11:30AM, Cntr Natural &amp; Health Science, Room 97</t>
  </si>
  <si>
    <r>
      <t>Course Description:</t>
    </r>
    <r>
      <rPr>
        <sz val="11"/>
        <color theme="1"/>
        <rFont val="Calibri"/>
        <family val="2"/>
        <scheme val="minor"/>
      </rPr>
      <t xml:space="preserve"> This course is designed to provide students with fundamental skills in cell and tissue culture. The techniques include media preparation, sterile technique, primary culture establishment, cell growth and maintenance, transfection, cloning of cultured cells. Junior and senior science majors and M.S. Biotechnology graduate students. Three hour lecture with lab. Normally offered in Fall semester only.</t>
    </r>
  </si>
  <si>
    <t>Restricted: Junior &amp; Senior Science majors only. Cross listed with BIOL-501.</t>
  </si>
  <si>
    <t>BIOL-410-01 (16879) Science Literacy Capstone</t>
  </si>
  <si>
    <t>08/25/2015-12/10/2015 Moodle-Supplemental Instruct Tuesday, Thursday 11:30AM - 12:30PM, Cntr Natural &amp; Health Science, Room 202</t>
  </si>
  <si>
    <t>D. Garver</t>
  </si>
  <si>
    <r>
      <t>Course Description:</t>
    </r>
    <r>
      <rPr>
        <sz val="11"/>
        <color theme="1"/>
        <rFont val="Calibri"/>
        <family val="2"/>
        <scheme val="minor"/>
      </rPr>
      <t xml:space="preserve"> Group discussions on current scientific topics with an emphasis on utilizing the Internet as a source of information. Preparing a professional resume, conducting a job search, tips on interviewing, and applying to graduate or professional schools are covered. Typical expectations involve an oral presentation and the submission of a scientific paper. Junior and senior science majors. Normally offered in Fall semester only.</t>
    </r>
  </si>
  <si>
    <t>Restricted: Junior &amp; Senior Science majors only.</t>
  </si>
  <si>
    <t>BIOL-421-01 (16880) Biochemistry</t>
  </si>
  <si>
    <t>08/24/2015-12/11/2015 Moodle-Supplemental Instruct Monday, Wednesday, Friday 01:00PM - 02:00PM, Cntr Natural &amp; Health Science, Room 125</t>
  </si>
  <si>
    <t>R. Ertl</t>
  </si>
  <si>
    <r>
      <t>Course Description:</t>
    </r>
    <r>
      <rPr>
        <sz val="11"/>
        <color theme="1"/>
        <rFont val="Calibri"/>
        <family val="2"/>
        <scheme val="minor"/>
      </rPr>
      <t xml:space="preserve"> This course covers basic concepts in biochemistry, emphasizing the structure, reactivity, and dynamics of proteins, lipids, and carbohydrates. In addition, a brief overview of carbohydrate metabolism, including the electron transport system and oxidative phosphorylation processes, are presented. Laboratory component involves learning advanced analytical skills related to topics covered in lecture. Three hours lecture, three hours lab. Normally offered in Fall semester only.</t>
    </r>
  </si>
  <si>
    <t>Restricted: Junior &amp; Senior Science majors only. Must alsoregister for BIOL 421L.Cross listed with BIOL-521.</t>
  </si>
  <si>
    <t>BIOL-421L-01 (16881) Biochemistry Laboratory</t>
  </si>
  <si>
    <t>08/27/2015-12/10/2015 Moodle-Supplemental Instruct Thursday 02:00PM - 06:00PM, Cntr Natural &amp; Health Science, Room 305</t>
  </si>
  <si>
    <r>
      <t>Course Description:</t>
    </r>
    <r>
      <rPr>
        <sz val="11"/>
        <color theme="1"/>
        <rFont val="Calibri"/>
        <family val="2"/>
        <scheme val="minor"/>
      </rPr>
      <t xml:space="preserve"> This course covers basic concepts in biochemistry, emphasizing the structure, reactivity, and dynamics of proteins, lipids, and carbohydrates. In addition, a brief overview of carbohydrate metabolism, including the electron transport system and oxidative phosphorylation processes, are presented. Laboratory component involves learning advanced analytical skills related to topics covered in lecture. Three hours lecture, three hours lab. Normall offered in Fall semester only.</t>
    </r>
  </si>
  <si>
    <t>Restricted: Junior &amp; Senior Science majors only. Must alsoregister for BIOL 421.Cross listed wtih BIOL-521L-01.</t>
  </si>
  <si>
    <t>BIOL-421L-02 (18727) Biochemistry Laboratory</t>
  </si>
  <si>
    <t>08/26/2015-12/09/2015 Moodle-Supplemental Instruct Wednesday 04:00PM - 08:00PM, Cntr Natural &amp; Health Science, Room 305</t>
  </si>
  <si>
    <t>Restricted: Junior and Senior majors only. Must also registerfor BIOL 421. Cross listed with BIOL 521L-02.</t>
  </si>
  <si>
    <t>BIOL-446-01 (16882) Genetics</t>
  </si>
  <si>
    <t>08/24/2015-12/11/2015 Moodle-Supplemental Instruct Monday, Wednesday, Friday 09:00AM - 10:00AM, Cntr Natural &amp; Health Science, Room 201</t>
  </si>
  <si>
    <t>C. Brey</t>
  </si>
  <si>
    <r>
      <t>Course Description:</t>
    </r>
    <r>
      <rPr>
        <sz val="11"/>
        <color theme="1"/>
        <rFont val="Calibri"/>
        <family val="2"/>
        <scheme val="minor"/>
      </rPr>
      <t xml:space="preserve"> Presents an introduction to Mendelian inheritance, recombinant DNA technology, and genomics. Three hours of lecture and three hours of laboratory. Normally offered in Fall semester only.</t>
    </r>
  </si>
  <si>
    <t>Restricted: Junior &amp; Senior Science majors only. Must alsoregister for BIOL 446L.</t>
  </si>
  <si>
    <t>BIOL-446L-01 (16883) Genetics Laboratory</t>
  </si>
  <si>
    <t>08/25/2015-12/08/2015 Moodle-Supplemental Instruct Tuesday 01:00PM - 04:00PM, Cntr Natural &amp; Health Science, Room 97</t>
  </si>
  <si>
    <t>Restricted: Junior &amp; Senior Science majors only. Must alsoregister for BIOL 446.</t>
  </si>
  <si>
    <t>BIOL-446L-02 (16884) Genetics Laboratory</t>
  </si>
  <si>
    <t>08/24/2015-12/07/2015 Moodle-Supplemental Instruct Monday 12:00PM - 03:00PM, Cntr Natural &amp; Health Science, Room 97</t>
  </si>
  <si>
    <t>Restricted: Junior &amp; Senior Science majors only. Must alsoregister for BIOL 446.Cross listed with BIOL 546L-02.</t>
  </si>
  <si>
    <t>BIOL-H281-01 (19064) Honors Introduction to Biotech</t>
  </si>
  <si>
    <r>
      <t>Course Description:</t>
    </r>
    <r>
      <rPr>
        <sz val="11"/>
        <color theme="1"/>
        <rFont val="Calibri"/>
        <family val="2"/>
        <scheme val="minor"/>
      </rPr>
      <t xml:space="preserve"> This course introduces students to the basic concepts of biotechnology and to the application of biotechnology methodologies and applications in various fields. We will consider specific topics related to agricultural biotechnology, bioremediation, genomics, and others. Considerable emphasis is placed on critical evaluation of biotechnology, e.g. ethical considerations, inherent caveats and opportunities for improvements in the field.</t>
    </r>
  </si>
  <si>
    <t>BIOL-110L-01 (16848) Principles of Biology Laborato</t>
  </si>
  <si>
    <t>08/27/2015-12/10/2015 Moodle-Supplemental Instruct Thursday 04:15PM - 06:15PM, Cntr Natural &amp; Health Science, Room 106</t>
  </si>
  <si>
    <r>
      <t>Course Description:</t>
    </r>
    <r>
      <rPr>
        <sz val="11"/>
        <color theme="1"/>
        <rFont val="Calibri"/>
        <family val="2"/>
        <scheme val="minor"/>
      </rPr>
      <t xml:space="preserve"> Surveys life at all levels of organization, ranging from the unicellular to the multicelÂ­lular forms. Discussions on biological chemistry, reproductive processes, and classification are also included. In laboratory, a handsÂ­on experience wherein students survey life at all levels of organization including biological chemistry, reproductive processes, and organism classification. Three hours lecture, two hours lab. Education and non-science majors. Normally offered Fall semester only.</t>
    </r>
  </si>
  <si>
    <t>Restricted: Non-Science and Elementary Education majors only.Must also register for BIOL 110.</t>
  </si>
  <si>
    <t>J. Mason-Clark</t>
  </si>
  <si>
    <t>BIOL-110L-02 (18988) Principles of Biology Laborato</t>
  </si>
  <si>
    <t>08/26/2015-12/09/2015 Laboratory Wednesday 04:15PM - 06:15PM, Cntr Natural &amp; Health Science, Room 106</t>
  </si>
  <si>
    <t>Restricted: Non-Science majors only. Must also register for BIOL110 01.</t>
  </si>
  <si>
    <t>G. Stavish</t>
  </si>
  <si>
    <t>BIOL-121L-03 (16855) Anatomy and Physiology I Lab</t>
  </si>
  <si>
    <t>Undergra</t>
  </si>
  <si>
    <t>BIOL-235L-03 (16875) General Microbiology Laborator</t>
  </si>
  <si>
    <t>08/25/2015-12/08/2015 Moodle-Supplemental Instruct Tuesday 06:00PM - 08:00PM, Cntr Natural &amp; Health Science, Room 106</t>
  </si>
  <si>
    <t>Restricted: Science majors only. Must also register for BIOL235.</t>
  </si>
  <si>
    <t>N. Quick</t>
  </si>
  <si>
    <t>BIOL-235L-04 (16876) General Microbiology Laborator</t>
  </si>
  <si>
    <t>08/24/2015-12/07/2015 Moodle-Supplemental Instruct Monday 06:00PM - 08:00PM, Cntr Natural &amp; Health Science, Room 106</t>
  </si>
  <si>
    <t>BIOL-454-01 (18961) Undergraduate Research</t>
  </si>
  <si>
    <r>
      <t>Course Description:</t>
    </r>
    <r>
      <rPr>
        <sz val="11"/>
        <color theme="1"/>
        <rFont val="Calibri"/>
        <family val="2"/>
        <scheme val="minor"/>
      </rPr>
      <t xml:space="preserve"> Requires laboratory or library research on an assigned problem. Hours are arranged by the advisor. Prerequisites: QPA minimum 2.50 and approval of the Science Department chair. A public demonstration of the research may be requested. Junior and senior science majors.</t>
    </r>
  </si>
  <si>
    <t>BIOL-454-02 (21822) Undergraduate Research</t>
  </si>
  <si>
    <t>BIOL-455-01 (16885) Senior Research Project</t>
  </si>
  <si>
    <t>08/24/2015-12/12/2015 Individualized Research Instr Days to be Announced, Times to be Announced, Room to be Announced</t>
  </si>
  <si>
    <r>
      <t>Course Description:</t>
    </r>
    <r>
      <rPr>
        <sz val="11"/>
        <color theme="1"/>
        <rFont val="Calibri"/>
        <family val="2"/>
        <scheme val="minor"/>
      </rPr>
      <t xml:space="preserve"> Provides the student with a hands-on laboratory project, or Internet/bioinformatics-based project. Can involve elements of biology, chemistry, environmental science, et al. Research paper or presentation required. Senior Science (Biotechnology) majors only.</t>
    </r>
  </si>
  <si>
    <t>BIOL-455-02 (16886) Senior Research Project</t>
  </si>
  <si>
    <t>BIOL-455-03 (16887) Senior Research Project</t>
  </si>
  <si>
    <t>BIOL-478B-01 (16889) Honors Senior Thesis</t>
  </si>
  <si>
    <r>
      <t>Course Description:</t>
    </r>
    <r>
      <rPr>
        <sz val="11"/>
        <color theme="1"/>
        <rFont val="Calibri"/>
        <family val="2"/>
        <scheme val="minor"/>
      </rPr>
      <t xml:space="preserve"> Research and/or creative scholarly activity in biology under faculty supervision. Normally offered in Spring semester only.</t>
    </r>
  </si>
  <si>
    <t>Permission of the Director of the Honors Program required.</t>
  </si>
  <si>
    <t>BIOL-498-01 (16891) Biology Internship</t>
  </si>
  <si>
    <t>08/24/2015-12/12/2015 Internship Days to be Announced, Times to be Announced, Room to be Announced</t>
  </si>
  <si>
    <r>
      <t>Course Description:</t>
    </r>
    <r>
      <rPr>
        <sz val="11"/>
        <color theme="1"/>
        <rFont val="Calibri"/>
        <family val="2"/>
        <scheme val="minor"/>
      </rPr>
      <t xml:space="preserve"> The student works in a commercial laboratory facility gaining experience and expertise in the student's area of specialization. Credit is earned by providing a report and/or presentation to the department, following the internship period, e.g. during the following semester. Arranged with approval of the Science Department chairperson. Junior and senior science majors.</t>
    </r>
  </si>
  <si>
    <t>BIOL-498-02 (16893) Biology Internship</t>
  </si>
  <si>
    <t>BIOL-498-03 (22123) Biology Internship</t>
  </si>
  <si>
    <t>BIOL-498-04 (22124) Biology Internship</t>
  </si>
  <si>
    <t>BIOL-498-05 (16895) Biology Internship</t>
  </si>
  <si>
    <t>BIOL-499-01 (16898) Independent Study</t>
  </si>
  <si>
    <r>
      <t>Course Description:</t>
    </r>
    <r>
      <rPr>
        <sz val="11"/>
        <color theme="1"/>
        <rFont val="Calibri"/>
        <family val="2"/>
        <scheme val="minor"/>
      </rPr>
      <t xml:space="preserve"> Arranged only with special permission of department chairperson. Junior and senior science majors.</t>
    </r>
  </si>
  <si>
    <t>BIOL-499-02 (16900) Independent Study</t>
  </si>
  <si>
    <t>BIOL-499-03 (16901) Independent Study</t>
  </si>
  <si>
    <t>BIOL-499-04 (22075) Independent Study</t>
  </si>
  <si>
    <t>BUS-111-01 (16915) Principles of Marketing</t>
  </si>
  <si>
    <t>08/25/2015-12/10/2015 Moodle-Supplemental Instruct Tuesday, Thursday 11:30AM - 01:00PM, McGowan Cntr Grad &amp; Prof Stud, Room 1055</t>
  </si>
  <si>
    <t>K. Ozcan</t>
  </si>
  <si>
    <r>
      <t>Course Description:</t>
    </r>
    <r>
      <rPr>
        <sz val="11"/>
        <color theme="1"/>
        <rFont val="Calibri"/>
        <family val="2"/>
        <scheme val="minor"/>
      </rPr>
      <t xml:space="preserve"> Provides a general overview of the environment in which marketing operates and exposes the students to the principles of marketing with regard to product development, distribution, promotion, pricing, and consumer behavior, keeping in mind all the economic factors and technological developments taking place around us.</t>
    </r>
  </si>
  <si>
    <t>BUS-123-01 (16918) Management and Career Options</t>
  </si>
  <si>
    <t>08/25/2015-12/10/2015 Moodle-Supplemental Instruct Tuesday, Thursday 10:00AM - 11:30AM, McGowan Cntr Grad &amp; Prof Stud, Room 1055</t>
  </si>
  <si>
    <t>M. Law</t>
  </si>
  <si>
    <r>
      <t>Course Description:</t>
    </r>
    <r>
      <rPr>
        <sz val="11"/>
        <color theme="1"/>
        <rFont val="Calibri"/>
        <family val="2"/>
        <scheme val="minor"/>
      </rPr>
      <t xml:space="preserve"> Covers the basic functions of management. Includes career explorations relative to the functional areas within the corporate structure and the role top management and middle management play in achieving organizational goals. Cases are utilized to illustrate the concepts and theories discussed.</t>
    </r>
  </si>
  <si>
    <t>Restricted: Freshman Business Majors. Equivalent to BUS 121</t>
  </si>
  <si>
    <t>BUS-123-02 (16919) Management and Career Options</t>
  </si>
  <si>
    <t>08/25/2015-12/10/2015 Moodle-Supplemental Instruct Tuesday, Thursday 01:00PM - 02:30PM, McGowan Cntr Grad &amp; Prof Stud, Room 2004</t>
  </si>
  <si>
    <t>Restricted: Freshmen Business Majors. Equivalent to BUS 121</t>
  </si>
  <si>
    <t>BUS-123-03 (16920) Management and Career Options</t>
  </si>
  <si>
    <t>08/24/2015-12/11/2015 Moodle-Supplemental Instruct Monday, Wednesday, Friday 01:00PM - 02:00PM, Liberal Arts Center, Room 111</t>
  </si>
  <si>
    <t>E. Sherwood</t>
  </si>
  <si>
    <t>Equivalent to BUS 121</t>
  </si>
  <si>
    <t>BUS-131-01 (16922) Accounting I</t>
  </si>
  <si>
    <t>08/24/2015-12/11/2015 Lecture/Discussion Monday, Wednesday, Friday 09:00AM - 10:00AM, McGowan Cntr Grad &amp; Prof Stud, Room 2003</t>
  </si>
  <si>
    <t>G. Marcinek</t>
  </si>
  <si>
    <r>
      <t>Course Description:</t>
    </r>
    <r>
      <rPr>
        <sz val="11"/>
        <color theme="1"/>
        <rFont val="Calibri"/>
        <family val="2"/>
        <scheme val="minor"/>
      </rPr>
      <t xml:space="preserve"> Emphasizes the nature and preparation of basic statements through analysis of transactions, applying generally accepted accounting principles. The course will stress the importance of accounting as a tool to create useful information for decision-making.</t>
    </r>
  </si>
  <si>
    <t>Restricted: Freshman Business majors only.</t>
  </si>
  <si>
    <t>BUS-131-02 (16923) Accounting I</t>
  </si>
  <si>
    <t>08/24/2015-12/11/2015 Lecture/Discussion Monday, Wednesday, Friday 10:00AM - 11:00AM, McGowan Cntr Grad &amp; Prof Stud, Room 2003</t>
  </si>
  <si>
    <t>Restricted: Freshmen Business majors only.</t>
  </si>
  <si>
    <t>BUS-131-03 (16924) Accounting I</t>
  </si>
  <si>
    <t>08/24/2015-12/11/2015 Lecture/Discussion Monday, Wednesday, Friday 11:00AM - 12:00PM, McGowan Cntr Grad &amp; Prof Stud, Room 2003</t>
  </si>
  <si>
    <t>BUS-141-01 (16926) Aeronautical Theory - Private</t>
  </si>
  <si>
    <t>08/25/2015-12/10/2015 Moodle-Supplemental Instruct Tuesday, Thursday 10:00AM - 11:30AM, McGowan Cntr Grad &amp; Prof Stud, Room 1058</t>
  </si>
  <si>
    <t>A. Nestico</t>
  </si>
  <si>
    <t>19 / 27 / 0</t>
  </si>
  <si>
    <r>
      <t>Course Description:</t>
    </r>
    <r>
      <rPr>
        <sz val="11"/>
        <color theme="1"/>
        <rFont val="Calibri"/>
        <family val="2"/>
        <scheme val="minor"/>
      </rPr>
      <t xml:space="preserve"> This course covers the basic and necessary aeronautical knowledge and meets the prerequisites specified in Flight Administration Regulation (FAR) Part 61 for a private pilot rating. Areas covered include: aviation opportunities, human factors, airplane systems, aerodynamic principles, the flight environment, communication and flight information, weather theory, weather patterns and hazards, predictors of aircraft performance, airplane weight and balance procedures, pilotage, dead reckoning, and navigation equipment.</t>
    </r>
  </si>
  <si>
    <t>BUS-142-01 (16929) Aeronautical Theory - Instrume</t>
  </si>
  <si>
    <t>08/28/2015-12/11/2015 Lecture/Discussion Friday 11:00AM - 02:00PM, McGowan Cntr Grad &amp; Prof Stud, Room 1058</t>
  </si>
  <si>
    <t>J. McDonald</t>
  </si>
  <si>
    <t>Undergr</t>
  </si>
  <si>
    <r>
      <t>Course Description:</t>
    </r>
    <r>
      <rPr>
        <sz val="11"/>
        <color theme="1"/>
        <rFont val="Calibri"/>
        <family val="2"/>
        <scheme val="minor"/>
      </rPr>
      <t xml:space="preserve"> This course covers the necessary aeronautical knowledge and meets the prerequisites specified in Title 14 CFR, Part 141, Appendix C for an instrument rating (airplane). Areas covered include: principles of instrument flight; air traffic control system; instrument flight charts for Instrument Flight Rules (IFR) planning and flight; advanced aviation human factors and physiology; instrument FARs; various IFR approaches; procedures for IFR departure, enroute, and arrival operations; IFR flight planning and emergency procedures; analysis of weather information, conditions, and trends. Normally offered in Fall semester only.</t>
    </r>
  </si>
  <si>
    <t>BUS-200-01 (16932) Advanced Computer Tools for Ma</t>
  </si>
  <si>
    <t>08/25/2015-12/10/2015 Moodle-Supplemental Instruct Tuesday, Thursday 02:30PM - 04:00PM, McGowan Cntr Grad &amp; Prof Stud, Room 1056</t>
  </si>
  <si>
    <t>A. Gomaa</t>
  </si>
  <si>
    <r>
      <t>Course Description:</t>
    </r>
    <r>
      <rPr>
        <sz val="11"/>
        <color theme="1"/>
        <rFont val="Calibri"/>
        <family val="2"/>
        <scheme val="minor"/>
      </rPr>
      <t xml:space="preserve"> Course provides laboratory exercises to support learning in Management Information Systems, Finance, and Operations Management core courses. Intensive instruction in Spreadsheets, Relational Databases Management Systems, and Project Management and their use in various management disciplines and application in solving management problems.</t>
    </r>
  </si>
  <si>
    <t>BUS-215-01 (18606) Survey of Visual Display and D</t>
  </si>
  <si>
    <t>08/25/2015-12/10/2015 Moodle-Supplemental Instruct Tuesday, Thursday 11:30AM - 01:00PM, McGowan Cntr Grad &amp; Prof Stud, Room 2035</t>
  </si>
  <si>
    <t>C. Murnin</t>
  </si>
  <si>
    <r>
      <t>Course Description:</t>
    </r>
    <r>
      <rPr>
        <sz val="11"/>
        <color theme="1"/>
        <rFont val="Calibri"/>
        <family val="2"/>
        <scheme val="minor"/>
      </rPr>
      <t xml:space="preserve"> A survey course that introduces the student to ways in which visual display and design is used in a variety of settings. The course combines theory with fieldwork in venues that include office spaces, museum spaces, art galleries, restaurants, and various types of department and specialty stores.</t>
    </r>
  </si>
  <si>
    <t>BUS-221-01 (16935) Organizational Communication</t>
  </si>
  <si>
    <t>08/25/2015-12/10/2015 Moodle-Supplemental Instruct Tuesday, Thursday 08:30AM - 10:00AM, McGowan Cntr Grad &amp; Prof Stud, Room 2001</t>
  </si>
  <si>
    <r>
      <t>Course Description:</t>
    </r>
    <r>
      <rPr>
        <sz val="11"/>
        <color theme="1"/>
        <rFont val="Calibri"/>
        <family val="2"/>
        <scheme val="minor"/>
      </rPr>
      <t xml:space="preserve"> Covers the role of communication of organizations as well as the different communication approaches organizations use. Discusses business communication, personality variables in communication, communication conflicts, cross cultural and small group communication. In addition, electronic mail and telecommunications are covered.</t>
    </r>
  </si>
  <si>
    <t>BUS-252-01 (16936) Legal Environment of Business/</t>
  </si>
  <si>
    <t>08/25/2015-12/10/2015 Moodle-Supplemental Instruct Tuesday, Thursday 04:00PM - 05:30PM, McGowan Cntr Grad &amp; Prof Stud, Room 1055</t>
  </si>
  <si>
    <t>J. Biagi</t>
  </si>
  <si>
    <r>
      <t>Course Description:</t>
    </r>
    <r>
      <rPr>
        <sz val="11"/>
        <color theme="1"/>
        <rFont val="Calibri"/>
        <family val="2"/>
        <scheme val="minor"/>
      </rPr>
      <t xml:space="preserve"> After introductory materials on sources of law, court systems, civil procedure, and tort and Constitutional, property, and criminal law, the major part of this course is devoted to the law of contracts. The course covers the effect of e-commerce on contracts with emphasis on the Uniform Electronic Transactions Act, the Uniform Computer Information Transaction Act, and the Electronic Signatures and Global and National Commerce Act. Also discussed are business organizations, partnerships, limited partnerships, limited liabilities, and corporations. Normally offered in Fall semester only.</t>
    </r>
  </si>
  <si>
    <t>BUS-301-01 (16939) Management Information Systems</t>
  </si>
  <si>
    <t>08/24/2015-12/12/2015 Moodle-Supplemental Instruct Monday 02:00PM - 04:00PM, McGowan Cntr Grad &amp; Prof Stud, Room 1059Ã¼08/24/2015-12/12/2015 Moodle-Supplemental Instruct Wednesday 02:00PM - 03:00PM, McGowan Cntr Grad &amp; Prof Stud, Room 1059</t>
  </si>
  <si>
    <t>U. Dumdum</t>
  </si>
  <si>
    <r>
      <t>Course Description:</t>
    </r>
    <r>
      <rPr>
        <sz val="11"/>
        <color theme="1"/>
        <rFont val="Calibri"/>
        <family val="2"/>
        <scheme val="minor"/>
      </rPr>
      <t xml:space="preserve"> Introduces the student to the vast and fast-growing field of computer-based information systems and technologies (CBIS/T), especially as these are strategically acquired, developed and deployed in different types of organizations. Various frame-works, principles, concepts, issues, methodologies, and applications crucial to achieving and maintaining competitive advantage will be explored using a socio-technical approach. SQL and topics such as the social, organizational, and ethical implications of CBIS/T and eCommerce are also discussed. Normally offered in Fall semester only.</t>
    </r>
  </si>
  <si>
    <t>BUS-301-02 (16940) Management Information Systems</t>
  </si>
  <si>
    <t>08/24/2015-12/09/2015 Moodle-Supplemental Instruct Monday, Wednesday 04:00PM - 05:30PM, McGowan Cntr Grad &amp; Prof Stud, Room 1059</t>
  </si>
  <si>
    <t>BUS-312-01 (16941) Operation Management/Quantitat</t>
  </si>
  <si>
    <t>08/24/2015-12/11/2015 Moodle-Supplemental Instruct Monday, Wednesday, Friday 01:00PM - 02:00PM, McGowan Cntr Grad &amp; Prof Stud, Room 1059</t>
  </si>
  <si>
    <t>M. Pyle</t>
  </si>
  <si>
    <r>
      <t>Course Description:</t>
    </r>
    <r>
      <rPr>
        <sz val="11"/>
        <color theme="1"/>
        <rFont val="Calibri"/>
        <family val="2"/>
        <scheme val="minor"/>
      </rPr>
      <t xml:space="preserve"> Deals with theory of linear programming and duality methods, design and use of computer solutions, decisions made under uncertainty and recurrent decision problems under certainty and risk. Also covers transportation algorithms, inventory control and PERT/CPM.</t>
    </r>
  </si>
  <si>
    <t>BUS-315-01 (16942) International Marketing</t>
  </si>
  <si>
    <t>08/25/2015-12/10/2015 Moodle-Supplemental Instruct Tuesday, Thursday 02:30PM - 04:00PM, McGowan Cntr Grad &amp; Prof Stud, Room 2035</t>
  </si>
  <si>
    <r>
      <t>Course Description:</t>
    </r>
    <r>
      <rPr>
        <sz val="11"/>
        <color theme="1"/>
        <rFont val="Calibri"/>
        <family val="2"/>
        <scheme val="minor"/>
      </rPr>
      <t xml:space="preserve"> The course covers analysis of foreign markets, including the cultural, political, and economic differences and their impact on marketing strategies. It deals with international marketing strategies at all stages of international involvement-from exporting to direct investment. Normally offered in Fall semester only.</t>
    </r>
  </si>
  <si>
    <t>BUS-319-01 (18608) Dimensions of Tourism</t>
  </si>
  <si>
    <t>08/25/2015-12/08/2015 Moodle-Supplemental Instruct Tuesday 11:30AM - 02:30PM, McGowan Cntr Grad &amp; Prof Stud, Room 2001</t>
  </si>
  <si>
    <t>C. Lipinski</t>
  </si>
  <si>
    <r>
      <t>Course Description:</t>
    </r>
    <r>
      <rPr>
        <sz val="11"/>
        <color theme="1"/>
        <rFont val="Calibri"/>
        <family val="2"/>
        <scheme val="minor"/>
      </rPr>
      <t xml:space="preserve"> The course is an introduction to the broad fields of travel and tourism. Among the topics covered are cultural tourism, economic role of tourism, marketing of tourism, and the sociology of tourism. Normally offered in Fall semester only.</t>
    </r>
  </si>
  <si>
    <t>BUS-342-01 (18610) Airport Operations Management</t>
  </si>
  <si>
    <t>08/27/2015-12/10/2015 Moodle-Supplemental Instruct Thursday 11:30AM - 02:30PM, McGowan Cntr Grad &amp; Prof Stud, Room 1058</t>
  </si>
  <si>
    <r>
      <t>Course Description:</t>
    </r>
    <r>
      <rPr>
        <sz val="11"/>
        <color theme="1"/>
        <rFont val="Calibri"/>
        <family val="2"/>
        <scheme val="minor"/>
      </rPr>
      <t xml:space="preserve"> The airport as an operational system, along with airport peaks and airline scheduling, are covered. Ground handling, baggage handling, airport security, technical service, and operational administration and performance are part of the course. Normally offered in Fall semester only.</t>
    </r>
  </si>
  <si>
    <t>BUS-422-01 (16949) Personnel Management/Human Res</t>
  </si>
  <si>
    <t>08/25/2015-12/10/2015 Moodle-Supplemental Instruct Tuesday, Thursday 08:30AM - 10:00AM, McGowan Cntr Grad &amp; Prof Stud, Room 1055</t>
  </si>
  <si>
    <r>
      <t>Course Description:</t>
    </r>
    <r>
      <rPr>
        <sz val="11"/>
        <color theme="1"/>
        <rFont val="Calibri"/>
        <family val="2"/>
        <scheme val="minor"/>
      </rPr>
      <t xml:space="preserve"> Examines the changing responsibilities of a personnel/human resource manager within organizations; addresses human and interorganizational behavior. Covers recruitment, selection, training, and development of employees. Also discusses reward systems, compensation methods, health and safety in the work place, and the importance of ethical leadership and corporate social responsibility. Normally offered in Fall semester only.</t>
    </r>
  </si>
  <si>
    <t>BUS-425-01 (16952) Entrepreneurship and Small Bus</t>
  </si>
  <si>
    <t>08/24/2015-12/09/2015 Moodle-Supplemental Instruct Monday, Wednesday 04:00PM - 05:30PM, Learning Commons, Room 331</t>
  </si>
  <si>
    <t>C. Speicher</t>
  </si>
  <si>
    <r>
      <t>Course Description:</t>
    </r>
    <r>
      <rPr>
        <sz val="11"/>
        <color theme="1"/>
        <rFont val="Calibri"/>
        <family val="2"/>
        <scheme val="minor"/>
      </rPr>
      <t xml:space="preserve"> The course covers the entrepreneurial process and identifies and evaluates opportunities while focusing on developing business plans for these opportunities. In addition, it enhances the knowledge in determining the resources required for business operations. It covers topics such as product innovations, marketing, and financial plans, as well as patents and trademarks. Normally offered in Fall semester only.</t>
    </r>
  </si>
  <si>
    <t>CHEM-110-01 (16974) Introductory Chemistry</t>
  </si>
  <si>
    <t>08/24/2015-12/11/2015 Moodle-Supplemental Instruct Monday, Wednesday, Friday 09:00AM - 10:00AM, Cntr Natural &amp; Health Science, Room 202</t>
  </si>
  <si>
    <r>
      <t>Course Description:</t>
    </r>
    <r>
      <rPr>
        <sz val="11"/>
        <color theme="1"/>
        <rFont val="Calibri"/>
        <family val="2"/>
        <scheme val="minor"/>
      </rPr>
      <t xml:space="preserve"> Studies basic chemical concepts and principles, with emphasis on the quantitative aspects of real chemistry. Three hours lecture. Dietetics and Elementary Education majors. Normally offered in Fall semester only.</t>
    </r>
  </si>
  <si>
    <t>Restricted: Nutrition and Dietetics or Elementary Education majors only.</t>
  </si>
  <si>
    <t>M. McHale</t>
  </si>
  <si>
    <t>CHEM-121-01 (16975) Principles of Chemistry</t>
  </si>
  <si>
    <t>08/24/2015-12/11/2015 Moodle-Supplemental Instruct Monday, Wednesday, Friday 11:00AM - 12:00PM, Cntr Natural &amp; Health Science, Room 206</t>
  </si>
  <si>
    <r>
      <t>Course Description:</t>
    </r>
    <r>
      <rPr>
        <sz val="11"/>
        <color theme="1"/>
        <rFont val="Calibri"/>
        <family val="2"/>
        <scheme val="minor"/>
      </rPr>
      <t xml:space="preserve"> Studies basic general chemistry, with emphasis on medical and environmental applications. Three hours lecture, two hours lab. Nursing and non-science majors. Normally offered in Fall semester only.</t>
    </r>
  </si>
  <si>
    <t>Restricted: Nursing and Non-Science majors only. Must alsoregister for CHEM 121L.</t>
  </si>
  <si>
    <t>D. Rechlicz</t>
  </si>
  <si>
    <t>CHEM-121-02 (16976) Principles of Chemistry</t>
  </si>
  <si>
    <t>08/24/2015-12/09/2015 Moodle-Supplemental Instruct Monday, Wednesday 04:00PM - 05:30PM, Cntr Natural &amp; Health Science, Room 206</t>
  </si>
  <si>
    <t>CHEM-121L-01 (16977) Principles of Chemistry Lab</t>
  </si>
  <si>
    <t>08/24/2015-12/07/2015 Moodle-Supplemental Instruct Monday 01:00PM - 03:00PM, Cntr Natural &amp; Health Science, Room 305</t>
  </si>
  <si>
    <r>
      <t>Course Description:</t>
    </r>
    <r>
      <rPr>
        <sz val="11"/>
        <color theme="1"/>
        <rFont val="Calibri"/>
        <family val="2"/>
        <scheme val="minor"/>
      </rPr>
      <t xml:space="preserve"> Studies basic general chemistry, with emphasis on medical and environmental applications. Three hours lecture, two hours lab. Nursing and non-science majors. Normally offered in Fall semester only. Normally offered in Fall semester only.</t>
    </r>
  </si>
  <si>
    <t>Restricted: Nursing and Non-Science majors only. Must alsoregister for CHEM 121.</t>
  </si>
  <si>
    <t>A. Pitchford</t>
  </si>
  <si>
    <t>CHEM-121L-02 (16978) Principles of Chemistry Lab</t>
  </si>
  <si>
    <t>08/26/2015-12/09/2015 Moodle-Supplemental Instruct Wednesday 01:00PM - 03:00PM, Cntr Natural &amp; Health Science, Room 305</t>
  </si>
  <si>
    <t>J. Sheagley</t>
  </si>
  <si>
    <t>CHEM-121L-03 (16979) Principles of Chemistry Lab</t>
  </si>
  <si>
    <t>08/24/2015-12/07/2015 Moodle-Supplemental Instruct Monday 03:00PM - 05:00PM, Cntr Natural &amp; Health Science, Room 305</t>
  </si>
  <si>
    <t>0 / 18 / 0</t>
  </si>
  <si>
    <t>CHEM-121L-04 (19195) Principles of Chemistry Lab</t>
  </si>
  <si>
    <t>08/24/2015-12/12/2015 Moodle-Supplemental Instruct Friday 08:00AM - 10:00AM, Cntr Natural &amp; Health Science, Room 305</t>
  </si>
  <si>
    <t>Restricted: Non-Science majors only. Must also register for CHEM121.</t>
  </si>
  <si>
    <t>L. Dolcemascolo</t>
  </si>
  <si>
    <t>CHEM-131-01 (16980) General Chemistry I</t>
  </si>
  <si>
    <t>08/24/2015-12/11/2015 Moodle-Supplemental Instruct Monday, Wednesday, Friday 11:00AM - 12:00PM, Cntr Natural &amp; Health Science, Room 126</t>
  </si>
  <si>
    <r>
      <t>Course Description:</t>
    </r>
    <r>
      <rPr>
        <sz val="11"/>
        <color theme="1"/>
        <rFont val="Calibri"/>
        <family val="2"/>
        <scheme val="minor"/>
      </rPr>
      <t xml:space="preserve"> The first part of this course studies the stoichiometric relationship between atoms, their chemical reactions, and the fundamental theories describing the structure, bonding, orbitals of atoms, and phases of matter. In part II of this course, topics covered include thermodynamics, chemical equilibria, acid/base chemistry, and soluÂ­bility products. Laboratory experiments are primarily quantitative in nature. Three hours lecture, three hours lab. Normally offered in Fall semester only.</t>
    </r>
  </si>
  <si>
    <t>Restricted: Science majors only. Must also register for CHEM131L.</t>
  </si>
  <si>
    <t>M. Grayeski</t>
  </si>
  <si>
    <t>CHEM-131-02 (16981) General Chemistry I</t>
  </si>
  <si>
    <t>08/25/2015-12/10/2015 Moodle-Supplemental Instruct Tuesday, Thursday 10:00AM - 11:30AM, Cntr Natural &amp; Health Science, Room 202</t>
  </si>
  <si>
    <t>CHEM-131-03 (16982) General Chemistry I</t>
  </si>
  <si>
    <t>08/24/2015-12/11/2015 Moodle-Supplemental Instruct Monday, Wednesday, Friday 01:00PM - 02:00PM, Cntr Natural &amp; Health Science, Room 126</t>
  </si>
  <si>
    <t>CHEM-131L-01 (16983) General Chemistry I Lab</t>
  </si>
  <si>
    <t>08/28/2015-12/11/2015 Moodle-Supplemental Instruct Friday 01:00PM - 04:00PM, Cntr Natural &amp; Health Science, Room 305</t>
  </si>
  <si>
    <t>Restricted: Science majors only. Must also register for CHEM 131.</t>
  </si>
  <si>
    <t>CHEM-131L-02 (16984) General Chemistry I Lab</t>
  </si>
  <si>
    <t>08/25/2015-12/08/2015 Moodle-Supplemental Instruct Tuesday 09:00AM - 12:00PM, Cntr Natural &amp; Health Science, Room 305</t>
  </si>
  <si>
    <t>CHEM-131L-03 (16985) General Chemistry I Lab</t>
  </si>
  <si>
    <t>08/27/2015-12/10/2015 Moodle-Supplemental Instruct Thursday 09:00AM - 12:00PM, Cntr Natural &amp; Health Science, Room 305</t>
  </si>
  <si>
    <t>CHEM-131L-04 (16986) General Chemistry I Lab</t>
  </si>
  <si>
    <t>08/24/2015-12/07/2015 Moodle-Supplemental Instruct Monday 06:00PM - 09:00PM, Cntr Natural &amp; Health Science, Room 305</t>
  </si>
  <si>
    <t>CHEM-131L-05 (16987) General Chemistry I Lab</t>
  </si>
  <si>
    <t>08/25/2015-12/08/2015 Moodle-Supplemental Instruct Tuesday 01:00PM - 04:00PM, Cntr Natural &amp; Health Science, Room 305</t>
  </si>
  <si>
    <t>Restricted: Science majors only. Must also register for CHEM131.</t>
  </si>
  <si>
    <t>CHEM-221-01 (16988) Organic Chemistry I</t>
  </si>
  <si>
    <t>08/24/2015-12/11/2015 Moodle-Supplemental Instruct Monday, Wednesday, Friday 09:00AM - 10:00AM, Cntr Natural &amp; Health Science, Room 203</t>
  </si>
  <si>
    <r>
      <t>Course Description:</t>
    </r>
    <r>
      <rPr>
        <sz val="11"/>
        <color theme="1"/>
        <rFont val="Calibri"/>
        <family val="2"/>
        <scheme val="minor"/>
      </rPr>
      <t xml:space="preserve"> Offers an in-depth study of the properties of the major classes of organic compounds, covering methods of identification, preparation, structure, bonding. Involves three hours of lecture and three hours of laboratory. Normally offered in Fall semester only.</t>
    </r>
  </si>
  <si>
    <t>Restricted: Science majors only. Must also register for CHEM221L.</t>
  </si>
  <si>
    <t>17 / 30 / 0</t>
  </si>
  <si>
    <t>CHEM-221-02 (16989) Organic Chemistry I</t>
  </si>
  <si>
    <t>08/24/2015-12/11/2015 Moodle-Supplemental Instruct Monday, Wednesday, Friday 11:00AM - 12:00PM, Cntr Natural &amp; Health Science, Room 202</t>
  </si>
  <si>
    <t>CHEM-221-03 (16990) Organic Chemistry I</t>
  </si>
  <si>
    <t>08/24/2015-12/11/2015 Moodle-Supplemental Instruct Monday, Wednesday, Friday 01:00PM - 02:00PM, Cntr Natural &amp; Health Science, Room 203</t>
  </si>
  <si>
    <t>CHEM-221L-01 (16991) Organic Chemistry I Lab</t>
  </si>
  <si>
    <t>08/25/2015-12/08/2015 Moodle-Supplemental Instruct Tuesday 01:00PM - 04:00PM, Cntr Natural &amp; Health Science, Room 302</t>
  </si>
  <si>
    <t>Restricted: Science majors only. Must also register for CHEM 221.</t>
  </si>
  <si>
    <t>CHEM-221L-02 (16992) Organic Chemistry I Lab</t>
  </si>
  <si>
    <t>08/26/2015-12/09/2015 Moodle-Supplemental Instruct Wednesday 05:00PM - 08:00PM, Cntr Natural &amp; Health Science, Room 302</t>
  </si>
  <si>
    <t>M. Faris</t>
  </si>
  <si>
    <t>Page 1 of 2</t>
  </si>
  <si>
    <t>Term</t>
  </si>
  <si>
    <t>Status</t>
  </si>
  <si>
    <t>Section Name and Title</t>
  </si>
  <si>
    <t>Location</t>
  </si>
  <si>
    <t>Meeting Information</t>
  </si>
  <si>
    <t>Faculty</t>
  </si>
  <si>
    <t>Available/ Capacity/ Waitlist</t>
  </si>
  <si>
    <t>Credits</t>
  </si>
  <si>
    <t>CEUs</t>
  </si>
  <si>
    <t>Academic Level</t>
  </si>
  <si>
    <t>CJ-100-01 (17000) Introduction to Criminal Justi</t>
  </si>
  <si>
    <t>08/24/2015-12/11/2015 Moodle-Supplemental Instruct Monday, Wednesday, Friday 10:00AM - 11:00AM, Liberal Arts Center, Room 114</t>
  </si>
  <si>
    <t>L. Wu</t>
  </si>
  <si>
    <r>
      <t>Course Description:</t>
    </r>
    <r>
      <rPr>
        <sz val="11"/>
        <color theme="1"/>
        <rFont val="Calibri"/>
        <family val="2"/>
        <scheme val="minor"/>
      </rPr>
      <t xml:space="preserve"> All components of the criminal justice system are reviewed and their interrelationships assessed. Empirical descriptions and tests of effectiveness of the various segments of the system are covered. Normally offered in Fall semester only.</t>
    </r>
  </si>
  <si>
    <t>CJ-100-02 (17001) Introduction to Criminal Justi</t>
  </si>
  <si>
    <t>08/24/2015-12/11/2015 Moodle-Supplemental Instruct Monday, Wednesday, Friday 11:00AM - 12:00PM, Liberal Arts Center, Room 114</t>
  </si>
  <si>
    <t>CJ-322-01 (18713) Criminalistics and the Crime L</t>
  </si>
  <si>
    <t>08/25/2015-12/10/2015 Moodle-Supplemental Instruct Tuesday, Thursday 10:00AM - 11:30AM, Liberal Arts Center, Room 124</t>
  </si>
  <si>
    <t>J. Kanavy</t>
  </si>
  <si>
    <t>0 / 30 / 1</t>
  </si>
  <si>
    <r>
      <t>Course Description:</t>
    </r>
    <r>
      <rPr>
        <sz val="11"/>
        <color theme="1"/>
        <rFont val="Calibri"/>
        <family val="2"/>
        <scheme val="minor"/>
      </rPr>
      <t xml:space="preserve"> This course provides a non-technical introduction to the uses of forensic science in crime scene investigation. Topics include such crime lab procedures as: microscopic analysis of hair, fiber and paint, forensic toxicology, forensic investigation of fire and explosion scenes, as well as the analysis of DNA, fingerprints, firearms, tool marks, documents, vocal records, and internet use.</t>
    </r>
  </si>
  <si>
    <t>08/25/2015-12/10/2015 Moodle-Supplemental Instruct Tuesday, Thursday 04:00PM - 05:30PM, Cntr Natural &amp; Health Science, Room 102</t>
  </si>
  <si>
    <t>P. Seffrin</t>
  </si>
  <si>
    <t>0 / 8 / 1</t>
  </si>
  <si>
    <t>CJ-454-01 (17007) Computer Applications in Socia</t>
  </si>
  <si>
    <r>
      <t>Course Description:</t>
    </r>
    <r>
      <rPr>
        <sz val="11"/>
        <color theme="1"/>
        <rFont val="Calibri"/>
        <family val="2"/>
        <scheme val="minor"/>
      </rPr>
      <t xml:space="preserve"> The structure of data files is described and the commands required to generate descriptive statistics, frequency distributions, cross tabulations, correlations, and several multivariate statistical procedures are reviewed. Prior experience with computers is not required. Normally offered in Fall semester only.</t>
    </r>
  </si>
  <si>
    <t>Cross listed with SOC 454 &amp; SSCI 454</t>
  </si>
  <si>
    <t>CJ-454-02 (17008) Computer Applications in Socia</t>
  </si>
  <si>
    <t>08/24/2015-12/09/2015 Moodle-Supplemental Instruct Monday, Wednesday 04:00PM - 05:30PM, Cntr Natural &amp; Health Science, Room 102</t>
  </si>
  <si>
    <t>J. Christiansen</t>
  </si>
  <si>
    <t>Cross listed with SOC 454-02 &amp; SSCI 454-02</t>
  </si>
  <si>
    <t>CJ-460-01 (17009) Criminal Justice Internship</t>
  </si>
  <si>
    <r>
      <t>Course Description:</t>
    </r>
    <r>
      <rPr>
        <sz val="11"/>
        <color theme="1"/>
        <rFont val="Calibri"/>
        <family val="2"/>
        <scheme val="minor"/>
      </rPr>
      <t xml:space="preserve"> Placement in a federal, state or local criminal justice agency for at least 120 hours. Students must maintain a field diary and complete a paper integrating their course and field work. Prerequisite: at least seven prior courses in criminal justice.</t>
    </r>
  </si>
  <si>
    <t>COMM-112-01 (17023) Communication Theory</t>
  </si>
  <si>
    <t>08/25/2015-12/10/2015 Lecture/Discussion Tuesday, Thursday 09:00AM - 10:30AM, Learning Commons, Room T33</t>
  </si>
  <si>
    <t>L. Wotanis</t>
  </si>
  <si>
    <r>
      <t>Course Description:</t>
    </r>
    <r>
      <rPr>
        <sz val="11"/>
        <color theme="1"/>
        <rFont val="Calibri"/>
        <family val="2"/>
        <scheme val="minor"/>
      </rPr>
      <t xml:space="preserve"> Studies the nature of communication in its psychological, social, philosophical, and technical contexts; includes a review of media institutions in regard to communication theory. Normally offered in Fall semester only.</t>
    </r>
  </si>
  <si>
    <t>COMM-112-02 (17024) Communication Theory</t>
  </si>
  <si>
    <t>08/25/2015-12/10/2015 Lecture/Discussion Tuesday, Thursday 10:30AM - 12:00PM, Learning Commons, Room T33</t>
  </si>
  <si>
    <t>S. Wang</t>
  </si>
  <si>
    <t>CHEM-221L-03 (16993) Organic Chemistry I Lab</t>
  </si>
  <si>
    <t>08/27/2015-12/10/2015 Moodle-Supplemental Instruct Thursday 06:00PM - 09:00PM, Cntr Natural &amp; Health Science, Room 302</t>
  </si>
  <si>
    <t>CHEM-221L-04 (16994) Organic Chemistry I Lab</t>
  </si>
  <si>
    <t>08/24/2015-12/07/2015 Moodle-Supplemental Instruct Monday 05:00PM - 08:00PM, Cntr Natural &amp; Health Science, Room 302</t>
  </si>
  <si>
    <t>CHEM-310-01 (16995) Introductory Biochemistry</t>
  </si>
  <si>
    <t>08/24/2015-12/11/2015 Moodle-Supplemental Instruct Monday, Wednesday, Friday 10:00AM - 11:00AM, Cntr Natural &amp; Health Science, Room 206</t>
  </si>
  <si>
    <r>
      <t>Course Description:</t>
    </r>
    <r>
      <rPr>
        <sz val="11"/>
        <color theme="1"/>
        <rFont val="Calibri"/>
        <family val="2"/>
        <scheme val="minor"/>
      </rPr>
      <t xml:space="preserve"> Deals with the chemistry of carbohydrates, fats, proteins, and enzymes. Also involves the study of carbohydrate metabolism to include glycolysis, the citric acid cycle, and the electron transport system. Nutrition and Dietetics majors. Normally offered in Fall semester only.</t>
    </r>
  </si>
  <si>
    <t>Restricted: Nutrition &amp; Dietetics majors only.</t>
  </si>
  <si>
    <t>2 / 32 / 0</t>
  </si>
  <si>
    <t>CHEM-478A-01 (19070) Honors Senior Thesis</t>
  </si>
  <si>
    <r>
      <t>Course Description:</t>
    </r>
    <r>
      <rPr>
        <sz val="11"/>
        <color theme="1"/>
        <rFont val="Calibri"/>
        <family val="2"/>
        <scheme val="minor"/>
      </rPr>
      <t xml:space="preserve"> Research and/or creative scholarly activity in art under faculty supervision.</t>
    </r>
  </si>
  <si>
    <t>CHEM-499-01 (16997) Independent Study</t>
  </si>
  <si>
    <r>
      <t>Course Description:</t>
    </r>
    <r>
      <rPr>
        <sz val="11"/>
        <color theme="1"/>
        <rFont val="Calibri"/>
        <family val="2"/>
        <scheme val="minor"/>
      </rPr>
      <t xml:space="preserve"> Arranged only with special permission of department chairperson. Open to junior and senior science majors.</t>
    </r>
  </si>
  <si>
    <t>CHEM-499-02 (16998) Independent Study</t>
  </si>
  <si>
    <t>Page 2 of 2</t>
  </si>
  <si>
    <t>CJ-303-01 (17005) Criminology</t>
  </si>
  <si>
    <t>08/25/2015-12/10/2015 Lecture/Discussion Tuesday, Thursday 01:00PM - 02:30PM, Liberal Arts Center, Room 128</t>
  </si>
  <si>
    <r>
      <t>Course Description:</t>
    </r>
    <r>
      <rPr>
        <sz val="11"/>
        <color theme="1"/>
        <rFont val="Calibri"/>
        <family val="2"/>
        <scheme val="minor"/>
      </rPr>
      <t xml:space="preserve"> Focuses on crime and delinquency as a major social problem in the United States. Evaluates theories of crime and delinquency in terms of current evidence for their support.</t>
    </r>
  </si>
  <si>
    <t>Cross listed with SOC 303</t>
  </si>
  <si>
    <t>D. Lawrence</t>
  </si>
  <si>
    <t>M. Mirabito</t>
  </si>
  <si>
    <t>COMM-201-01 (17029) Marketing Principles for Commu</t>
  </si>
  <si>
    <t>08/25/2015-12/10/2015 Moodle-Supplemental Instruct Tuesday, Thursday 03:00PM - 04:30PM, Learning Commons, Room T33</t>
  </si>
  <si>
    <r>
      <t>Course Description:</t>
    </r>
    <r>
      <rPr>
        <sz val="11"/>
        <color theme="1"/>
        <rFont val="Calibri"/>
        <family val="2"/>
        <scheme val="minor"/>
      </rPr>
      <t xml:space="preserve"> Analyzes the four factors in marketing-product, price, place, and promotion from a creative communications perspective; a managerial approach for advertising copywriters that considers consumer, industrial, businesstobusiness, retail, and nonprofit organizations. Normally offered in Fall semester only.</t>
    </r>
  </si>
  <si>
    <t>P. Sevensky</t>
  </si>
  <si>
    <t>COMM-231-01 (17034) Audio Production</t>
  </si>
  <si>
    <t>08/25/2015-12/08/2015 Moodle-Supplemental Instruct Tuesday 09:00AM - 12:00PM, Learning Commons, Room T02</t>
  </si>
  <si>
    <r>
      <t>Course Description:</t>
    </r>
    <r>
      <rPr>
        <sz val="11"/>
        <color theme="1"/>
        <rFont val="Calibri"/>
        <family val="2"/>
        <scheme val="minor"/>
      </rPr>
      <t xml:space="preserve"> This course is designed to study the principles and techniques of sound and audio recording. With an emphasis on audio production, several formats for the expression of sound will be explored. As sound is a medium for artistic expression, each student will be expected to write and produce audio programs that will reflect their understanding of audio potentials. The course will also place a special emphasis on digital recording and music recording and editing. These elements represent the present and future use of audio applications. Normally offered in Fall semester only.</t>
    </r>
  </si>
  <si>
    <t>K. Delvalle</t>
  </si>
  <si>
    <t>COMM-233-01 (17035) Video Production I</t>
  </si>
  <si>
    <t>08/24/2015-12/07/2015 Lecture/Discussion Monday 01:00PM - 02:00PM, Learning Commons, Room T33</t>
  </si>
  <si>
    <r>
      <t>Course Description:</t>
    </r>
    <r>
      <rPr>
        <sz val="11"/>
        <color theme="1"/>
        <rFont val="Calibri"/>
        <family val="2"/>
        <scheme val="minor"/>
      </rPr>
      <t xml:space="preserve"> Introduces basic video equipment for broadcast and nonbroadcast purposes; presents training in the planning and presentation of various types of television productions, using studio and ENG/EFP facilities. Normally offered in Fall semester only.</t>
    </r>
  </si>
  <si>
    <t>Must also register for COMM 233L</t>
  </si>
  <si>
    <t>E. Mengoni</t>
  </si>
  <si>
    <t>24 / 40 / 0</t>
  </si>
  <si>
    <t>COMM-233L-01 (17036) Video Production Lab</t>
  </si>
  <si>
    <t>08/24/2015-12/12/2015 Laboratory Monday 02:00PM - 05:00PM, Learning Commons, Room T33Ã¼08/24/2015-12/12/2015 Laboratory Monday 02:00PM - 05:00PM, Sette Laverghetta Cntr Prf Art, Room 102</t>
  </si>
  <si>
    <t>Must also register for COMM 233</t>
  </si>
  <si>
    <t>COMM-237-01 (17038) New Communication Technologies</t>
  </si>
  <si>
    <t>08/26/2015-12/09/2015 Moodle-Supplemental Instruct Wednesday 09:00AM - 12:00PM, Learning Commons, Room T02</t>
  </si>
  <si>
    <r>
      <t>Course Description:</t>
    </r>
    <r>
      <rPr>
        <sz val="11"/>
        <color theme="1"/>
        <rFont val="Calibri"/>
        <family val="2"/>
        <scheme val="minor"/>
      </rPr>
      <t xml:space="preserve"> Examines the applications and implications of the new communications technologies. Relevant issues cut across the broadcasting/nonbroadcasting fields and include satellite communication, HDTV, digital technology, relevant computer applications, and optical media. Social, legal, economic, ethical, and aesthetic issues are also covered. These include intellectual property and aesthetic principles governing multimedia productions. Normally offered in Fall semester only.</t>
    </r>
  </si>
  <si>
    <t>COMM-306-01 (18728) Communication Graphics</t>
  </si>
  <si>
    <t>08/24/2015-12/07/2015 Moodle-Supplemental Instruct Monday 09:00AM - 12:00PM, Learning Commons, Room T02</t>
  </si>
  <si>
    <r>
      <t>Course Description:</t>
    </r>
    <r>
      <rPr>
        <sz val="11"/>
        <color theme="1"/>
        <rFont val="Calibri"/>
        <family val="2"/>
        <scheme val="minor"/>
      </rPr>
      <t xml:space="preserve"> Provides a managerial approach to handson skill training in graphics, including visualization, design, layout, typography, and production for advertising; includes computer art graphics and practical applications for advertising campaigns. Normally offered in Fall semester only.</t>
    </r>
  </si>
  <si>
    <t>COMM-448-01 (17047) Special Topics: Public Affairs</t>
  </si>
  <si>
    <t>08/26/2015-12/09/2015 Lecture/Discussion Wednesday 02:00PM - 05:00PM, Liberal Arts Center, Room 214</t>
  </si>
  <si>
    <r>
      <t>Course Description:</t>
    </r>
    <r>
      <rPr>
        <sz val="11"/>
        <color theme="1"/>
        <rFont val="Calibri"/>
        <family val="2"/>
        <scheme val="minor"/>
      </rPr>
      <t xml:space="preserve"> Examines topics of immediate current interest in communication arts; focus of course changes each time offered, according to evolving directions in various professional areas.</t>
    </r>
  </si>
  <si>
    <t>Special Topics: Public Affairs Reporting for the MulitmediaJournalist</t>
  </si>
  <si>
    <t>M. McGuire</t>
  </si>
  <si>
    <t>COMM-448-02 (18729) ST: YouTube, Writing, and Pro</t>
  </si>
  <si>
    <t>08/25/2015-12/10/2015 Moodle-Supplemental Instruct Tuesday, Thursday 01:00PM - 02:30PM, Liberal Arts Center, Room 123</t>
  </si>
  <si>
    <t>Cross listed with ENGL 399.Special Topics: YouTube, Writing, &amp; Production</t>
  </si>
  <si>
    <t>COMM-448-05 (18732) ST: Film Style Production</t>
  </si>
  <si>
    <t>08/26/2015-12/09/2015 Lecture/Discussion Wednesday 10:00AM - 01:00PM, Learning Commons, Room T33</t>
  </si>
  <si>
    <t>Special Topics: Film Style Production</t>
  </si>
  <si>
    <t>COUN-498-01 (18914) ST: Intro to Counseling</t>
  </si>
  <si>
    <t>08/24/2015-12/12/2015 Moodle-Supplemental Instruct Monday 12:00PM - 02:00PM, McGowan Cntr Grad &amp; Prof Stud, Room 2003Ã¼08/24/2015-12/12/2015 Moodle-Supplemental Instruct Wednesday 01:00PM - 02:00PM, McGowan Cntr Grad &amp; Prof Stud, Room 2003</t>
  </si>
  <si>
    <r>
      <t>Course Description:</t>
    </r>
    <r>
      <rPr>
        <sz val="11"/>
        <color theme="1"/>
        <rFont val="Calibri"/>
        <family val="2"/>
        <scheme val="minor"/>
      </rPr>
      <t xml:space="preserve"> This course is designed to orient students to various aspects of counseling, including the diverse theories upon which it is founded, the interventions it uses, the populations it serves, and the research in which it is grounded. Students will be introduced to basic counseling techniques as well as the process of self-reflection. The goal of this course is to teach students about the counseling discipline, its various views of human nature, and prominent ideas and methods for promoting development and reducing human suffering.</t>
    </r>
  </si>
  <si>
    <t>R. Behun</t>
  </si>
  <si>
    <t>20 / 30 / 0</t>
  </si>
  <si>
    <t>CS-142-01 (18643) Programming in C++</t>
  </si>
  <si>
    <t>08/24/2015-12/11/2015 Lecture/Discussion Monday, Wednesday, Friday 11:00AM - 12:00PM, Cntr Natural &amp; Health Science, Room 210</t>
  </si>
  <si>
    <t>Restricted: Math/CS/INSC Majors only.</t>
  </si>
  <si>
    <t>Z. Lu</t>
  </si>
  <si>
    <t>CS-245-01 (18644) Computer Data Structures</t>
  </si>
  <si>
    <t>08/24/2015-12/11/2015 Lecture/Discussion Monday, Wednesday, Friday 01:00PM - 02:00PM, Cntr Natural &amp; Health Science, Room 210</t>
  </si>
  <si>
    <t>Restricted: MATH/CS/INSC Majors only.</t>
  </si>
  <si>
    <t>20 / 27 / 0</t>
  </si>
  <si>
    <t>CS-341-01 (18645) Analysis of Algorithms</t>
  </si>
  <si>
    <t>08/24/2015-12/11/2015 Lecture/Discussion Monday, Wednesday, Friday 02:00PM - 03:00PM, Cntr Natural &amp; Health Science, Room 210</t>
  </si>
  <si>
    <t>CSD-164-01 (17096) Phonetics</t>
  </si>
  <si>
    <t>08/25/2015-12/10/2015 Moodle-Supplemental Instruct Tuesday, Thursday 10:00AM - 11:30AM, McGowan Cntr Grad &amp; Prof Stud, Room 2035</t>
  </si>
  <si>
    <r>
      <t>Course Description:</t>
    </r>
    <r>
      <rPr>
        <sz val="11"/>
        <color theme="1"/>
        <rFont val="Calibri"/>
        <family val="2"/>
        <scheme val="minor"/>
      </rPr>
      <t xml:space="preserve"> Motor and acoustic characteristics of speech, classification of phoneme types, and transcription of speech using the International Phonetic Alphabet. Normally offered in Fall semester only.</t>
    </r>
  </si>
  <si>
    <t>R. Jourdanais</t>
  </si>
  <si>
    <t>CSD-164-02 (19130) Phonetics</t>
  </si>
  <si>
    <t>08/25/2015-12/10/2015 Moodle-Supplemental Instruct Tuesday, Thursday 08:30AM - 10:00AM, McGowan Cntr Grad &amp; Prof Stud, Room 2035</t>
  </si>
  <si>
    <t>CSD-263-01 (17099) Linguistics for the Slp</t>
  </si>
  <si>
    <t>08/24/2015-12/11/2015 Moodle-Supplemental Instruct Monday, Wednesday, Friday 12:00PM - 02:00PM, McGowan Cntr Grad &amp; Prof Stud, Room 2004</t>
  </si>
  <si>
    <r>
      <t>Course Description:</t>
    </r>
    <r>
      <rPr>
        <sz val="11"/>
        <color theme="1"/>
        <rFont val="Calibri"/>
        <family val="2"/>
        <scheme val="minor"/>
      </rPr>
      <t xml:space="preserve"> Designed specifically for students in communication sciences and disorders, this course introduces participants to the fundamentals of linguistic theory. Emphasis is placed on understanding concepts pertaining to pragmatics, semantics, and the internal structure of language (i.e., syntax/grammar, morphology, and phonology). Also addressed are several applied areas such as language processing, language variation, language change, and written language. Normally offered in Fall semester only.</t>
    </r>
  </si>
  <si>
    <t>M. Griffer</t>
  </si>
  <si>
    <t>CSD-265-01 (17100) Speech and Language Developmen</t>
  </si>
  <si>
    <t>08/25/2015-12/10/2015 Moodle-Supplemental Instruct Tuesday, Thursday 02:30PM - 05:00PM, McGowan Cntr Grad &amp; Prof Stud, Room 1059</t>
  </si>
  <si>
    <r>
      <t>Course Description:</t>
    </r>
    <r>
      <rPr>
        <sz val="11"/>
        <color theme="1"/>
        <rFont val="Calibri"/>
        <family val="2"/>
        <scheme val="minor"/>
      </rPr>
      <t xml:space="preserve"> Study of the phonological, syntactic, semantic, and pragmatic aspects of normal communication, speech, and language development in children, ranging in age from birth through adolescence. Various theories of language acquisition will be discussed. Emphasis on functionalist models of language development and the social-communicative bases of the language-learning process. Normally offered in Fall semester only.</t>
    </r>
  </si>
  <si>
    <t>CSD-265L-01 (17101) Language Sample Analysis Lab</t>
  </si>
  <si>
    <t>08/25/2015-12/10/2015 Moodle-Supplemental Instruct Tuesday, Thursday 10:00AM - 11:30AM, McGowan Cntr Grad &amp; Prof Stud, Room 2004</t>
  </si>
  <si>
    <r>
      <t>Course Description:</t>
    </r>
    <r>
      <rPr>
        <sz val="11"/>
        <color theme="1"/>
        <rFont val="Calibri"/>
        <family val="2"/>
        <scheme val="minor"/>
      </rPr>
      <t xml:space="preserve"> Students will learn to analyze and interpret a pediatric language sample using the Bloom &amp; Lahey content-form-use model. Emphasis will be placed on examining the semantic, syntactic, morphological, and pragmatic aspects of language from a socio-communicative, functionalist perspective of the language development and learning process. Typical and atypical/delayed patterns of language development will be discussed within this LSA framework. Normally offered in Fall semester only.</t>
    </r>
  </si>
  <si>
    <t>CSD-265L-02 (17102) Language Sample Analysis Lab</t>
  </si>
  <si>
    <t>08/25/2015-12/10/2015 Moodle-Supplemental Instruct Tuesday, Thursday 11:30AM - 01:00PM, McGowan Cntr Grad &amp; Prof Stud, Room 2004</t>
  </si>
  <si>
    <t>CSD-363-01 (17103) Audiology</t>
  </si>
  <si>
    <t>08/25/2015-12/10/2015 Moodle-Supplemental Instruct Tuesday, Thursday 11:30AM - 01:00PM, McGowan Cntr Grad &amp; Prof Stud, Room 1059</t>
  </si>
  <si>
    <r>
      <t>Course Description:</t>
    </r>
    <r>
      <rPr>
        <sz val="11"/>
        <color theme="1"/>
        <rFont val="Calibri"/>
        <family val="2"/>
        <scheme val="minor"/>
      </rPr>
      <t xml:space="preserve"> Fundamental aspects of hearing measurement and the nature and prevention of auditory disorders. Normally offered in Fall semester only.</t>
    </r>
  </si>
  <si>
    <t>S. Skrutski</t>
  </si>
  <si>
    <t>1 / 32 / 0</t>
  </si>
  <si>
    <t>CSD-363L-01 (17104) Audiology Lab</t>
  </si>
  <si>
    <t>08/25/2015-12/08/2015 Moodle-Supplemental Instruct Tuesday 01:00PM - 01:30PM, McGowan Cntr Grad &amp; Prof Stud, Room 1084</t>
  </si>
  <si>
    <t>0 / 16 / 0</t>
  </si>
  <si>
    <t>CSD-363L-02 (17105) Audiology Lab</t>
  </si>
  <si>
    <t>08/27/2015-12/10/2015 Moodle-Supplemental Instruct Thursday 01:00PM - 01:30PM, McGowan Cntr Grad &amp; Prof Stud, Room 1084</t>
  </si>
  <si>
    <t>CSD-366-01 (17106) Communication Disorders in Adu</t>
  </si>
  <si>
    <t>08/24/2015-12/09/2015 Moodle-Supplemental Instruct Monday, Wednesday 10:00AM - 11:30AM, McGowan Cntr Grad &amp; Prof Stud, Room 1059</t>
  </si>
  <si>
    <r>
      <t>Course Description:</t>
    </r>
    <r>
      <rPr>
        <sz val="11"/>
        <color theme="1"/>
        <rFont val="Calibri"/>
        <family val="2"/>
        <scheme val="minor"/>
      </rPr>
      <t xml:space="preserve"> The nature, causes, and treatment of communication disorders in adults. Normally offered in Fall semester only.</t>
    </r>
  </si>
  <si>
    <t>B. Wisenburn</t>
  </si>
  <si>
    <t>4 / 33 / 0</t>
  </si>
  <si>
    <t>CSD-499R-01 (18651) Independent Study Research</t>
  </si>
  <si>
    <r>
      <t>Course Description:</t>
    </r>
    <r>
      <rPr>
        <sz val="11"/>
        <color theme="1"/>
        <rFont val="Calibri"/>
        <family val="2"/>
        <scheme val="minor"/>
      </rPr>
      <t xml:space="preserve"> An option for completing research in conjunction with a faculty member to include literature review, method, subject(s), procedure, data analysis, and discussion of a topic in communication sciences and disorders.</t>
    </r>
  </si>
  <si>
    <t>V. Angalli Ramachandra</t>
  </si>
  <si>
    <t>0 / 4 / 0</t>
  </si>
  <si>
    <t>CSD-H366-01 (19057) Communication Disorders in Adu</t>
  </si>
  <si>
    <r>
      <t>Course Description:</t>
    </r>
    <r>
      <rPr>
        <sz val="11"/>
        <color theme="1"/>
        <rFont val="Calibri"/>
        <family val="2"/>
        <scheme val="minor"/>
      </rPr>
      <t xml:space="preserve"> The nature, causes, and treatment of communication disorders in adults.</t>
    </r>
  </si>
  <si>
    <t>L. Skierski</t>
  </si>
  <si>
    <t>98 / 99 / 0</t>
  </si>
  <si>
    <t>99 / 99 / 0</t>
  </si>
  <si>
    <t>96 / 99 / 0</t>
  </si>
  <si>
    <t>F. Russell</t>
  </si>
  <si>
    <t>08/24/2015-12/07/2015 Moodle-Supplemental Instruct Monday 09:00AM - 12:00PM, McGowan Cntr Grad &amp; Prof Stud, Room 2002</t>
  </si>
  <si>
    <r>
      <t>Course Description:</t>
    </r>
    <r>
      <rPr>
        <sz val="11"/>
        <color theme="1"/>
        <rFont val="Calibri"/>
        <family val="2"/>
        <scheme val="minor"/>
      </rPr>
      <t xml:space="preserve"> Presents a conceptual framework for learning and development for all children ages three through nine. Encompasses modern theory and research in curriculum development with an emphasis on developmentally appropriate practice. Requires field experience in an early childhood setting and primary classroom. Normally offered Fall semester only.</t>
    </r>
  </si>
  <si>
    <t>C. Fryer</t>
  </si>
  <si>
    <t>EDUC-309G-01 (17350) Elementary Curriculum and Inst</t>
  </si>
  <si>
    <t>08/25/2015-12/10/2015 Moodle-Supplemental Instruct Tuesday, Thursday 11:30AM - 01:00PM, McGowan Cntr Grad &amp; Prof Stud, Room 2002</t>
  </si>
  <si>
    <r>
      <t>Course Description:</t>
    </r>
    <r>
      <rPr>
        <sz val="11"/>
        <color theme="1"/>
        <rFont val="Calibri"/>
        <family val="2"/>
        <scheme val="minor"/>
      </rPr>
      <t xml:space="preserve"> Develops teaching strategies, PK-4 curriculum elements, and instructional resources in the context of research while modeling best practice. Requires related field experience participation. Science theories and methodology applied through cooperative, handsÂ­on teaching experiences. Emphasis on PA Academic Standards as well as NSTA guidelines.</t>
    </r>
  </si>
  <si>
    <t>Upper-level screening approvalrequired EC block only.</t>
  </si>
  <si>
    <t>15 / 30 / 0</t>
  </si>
  <si>
    <t>EDUC-309N-01 (17352) Elementary Curriculum &amp; Instru</t>
  </si>
  <si>
    <t>08/25/2015-12/10/2015 Moodle-Supplemental Instruct Tuesday, Thursday 02:30PM - 04:00PM, McGowan Cntr Grad &amp; Prof Stud, Room 2036</t>
  </si>
  <si>
    <r>
      <t>Course Description:</t>
    </r>
    <r>
      <rPr>
        <sz val="11"/>
        <color theme="1"/>
        <rFont val="Calibri"/>
        <family val="2"/>
        <scheme val="minor"/>
      </rPr>
      <t xml:space="preserve"> Develops teaching strategies, PK-4 curriculum elements, and instructional resources in the context of research while modeling best practice. Requires related field experience participation. Theory and practice are blended in the study of reading/language arts skill developÂ­ment in children, grades PK through 4. Skill in developing reading and writing in the content areas is also emphasized.</t>
    </r>
  </si>
  <si>
    <t>Upper level screening approval required</t>
  </si>
  <si>
    <t>EDUC-310F-01 (17353) Mid Lev C &amp; I M/S</t>
  </si>
  <si>
    <t>Middle Level Block OnlyUpper Level Screening RequiredIndividualized Instruction</t>
  </si>
  <si>
    <t>L. Owens</t>
  </si>
  <si>
    <t>29 / 30 / 0</t>
  </si>
  <si>
    <t>EDUC-310M-01 (17354) Elem C &amp; I IL/Soc</t>
  </si>
  <si>
    <r>
      <t>Course Description:</t>
    </r>
    <r>
      <rPr>
        <sz val="11"/>
        <color theme="1"/>
        <rFont val="Calibri"/>
        <family val="2"/>
        <scheme val="minor"/>
      </rPr>
      <t xml:space="preserve"> This course is designed to help students to "live responsibly in an interdependent world" by promoting the ability to demonstrate professional competence and leadership skills that have the potential for meeting human needs and are directed to the well-being of future generations. The course will focus on the planning and delivery of effective instruction in social studies, while promoting the developing literacy skills of middle level students. Normally offered Fall semester only.</t>
    </r>
  </si>
  <si>
    <t>Middle Level Block OnlyUpper Level Screening RequiredIndependent Study</t>
  </si>
  <si>
    <t>K. Tobin</t>
  </si>
  <si>
    <t>EDUC-311-01 (17355) Educational Psychology</t>
  </si>
  <si>
    <t>08/25/2015-12/10/2015 Moodle-Hybrid Tuesday, Thursday 11:00AM - 12:15PM, McGowan Cntr Grad &amp; Prof Stud, Room 1066</t>
  </si>
  <si>
    <r>
      <t>Course Description:</t>
    </r>
    <r>
      <rPr>
        <sz val="11"/>
        <color theme="1"/>
        <rFont val="Calibri"/>
        <family val="2"/>
        <scheme val="minor"/>
      </rPr>
      <t xml:space="preserve"> This course examines various learning theories and psychological principles and focuses on their application to educational practice. This course is designed to help the educator understand and apply effective developmentally appropriate instruction and assessment practices, particularly with respect to the diversity in learner characteristics.</t>
    </r>
  </si>
  <si>
    <t>T. Brown</t>
  </si>
  <si>
    <t>EDUC-411A-01 (17357) Effective Instruction in Secon</t>
  </si>
  <si>
    <t>08/24/2015-12/09/2015 Moodle-Supplemental Instruct Monday, Wednesday 10:30AM - 01:00PM, McGowan Cntr Grad &amp; Prof Stud, Room 2035</t>
  </si>
  <si>
    <r>
      <t>Course Description:</t>
    </r>
    <r>
      <rPr>
        <sz val="11"/>
        <color theme="1"/>
        <rFont val="Calibri"/>
        <family val="2"/>
        <scheme val="minor"/>
      </rPr>
      <t xml:space="preserve"> Integrates the theory and practice of teaching. Topics include classroom management, planning, techniques and strategies, evaluation, reading in the content area, and instructional materials and technology. (See departmental listings for complementary specific methods.)</t>
    </r>
  </si>
  <si>
    <t>Middle/Secondary block only.Upper level screening approval required.</t>
  </si>
  <si>
    <t>13 / 30 / 0</t>
  </si>
  <si>
    <t>EDUC-414-01 (17358) Social Foundations of Educatio</t>
  </si>
  <si>
    <t>08/24/2015-12/09/2015 Moodle-Hybrid Monday, Wednesday 08:00AM - 10:15AM, McGowan Cntr Grad &amp; Prof Stud, Room 2035</t>
  </si>
  <si>
    <r>
      <t>Course Description:</t>
    </r>
    <r>
      <rPr>
        <sz val="11"/>
        <color theme="1"/>
        <rFont val="Calibri"/>
        <family val="2"/>
        <scheme val="minor"/>
      </rPr>
      <t xml:space="preserve"> Students interpret historical, sociological, legal, multicultural, and philosophical themes underlying educational practices, especially in the United States. Prerequisite: upper level screening approval.</t>
    </r>
  </si>
  <si>
    <t>Upper level screening required.</t>
  </si>
  <si>
    <t>J. Polizzi</t>
  </si>
  <si>
    <t>18 / 30 / 0</t>
  </si>
  <si>
    <t>EDUC-414-02 (17359) Social Foundations of Educatio</t>
  </si>
  <si>
    <t>08/26/2015-12/09/2015 Moodle-Hybrid Wednesday 05:30PM - 08:30PM, Cntr Natural &amp; Health Science, Room 120</t>
  </si>
  <si>
    <t>Restricted: CSD Majors only.</t>
  </si>
  <si>
    <t>J. Attick</t>
  </si>
  <si>
    <t>EDUC-442A-01 (17361) Student Teaching Elementary</t>
  </si>
  <si>
    <t>08/31/2015-10/23/2015 Field Work Days to be Announced, Times to be Announced, Room to be Announced</t>
  </si>
  <si>
    <r>
      <t>Course Description:</t>
    </r>
    <r>
      <rPr>
        <sz val="11"/>
        <color theme="1"/>
        <rFont val="Calibri"/>
        <family val="2"/>
        <scheme val="minor"/>
      </rPr>
      <t xml:space="preserve"> Involves supervised, full-time classroom teaching with gradual assumption of total teaching responsibilities in two different placements according to the scope of the certificate. (Select appropriate section of 442 A-Q.) Requires sign-up in the Field Experience Office.</t>
    </r>
  </si>
  <si>
    <t>First placement Aug. 31- Oct. 23</t>
  </si>
  <si>
    <t>EDUC-442A-02 (17362) Student Teaching Elementary</t>
  </si>
  <si>
    <t>10/27/2015-12/11/2015 Field Work Days to be Announced, Times to be Announced, Room to be Announced</t>
  </si>
  <si>
    <t>Second placement Oct. 27 - Dec. 11</t>
  </si>
  <si>
    <t>EDUC-442B-01 (17363) Student Teaching Special Educa</t>
  </si>
  <si>
    <t>First placement Aug. 31 - Oct. 23</t>
  </si>
  <si>
    <t>EDUC-442B-02 (17364) Student Teaching Special Educa</t>
  </si>
  <si>
    <t>97 / 99 / 0</t>
  </si>
  <si>
    <t>EDUC-442D-01 (18964) Student Teaching Early Childho</t>
  </si>
  <si>
    <t>First Placement: August 31st - October 23rd.</t>
  </si>
  <si>
    <t>EDUC-442D-02 (18965) Student Teaching Early Childho</t>
  </si>
  <si>
    <t>Second Placement: October 27th - December 11th.</t>
  </si>
  <si>
    <t>Page 9 of 14</t>
  </si>
  <si>
    <t>EDUC-442E-01 (17367) Student Teaching Art</t>
  </si>
  <si>
    <t>97 / 97 / 0</t>
  </si>
  <si>
    <t>EDUC-442E-02 (17368) Student Teaching Art</t>
  </si>
  <si>
    <t>EDUC-442G-01 (17369) Student Teaching English</t>
  </si>
  <si>
    <t>EDUC-442G-02 (17370) Student Teaching English</t>
  </si>
  <si>
    <t>EDUC-442H-01 (17371) Student Teaching Foreign Langu</t>
  </si>
  <si>
    <t>First placement Aug. 31 - Oct 23</t>
  </si>
  <si>
    <t>EDUC-442H-02 (17372) Student Teaching Foreign Langu</t>
  </si>
  <si>
    <t>EDUC-442I-01 (17373) Student Teaching Social Studie</t>
  </si>
  <si>
    <t>EDUC-442I-02 (17374) Student Teaching Social Studie</t>
  </si>
  <si>
    <t>EDUC-442M-02 (18976) Student Teaching Music</t>
  </si>
  <si>
    <t>First placement: August 31 to October 23.</t>
  </si>
  <si>
    <t>95 / 99 / 0</t>
  </si>
  <si>
    <t>EDUC-442M-03 (18977) Student Teaching Music</t>
  </si>
  <si>
    <t>Second placement: October 27 to December 11.</t>
  </si>
  <si>
    <t>EDUC-442N-01 (17377) Student Teaching Health/Physic</t>
  </si>
  <si>
    <t>EDUC-442N-02 (17378) Student Teaching Health/Physic</t>
  </si>
  <si>
    <t>EDUC-442Q-01 (17381) Student Teaching Science</t>
  </si>
  <si>
    <t>First Placement Aug. 31 - Oct. 23</t>
  </si>
  <si>
    <t>EDUC-442Q-02 (17382) Student Teaching Science</t>
  </si>
  <si>
    <t>Second Placement Oct. 27 - Dec. 11</t>
  </si>
  <si>
    <t>EDUC-461-01 (17385) Meth Asses/ESL</t>
  </si>
  <si>
    <t>08/24/2015-12/12/2015 Moodle-Hybrid Tuesday 04:00PM - 05:30PM, McGowan Cntr Grad &amp; Prof Stud, Room 2002Ã¼08/24/2015-12/12/2015 Moodle-Online Days to be Announced, Times to be Announced, Room to be Announced</t>
  </si>
  <si>
    <t>Cross listed with EDUC-561-01Clearances required. Hybrid Course: Tuesday meeting in class; Thursday meeting online.</t>
  </si>
  <si>
    <t>EDUC-461-02 (17386) Meth Asses/ESL</t>
  </si>
  <si>
    <t>08/25/2015-12/08/2015 Moodle-Hybrid Tuesday 05:30PM - 08:30PM, McGowan Cntr Grad &amp; Prof Stud, Room 2036</t>
  </si>
  <si>
    <t>Cross listed with EDUC 561-02Clearance requiredHybrid course</t>
  </si>
  <si>
    <t>Restricted: Permission of the Department Chairperson required.</t>
  </si>
  <si>
    <t>08/24/2015-12/12/2015 Moodle-Hybrid Days to be Announced, Times to be Announced, Room to be Announced</t>
  </si>
  <si>
    <t>08/24/2015-12/12/2015 Lecture/Discussion Days to be Announced, Times to be Announced, Room to be Announced</t>
  </si>
  <si>
    <t>EDUC-H300-01 (19058) Early Childhood Curriculum I</t>
  </si>
  <si>
    <t>EDUC-H309G-01 (19059) Elementary Curriculum and Inst</t>
  </si>
  <si>
    <t>ENGL-160-01 (17415) Composition and Rhetoric</t>
  </si>
  <si>
    <t>08/24/2015-12/11/2015 Moodle-Supplemental Instruct Monday, Wednesday, Friday 09:00AM - 10:00AM, Liberal Arts Center, Room 214</t>
  </si>
  <si>
    <r>
      <t>Course Description:</t>
    </r>
    <r>
      <rPr>
        <sz val="11"/>
        <color theme="1"/>
        <rFont val="Calibri"/>
        <family val="2"/>
        <scheme val="minor"/>
      </rPr>
      <t xml:space="preserve"> Course lays strong foundations for college-level argumentative and inquiry-based writing by increasing rhetorical awareness, analytical skills and research proficiency. Through guided practice with process-based academic writing, students produce original arguments that employ research to engage in ongoing academic conversations.</t>
    </r>
  </si>
  <si>
    <t>C. Mihelich</t>
  </si>
  <si>
    <t>0 / 20 / 0</t>
  </si>
  <si>
    <t>ENGL-160-02 (17416) Composition and Rhetoric</t>
  </si>
  <si>
    <t>08/24/2015-12/11/2015 Moodle-Supplemental Instruct Monday, Wednesday, Friday 09:00AM - 10:00AM, Learning Commons, Room 213</t>
  </si>
  <si>
    <t>Restricted: Marywood - Holy Cross students only.</t>
  </si>
  <si>
    <t>L. McMillan</t>
  </si>
  <si>
    <t>ENGL-160-03 (17417) Composition and Rhetoric</t>
  </si>
  <si>
    <t>08/24/2015-12/11/2015 Moodle-Supplemental Instruct Monday, Wednesday, Friday 10:00AM - 11:00AM, Liberal Arts Center, Room 214</t>
  </si>
  <si>
    <t>ENGL-160-04 (17418) Composition and Rhetoric</t>
  </si>
  <si>
    <t>08/24/2015-12/11/2015 Moodle-Supplemental Instruct Monday, Wednesday, Friday 02:00PM - 03:00PM, Learning Commons, Room 213</t>
  </si>
  <si>
    <t>D. Zera</t>
  </si>
  <si>
    <t>ENGL-160-05 (17419) Composition and Rhetoric</t>
  </si>
  <si>
    <t>08/24/2015-12/11/2015 Moodle-Supplemental Instruct Monday, Wednesday, Friday 11:00AM - 12:00PM, Learning Commons, Room 213</t>
  </si>
  <si>
    <t>ENGL-160-06 (17420) Composition and Rhetoric</t>
  </si>
  <si>
    <t>08/24/2015-12/11/2015 Moodle-Supplemental Instruct Monday, Wednesday, Friday 01:00PM - 02:00PM, Liberal Arts Center, Room 124</t>
  </si>
  <si>
    <t>C. Nicastro</t>
  </si>
  <si>
    <t>ENGL-160-07 (17421) Composition and Rhetoric</t>
  </si>
  <si>
    <t>08/24/2015-12/11/2015 Moodle-Supplemental Instruct Monday, Wednesday, Friday 12:00PM - 01:00PM, Liberal Arts Center, Room 114</t>
  </si>
  <si>
    <t>A. Fotta</t>
  </si>
  <si>
    <t>ENGL-160-08 (17422) Composition and Rhetoric</t>
  </si>
  <si>
    <t>08/24/2015-12/11/2015 Moodle-Supplemental Instruct Monday, Wednesday, Friday 12:00PM - 01:00PM, Liberal Arts Center, Room 124</t>
  </si>
  <si>
    <t>ENGL-160-09 (17423) Composition and Rhetoric</t>
  </si>
  <si>
    <t>08/24/2015-12/11/2015 Moodle-Supplemental Instruct Monday, Wednesday, Friday 01:00PM - 02:00PM, Learning Commons, Room 213</t>
  </si>
  <si>
    <t>Page 12 of 14</t>
  </si>
  <si>
    <t>ENGL-160-10 (17424) Composition and Rhetoric</t>
  </si>
  <si>
    <t>08/24/2015-12/12/2015 Moodle-Supplemental Instruct Monday 02:00PM - 04:00PM, Liberal Arts Center, Room 121Ã¼08/24/2015-12/12/2015 Moodle-Supplemental Instruct Wednesday 02:00PM - 03:00PM, Liberal Arts Center, Room 121</t>
  </si>
  <si>
    <t>D. Zauhar</t>
  </si>
  <si>
    <t>ENGL-160-11 (17425) Composition and Rhetoric</t>
  </si>
  <si>
    <t>08/25/2015-12/10/2015 Moodle-Supplemental Instruct Tuesday, Thursday 10:00AM - 11:30AM, Liberal Arts Center, Room 121</t>
  </si>
  <si>
    <t>E. Polizzi</t>
  </si>
  <si>
    <t>ENGL-160-12 (17426) Composition and Rhetoric</t>
  </si>
  <si>
    <t>08/25/2015-12/10/2015 Moodle-Supplemental Instruct Tuesday, Thursday 10:00AM - 11:30AM, Learning Commons, Room 213</t>
  </si>
  <si>
    <t>L. Esposito</t>
  </si>
  <si>
    <t>ENGL-160-13 (17427) Composition and Rhetoric</t>
  </si>
  <si>
    <t>08/25/2015-12/10/2015 Moodle-Supplemental Instruct Tuesday, Thursday 11:30AM - 01:00PM, Liberal Arts Center, Room 123</t>
  </si>
  <si>
    <t>S. Muklewicz</t>
  </si>
  <si>
    <t>ENGL-160-14 (17428) Composition and Rhetoric</t>
  </si>
  <si>
    <t>08/25/2015-12/10/2015 Moodle-Supplemental Instruct Tuesday, Thursday 01:00PM - 02:30PM, Liberal Arts Center, Room 113</t>
  </si>
  <si>
    <t>K. McDonough</t>
  </si>
  <si>
    <t>ENGL-160-15 (17429) Composition and Rhetoric</t>
  </si>
  <si>
    <t>08/25/2015-12/10/2015 Moodle-Supplemental Instruct Tuesday, Thursday 02:30PM - 04:00PM, Learning Commons, Room 213</t>
  </si>
  <si>
    <t>ENGL-160-16 (17430) Composition and Rhetoric</t>
  </si>
  <si>
    <t>08/24/2015-12/09/2015 Moodle-Supplemental Instruct Monday, Wednesday 04:00PM - 05:30PM, Liberal Arts Center, Room 211</t>
  </si>
  <si>
    <t>T. Borthwick</t>
  </si>
  <si>
    <t>ENGL-160-17 (17431) Composition and Rhetoric</t>
  </si>
  <si>
    <t>08/25/2015-12/10/2015 Moodle-Supplemental Instruct Tuesday, Thursday 01:00PM - 02:30PM, Liberal Arts Center, Room 121</t>
  </si>
  <si>
    <t>ENGL-160-18 (17432) Composition and Rhetoric</t>
  </si>
  <si>
    <t>08/25/2015-12/10/2015 Moodle-Supplemental Instruct Tuesday, Thursday 04:00PM - 05:30PM, Liberal Arts Center, Room 113</t>
  </si>
  <si>
    <t>ENGL-180-01 (17438) Introduction to World Literatu</t>
  </si>
  <si>
    <t>08/25/2015-12/10/2015 Moodle-Supplemental Instruct Tuesday, Thursday 10:00AM - 11:30AM, Liberal Arts Center, Room 123</t>
  </si>
  <si>
    <r>
      <t>Course Description:</t>
    </r>
    <r>
      <rPr>
        <sz val="11"/>
        <color theme="1"/>
        <rFont val="Calibri"/>
        <family val="2"/>
        <scheme val="minor"/>
      </rPr>
      <t xml:space="preserve"> Course surveys western and non-western literature of the world. Students will read texts in several genres. Course content will vary by instructor. Prerequisite: ENGL 160.</t>
    </r>
  </si>
  <si>
    <t>E. Dymond</t>
  </si>
  <si>
    <t>ENGL-180-02 (17439) Introduction to World Literatu</t>
  </si>
  <si>
    <t>08/24/2015-12/11/2015 Moodle-Supplemental Instruct Monday, Wednesday, Friday 10:00AM - 11:00AM, Liberal Arts Center, Room 212</t>
  </si>
  <si>
    <t>W. Conlogue</t>
  </si>
  <si>
    <t>ENGL-180-03 (17440) Introduction to World Literatu</t>
  </si>
  <si>
    <t>08/25/2015-12/10/2015 Moodle-Supplemental Instruct Tuesday, Thursday 01:00PM - 02:30PM, Liberal Arts Center, Room 126</t>
  </si>
  <si>
    <t>ENGL-180-04 (17441) Introduction to World Literatu</t>
  </si>
  <si>
    <t>08/25/2015-12/10/2015 Moodle-Supplemental Instruct Tuesday, Thursday 02:30PM - 04:00PM, Liberal Arts Center, Room 114</t>
  </si>
  <si>
    <t>D. Brassard</t>
  </si>
  <si>
    <t>ENGL-180-05 (17442) Introduction to World Literatu</t>
  </si>
  <si>
    <t>08/25/2015-12/10/2015 Moodle-Supplemental Instruct Tuesday, Thursday 11:30AM - 01:00PM, Liberal Arts Center, Room 114</t>
  </si>
  <si>
    <t>ENGL-180-06 (17443) Introduction to World Literatu</t>
  </si>
  <si>
    <t>08/24/2015-12/11/2015 Moodle-Supplemental Instruct Monday, Wednesday, Friday 09:00AM - 10:00AM, Liberal Arts Center, Room 212</t>
  </si>
  <si>
    <t>ENGL-320-01 (18650) The Novella</t>
  </si>
  <si>
    <t>08/25/2015-12/10/2015 Lecture/Discussion Tuesday, Thursday 04:00PM - 05:30PM, Liberal Arts Center, Room 114</t>
  </si>
  <si>
    <r>
      <t>Course Description:</t>
    </r>
    <r>
      <rPr>
        <sz val="11"/>
        <color theme="1"/>
        <rFont val="Calibri"/>
        <family val="2"/>
        <scheme val="minor"/>
      </rPr>
      <t xml:space="preserve"> Course investigates the characteristics of the short novel by reading several representative works of the genre.</t>
    </r>
  </si>
  <si>
    <t>ENGL-339-01 (17448) Children's Literature</t>
  </si>
  <si>
    <t>08/24/2015-12/11/2015 Moodle-Supplemental Instruct Monday, Wednesday, Friday 10:00AM - 11:00AM, Liberal Arts Center, Room 211</t>
  </si>
  <si>
    <r>
      <t>Course Description:</t>
    </r>
    <r>
      <rPr>
        <sz val="11"/>
        <color theme="1"/>
        <rFont val="Calibri"/>
        <family val="2"/>
        <scheme val="minor"/>
      </rPr>
      <t xml:space="preserve"> Surveys children's literature from classical fables and fairy tales through the modern era. Class discussions will focus especially on the writings of British and American authors, past and present.</t>
    </r>
  </si>
  <si>
    <t>H. Bittel</t>
  </si>
  <si>
    <t>0 / 27 / 14</t>
  </si>
  <si>
    <t>ENGL-346-01 (18652) Faith Experience in Literature</t>
  </si>
  <si>
    <t>08/25/2015-12/10/2015 Moodle-Supplemental Instruct Tuesday, Thursday 11:30AM - 01:00PM, Liberal Arts Center, Room 216</t>
  </si>
  <si>
    <r>
      <t>Course Description:</t>
    </r>
    <r>
      <rPr>
        <sz val="11"/>
        <color theme="1"/>
        <rFont val="Calibri"/>
        <family val="2"/>
        <scheme val="minor"/>
      </rPr>
      <t xml:space="preserve"> This course explores the human experience of belief in God as expressed in fiction, poetry, and drama. Essay examinations including a final.</t>
    </r>
  </si>
  <si>
    <t>13 / 27 / 0</t>
  </si>
  <si>
    <t>ENGL-349W-01 (18654) Nature Studies</t>
  </si>
  <si>
    <t>08/24/2015-12/11/2015 Moodle-Supplemental Instruct Monday, Wednesday, Friday 11:00AM - 12:00PM, Liberal Arts Center, Room 212</t>
  </si>
  <si>
    <r>
      <t>Course Description:</t>
    </r>
    <r>
      <rPr>
        <sz val="11"/>
        <color theme="1"/>
        <rFont val="Calibri"/>
        <family val="2"/>
        <scheme val="minor"/>
      </rPr>
      <t xml:space="preserve"> The course surveys selected nature writings from the Western and Eastern worlds by past and contemporary writers of both genders. Poems, short stories, essays, and excerpts from journals, biographies, and novels are examined for their contributions to our understanding of nature, self, and spirit; inner places and outer spaces; and the uncultivated versus the civilized.</t>
    </r>
  </si>
  <si>
    <t>Writing Intensive</t>
  </si>
  <si>
    <t>ENGL-356-01 (18655) Rural Literature</t>
  </si>
  <si>
    <t>08/24/2015-12/11/2015 Moodle-Supplemental Instruct Monday, Wednesday, Friday 12:00PM - 01:00PM, Liberal Arts Center, Room 212</t>
  </si>
  <si>
    <r>
      <t>Course Description:</t>
    </r>
    <r>
      <rPr>
        <sz val="11"/>
        <color theme="1"/>
        <rFont val="Calibri"/>
        <family val="2"/>
        <scheme val="minor"/>
      </rPr>
      <t xml:space="preserve"> Through reading major works in several genres, students will investigate the massive transformations in rural America during the last century and a half. The course studies how rural-based texts respond to issues of race, class, gender, and the environment--issues central to any definition of America.</t>
    </r>
  </si>
  <si>
    <t>Page 13 of 14</t>
  </si>
  <si>
    <t>ENGL-357A-01 (17451) American Literature I</t>
  </si>
  <si>
    <t>08/24/2015-12/11/2015 Moodle-Supplemental Instruct Monday, Wednesday, Friday 01:00PM - 02:00PM, Liberal Arts Center, Room 211</t>
  </si>
  <si>
    <r>
      <t>Course Description:</t>
    </r>
    <r>
      <rPr>
        <sz val="11"/>
        <color theme="1"/>
        <rFont val="Calibri"/>
        <family val="2"/>
        <scheme val="minor"/>
      </rPr>
      <t xml:space="preserve"> Course surveys early American literature from the Colonial period to the Civil War. Course stresses close critical readings of representative works within their literary, historical, and cultural contexts.</t>
    </r>
  </si>
  <si>
    <t>ENGL-364-01 (17452) British Literature II</t>
  </si>
  <si>
    <t>08/25/2015-12/10/2015 Moodle-Supplemental Instruct Tuesday, Thursday 01:00PM - 02:30PM, Liberal Arts Center, Room 211</t>
  </si>
  <si>
    <r>
      <t>Course Description:</t>
    </r>
    <r>
      <rPr>
        <sz val="11"/>
        <color theme="1"/>
        <rFont val="Calibri"/>
        <family val="2"/>
        <scheme val="minor"/>
      </rPr>
      <t xml:space="preserve"> Course surveys later British literature from the eighteenth century to the present. Course stresses close critical readings of representative works within their literary, historical, and cultural contexts.</t>
    </r>
  </si>
  <si>
    <t>0 / 27 / 2</t>
  </si>
  <si>
    <t>ENGL-365A-01 (18657) Early English Drama</t>
  </si>
  <si>
    <t>08/25/2015-12/08/2015 Moodle-Supplemental Instruct Tuesday 05:30PM - 08:30PM, Liberal Arts Center, Room 211</t>
  </si>
  <si>
    <r>
      <t>Course Description:</t>
    </r>
    <r>
      <rPr>
        <sz val="11"/>
        <color theme="1"/>
        <rFont val="Calibri"/>
        <family val="2"/>
        <scheme val="minor"/>
      </rPr>
      <t xml:space="preserve"> Course surveys early English drama from the medieval mystery, morality, and folk plays and ritual dance to the early Tudor comedies and interludes to the early modern drama of the sixteenth and seventeenth centuries.</t>
    </r>
  </si>
  <si>
    <t>E. Sadlack</t>
  </si>
  <si>
    <t>ENGL-370-01 (17453) Shakespeare</t>
  </si>
  <si>
    <t>08/25/2015-12/10/2015 Lecture/Discussion Tuesday, Thursday 10:00AM - 11:30AM, Liberal Arts Center, Room 114</t>
  </si>
  <si>
    <r>
      <t>Course Description:</t>
    </r>
    <r>
      <rPr>
        <sz val="11"/>
        <color theme="1"/>
        <rFont val="Calibri"/>
        <family val="2"/>
        <scheme val="minor"/>
      </rPr>
      <t xml:space="preserve"> Provides an in-depth study of Shakespeare's most enduring and representative tragedies, comedies and histories. Provides an in-depth study of the human condition as Shakespeare sees it as well as a thorough investigation of his view of language.</t>
    </r>
  </si>
  <si>
    <t>ENGL-399W-02 (18599) ST: Business Writing</t>
  </si>
  <si>
    <t>08/25/2015-12/10/2015 Moodle-Supplemental Instruct Tuesday, Thursday 11:30AM - 01:00PM, Learning Commons, Room 213</t>
  </si>
  <si>
    <r>
      <t>Course Description:</t>
    </r>
    <r>
      <rPr>
        <sz val="11"/>
        <color theme="1"/>
        <rFont val="Calibri"/>
        <family val="2"/>
        <scheme val="minor"/>
      </rPr>
      <t xml:space="preserve"> An in-depth exploration of specific literary author, genre, theme, literary period, or rhetorical mode not regularly offered. The course will be writing Intensive.</t>
    </r>
  </si>
  <si>
    <t>Students are required to learn and apply theories and strategiesof editing and style that can improve academic writing,technical writing, web-based writing, business writing, and newswriting. The class will also focus on conventions of grammar,mechanics, usage, and style sheets in various genres.</t>
  </si>
  <si>
    <t>ENGL-399W-03 (18658) ST: YouTube Writing/Prodctn</t>
  </si>
  <si>
    <t>ST: YouTube Writing and ProductionWriting IntensiveThis course takes a rhetorical approach to creating content forYouTube. Students will complete video and writing projects toimprove their digital communication skills.Cross-listed with COMM 448.02.</t>
  </si>
  <si>
    <t>ENGL-412B-01 (18660) Teaching Literature</t>
  </si>
  <si>
    <t>08/26/2015-12/09/2015 Moodle-Supplemental Instruct Wednesday 05:30PM - 08:30PM, Liberal Arts Center, Room 212</t>
  </si>
  <si>
    <r>
      <t>Course Description:</t>
    </r>
    <r>
      <rPr>
        <sz val="11"/>
        <color theme="1"/>
        <rFont val="Calibri"/>
        <family val="2"/>
        <scheme val="minor"/>
      </rPr>
      <t xml:space="preserve"> This course offers students the opportunity to learn how to teach literature to high school students. Investigates test-making, grading the theme, lesson planning, disciplines, and other units. Required of all English majors in the secondary education program; must be taken before student teaching.</t>
    </r>
  </si>
  <si>
    <t>Restricted: Education majors only.</t>
  </si>
  <si>
    <t>ENGL-451-01 (19216) Internship</t>
  </si>
  <si>
    <r>
      <t>Course Description:</t>
    </r>
    <r>
      <rPr>
        <sz val="11"/>
        <color theme="1"/>
        <rFont val="Calibri"/>
        <family val="2"/>
        <scheme val="minor"/>
      </rPr>
      <t xml:space="preserve"> Offers students on-the-job training under the supervision of qualified professionals at cooperating institutions and organizations. Requires 45 hours per academic credit.</t>
    </r>
  </si>
  <si>
    <t>ENGL-451-02 (19218) Internship</t>
  </si>
  <si>
    <t>ENGL-478B-01 (19071) Honors Senior Thesis</t>
  </si>
  <si>
    <r>
      <t>Course Description:</t>
    </r>
    <r>
      <rPr>
        <sz val="11"/>
        <color theme="1"/>
        <rFont val="Calibri"/>
        <family val="2"/>
        <scheme val="minor"/>
      </rPr>
      <t xml:space="preserve"> Research and/or creative scholarly activity in English under faculty supervision.</t>
    </r>
  </si>
  <si>
    <t>ENGL-H160-01 (17461) Composition and Rhetoric</t>
  </si>
  <si>
    <t>08/24/2015-12/11/2015 Moodle-Supplemental Instruct Monday, Wednesday, Friday 09:00AM - 10:00AM, Liberal Arts Center, Room 211</t>
  </si>
  <si>
    <t>ENGL-H360A-01 (18656) Early Modrn Brit Women Writers</t>
  </si>
  <si>
    <t>08/25/2015-12/10/2015 Moodle-Supplemental Instruct Tuesday, Thursday 02:30PM - 04:00PM, Liberal Arts Center, Room 216</t>
  </si>
  <si>
    <r>
      <t>Course Description:</t>
    </r>
    <r>
      <rPr>
        <sz val="11"/>
        <color theme="1"/>
        <rFont val="Calibri"/>
        <family val="2"/>
        <scheme val="minor"/>
      </rPr>
      <t xml:space="preserve"> Students will study early modern British women's literary and rhetorical strategies by examining primary texts in several different genres including drama, poetry letters, diaries, pamphlets, petitions, religious tracts, and other forms of prose, as well as by reading contemporary scholarship on these women.</t>
    </r>
  </si>
  <si>
    <t>Permission of the Director of the Honors Program required.Restricted: English majors only</t>
  </si>
  <si>
    <t>ENVS-109-01 (17468) Technology, Environment and So</t>
  </si>
  <si>
    <t>08/24/2015-12/11/2015 Moodle-Supplemental Instruct Monday, Wednesday, Friday 10:00AM - 11:00AM, Cntr Natural &amp; Health Science, Room 125</t>
  </si>
  <si>
    <r>
      <t>Course Description:</t>
    </r>
    <r>
      <rPr>
        <sz val="11"/>
        <color theme="1"/>
        <rFont val="Calibri"/>
        <family val="2"/>
        <scheme val="minor"/>
      </rPr>
      <t xml:space="preserve"> Issues included are: depletion of energy resources, environmental degradation, and biotechnology. The course is designed to give the student an in-depth understanding of selected topics in relationship to ethics, philosophy, economics, and consumerism. Non-science majors. Normally offered in Fall semester only.</t>
    </r>
  </si>
  <si>
    <t>Restricted: Architecture majors only.</t>
  </si>
  <si>
    <t>J. Clymer</t>
  </si>
  <si>
    <t>ENVS-109-02 (17469) Technology, Environment and So</t>
  </si>
  <si>
    <t>08/24/2015-12/11/2015 Moodle-Supplemental Instruct Monday, Wednesday, Friday 12:00PM - 01:00PM, Cntr Natural &amp; Health Science, Room 125</t>
  </si>
  <si>
    <t>ENVS-212-01 (17470) Introduction to Meteorology</t>
  </si>
  <si>
    <t>08/25/2015-12/08/2015 Moodle-Supplemental Instruct Tuesday 12:00PM - 03:00PM, Cntr Natural &amp; Health Science, Room 206</t>
  </si>
  <si>
    <r>
      <t>Course Description:</t>
    </r>
    <r>
      <rPr>
        <sz val="11"/>
        <color theme="1"/>
        <rFont val="Calibri"/>
        <family val="2"/>
        <scheme val="minor"/>
      </rPr>
      <t xml:space="preserve"> This course introduces the study of earth's atmosphere and its associated weather phenomena. Topics include: origin, evolution, structure, and characteristics of earth's atmosphere; moisture; pressure; storm dynamics; fronts; meteorological equipment; local and global weather patterns; and weather forecasting. Emphasis is placed on visuals, realtime, and compiled weather data, including satellite and radar imagery, computer modeling, and weather map analysis. Three hour lecture. Science, Aviation, and nonÂ­science majors.</t>
    </r>
  </si>
  <si>
    <t>Open to Science, Aviation, and Non-Science majors.</t>
  </si>
  <si>
    <t>J. Snedeker</t>
  </si>
  <si>
    <t>ENVS-215-01 (18726) Resource Conservation I</t>
  </si>
  <si>
    <t>08/24/2015-12/11/2015 Moodle-Supplemental Instruct Monday, Wednesday, Friday 02:00PM - 03:00PM, Cntr Natural &amp; Health Science, Room 125</t>
  </si>
  <si>
    <r>
      <t>Course Description:</t>
    </r>
    <r>
      <rPr>
        <sz val="11"/>
        <color theme="1"/>
        <rFont val="Calibri"/>
        <family val="2"/>
        <scheme val="minor"/>
      </rPr>
      <t xml:space="preserve"> Designed to provide the student with an awareness of natural resources. Considers resource use in light of its impact on the natural environment. Part I examines fundamental resources such as soil, water, forests, and wildlife. Part II includes controversial topics such as energy, nuclear power, pollution, and the use of pesticides. Science and nonÂ­science majors. Normally offered in Spring semester only.</t>
    </r>
  </si>
  <si>
    <t>ENVS-399-01 (18866) ST: Environmental Health</t>
  </si>
  <si>
    <t>08/24/2015-12/11/2015 Moodle-Supplemental Instruct Monday, Wednesday, Friday 02:00PM - 03:00PM, Cntr Natural &amp; Health Science, Room 203</t>
  </si>
  <si>
    <r>
      <t>Course Description:</t>
    </r>
    <r>
      <rPr>
        <sz val="11"/>
        <color theme="1"/>
        <rFont val="Calibri"/>
        <family val="2"/>
        <scheme val="minor"/>
      </rPr>
      <t xml:space="preserve"> A survey course, open to all majors, that examines the effect of pollutants and naturally occurring toxins on the environment and human health. We will discuss routes of exposure from our diet to the major environmental concerns of our times. Through the course we will demystify the terminology used in the field and examine the current political debates over the environment. Along the way we will consider why environmental issues are so hard to resolve, the concerns of groups pulling in different directions and the cost to all if nothing is done.</t>
    </r>
  </si>
  <si>
    <t>Survey course open to all majors</t>
  </si>
  <si>
    <t>Page 14 of 14</t>
  </si>
  <si>
    <t>FA-100-01 (17476) Music, Art and the Contemporar</t>
  </si>
  <si>
    <t>08/25/2015-12/10/2015 Moodle-Supplemental Instruct Tuesday, Thursday 01:00PM - 02:30PM, Cntr Natural &amp; Health Science, Room 126</t>
  </si>
  <si>
    <r>
      <t>Course Description:</t>
    </r>
    <r>
      <rPr>
        <sz val="11"/>
        <color theme="1"/>
        <rFont val="Calibri"/>
        <family val="2"/>
        <scheme val="minor"/>
      </rPr>
      <t xml:space="preserve"> Gives students an understanding of music and art as they shape and are shaped by twentieth century society. (Interdisciplinary)</t>
    </r>
  </si>
  <si>
    <t>Cross-listed with FA 100-02.</t>
  </si>
  <si>
    <t>D. Truitt</t>
  </si>
  <si>
    <t>FA-100-02 (17477) Music, Art and the Contemporar</t>
  </si>
  <si>
    <t>Cross-listed with FA 100-01.</t>
  </si>
  <si>
    <t>FA-101-01 (17478) Music and Theatre</t>
  </si>
  <si>
    <t>08/25/2015-12/10/2015 Moodle-Supplemental Instruct Tuesday, Thursday 10:00AM - 11:30AM, Cntr Natural &amp; Health Science, Room 126</t>
  </si>
  <si>
    <r>
      <t>Course Description:</t>
    </r>
    <r>
      <rPr>
        <sz val="11"/>
        <color theme="1"/>
        <rFont val="Calibri"/>
        <family val="2"/>
        <scheme val="minor"/>
      </rPr>
      <t xml:space="preserve"> Studies music and theatre and their effects on the quality of life. (Interdisciplinary)</t>
    </r>
  </si>
  <si>
    <t>M. Swords-Greene, K. Morell</t>
  </si>
  <si>
    <t>16 / 60 / 0</t>
  </si>
  <si>
    <t>FA-101-02 (17479) Music and Theatre</t>
  </si>
  <si>
    <t>08/25/2015-12/10/2015 Moodle-Supplemental Instruct Tuesday, Thursday 11:30AM - 01:00PM, Cntr Natural &amp; Health Science, Room 126</t>
  </si>
  <si>
    <t>23 / 60 / 0</t>
  </si>
  <si>
    <t>FCS-300-01 (17482) Early Childhood Curriculum I</t>
  </si>
  <si>
    <r>
      <t>Course Description:</t>
    </r>
    <r>
      <rPr>
        <sz val="11"/>
        <color theme="1"/>
        <rFont val="Calibri"/>
        <family val="2"/>
        <scheme val="minor"/>
      </rPr>
      <t xml:space="preserve"> Presents a conceptual framework for learning and development from pre-kindergarten through grade three, in conjunction with practical "hands-on" activities. Encompasses modern theory and research, curriculum development, early intervention, preschool, and kindergarten. Emphasis on developmentally appropriate practice. Normally offered in Fall semester only.</t>
    </r>
  </si>
  <si>
    <t>Cross-listed with EDUC 300 01.</t>
  </si>
  <si>
    <t>20 / 20 / 0</t>
  </si>
  <si>
    <t>FCS-450-01 (18694) Family Systems</t>
  </si>
  <si>
    <t>08/28/2015-12/11/2015 Moodle-Supplemental Instruct Friday 11:30AM - 02:30PM, Keith J. O'Neill Center for He, Room 204</t>
  </si>
  <si>
    <r>
      <t>Course Description:</t>
    </r>
    <r>
      <rPr>
        <sz val="11"/>
        <color theme="1"/>
        <rFont val="Calibri"/>
        <family val="2"/>
        <scheme val="minor"/>
      </rPr>
      <t xml:space="preserve"> Examines family functions, compositions, organizations, and families as they relate to cultures. Also includes alternative lifestyles that may be chosen by individuals. This course will also analyze the productive vs disruptive characteristics of families. Normally offered in Spring semester only.</t>
    </r>
  </si>
  <si>
    <t>S. Graham</t>
  </si>
  <si>
    <t>FCS-452-01 (18695) Parentology</t>
  </si>
  <si>
    <t>08/24/2015-12/09/2015 Moodle-Supplemental Instruct Monday, Wednesday 01:00PM - 02:30PM, Keith J. O'Neill Center for He, Room 204</t>
  </si>
  <si>
    <r>
      <t>Course Description:</t>
    </r>
    <r>
      <rPr>
        <sz val="11"/>
        <color theme="1"/>
        <rFont val="Calibri"/>
        <family val="2"/>
        <scheme val="minor"/>
      </rPr>
      <t xml:space="preserve"> Parenting theories and outcomes studied and compared in the context of parent-child relationships. Also, various family forms and parenting styles will be studied. Normally offered in Spring semester only.</t>
    </r>
  </si>
  <si>
    <t>P. Turissini</t>
  </si>
  <si>
    <t>FREN-101-01 (17486) Elementary French</t>
  </si>
  <si>
    <t>08/24/2015-12/11/2015 Moodle-Supplemental Instruct Monday, Wednesday, Friday 10:00AM - 11:00AM, Liberal Arts Center, Room 121</t>
  </si>
  <si>
    <r>
      <t>Course Description:</t>
    </r>
    <r>
      <rPr>
        <sz val="11"/>
        <color theme="1"/>
        <rFont val="Calibri"/>
        <family val="2"/>
        <scheme val="minor"/>
      </rPr>
      <t xml:space="preserve"> Emphasizes the acquisition of communication skills within a culturally significant context. Course planned specifically for the student who has not studied the language previously.</t>
    </r>
  </si>
  <si>
    <t>M. Froncek</t>
  </si>
  <si>
    <t>0 / 22 / 0</t>
  </si>
  <si>
    <t>FREN-101-02 (17487) Elementary French</t>
  </si>
  <si>
    <t>08/24/2015-12/11/2015 Moodle-Supplemental Instruct Monday, Wednesday, Friday 11:00AM - 12:00PM, Liberal Arts Center, Room 121</t>
  </si>
  <si>
    <t>FREN-211-01 (17489) Intermediate French</t>
  </si>
  <si>
    <t>08/24/2015-12/12/2015 Moodle-Supplemental Instruct Tuesday, Thursday 04:00PM - 05:30PM, Liberal Arts Center, Room 123</t>
  </si>
  <si>
    <r>
      <t>Course Description:</t>
    </r>
    <r>
      <rPr>
        <sz val="11"/>
        <color theme="1"/>
        <rFont val="Calibri"/>
        <family val="2"/>
        <scheme val="minor"/>
      </rPr>
      <t xml:space="preserve"> Designed for students with two to three years of high school French or equivalent. Emphasizes the acquisition of communicative skills within a culturally significant context. Reviews the basics of French grammar. Uses readings to give an understanding of French and Francophone culture and lifestyles. Provides opportunities for practice in conversation.</t>
    </r>
  </si>
  <si>
    <t>S. Dolechek</t>
  </si>
  <si>
    <t>FREN-221-01 (17490) French Language and Culture I</t>
  </si>
  <si>
    <t>08/24/2015-12/12/2015 Moodle-Supplemental Instruct Monday, Wednesday 04:00PM - 05:30PM, Liberal Arts Center, Room 123</t>
  </si>
  <si>
    <r>
      <t>Course Description:</t>
    </r>
    <r>
      <rPr>
        <sz val="11"/>
        <color theme="1"/>
        <rFont val="Calibri"/>
        <family val="2"/>
        <scheme val="minor"/>
      </rPr>
      <t xml:space="preserve"> Designed to provide insight into the cultural values of the French-speaking world. Explores the social, cultural, political, and economic traditions of French-speaking countries in a format that provides opportunity for conversational practice.</t>
    </r>
  </si>
  <si>
    <t>GEOG-210-01 (17492) Principles of Geography</t>
  </si>
  <si>
    <t>08/25/2015-12/10/2015 Moodle-Supplemental Instruct Tuesday, Thursday 04:00PM - 05:30PM, Liberal Arts Center, Room 121</t>
  </si>
  <si>
    <r>
      <t>Course Description:</t>
    </r>
    <r>
      <rPr>
        <sz val="11"/>
        <color theme="1"/>
        <rFont val="Calibri"/>
        <family val="2"/>
        <scheme val="minor"/>
      </rPr>
      <t xml:space="preserve"> Presents study and unification of a number of earth sciences that give general insight into the nature of the environment. Focuses on concepts of geographic thought, tools of geography, map structure, population patterns, space relationships and modern problems of geography. Normally offered in Fall semester only.</t>
    </r>
  </si>
  <si>
    <t>K. Castanzo</t>
  </si>
  <si>
    <t>HIST-100-01 (17505) Roots of the Modern World</t>
  </si>
  <si>
    <t>08/24/2015-12/11/2015 Moodle-Supplemental Instruct Monday, Wednesday, Friday 09:00AM - 10:00AM, Liberal Arts Center, Room 127</t>
  </si>
  <si>
    <r>
      <t>Course Description:</t>
    </r>
    <r>
      <rPr>
        <sz val="11"/>
        <color theme="1"/>
        <rFont val="Calibri"/>
        <family val="2"/>
        <scheme val="minor"/>
      </rPr>
      <t xml:space="preserve"> Studies the pivotal events and achievements of humankind, stressing the period from the Enlightenment to World War I and relating them to life in contemporary times. Normally offered in Fall semester only.</t>
    </r>
  </si>
  <si>
    <t>J. Frutchey</t>
  </si>
  <si>
    <t>HIST-100-02 (17506) Roots of the Modern World</t>
  </si>
  <si>
    <t>08/24/2015-12/11/2015 Moodle-Supplemental Instruct Monday, Wednesday, Friday 10:00AM - 11:00AM, Liberal Arts Center, Room 128</t>
  </si>
  <si>
    <t>S. Christiansen</t>
  </si>
  <si>
    <t>HIST-100-03 (17507) Roots of the Modern World</t>
  </si>
  <si>
    <t>08/24/2015-12/11/2015 Moodle-Supplemental Instruct Monday, Wednesday, Friday 11:00AM - 12:00PM, Liberal Arts Center, Room 128</t>
  </si>
  <si>
    <t>HIST-100-04 (17508) Roots of the Modern World</t>
  </si>
  <si>
    <t>08/24/2015-12/11/2015 Moodle-Supplemental Instruct Monday, Wednesday, Friday 12:00PM - 01:00PM, Liberal Arts Center, Room 128</t>
  </si>
  <si>
    <t>HIST-100-05 (17509) Roots of the Modern World</t>
  </si>
  <si>
    <t>08/25/2015-12/10/2015 Moodle-Supplemental Instruct Tuesday, Thursday 10:00AM - 11:30AM, Liberal Arts Center, Room 127</t>
  </si>
  <si>
    <t>J. Rich</t>
  </si>
  <si>
    <t>HIST-100-06 (17510) Roots of the Modern World</t>
  </si>
  <si>
    <t>08/25/2015-12/10/2015 Lecture/Discussion Tuesday, Thursday 11:30AM - 01:00PM, Liberal Arts Center, Room 127</t>
  </si>
  <si>
    <t>HIST-100-07 (19247) Roots of the Modern World</t>
  </si>
  <si>
    <t>08/24/2015-12/11/2015 Moodle-Supplemental Instruct Monday, Wednesday, Friday 09:00AM - 10:00AM, Liberal Arts Center, Room 128</t>
  </si>
  <si>
    <t>HIST-105-01 (17515) Ethnicity and Diversity in the</t>
  </si>
  <si>
    <t>08/25/2015-12/10/2015 Moodle-Supplemental Instruct Tuesday, Thursday 10:00AM - 11:30AM, Liberal Arts Center, Room 128</t>
  </si>
  <si>
    <r>
      <t>Course Description:</t>
    </r>
    <r>
      <rPr>
        <sz val="11"/>
        <color theme="1"/>
        <rFont val="Calibri"/>
        <family val="2"/>
        <scheme val="minor"/>
      </rPr>
      <t xml:space="preserve"> SocioÂ­historical analysis of racial, ethnic, and other (gender, age, sexual orientation) diverse groups, with special emphasis on American ethnic group members and their origins. (global)</t>
    </r>
  </si>
  <si>
    <t>Global and Interdisciplinary</t>
  </si>
  <si>
    <t>A. Shprintzen</t>
  </si>
  <si>
    <t>HIST-105-02 (17516) Ethnicity and Diversity in the</t>
  </si>
  <si>
    <t>08/25/2015-12/10/2015 Moodle-Supplemental Instruct Tuesday, Thursday 11:30AM - 01:00PM, Liberal Arts Center, Room 128</t>
  </si>
  <si>
    <t>HIST-241-01 (18890) Intro to Latin American Hist</t>
  </si>
  <si>
    <t>08/24/2015-12/09/2015 Moodle-Hybrid Monday, Wednesday 04:00PM - 05:30PM, Liberal Arts Center, Room 127</t>
  </si>
  <si>
    <r>
      <t>Course Description:</t>
    </r>
    <r>
      <rPr>
        <sz val="11"/>
        <color theme="1"/>
        <rFont val="Calibri"/>
        <family val="2"/>
        <scheme val="minor"/>
      </rPr>
      <t xml:space="preserve"> The course introduces students to the history of Latin America from 1492 to the present. Major topics to be covered include colonial society, the wars of independence, nation building, cultural changes and the politics of underdevelopment. Global.</t>
    </r>
  </si>
  <si>
    <t>A. Vari</t>
  </si>
  <si>
    <t>HIST-252-02 (17520) United States History to 1865</t>
  </si>
  <si>
    <t>08/25/2015-12/10/2015 Moodle-Supplemental Instruct Tuesday, Thursday 04:00PM - 05:30PM, Cntr Natural &amp; Health Science, Room 125</t>
  </si>
  <si>
    <r>
      <t>Course Description:</t>
    </r>
    <r>
      <rPr>
        <sz val="11"/>
        <color theme="1"/>
        <rFont val="Calibri"/>
        <family val="2"/>
        <scheme val="minor"/>
      </rPr>
      <t xml:space="preserve"> Studies major events in the growth and development of the United States of America, from the colonial period to the Civil War. Normally offered in Fall semester only.</t>
    </r>
  </si>
  <si>
    <t>Computer Enhanced</t>
  </si>
  <si>
    <t>J. Wilson</t>
  </si>
  <si>
    <t>HIST-260-01 (18889) Intro. to Historical Research</t>
  </si>
  <si>
    <t>08/24/2015-12/12/2015 Moodle-Hybrid Monday 02:00PM - 04:00PM, Liberal Arts Center, Room 216Ã¼08/24/2015-12/12/2015 Moodle-Hybrid Wednesday 02:00PM - 03:00PM, Liberal Arts Center, Room 216</t>
  </si>
  <si>
    <r>
      <t>Course Description:</t>
    </r>
    <r>
      <rPr>
        <sz val="11"/>
        <color theme="1"/>
        <rFont val="Calibri"/>
        <family val="2"/>
        <scheme val="minor"/>
      </rPr>
      <t xml:space="preserve"> This course is designed to prepare students for upper division courses in History as well as to integrate the objectives of the History Program. Topics covered in the course include identifying and critiquing historical arguments, following the Chicago Manual of Style, understanding the use of historiography, recognizing different schools of historical methods and conceptualization, and using primary and secondary sources as evidence. This course is required of all History, History/Political Science, and History/Political Science/Pre-Law majors. HIST 260 is a prerequisite of HIST 460 Seminar in History.</t>
    </r>
  </si>
  <si>
    <t>HIST-401-01 (18935) Labor/Industrialization in Amr</t>
  </si>
  <si>
    <t>08/25/2015-12/10/2015 Moodle-Supplemental Instruct Tuesday, Thursday 02:30PM - 04:00PM, Liberal Arts Center, Room 128</t>
  </si>
  <si>
    <r>
      <t>Course Description:</t>
    </r>
    <r>
      <rPr>
        <sz val="11"/>
        <color theme="1"/>
        <rFont val="Calibri"/>
        <family val="2"/>
        <scheme val="minor"/>
      </rPr>
      <t xml:space="preserve"> This course explains the history of industrialization in America and the effects and responses of this change on workers. Students will be introduced to the American working class experience stretching from the late eighteenth century through the early years of the twentieth century. Course topics include: the early development of factory work, gender and work, western expansion, Reconstruction and the New South, the rise of Northern industrialists, immigration and labor, unionization and strikes, labor radicalism, and Progressive Era reforms. This course will also emphasize local, historical labor issues relevant to the Scranton region as well as digital history methods.</t>
    </r>
  </si>
  <si>
    <t>HIST-H100-01 (17530) Roots of the Modern World</t>
  </si>
  <si>
    <t>08/24/2015-12/11/2015 Moodle-Supplemental Instruct Monday, Wednesday, Friday 11:00AM - 12:00PM, Liberal Arts Center, Room 127</t>
  </si>
  <si>
    <r>
      <t>Course Description:</t>
    </r>
    <r>
      <rPr>
        <sz val="11"/>
        <color theme="1"/>
        <rFont val="Calibri"/>
        <family val="2"/>
        <scheme val="minor"/>
      </rPr>
      <t xml:space="preserve"> Studies the pivotal events and achievements of humankind, stressing the period from the Enlightenment to World War I and relating them to life in contemporary times.</t>
    </r>
  </si>
  <si>
    <t>Permission of the Director of the Honors Program required</t>
  </si>
  <si>
    <t>HPE-132-01 (17534) Personal and Community Health</t>
  </si>
  <si>
    <r>
      <t>Course Description:</t>
    </r>
    <r>
      <rPr>
        <sz val="11"/>
        <color theme="1"/>
        <rFont val="Calibri"/>
        <family val="2"/>
        <scheme val="minor"/>
      </rPr>
      <t xml:space="preserve"> Emphasizes learning about current health problems and practices from a physiological, economic and public health point of view. Normally offered in Fall semester only.</t>
    </r>
  </si>
  <si>
    <t>Cross Listed with HPE 380.</t>
  </si>
  <si>
    <t>IARC-310A-01 (17563) Interior Architecture Studio V</t>
  </si>
  <si>
    <t>08/24/2015-12/11/2015 Lecture/Discussion Monday, Wednesday, Friday 01:00PM - 05:00PM, Cntr for Architectural Studies, Room 106</t>
  </si>
  <si>
    <r>
      <t>Course Description:</t>
    </r>
    <r>
      <rPr>
        <sz val="11"/>
        <color theme="1"/>
        <rFont val="Calibri"/>
        <family val="2"/>
        <scheme val="minor"/>
      </rPr>
      <t xml:space="preserve"> Concepts of form, space, light, color, and material applied to the design of the sustainable workplace. Emphasis is on design strategies that utilize innovative materials, assemblies, and systems. Weekly lectures supplement design studio explorations. Normally offered in Fall semester only.</t>
    </r>
  </si>
  <si>
    <t>Restricted: Interior Architecture majors.</t>
  </si>
  <si>
    <t>M. MacDonald</t>
  </si>
  <si>
    <t>16 / 24 / 0</t>
  </si>
  <si>
    <t>IARC-324-01 (17566) History of Interior Architectu</t>
  </si>
  <si>
    <t>08/27/2015-12/10/2015 Lecture/Discussion Thursday 09:00AM - 12:00PM, Cntr for Architectural Studies, Room 107</t>
  </si>
  <si>
    <r>
      <t>Course Description:</t>
    </r>
    <r>
      <rPr>
        <sz val="11"/>
        <color theme="1"/>
        <rFont val="Calibri"/>
        <family val="2"/>
        <scheme val="minor"/>
      </rPr>
      <t xml:space="preserve"> Examines the major ideas, movements, and individuals and socio-cultural forces that shaped interior architecture over time. Emphasis is on how design has dealt with human use and experience in interior spatial realms. Includes discussions of furnishings, textiles, color, lighting and systems of spatial enclosure. Normally offered in Fall semester only.</t>
    </r>
  </si>
  <si>
    <t>34 / 50 / 0</t>
  </si>
  <si>
    <t>ITAL-101-01 (17604) Elementary Italian I</t>
  </si>
  <si>
    <t>08/25/2015-12/10/2015 Moodle-Supplemental Instruct Tuesday, Thursday 11:30AM - 01:00PM, Liberal Arts Center, Room 214</t>
  </si>
  <si>
    <r>
      <t>Course Description:</t>
    </r>
    <r>
      <rPr>
        <sz val="11"/>
        <color theme="1"/>
        <rFont val="Calibri"/>
        <family val="2"/>
        <scheme val="minor"/>
      </rPr>
      <t xml:space="preserve"> Designed to enable students with no prior study of Italian to develop the communicative skills of understanding, reading, writing, and speaking Italian. Presents fundamentals of pronunciation, basic grammatical structures, readings and cultural assignments. Normally offered in Fall semester only.</t>
    </r>
  </si>
  <si>
    <t>P. Marrero</t>
  </si>
  <si>
    <t>ITAL-101-02 (17605) Elementary Italian I</t>
  </si>
  <si>
    <t>08/25/2015-12/10/2015 Lecture/Discussion Tuesday, Thursday 02:30PM - 04:00PM, Liberal Arts Center, Room 123</t>
  </si>
  <si>
    <t>A. Cerminaro-Costanzi</t>
  </si>
  <si>
    <t>ITAL-101-03 (17606) Elementary Italian I</t>
  </si>
  <si>
    <t>08/24/2015-12/12/2015 Lecture/Discussion Tuesday, Thursday 10:00AM - 11:30AM, Liberal Arts Center, Room 214</t>
  </si>
  <si>
    <t>ITAL-101-04 (19224) Elementary Italian I</t>
  </si>
  <si>
    <t>08/25/2015-12/10/2015 Moodle-Supplemental Instruct Tuesday, Thursday 02:30PM - 04:00PM, Liberal Arts Center, Room 214</t>
  </si>
  <si>
    <t>Restricted: Art and Architecture Students Only.</t>
  </si>
  <si>
    <t>LANG-101-01 (17607) English As A Second Language</t>
  </si>
  <si>
    <t>08/24/2015-12/09/2015 Lecture/Discussion Monday, Wednesday 08:30AM - 10:00AM, Liberal Arts Center, Room 115</t>
  </si>
  <si>
    <r>
      <t>Course Description:</t>
    </r>
    <r>
      <rPr>
        <sz val="11"/>
        <color theme="1"/>
        <rFont val="Calibri"/>
        <family val="2"/>
        <scheme val="minor"/>
      </rPr>
      <t xml:space="preserve"> Designed to develop English language skills needed for college, including reading, writing, library usage, and research skills.</t>
    </r>
  </si>
  <si>
    <t>B. Moyer</t>
  </si>
  <si>
    <t>MATH-095-01 (18903) Fundamentals of Mathematics</t>
  </si>
  <si>
    <r>
      <t>Course Description:</t>
    </r>
    <r>
      <rPr>
        <sz val="11"/>
        <color theme="1"/>
        <rFont val="Calibri"/>
        <family val="2"/>
        <scheme val="minor"/>
      </rPr>
      <t xml:space="preserve"> Topics include exponents, radicals, factoring, linear and quadratic equations, graphing of linear and polynomial functions, area, volume, systems of equations, and problem-solving. Course credits do not fulfill core Mathematics requirement or apply to credits toward graduation. Prerequiste to most core Mathematics courses for students who do not have minumum 500 Math SAT or pass Algebra Placement Exam.</t>
    </r>
  </si>
  <si>
    <t>This course does not satisfy the core math requirements.</t>
  </si>
  <si>
    <t>K. Fisne</t>
  </si>
  <si>
    <t>23 / 25 / 0</t>
  </si>
  <si>
    <t>MATH-120-01 (17614) Mathematics in the Liberal Art</t>
  </si>
  <si>
    <t>08/24/2015-12/11/2015 Lecture/Discussion Monday, Wednesday, Friday 01:00PM - 02:00PM, Cntr Natural &amp; Health Science, Room 201</t>
  </si>
  <si>
    <r>
      <t>Course Description:</t>
    </r>
    <r>
      <rPr>
        <sz val="11"/>
        <color theme="1"/>
        <rFont val="Calibri"/>
        <family val="2"/>
        <scheme val="minor"/>
      </rPr>
      <t xml:space="preserve"> Designed to implement NCTM curriculum standards with emphasis on problem-solving, patterns and relationships, functions, estimation, and mathematical connections to other disciplines. Topics are chosen from this list: functions, astronomy, number theory in music and cryptology, probability, statistics up to the normal distriÂ­bution, graph theory, voting methods and logic. No prior knowledge of any of these topics is assumed.</t>
    </r>
  </si>
  <si>
    <t>R. Win</t>
  </si>
  <si>
    <t>MATH-120-02 (17615) Mathematics in the Liberal Art</t>
  </si>
  <si>
    <t>08/24/2015-12/11/2015 Moodle-Supplemental Instruct Monday, Wednesday, Friday 02:00PM - 03:00PM, Cntr Natural &amp; Health Science, Room 201</t>
  </si>
  <si>
    <t>MATH-120-03 (18646) Mathematics in the Liberal Art</t>
  </si>
  <si>
    <t>08/24/2015-12/09/2015 Lecture/Discussion Monday, Wednesday 04:00PM - 05:30PM, Cntr Natural &amp; Health Science, Room 201</t>
  </si>
  <si>
    <t>J. Juka</t>
  </si>
  <si>
    <t>MATH-130-01 (18788) Mathematics- Contemporary Soc.</t>
  </si>
  <si>
    <t>08/25/2015-12/10/2015 Lecture/Discussion Tuesday, Thursday 04:00PM - 05:30PM, Cntr Natural &amp; Health Science, Room 201</t>
  </si>
  <si>
    <r>
      <t>Course Description:</t>
    </r>
    <r>
      <rPr>
        <sz val="11"/>
        <color theme="1"/>
        <rFont val="Calibri"/>
        <family val="2"/>
        <scheme val="minor"/>
      </rPr>
      <t xml:space="preserve"> Previously MATH 110 - Topics studied include linear functions and models, systems of linear equations and linear programming, compound interest, set theory and its applications, probability and statistics. Prerequisites: MATH 095, or passing the math placement exam for algebra.</t>
    </r>
  </si>
  <si>
    <t>Formerly MATH 110</t>
  </si>
  <si>
    <t>21 / 27 / 0</t>
  </si>
  <si>
    <t>MATH-155-01 (18790) Statistics - Behav/Soc Science</t>
  </si>
  <si>
    <t>08/24/2015-12/11/2015 Lecture/Discussion Monday, Wednesday, Friday 10:00AM - 11:00AM, Cntr Natural &amp; Health Science, Room 201</t>
  </si>
  <si>
    <r>
      <t>Course Description:</t>
    </r>
    <r>
      <rPr>
        <sz val="11"/>
        <color theme="1"/>
        <rFont val="Calibri"/>
        <family val="2"/>
        <scheme val="minor"/>
      </rPr>
      <t xml:space="preserve"> Previously MATH 216 - Surveys the basic statistical concepts applicable to problems in the behavioral and social sciences. Includes descriptive statistics, regression and correlative, hypothesis testing, nonparametric methods, and analysis of variance. Prerequisites: MATH 095, or passing the math placement exam for algebra.</t>
    </r>
  </si>
  <si>
    <t>Formerly MATH 216</t>
  </si>
  <si>
    <t>D. Adhikari</t>
  </si>
  <si>
    <t>MATH-155-02 (18791) Statistics - Behav/Soc Science</t>
  </si>
  <si>
    <t>08/24/2015-12/11/2015 Lecture/Discussion Monday, Wednesday, Friday 11:00AM - 12:00PM, Cntr Natural &amp; Health Science, Room 201</t>
  </si>
  <si>
    <t>MATH-155-03 (18792) Statistics - Behav/Soc Science</t>
  </si>
  <si>
    <t>08/25/2015-12/10/2015 Lecture/Discussion Tuesday, Thursday 01:00PM - 02:30PM, Cntr Natural &amp; Health Science, Room 204</t>
  </si>
  <si>
    <t>A. Pusateri</t>
  </si>
  <si>
    <t>MATH-155-04 (18793) Statistics - Behav/Soc Science</t>
  </si>
  <si>
    <t>08/25/2015-12/10/2015 Lecture/Discussion Tuesday, Thursday 02:30PM - 04:00PM, Cntr Natural &amp; Health Science, Room 204</t>
  </si>
  <si>
    <t>MATH-160-01 (18794) Analysis of Functions-Pre-Calc</t>
  </si>
  <si>
    <t>08/24/2015-12/11/2015 Lecture/Discussion Monday, Wednesday, Friday 10:00AM - 11:00AM, Cntr Natural &amp; Health Science, Room 204</t>
  </si>
  <si>
    <r>
      <t>Course Description:</t>
    </r>
    <r>
      <rPr>
        <sz val="11"/>
        <color theme="1"/>
        <rFont val="Calibri"/>
        <family val="2"/>
        <scheme val="minor"/>
      </rPr>
      <t xml:space="preserve"> Previously MATH 115 - Designed to prepare students for calculus. Topics studied include inequalities, graphing, polynomials, the fundamental theorem of algebra, rational functions, trigonometric functions, exponential functions, logarithmic functions, conic sections, polar equations, and parametric equations. Prerequisites: MATH 095, or passing the math placement exam for algebra.</t>
    </r>
  </si>
  <si>
    <t>Formerly MATH 115</t>
  </si>
  <si>
    <t>MATH-201-01 (17616) Calculus With Analytic Geometr</t>
  </si>
  <si>
    <t>08/24/2015-12/11/2015 Lecture/Discussion Monday, Wednesday, Friday 09:00AM - 10:00AM, Cntr Natural &amp; Health Science, Room 204</t>
  </si>
  <si>
    <r>
      <t>Course Description:</t>
    </r>
    <r>
      <rPr>
        <sz val="11"/>
        <color theme="1"/>
        <rFont val="Calibri"/>
        <family val="2"/>
        <scheme val="minor"/>
      </rPr>
      <t xml:space="preserve"> Limits, function, continuity, differentiation, and applications, including related rates and extrema. Normally offered in Fall semester only.</t>
    </r>
  </si>
  <si>
    <t>T. Kent</t>
  </si>
  <si>
    <t>17 / 27 / 0</t>
  </si>
  <si>
    <t>MATH-203-01 (18937) Calculus With Analytic Geometr</t>
  </si>
  <si>
    <t>08/24/2015-12/11/2015 Lecture/Discussion Monday, Wednesday, Friday 09:00AM - 10:00AM, Cntr Natural &amp; Health Science, Room 210</t>
  </si>
  <si>
    <r>
      <t>Course Description:</t>
    </r>
    <r>
      <rPr>
        <sz val="11"/>
        <color theme="1"/>
        <rFont val="Calibri"/>
        <family val="2"/>
        <scheme val="minor"/>
      </rPr>
      <t xml:space="preserve"> Improper integrals, indeterminate forms, infinite series, polar coordinates, parametric equations, and three-dimensional space. Normally offered in Fall semester only.</t>
    </r>
  </si>
  <si>
    <t>C. Johnson</t>
  </si>
  <si>
    <t>18 / 27 / 0</t>
  </si>
  <si>
    <t>MATH-219-01 (17623) History of Mathematics</t>
  </si>
  <si>
    <t>08/25/2015-12/10/2015 Lecture/Discussion Tuesday, Thursday 01:00PM - 02:30PM, Cntr Natural &amp; Health Science, Room 210</t>
  </si>
  <si>
    <r>
      <t>Course Description:</t>
    </r>
    <r>
      <rPr>
        <sz val="11"/>
        <color theme="1"/>
        <rFont val="Calibri"/>
        <family val="2"/>
        <scheme val="minor"/>
      </rPr>
      <t xml:space="preserve"> The study of mathematical concepts from arithmetic to calculus in their historical perspective. This study will be supplemented by historical background material, biographies of mathematicians and translations of source manuscripts in which mathematical discoveries were first announced. Attention will be given to the relationship of mathematics to other disciplines. For Mathematics majors and minors. Normally offered in Fall semester only.</t>
    </r>
  </si>
  <si>
    <t>22 / 27 / 0</t>
  </si>
  <si>
    <t>MATH-323-01 (18648) Theory of Numbers</t>
  </si>
  <si>
    <t>08/24/2015-12/11/2015 Lecture/Discussion Monday, Wednesday, Friday 11:00AM - 12:00PM, Cntr Natural &amp; Health Science, Room 204</t>
  </si>
  <si>
    <r>
      <t>Course Description:</t>
    </r>
    <r>
      <rPr>
        <sz val="11"/>
        <color theme="1"/>
        <rFont val="Calibri"/>
        <family val="2"/>
        <scheme val="minor"/>
      </rPr>
      <t xml:space="preserve"> An introduction to basic number theory: properties of the integers, congruence, Fermat's and Wilson's Theorem, number theoretic functions, Diophantine equations and primes. Normally offered in Fall semester only.</t>
    </r>
  </si>
  <si>
    <t>Restricted: Math majors only.</t>
  </si>
  <si>
    <t>MATH-411B-01 (18649) Curriculum Methods and Materia</t>
  </si>
  <si>
    <t>08/25/2015-12/10/2015 Lecture/Discussion Tuesday, Thursday 10:00AM - 11:30AM, Cntr Natural &amp; Health Science, Room 210</t>
  </si>
  <si>
    <r>
      <t>Course Description:</t>
    </r>
    <r>
      <rPr>
        <sz val="11"/>
        <color theme="1"/>
        <rFont val="Calibri"/>
        <family val="2"/>
        <scheme val="minor"/>
      </rPr>
      <t xml:space="preserve"> Integrates the theory and practice of teaching. Topics include classroom management, planning, techniques and strategies, evaluation, reading in the content area, and instructional materials and technology. Normally offered in Fall semester only.</t>
    </r>
  </si>
  <si>
    <t>C. Laboranti</t>
  </si>
  <si>
    <t>26 / 27 / 0</t>
  </si>
  <si>
    <t>A. Gadberry</t>
  </si>
  <si>
    <t>MTH-474-01 (17655) Music in Therapy</t>
  </si>
  <si>
    <t>08/25/2015-12/10/2015 Moodle-Hybrid Tuesday, Thursday 10:00AM - 11:30AM, Sette Laverghetta Cntr Prf Art, Room 110</t>
  </si>
  <si>
    <r>
      <t>Course Description:</t>
    </r>
    <r>
      <rPr>
        <sz val="11"/>
        <color theme="1"/>
        <rFont val="Calibri"/>
        <family val="2"/>
        <scheme val="minor"/>
      </rPr>
      <t xml:space="preserve"> Examines and experiences clinical music therapy methodologies and theories supported by research and anecdotal case studies. Explores the history of music therapy, levels of music therapy intervention, psychotherapeutic models with an emphasis on mental disorders, as classified in DSM IV-TR.</t>
    </r>
  </si>
  <si>
    <t>MTH-480-01 (17656) Music Therapy Internship</t>
  </si>
  <si>
    <r>
      <t>Course Description:</t>
    </r>
    <r>
      <rPr>
        <sz val="11"/>
        <color theme="1"/>
        <rFont val="Calibri"/>
        <family val="2"/>
        <scheme val="minor"/>
      </rPr>
      <t xml:space="preserve"> The culminating, in-depth, supervised clinical training experience in music therapy completed at an academic or national approved training site. A minimum of 1040 hours are required or hours until entry-level competence is achieved at an AMTA-approved clinical training site.</t>
    </r>
  </si>
  <si>
    <t>MUSC-262A-02 (17826) Classical/Jazz Guitar</t>
  </si>
  <si>
    <r>
      <t>Course Description:</t>
    </r>
    <r>
      <rPr>
        <sz val="11"/>
        <color theme="1"/>
        <rFont val="Calibri"/>
        <family val="2"/>
        <scheme val="minor"/>
      </rPr>
      <t xml:space="preserve"> The objective of this course is to develop the potential musician-ship appropriate to the level and previous experience of the student through the medium of the guitar. One-on-one instruction and guidance results in development/improvement of technique and exploration of repertoire, enabling the student to acquire the guitar skills necessary to express the student's potential musically and creatively.</t>
    </r>
  </si>
  <si>
    <t>MUSC-262A-03 (17827) Classical/Jazz Guitar</t>
  </si>
  <si>
    <t>Page 2 of 6</t>
  </si>
  <si>
    <t>B. Leach</t>
  </si>
  <si>
    <t>MUSC-322-01 (17844) History of Music I</t>
  </si>
  <si>
    <t>08/25/2015-12/10/2015 Moodle-Supplemental Instruct Tuesday, Thursday 08:30AM - 10:00AM, Sette Laverghetta Cntr Prf Art, Room 110</t>
  </si>
  <si>
    <r>
      <t>Course Description:</t>
    </r>
    <r>
      <rPr>
        <sz val="11"/>
        <color theme="1"/>
        <rFont val="Calibri"/>
        <family val="2"/>
        <scheme val="minor"/>
      </rPr>
      <t xml:space="preserve"> The study of the history and literature of Western music from Antiquity through the end of the Baroque era (c. 1750).</t>
    </r>
  </si>
  <si>
    <t>ND-101B-01 (17994) Contemporary Nutrition Topics</t>
  </si>
  <si>
    <t>08/25/2015-12/08/2015 Moodle-Supplemental Instruct Tuesday 11:30AM - 12:30PM, Keith J. O'Neill Center for He, Room 204</t>
  </si>
  <si>
    <r>
      <t>Course Description:</t>
    </r>
    <r>
      <rPr>
        <sz val="11"/>
        <color theme="1"/>
        <rFont val="Calibri"/>
        <family val="2"/>
        <scheme val="minor"/>
      </rPr>
      <t xml:space="preserve"> Introduction to computer applications in nutrition and dietetics, the Internet, and current topics in nutrition. Divided into 101A Computer Applications and 101B Nutrition Topics. Normally offered in Fall semester only.</t>
    </r>
  </si>
  <si>
    <t>Meets during the first half of the semester 8/25/15 - 10/13/15.</t>
  </si>
  <si>
    <t>J. Bodzio</t>
  </si>
  <si>
    <t>ND-101B-02 (17995) Contemporary Nutrition Topics</t>
  </si>
  <si>
    <t>10/20/2015-12/08/2015 Moodle-Supplemental Instruct Tuesday 02:30PM - 03:30PM, Keith J. O'Neill Center for He, Room 204</t>
  </si>
  <si>
    <t>Meets during the second half of the semester 10/20/15 - 12/12/15.</t>
  </si>
  <si>
    <t>ND-103-01 (17996) Basic and Culinary Foods</t>
  </si>
  <si>
    <t>08/24/2015-12/12/2015 Moodle-Supplemental Instruct Monday, Wednesday 12:00PM - 01:00PM, Keith J. O'Neill Center for He, Room 238Ã¼08/24/2015-12/12/2015 Moodle-Supplemental Instruct Monday, Wednesday 12:00PM - 01:00PM, Keith J. O'Neill Center for He, Room 234</t>
  </si>
  <si>
    <r>
      <t>Course Description:</t>
    </r>
    <r>
      <rPr>
        <sz val="11"/>
        <color theme="1"/>
        <rFont val="Calibri"/>
        <family val="2"/>
        <scheme val="minor"/>
      </rPr>
      <t xml:space="preserve"> Introduction to basic physical and chemical properties of foods. Acquisition of culinary skills and merchandising techniques and the evaluation of prepared products. Lab fee. Normally offered in Fall semester only.</t>
    </r>
  </si>
  <si>
    <t>Restricted: Nutrition &amp; Dietetics majors only. Must alsoregister for ND 103L.</t>
  </si>
  <si>
    <t>5 / 32 / 0</t>
  </si>
  <si>
    <t>ND-103-02 (17997) Basic and Culinary Foods</t>
  </si>
  <si>
    <t>08/24/2015-12/12/2015 Moodle-Supplemental Instruct Tuesday 02:00PM - 04:00PM, Keith J. O'Neill Center for He, Room 234Ã¼08/24/2015-12/12/2015 Moodle-Supplemental Instruct Tuesday 02:00PM - 04:00PM, Keith J. O'Neill Center for He, Room 238</t>
  </si>
  <si>
    <t>ND-103L-01 (17998) Basic Foods Lab</t>
  </si>
  <si>
    <t>08/24/2015-12/12/2015 Moodle-Supplemental Instruct Monday 01:00PM - 04:00PM, Keith J. O'Neill Center for He, Room 234Ã¼08/24/2015-12/12/2015 Moodle-Supplemental Instruct Monday 01:00PM - 04:00PM, Keith J. O'Neill Center for He, Room 238</t>
  </si>
  <si>
    <t>Restricted: Nutrition &amp; Dietetics majors only. Must alsoregister for ND 103.</t>
  </si>
  <si>
    <t>S. Smith</t>
  </si>
  <si>
    <t>ND-103L-02 (17999) Basic Foods Lab</t>
  </si>
  <si>
    <t>08/24/2015-12/12/2015 Moodle-Supplemental Instruct Wednesday 01:00PM - 04:00PM, Keith J. O'Neill Center for He, Room 234Ã¼08/24/2015-12/12/2015 Moodle-Supplemental Instruct Wednesday 01:00PM - 04:00PM, Keith J. O'Neill Center for He, Room 238</t>
  </si>
  <si>
    <t>ND-103L-03 (18000) Basic Foods Lab</t>
  </si>
  <si>
    <t>08/24/2015-12/12/2015 Moodle-Supplemental Instruct Thursday 02:00PM - 05:00PM, Keith J. O'Neill Center for He, Room 234Ã¼08/24/2015-12/12/2015 Moodle-Supplemental Instruct Thursday 02:00PM - 05:00PM, Keith J. O'Neill Center for He, Room 238</t>
  </si>
  <si>
    <t>K. Tullio</t>
  </si>
  <si>
    <t>ND-112-01 (18001) Nutrition I</t>
  </si>
  <si>
    <t>08/25/2015-12/10/2015 Moodle-Supplemental Instruct Tuesday, Thursday 04:00PM - 05:30PM, Cntr Natural &amp; Health Science, Room 206</t>
  </si>
  <si>
    <r>
      <t>Course Description:</t>
    </r>
    <r>
      <rPr>
        <sz val="11"/>
        <color theme="1"/>
        <rFont val="Calibri"/>
        <family val="2"/>
        <scheme val="minor"/>
      </rPr>
      <t xml:space="preserve"> Studies the chemistry, digestion, absorption, and metabolism of nutrients and discusses the interrelationship of nutrients. Suggested prior courses: BIOL 121, BIOL 122, CHEM 110, CHEM 210 or permission of course instructor. Normally offered in Fall semester only.</t>
    </r>
  </si>
  <si>
    <t>A. Tomasko</t>
  </si>
  <si>
    <t>ND-112-02 (18002) Nutrition I</t>
  </si>
  <si>
    <t>08/25/2015-12/10/2015 Moodle-Supplemental Instruct Tuesday, Thursday 01:00PM - 02:30PM, Keith J. O'Neill Center for He, Room 204</t>
  </si>
  <si>
    <t>L. Harrison</t>
  </si>
  <si>
    <t>Page 4 of 6</t>
  </si>
  <si>
    <t>ND-112-03 (18004) Nutrition I</t>
  </si>
  <si>
    <t>08/24/2015-12/09/2015 Moodle-Supplemental Instruct Monday, Wednesday 09:30AM - 11:00AM, Keith J. O'Neill Center for He, Room 204</t>
  </si>
  <si>
    <t>ND-112-04 (18003) Nutrition I</t>
  </si>
  <si>
    <t>08/24/2015-12/09/2015 Moodle-Supplemental Instruct Monday, Wednesday 11:00AM - 12:30PM, Keith J. O'Neill Center for He, Room 204</t>
  </si>
  <si>
    <t>ND-203-01 (18005) Food Science and Technology</t>
  </si>
  <si>
    <t>08/24/2015-12/12/2015 Moodle-Supplemental Instruct Tuesday, Thursday 09:00AM - 10:00AM, Keith J. O'Neill Center for He, Room 234Ã¼08/24/2015-12/12/2015 Lecture/Discussion Tuesday, Thursday 09:00AM - 10:00AM, Keith J. O'Neill Center for He, Room 238</t>
  </si>
  <si>
    <r>
      <t>Course Description:</t>
    </r>
    <r>
      <rPr>
        <sz val="11"/>
        <color theme="1"/>
        <rFont val="Calibri"/>
        <family val="2"/>
        <scheme val="minor"/>
      </rPr>
      <t xml:space="preserve"> Application of scientific principles and experimental procedures in food preparation. Lab is required. Lab fee. Suggested prior courses: CHEM 110, CHEM 210, ND 103, or permission of instructor. Normally offered in Fall semester only.</t>
    </r>
  </si>
  <si>
    <t>Must also register for ND 203L</t>
  </si>
  <si>
    <t>D. DellaValle</t>
  </si>
  <si>
    <t>1 / 36 / 0</t>
  </si>
  <si>
    <t>ND-203L-01 (18006) Food Science Lab</t>
  </si>
  <si>
    <t>08/24/2015-12/12/2015 Moodle-Supplemental Instruct Tuesday 10:00AM - 01:00PM, Keith J. O'Neill Center for He, Room 234Ã¼08/24/2015-12/12/2015 Moodle-Supplemental Instruct Tuesday 10:00AM - 01:00PM, Keith J. O'Neill Center for He, Room 238</t>
  </si>
  <si>
    <t>Must also register for ND 203</t>
  </si>
  <si>
    <t>ND-203L-02 (18007) Food Science Lab</t>
  </si>
  <si>
    <t>08/24/2015-12/12/2015 Moodle-Supplemental Instruct Thursday 10:00AM - 01:00PM, Keith J. O'Neill Center for He, Room 234Ã¼08/24/2015-12/12/2015 Moodle-Supplemental Instruct Thursday 10:00AM - 01:00PM, Keith J. O'Neill Center for He, Room 238</t>
  </si>
  <si>
    <t>Must also register for ND 203.</t>
  </si>
  <si>
    <t>ND-301A-01 (18008) Food Systems Management I: Man</t>
  </si>
  <si>
    <t>08/24/2015-12/09/2015 Moodle-Supplemental Instruct Monday, Wednesday 10:00AM - 11:30AM, Keith J. O'Neill Center for He, Room 238</t>
  </si>
  <si>
    <r>
      <t>Course Description:</t>
    </r>
    <r>
      <rPr>
        <sz val="11"/>
        <color theme="1"/>
        <rFont val="Calibri"/>
        <family val="2"/>
        <scheme val="minor"/>
      </rPr>
      <t xml:space="preserve"> Introduces the systems approach to management. Emphasizes management theory and functions. Divided into 301A Management, 301B Quantity Food Production and 301C Marketing. Coordinated with ND 391. Normally offered in Fall semester only.</t>
    </r>
  </si>
  <si>
    <t>E. O'Hora</t>
  </si>
  <si>
    <t>18 / 35 / 0</t>
  </si>
  <si>
    <t>ND-330-01 (18696) Sports Nutrition</t>
  </si>
  <si>
    <t>08/25/2015-12/10/2015 Moodle-Supplemental Instruct Tuesday, Thursday 11:30AM - 01:00PM, Keith J. O'Neill Center for He, Room 206</t>
  </si>
  <si>
    <t>ND-331-01 (18012) Sports Nutrition in Health Pro</t>
  </si>
  <si>
    <t>08/24/2015-12/12/2015 Moodle-Supplemental Instruct Monday 01:00PM - 02:30PM, Keith J. O'Neill Center for He, Room 206Ã¼08/24/2015-12/12/2015 Moodle-Supplemental Instruct Wednesday 01:00PM - 02:30PM, Keith J. O'Neill Center for He, Room 206</t>
  </si>
  <si>
    <r>
      <t>Course Description:</t>
    </r>
    <r>
      <rPr>
        <sz val="11"/>
        <color theme="1"/>
        <rFont val="Calibri"/>
        <family val="2"/>
        <scheme val="minor"/>
      </rPr>
      <t xml:space="preserve"> A course which integrates how exercise affects nutrient use and need, as well as the health benefits of exercise, diet and cardiovascular wellness. Emphasis is placed on lifestyle change and personal responsibility in improving wellness. Nutrition and Dietetics majors. Normally offered Fall semester only.</t>
    </r>
  </si>
  <si>
    <t>Restricted: Nutrition &amp; Dietetics majors only</t>
  </si>
  <si>
    <t>17 / 35 / 0</t>
  </si>
  <si>
    <t>T. Papura</t>
  </si>
  <si>
    <t>ND-400-01 (18017) Preparation for Professional P</t>
  </si>
  <si>
    <t>08/24/2015-12/12/2015 Moodle-Supplemental Instruct Thursday 02:00PM - 03:30PM, Keith J. O'Neill Center for He, Room 206Ã¼08/24/2015-12/12/2015 Moodle-Supplemental Instruct Thursday 03:30PM - 05:00PM, Keith J. O'Neill Center for He, Room 207</t>
  </si>
  <si>
    <r>
      <t>Course Description:</t>
    </r>
    <r>
      <rPr>
        <sz val="11"/>
        <color theme="1"/>
        <rFont val="Calibri"/>
        <family val="2"/>
        <scheme val="minor"/>
      </rPr>
      <t xml:space="preserve"> Study of the profession of Nutrition and Dietetics with expansion on communication, education, counseling and presentation skills. Involves preparation for application process to professional experiences. Normally offered in Fall semester only.</t>
    </r>
  </si>
  <si>
    <t>Restricted: Students in Didactic Program Only.</t>
  </si>
  <si>
    <t>21 / 30 / 0</t>
  </si>
  <si>
    <t>ND-420-01 (18018) Theory of Medical Nutrition Th</t>
  </si>
  <si>
    <t>08/24/2015-12/11/2015 Moodle-Supplemental Instruct Monday, Friday 10:00AM - 01:00PM, Keith J. O'Neill Center for He, Room 206</t>
  </si>
  <si>
    <r>
      <t>Course Description:</t>
    </r>
    <r>
      <rPr>
        <sz val="11"/>
        <color theme="1"/>
        <rFont val="Calibri"/>
        <family val="2"/>
        <scheme val="minor"/>
      </rPr>
      <t xml:space="preserve"> Studies the biochemical and pathophysiological basis for medical and dietary treatments of diseases. Prerequisite: N D 112, N D 213 and N D 300. Normally offered in Fall semester only.</t>
    </r>
  </si>
  <si>
    <t>H. Battisti</t>
  </si>
  <si>
    <t>16 / 35 / 0</t>
  </si>
  <si>
    <t>ND-490-01 (18019) Supervised Practice Medical Nu</t>
  </si>
  <si>
    <t>08/25/2015-12/10/2015 Moodle-Supplemental Instruct Tuesday, Wednesday, Thursday 09:00AM - 05:00PM, Off Campus, Room TBA</t>
  </si>
  <si>
    <r>
      <t>Course Description:</t>
    </r>
    <r>
      <rPr>
        <sz val="11"/>
        <color theme="1"/>
        <rFont val="Calibri"/>
        <family val="2"/>
        <scheme val="minor"/>
      </rPr>
      <t xml:space="preserve"> Develops practitioner skill in comprehensive nutritional-care management of patient/clients with various disease states. Coordinated with N D 420. Lab fee. Suggested prior courses: N D 390. Normally offered in Fall semester only.</t>
    </r>
  </si>
  <si>
    <t>ND-H112-01 (19082) Nutriion I</t>
  </si>
  <si>
    <t>NURS-250-01 (18053) Introduction of Professional C</t>
  </si>
  <si>
    <t>08/25/2015-12/08/2015 Moodle-Supplemental Instruct Tuesday 12:00PM - 03:00PM, Cntr Natural &amp; Health Science, Room 117</t>
  </si>
  <si>
    <r>
      <t>Course Description:</t>
    </r>
    <r>
      <rPr>
        <sz val="11"/>
        <color theme="1"/>
        <rFont val="Calibri"/>
        <family val="2"/>
        <scheme val="minor"/>
      </rPr>
      <t xml:space="preserve"> An introduction and exploration of core concepts relevant to the discipline of nursing and healthcare delivery in diverse and global environments. Nursing history, theory, and roles of the professional nurse are presented. Pharmacology principles are introduced with an emphasis on drug calculations. The nursing process is a major focus, laying the foundation to cultivate critical thinking and problem solving methods in the delivery of professional nursing care. Normally offered in Fall semester only.</t>
    </r>
  </si>
  <si>
    <t>K. Healy-Karabell</t>
  </si>
  <si>
    <t>NURS-250-02 (18670) Introduction of Professional C</t>
  </si>
  <si>
    <t>08/26/2015-12/09/2015 Moodle-Supplemental Instruct Wednesday 09:00AM - 12:00PM, Cntr Natural &amp; Health Science, Room 120</t>
  </si>
  <si>
    <t>NURS-350-01 (18055) Medical Surgical Nursing I</t>
  </si>
  <si>
    <t>08/25/2015-12/08/2015 Moodle-Supplemental Instruct Tuesday 10:00AM - 12:30PM, Cntr Natural &amp; Health Science, Room 120</t>
  </si>
  <si>
    <r>
      <t>Course Description:</t>
    </r>
    <r>
      <rPr>
        <sz val="11"/>
        <color theme="1"/>
        <rFont val="Calibri"/>
        <family val="2"/>
        <scheme val="minor"/>
      </rPr>
      <t xml:space="preserve"> The first in a series of three courses with a focus on the dysfunction of systems as related to Gordon's Health Patterns. Pathophysiology, related pharmacology, and the nursing process as related to the dysfunction of oxygenation, circulation, metabolism, and elimination are presented. Perioperative care is also included. Clinical experiences provide opportunities to implement the nursing process in caring for clients experiencing acute and chronic health problems related to these patterns. Normally offered in Fall semester only.</t>
    </r>
  </si>
  <si>
    <t>Must also register for NURS 350CRestricted: Junior Nursing students only</t>
  </si>
  <si>
    <t>M. O'Brien</t>
  </si>
  <si>
    <t>Page 5 of 6</t>
  </si>
  <si>
    <t>Monday, Wednesday 08:00AM - 10:00AM, Cntr Natural &amp; Health Science, Room 117</t>
  </si>
  <si>
    <r>
      <t>Course Description:</t>
    </r>
    <r>
      <rPr>
        <sz val="11"/>
        <color theme="1"/>
        <rFont val="Calibri"/>
        <family val="2"/>
        <scheme val="minor"/>
      </rPr>
      <t xml:space="preserve"> Application of the nursing process with childbearing and childrearing families. Nursing diagnosis is stressed, based on assessment of health patterns. Clinical applications in acute care, long term care and community health care facilities. Normally offered in Fall semester only.</t>
    </r>
  </si>
  <si>
    <t>Must also register for NURS 450C Senior Nursing students only</t>
  </si>
  <si>
    <t>J. Williams, P. Falkowski, A. Wescott</t>
  </si>
  <si>
    <t>NURS-451-01 (18063) Intro to Nursing Research</t>
  </si>
  <si>
    <t>08/25/2015-12/08/2015 Moodle-Hybrid Tuesday 01:00PM - 04:00PM, Cntr Natural &amp; Health Science, Room 120</t>
  </si>
  <si>
    <r>
      <t>Course Description:</t>
    </r>
    <r>
      <rPr>
        <sz val="11"/>
        <color theme="1"/>
        <rFont val="Calibri"/>
        <family val="2"/>
        <scheme val="minor"/>
      </rPr>
      <t xml:space="preserve"> Introduction to the application of research principles within the clinical practice of nursing. Emphasis is on personal commitment to the use of research in practice. Normally offered in Fall semester only.</t>
    </r>
  </si>
  <si>
    <t>B. Higgins</t>
  </si>
  <si>
    <t>NURS-452-01 (18064) Nursing Care Community Client</t>
  </si>
  <si>
    <t>08/25/2015-12/08/2015 Moodle-Supplemental Instruct Tuesday 09:00AM - 10:30AM, Cntr Natural &amp; Health Science, Room 117</t>
  </si>
  <si>
    <r>
      <t>Course Description:</t>
    </r>
    <r>
      <rPr>
        <sz val="11"/>
        <color theme="1"/>
        <rFont val="Calibri"/>
        <family val="2"/>
        <scheme val="minor"/>
      </rPr>
      <t xml:space="preserve"> Application of the nursing process with the community client. Emphasis on the epidemiological approach to the identification of community problems. Clinical practice in a variety of community settings. Normally offered in Fall semester only.</t>
    </r>
  </si>
  <si>
    <t>Must also register for NURS 452CRestricted: Senior Nursing students only</t>
  </si>
  <si>
    <t>NURS-452C-01 (18065) Nursing Care Comm Client Clin</t>
  </si>
  <si>
    <t>08/27/2015-12/04/2015 Moodle-Supplemental Instruct Thursday, Friday 08:00AM - 02:30PM, Off Campus, Room TBA</t>
  </si>
  <si>
    <r>
      <t>Course Description:</t>
    </r>
    <r>
      <rPr>
        <sz val="11"/>
        <color theme="1"/>
        <rFont val="Calibri"/>
        <family val="2"/>
        <scheme val="minor"/>
      </rPr>
      <t xml:space="preserve"> Application of the nursing process with the community client. Emphasis on the epidemiological approach to the identification of community problems. Clinical practice in a variety of community settings.</t>
    </r>
  </si>
  <si>
    <t>Must also register for Nurs 452.Senior Nursing students only.</t>
  </si>
  <si>
    <t>NURS-452C-02 (18066) Nursing Care Comm Client Clin</t>
  </si>
  <si>
    <t>R. Earley, K. Healy-Karabell</t>
  </si>
  <si>
    <t>NURS-452C-03 (21769) Nursing Care Comm Client Clin</t>
  </si>
  <si>
    <t>08/27/2015-12/11/2015 Moodle-Supplemental Instruct Thursday, Friday 08:00AM - 02:30PM, Room to be Announced</t>
  </si>
  <si>
    <t>Must also register for NURS 452. Senior nursing students only.</t>
  </si>
  <si>
    <t>R. Earley</t>
  </si>
  <si>
    <t>PHIL-113-02 (18096) Introduction to Philosophy</t>
  </si>
  <si>
    <t>08/24/2015-12/11/2015 Moodle-Supplemental Instruct Monday, Wednesday, Friday 09:00AM - 10:00AM, Liberal Arts Center, Room 124</t>
  </si>
  <si>
    <r>
      <t>Course Description:</t>
    </r>
    <r>
      <rPr>
        <sz val="11"/>
        <color theme="1"/>
        <rFont val="Calibri"/>
        <family val="2"/>
        <scheme val="minor"/>
      </rPr>
      <t xml:space="preserve"> An introduction to the broad range of thinkers and issues that constitute philosophy. Students will examine critically the accumulated wisdom about God, nature, and humanity in order to evaluate their own life positions and choices and to make ethical decisions in an interdependent world.</t>
    </r>
  </si>
  <si>
    <t>P. Jenkins</t>
  </si>
  <si>
    <t>0 / 27 / 0</t>
  </si>
  <si>
    <t>PHIL-113-03 (18097) Introduction to Philosophy</t>
  </si>
  <si>
    <t>08/25/2015-12/10/2015 Lecture/Discussion Tuesday, Thursday 01:00PM - 02:30PM, Liberal Arts Center, Room 111</t>
  </si>
  <si>
    <t>S. Kenehan</t>
  </si>
  <si>
    <t>PHIL-113-04 (18098) Introduction to Philosophy</t>
  </si>
  <si>
    <t>08/24/2015-12/11/2015 Moodle-Supplemental Instruct Monday, Wednesday, Friday 10:00AM - 11:00AM, Liberal Arts Center, Room 117</t>
  </si>
  <si>
    <t>A. Simmons</t>
  </si>
  <si>
    <t>PHIL-113-05 (18668) Introduction to Philosophy</t>
  </si>
  <si>
    <t>08/24/2015-12/09/2015 Lecture/Discussion Monday, Wednesday 04:00PM - 05:30PM, Liberal Arts Center, Room 212</t>
  </si>
  <si>
    <t>J. DePoe</t>
  </si>
  <si>
    <t>PHIL-113-07 (18101) Introduction to Philosophy</t>
  </si>
  <si>
    <t>08/24/2015-12/11/2015 Moodle-Supplemental Instruct Monday, Wednesday, Friday 02:00PM - 03:00PM, Liberal Arts Center, Room 123</t>
  </si>
  <si>
    <t>PHIL-113-08 (18102) Introduction to Philosophy</t>
  </si>
  <si>
    <t>08/25/2015-12/10/2015 Moodle-Supplemental Instruct Tuesday, Thursday 10:00AM - 11:30AM, Liberal Arts Center, Room 216</t>
  </si>
  <si>
    <t>C. Bonacci</t>
  </si>
  <si>
    <t>PHIL-113-09 (18103) Introduction to Philosophy</t>
  </si>
  <si>
    <t>08/25/2015-12/10/2015 Moodle-Supplemental Instruct Tuesday, Thursday 11:30AM - 01:00PM, Liberal Arts Center, Room 112</t>
  </si>
  <si>
    <t>A. Giessman</t>
  </si>
  <si>
    <t>PHIL-312-01 (18671) Philosophy of Religion</t>
  </si>
  <si>
    <t>08/24/2015-12/11/2015 Moodle-Supplemental Instruct Monday, Wednesday, Friday 11:00AM - 12:00PM, Liberal Arts Center, Room 123</t>
  </si>
  <si>
    <r>
      <t>Course Description:</t>
    </r>
    <r>
      <rPr>
        <sz val="11"/>
        <color theme="1"/>
        <rFont val="Calibri"/>
        <family val="2"/>
        <scheme val="minor"/>
      </rPr>
      <t xml:space="preserve"> This course is composed of a philosophical examination of religious topics. Covered material may include attempts to define religion, religious experience, God's existence and nature, the problem of evil, death, human destiny, religion and life, faith and reason, religion and science, and religious language</t>
    </r>
  </si>
  <si>
    <t>PHIL-312-02 (18673) Philosophy of Religion</t>
  </si>
  <si>
    <t>08/24/2015-12/11/2015 Moodle-Supplemental Instruct Monday, Wednesday, Friday 01:00PM - 02:00PM, Liberal Arts Center, Room 123</t>
  </si>
  <si>
    <t>PHIL-315-01 (18109) Ethics</t>
  </si>
  <si>
    <t>08/25/2015-12/10/2015 Moodle-Supplemental Instruct Tuesday, Thursday 01:00PM - 02:30PM, Liberal Arts Center, Room 216</t>
  </si>
  <si>
    <r>
      <t>Course Description:</t>
    </r>
    <r>
      <rPr>
        <sz val="11"/>
        <color theme="1"/>
        <rFont val="Calibri"/>
        <family val="2"/>
        <scheme val="minor"/>
      </rPr>
      <t xml:space="preserve"> An introduction to major schools of ethical theory such as utilitarian ethics, deontological ethics, virtue ethics, and the ethics of care. Specific problems from metaethics and applied ethics may also be treated. Some of the questions that may be examined are these: What are the grounds for moral obligations such as keeping promises or obeying the law? How do we reason about what to do? Can reason determine how we ought to live? What are moral judgments? Is there an ultimate moral principle? What constitutes a morally worthwhile life? Can morality itself be challenged?</t>
    </r>
  </si>
  <si>
    <t>0 / 27 / 7</t>
  </si>
  <si>
    <t>PHIL-315-02 (18110) Ethics</t>
  </si>
  <si>
    <t>08/25/2015-12/10/2015 Moodle-Supplemental Instruct Tuesday, Thursday 02:30PM - 04:00PM, Liberal Arts Center, Room 125</t>
  </si>
  <si>
    <t>PHIL-340-01 (18676) Animal Ethics</t>
  </si>
  <si>
    <t>08/24/2015-12/09/2015 Moodle-Supplemental Instruct Monday, Wednesday 04:00PM - 05:30PM, Liberal Arts Center, Room 112</t>
  </si>
  <si>
    <r>
      <t>Course Description:</t>
    </r>
    <r>
      <rPr>
        <sz val="11"/>
        <color theme="1"/>
        <rFont val="Calibri"/>
        <family val="2"/>
        <scheme val="minor"/>
      </rPr>
      <t xml:space="preserve"> This class will be a philosophical examination of our moral obligations to animals. We will explore the ethics of various human practices towards animals, such as animal agriculture, hunting, medical research on animals, zoos, and keeping animals as pets. To address these issues, we will also ask more theoretical questions about the moral status and mental lives of animals. Are animals the sorts of beings that can possess rights? Does animal suffering matter less than human suffering? To what extent are animals conscious? Can animals be harmed by death? We may also consider the moral status of animals from environmentalist and feminist perspectives.</t>
    </r>
  </si>
  <si>
    <t>PHIL-450T-01 (18911) ST: Intergenerational Justice</t>
  </si>
  <si>
    <t>08/25/2015-12/10/2015 Moodle-Supplemental Instruct Tuesday, Thursday 11:30AM - 01:00PM, Liberal Arts Center, Room 212</t>
  </si>
  <si>
    <r>
      <t>Course Description:</t>
    </r>
    <r>
      <rPr>
        <sz val="11"/>
        <color theme="1"/>
        <rFont val="Calibri"/>
        <family val="2"/>
        <scheme val="minor"/>
      </rPr>
      <t xml:space="preserve"> In this class, we will discuss our moral obligations to past and future generations. We will consider these questions from both a theoretical point of view, and from within the context of issues that necessarily concern questions of intergenerational justice (e.g. global climate change, environmental sustainability, national fiscal responsibility, and the like).</t>
    </r>
  </si>
  <si>
    <t>PHIL-H113-01 (18119) Introduction to Philosophy</t>
  </si>
  <si>
    <t>08/24/2015-12/11/2015 Moodle-Supplemental Instruct Monday, Wednesday, Friday 10:00AM - 11:00AM, Liberal Arts Center, Room 123</t>
  </si>
  <si>
    <t>Permission of the Director of Honors Program required</t>
  </si>
  <si>
    <t>PS-210-01 (18127) American Government and Politi</t>
  </si>
  <si>
    <t>08/24/2015-12/09/2015 Lecture/Discussion Monday, Wednesday 04:00PM - 05:30PM, Liberal Arts Center, Room 125</t>
  </si>
  <si>
    <r>
      <t>Course Description:</t>
    </r>
    <r>
      <rPr>
        <sz val="11"/>
        <color theme="1"/>
        <rFont val="Calibri"/>
        <family val="2"/>
        <scheme val="minor"/>
      </rPr>
      <t xml:space="preserve"> Deals with the constitutional basis of the American system, the structure and function of this system, and the role of the people and political parties in its operation.</t>
    </r>
  </si>
  <si>
    <t>T. Jackson</t>
  </si>
  <si>
    <t>PS-410-01 (19225) Spc. Topics in Political Sci</t>
  </si>
  <si>
    <r>
      <t>Course Description:</t>
    </r>
    <r>
      <rPr>
        <sz val="11"/>
        <color theme="1"/>
        <rFont val="Calibri"/>
        <family val="2"/>
        <scheme val="minor"/>
      </rPr>
      <t xml:space="preserve"> Focuses on selected topical areas of importance to political science and includes student-driven initiatives, independent studies, off-campus and study abroad experiences and internships</t>
    </r>
  </si>
  <si>
    <t>Un</t>
  </si>
  <si>
    <t>PSYC-211-01 (18130) General Psychology</t>
  </si>
  <si>
    <t>08/25/2015-12/10/2015 Moodle-Supplemental Instruct Tuesday, Thursday 10:00AM - 11:30AM, McGowan Cntr Grad &amp; Prof Stud, Room 1039</t>
  </si>
  <si>
    <r>
      <t>Course Description:</t>
    </r>
    <r>
      <rPr>
        <sz val="11"/>
        <color theme="1"/>
        <rFont val="Calibri"/>
        <family val="2"/>
        <scheme val="minor"/>
      </rPr>
      <t xml:space="preserve"> Offers broad-based investigation of the nature of behavior, stressing general scientific principles, the complexity of human motivation, and the potential of psychology for the student's self realization. (Prerequisite for all other courses.)</t>
    </r>
  </si>
  <si>
    <t>Restricted: Psychology majors only.</t>
  </si>
  <si>
    <t>V. Geeban</t>
  </si>
  <si>
    <t>PSYC-211-03 (18132) General Psychology</t>
  </si>
  <si>
    <t>08/25/2015-12/10/2015 Moodle-Supplemental Instruct Tuesday, Thursday 01:00PM - 02:30PM, McGowan Cntr Grad &amp; Prof Stud, Room 1055</t>
  </si>
  <si>
    <t>J. Dobias</t>
  </si>
  <si>
    <t>PSYC-211-04 (18133) General Psychology</t>
  </si>
  <si>
    <t>08/25/2015-12/10/2015 Moodle-Supplemental Instruct Tuesday, Thursday 02:30PM - 04:00PM, McGowan Cntr Grad &amp; Prof Stud, Room 1055</t>
  </si>
  <si>
    <t>T. Pasold</t>
  </si>
  <si>
    <t>PSYC-211-06 (18135) General Psychology</t>
  </si>
  <si>
    <t>08/24/2015-12/11/2015 Moodle-Supplemental Instruct Monday, Wednesday, Friday 09:00AM - 10:00AM, McGowan Cntr Grad &amp; Prof Stud, Room 1059</t>
  </si>
  <si>
    <t>A. Silva</t>
  </si>
  <si>
    <t>PSYC-211-07 (18136) General Psychology</t>
  </si>
  <si>
    <t>08/25/2015-12/10/2015 Moodle-Supplemental Instruct Tuesday, Thursday 04:00PM - 05:30PM, McGowan Cntr Grad &amp; Prof Stud, Room 2001</t>
  </si>
  <si>
    <t>H. Fiedler</t>
  </si>
  <si>
    <t>PSYC-211-08 (18137) General Psychology</t>
  </si>
  <si>
    <t>08/24/2015-12/11/2015 Moodle-Supplemental Instruct Monday, Wednesday, Friday 11:00AM - 12:00PM, McGowan Cntr Grad &amp; Prof Stud, Room 2001</t>
  </si>
  <si>
    <t>PSYC-214-01 (18138) Child Development</t>
  </si>
  <si>
    <t>08/25/2015-12/10/2015 Moodle-Supplemental Instruct Tuesday, Thursday 01:00PM - 02:30PM, McGowan Cntr Grad &amp; Prof Stud, Room 2036</t>
  </si>
  <si>
    <r>
      <t>Course Description:</t>
    </r>
    <r>
      <rPr>
        <sz val="11"/>
        <color theme="1"/>
        <rFont val="Calibri"/>
        <family val="2"/>
        <scheme val="minor"/>
      </rPr>
      <t xml:space="preserve"> Presents an overview of human development from birth through adolescence, including all aspects of personality. Emphasizes interaction of societal expectations with processes of growth and development. Carefully examines major theoretical viewpoints.</t>
    </r>
  </si>
  <si>
    <t>A. Cross</t>
  </si>
  <si>
    <t>PSYC-251-01 (18139) Developmental Psychology</t>
  </si>
  <si>
    <t>08/24/2015-12/12/2015 Moodle-Supplemental Instruct Tuesday, Thursday 01:00PM - 02:30PM, McGowan Cntr Grad &amp; Prof Stud, Room 2035</t>
  </si>
  <si>
    <r>
      <t>Course Description:</t>
    </r>
    <r>
      <rPr>
        <sz val="11"/>
        <color theme="1"/>
        <rFont val="Calibri"/>
        <family val="2"/>
        <scheme val="minor"/>
      </rPr>
      <t xml:space="preserve"> Presents an overview of human development throughout the life span, including all aspects of personality. Emphasizes interaction of societal expectations with processes of growth and development. Carefully examines major theoretical viewpoints</t>
    </r>
  </si>
  <si>
    <t>G. Cabral</t>
  </si>
  <si>
    <t>PSYC-314-01 (18148) Physiological Psychology</t>
  </si>
  <si>
    <t>08/24/2015-12/11/2015 Moodle-Supplemental Instruct Monday, Wednesday, Friday 01:00PM - 02:00PM, McGowan Cntr Grad &amp; Prof Stud, Room 1055</t>
  </si>
  <si>
    <r>
      <t>Course Description:</t>
    </r>
    <r>
      <rPr>
        <sz val="11"/>
        <color theme="1"/>
        <rFont val="Calibri"/>
        <family val="2"/>
        <scheme val="minor"/>
      </rPr>
      <t xml:space="preserve"> Survey of the anatomical, physiological, and chemical correlates of behavior. Emphasis on psychopharmacology, sensation, motivation, emotion, learning, and memory. Integrates experimental and clinical research methodologies. Normally offered in Fall semester only.</t>
    </r>
  </si>
  <si>
    <t>E. Crawley</t>
  </si>
  <si>
    <t>PSYC-315-01 (18864) Contemporary Approaches to Lea</t>
  </si>
  <si>
    <t>08/25/2015-12/10/2015 Moodle-Supplemental Instruct Tuesday, Thursday 10:00AM - 11:30AM, Keith J. O'Neill Center for He, Room 206</t>
  </si>
  <si>
    <r>
      <t>Course Description:</t>
    </r>
    <r>
      <rPr>
        <sz val="11"/>
        <color theme="1"/>
        <rFont val="Calibri"/>
        <family val="2"/>
        <scheme val="minor"/>
      </rPr>
      <t xml:space="preserve"> Presents a survey and critical examination of prominent contemporary theoretical approaches to learning. Emphasizes issues, research support, and applicability of selected theories to human situations. Normally offered in Fall semester only.</t>
    </r>
  </si>
  <si>
    <t>PSYC-421-01 (18154) Experimental Psychology I</t>
  </si>
  <si>
    <t>08/25/2015-12/10/2015 Moodle-Supplemental Instruct Tuesday, Thursday 08:30AM - 10:00AM, McGowan Cntr Grad &amp; Prof Stud, Room 1059</t>
  </si>
  <si>
    <r>
      <t>Course Description:</t>
    </r>
    <r>
      <rPr>
        <sz val="11"/>
        <color theme="1"/>
        <rFont val="Calibri"/>
        <family val="2"/>
        <scheme val="minor"/>
      </rPr>
      <t xml:space="preserve"> Designed to help the student understand and apply the research tools of the behavioral sciences. Emphasizes a conceptual understanding of statistics and experimental design. Involves the development of an original research proposal by each student. Normally offered in Fall semester only.</t>
    </r>
  </si>
  <si>
    <t>PSYC-421-02 (18155) Experimental Psychology I</t>
  </si>
  <si>
    <t>08/25/2015-12/10/2015 Moodle-Supplemental Instruct Tuesday, Thursday 10:00AM - 11:30AM, McGowan Cntr Grad &amp; Prof Stud, Room 1059</t>
  </si>
  <si>
    <t>PSYC-431-01 (18156) Abnormal Psychology</t>
  </si>
  <si>
    <t>08/24/2015-12/09/2015 Moodle-Supplemental Instruct Monday, Wednesday 04:00PM - 05:30PM, McGowan Cntr Grad &amp; Prof Stud, Room 2004</t>
  </si>
  <si>
    <r>
      <t>Course Description:</t>
    </r>
    <r>
      <rPr>
        <sz val="11"/>
        <color theme="1"/>
        <rFont val="Calibri"/>
        <family val="2"/>
        <scheme val="minor"/>
      </rPr>
      <t xml:space="preserve"> Introduces the study of maladaptive behavior from a number of theoretical perspectives - e.g., psychoanalytic, behavioral, and biological. Reviews current research concerning the etiology, diagnosis, treatment, and prevention of disturbing behavior. Covers major DSMIV adult diagnoses. (Recommended background for certain internship settings.)</t>
    </r>
  </si>
  <si>
    <t>E. O'Brien</t>
  </si>
  <si>
    <t>PSYC-432-01 (18157) Abnormal Behavior in Children</t>
  </si>
  <si>
    <t>08/25/2015-12/10/2015 Moodle-Supplemental Instruct Tuesday, Thursday 10:00AM - 11:30AM, McGowan Cntr Grad &amp; Prof Stud, Room 2003</t>
  </si>
  <si>
    <r>
      <t>Course Description:</t>
    </r>
    <r>
      <rPr>
        <sz val="11"/>
        <color theme="1"/>
        <rFont val="Calibri"/>
        <family val="2"/>
        <scheme val="minor"/>
      </rPr>
      <t xml:space="preserve"> Investigates maladaptive patterns occurring in childhood and adolescence. Integrates experimental and clinical data concerning etiology, evaluation, and treatment. (Recommended background for certain internship settings.) Normally offered in Spring semester only.</t>
    </r>
  </si>
  <si>
    <t>D. Palmiter</t>
  </si>
  <si>
    <t>PSYC-433-01 (18158) Clinical I: Clinical Psycholog</t>
  </si>
  <si>
    <t>08/24/2015-12/12/2015 Moodle-Supplemental Instruct Monday 02:00PM - 04:00PM, McGowan Cntr Grad &amp; Prof Stud, Room 2001Ã¼08/24/2015-12/12/2015 Moodle-Supplemental Instruct Wednesday 02:00PM - 03:00PM, McGowan Cntr Grad &amp; Prof Stud, Room 2001</t>
  </si>
  <si>
    <r>
      <t>Course Description:</t>
    </r>
    <r>
      <rPr>
        <sz val="11"/>
        <color theme="1"/>
        <rFont val="Calibri"/>
        <family val="2"/>
        <scheme val="minor"/>
      </rPr>
      <t xml:space="preserve"> Introduction to the scientific and professional aspects of clinical psychology. Examination of multiple roles of clinical psychologists and relationships with other mental health disciplines. Coverage of clinical assessment, treatment, and research, including laboratory experiences in each of these areas. Use of videotape observations, role playing, and analysis of case studies. Normally offered in Fall semester only.</t>
    </r>
  </si>
  <si>
    <t>PSYC-438-01 (18778) Psychology of Gender</t>
  </si>
  <si>
    <t>08/24/2015-12/12/2015 Moodle-Supplemental Instruct Monday 02:00PM - 04:00PM, McGowan Cntr Grad &amp; Prof Stud, Room 2035Ã¼08/24/2015-12/12/2015 Moodle-Supplemental Instruct Wednesday 02:00PM - 03:00PM, McGowan Cntr Grad &amp; Prof Stud, Room 2035</t>
  </si>
  <si>
    <r>
      <t>Course Description:</t>
    </r>
    <r>
      <rPr>
        <sz val="11"/>
        <color theme="1"/>
        <rFont val="Calibri"/>
        <family val="2"/>
        <scheme val="minor"/>
      </rPr>
      <t xml:space="preserve"> Examines gender differences and similarities in socialization, abilities, psychological disorders, and roles in contemporary society. Provides analyses of the historical treatment of women in scientific psychology and potential gender biases in research. Includes films, videotapes, and guest lecturers.</t>
    </r>
  </si>
  <si>
    <t>PSYC-450-01 (18160) Personality Psychology</t>
  </si>
  <si>
    <t>08/25/2015-12/10/2015 Moodle-Supplemental Instruct Tuesday, Thursday 01:00PM - 02:30PM, McGowan Cntr Grad &amp; Prof Stud, Room 1059</t>
  </si>
  <si>
    <r>
      <t>Course Description:</t>
    </r>
    <r>
      <rPr>
        <sz val="11"/>
        <color theme="1"/>
        <rFont val="Calibri"/>
        <family val="2"/>
        <scheme val="minor"/>
      </rPr>
      <t xml:space="preserve"> Presents analysis of major theoretical approaches: psychoanalytic, behavioral, cognitive, biological, phenomenological/existential. Also, presents major areas of personality research - e.g., anxiety, aggression, dominance, self-esteem.</t>
    </r>
  </si>
  <si>
    <t>PSYC-451A-01 (18161) Clinical Internship</t>
  </si>
  <si>
    <t>08/25/2015-12/10/2015 Moodle-Supplemental Instruct Tuesday, Thursday 08:30AM - 10:00AM, McGowan Cntr Grad &amp; Prof Stud, Room 2003</t>
  </si>
  <si>
    <r>
      <t>Course Description:</t>
    </r>
    <r>
      <rPr>
        <sz val="11"/>
        <color theme="1"/>
        <rFont val="Calibri"/>
        <family val="2"/>
        <scheme val="minor"/>
      </rPr>
      <t xml:space="preserve"> Involves experiential opportunity to integrate didactic and applied methods and to acquire and demonstrate basic skills. Provides opportunity to interact with supervisory and professional personnel and to evaluate career goals. Varied placement settings relative to personal career objectives.</t>
    </r>
  </si>
  <si>
    <t>PSYC-490-01 (18166) Senior Seminar</t>
  </si>
  <si>
    <t>08/24/2015-12/11/2015 Moodle-Supplemental Instruct Monday, Wednesday, Friday 09:00AM - 10:00AM, McGowan Cntr Grad &amp; Prof Stud, Room 2004</t>
  </si>
  <si>
    <r>
      <t>Course Description:</t>
    </r>
    <r>
      <rPr>
        <sz val="11"/>
        <color theme="1"/>
        <rFont val="Calibri"/>
        <family val="2"/>
        <scheme val="minor"/>
      </rPr>
      <t xml:space="preserve"> Seminar designed to be a capstone experience in the undergraduate psychology curriculum. Purpose of the course is for students to demonstrate an integration of their learning and mastery of issues in contemporary psychology. Completion of semester-long project that involves student research on a topic of interest, analysis of an internship or service learning experience. Presentation of the results of the senior project would take place in written and oral presentation formats. To be completed in senior year.</t>
    </r>
  </si>
  <si>
    <t>PSYC-490-02 (18167) Senior Seminar</t>
  </si>
  <si>
    <t>08/24/2015-12/11/2015 Moodle-Supplemental Instruct Monday, Wednesday, Friday 10:00AM - 11:00AM, McGowan Cntr Grad &amp; Prof Stud, Room 2004</t>
  </si>
  <si>
    <t>RST-112-01 (18293) Modern Belief</t>
  </si>
  <si>
    <t>08/24/2015-12/11/2015 Moodle-Supplemental Instruct Monday, Wednesday, Friday 09:00AM - 10:00AM, Liberal Arts Center, Room 112</t>
  </si>
  <si>
    <r>
      <t>Course Description:</t>
    </r>
    <r>
      <rPr>
        <sz val="11"/>
        <color theme="1"/>
        <rFont val="Calibri"/>
        <family val="2"/>
        <scheme val="minor"/>
      </rPr>
      <t xml:space="preserve"> An introduction to religious belief in general and Christian belief in particular. Topics explored are religious experience and knowledge, the impact of contemporary society upon belief, personal and communal belief, the developmental nature of belief, doubt, approaches to God, basic Christian beliefs regarding God, Jesus, Church, the Bible, prayer and sacraments, and other religions.</t>
    </r>
  </si>
  <si>
    <t>M. Kelly</t>
  </si>
  <si>
    <t>RST-112-02 (18294) Modern Belief</t>
  </si>
  <si>
    <t>08/24/2015-12/11/2015 Moodle-Supplemental Instruct Monday, Wednesday, Friday 11:00AM - 12:00PM, Liberal Arts Center, Room 117</t>
  </si>
  <si>
    <t>T. Amosson</t>
  </si>
  <si>
    <t>RST-112-03 (18295) Modern Belief</t>
  </si>
  <si>
    <t>08/24/2015-12/11/2015 Moodle-Supplemental Instruct Monday, Wednesday, Friday 12:00PM - 01:00PM, Liberal Arts Center, Room 123</t>
  </si>
  <si>
    <t>B. Lewis</t>
  </si>
  <si>
    <t>RST-112-04 (18296) Modern Belief</t>
  </si>
  <si>
    <t>08/24/2015-12/12/2015 Moodle-Supplemental Instruct Monday 02:00PM - 04:00PM, Liberal Arts Center, Room 128Ã¼08/24/2015-12/12/2015 Moodle-Supplemental Instruct Wednesday 02:00PM - 03:00PM, Liberal Arts Center, Room 128</t>
  </si>
  <si>
    <t>RST-112-05 (18297) Modern Belief</t>
  </si>
  <si>
    <t>08/25/2015-12/10/2015 Lecture/Discussion Tuesday, Thursday 02:30PM - 04:00PM, Liberal Arts Center, Room 126</t>
  </si>
  <si>
    <t>M. Kalaus</t>
  </si>
  <si>
    <t>RST-112-06 (18298) Modern Belief</t>
  </si>
  <si>
    <t>08/25/2015-12/10/2015 Moodle-Supplemental Instruct Tuesday, Thursday 11:30AM - 01:00PM, Liberal Arts Center, Room 211</t>
  </si>
  <si>
    <t>RST-112-08 (18300) Modern Belief</t>
  </si>
  <si>
    <t>08/25/2015-12/10/2015 Moodle-Supplemental Instruct Tuesday, Thursday 10:00AM - 11:30AM, Liberal Arts Center, Room 126</t>
  </si>
  <si>
    <t>RST-112-09 (18302) Modern Belief</t>
  </si>
  <si>
    <t>08/24/2015-12/11/2015 Moodle-Supplemental Instruct Monday, Wednesday, Friday 10:00AM - 11:00AM, Liberal Arts Center, Room 127</t>
  </si>
  <si>
    <t>T. Banick</t>
  </si>
  <si>
    <t>RST-112-10 (18303) Modern Belief</t>
  </si>
  <si>
    <t>08/24/2015-12/11/2015 Moodle-Supplemental Instruct Monday, Wednesday, Friday 01:00PM - 02:00PM, Liberal Arts Center, Room 117</t>
  </si>
  <si>
    <t>RST-112-11 (18305) Modern Belief</t>
  </si>
  <si>
    <t>08/25/2015-12/10/2015 Moodle-Supplemental Instruct Tuesday, Thursday 04:00PM - 05:30PM, Liberal Arts Center, Room 117</t>
  </si>
  <si>
    <t>P. Kuna</t>
  </si>
  <si>
    <t>RST-201-01 (18306) Introduction to the Bible</t>
  </si>
  <si>
    <t>08/24/2015-12/11/2015 Moodle-Supplemental Instruct Monday, Wednesday, Friday 12:00PM - 01:00PM, Liberal Arts Center, Room 117</t>
  </si>
  <si>
    <r>
      <t>Course Description:</t>
    </r>
    <r>
      <rPr>
        <sz val="11"/>
        <color theme="1"/>
        <rFont val="Calibri"/>
        <family val="2"/>
        <scheme val="minor"/>
      </rPr>
      <t xml:space="preserve"> Involves readings of selected books of the Bible in the context of their religious, literary, and historical setting, utilizing the tools of modern biblical scholarship, with an eye to ascertaining their meaning for people of today.</t>
    </r>
  </si>
  <si>
    <t>M. Zimmer</t>
  </si>
  <si>
    <t>RST-201-02 (18307) Introduction to the Bible</t>
  </si>
  <si>
    <t>08/25/2015-12/10/2015 Moodle-Supplemental Instruct Tuesday, Thursday 10:00AM - 11:30AM, Liberal Arts Center, Room 112</t>
  </si>
  <si>
    <t>15 / 27 / 0</t>
  </si>
  <si>
    <t>RST-215-01 (18311) Foundations of Christian Moral</t>
  </si>
  <si>
    <t>08/25/2015-12/10/2015 Moodle-Supplemental Instruct Tuesday, Thursday 11:30AM - 01:00PM, Liberal Arts Center, Room 126</t>
  </si>
  <si>
    <r>
      <t>Course Description:</t>
    </r>
    <r>
      <rPr>
        <sz val="11"/>
        <color theme="1"/>
        <rFont val="Calibri"/>
        <family val="2"/>
        <scheme val="minor"/>
      </rPr>
      <t xml:space="preserve"> Intended to established the foundations for moral decision-making within a Christian context and emphasize such core concepts as the Commandments, ethical imperative, conscience, law, ethics of Jesus, and social justice.</t>
    </r>
  </si>
  <si>
    <t>RST-226-01 (18314) Christian Spirituality</t>
  </si>
  <si>
    <t>08/25/2015-12/10/2015 Moodle-Supplemental Instruct Tuesday, Thursday 11:30AM - 01:00PM, Liberal Arts Center, Room 124</t>
  </si>
  <si>
    <r>
      <t>Course Description:</t>
    </r>
    <r>
      <rPr>
        <sz val="11"/>
        <color theme="1"/>
        <rFont val="Calibri"/>
        <family val="2"/>
        <scheme val="minor"/>
      </rPr>
      <t xml:space="preserve"> A study of the meaning of Christian spirituality as the essential way of life for a people called to union with God, self, others, and the earth. Attention will be given to key themes, such as discipleship, solitude, solidarity, and relationships of love and service.</t>
    </r>
  </si>
  <si>
    <t>V. Miner</t>
  </si>
  <si>
    <t>16 / 27 / 0</t>
  </si>
  <si>
    <t>RST-234-01 (18315) Women and Religion</t>
  </si>
  <si>
    <t>08/25/2015-12/10/2015 Moodle-Supplemental Instruct Tuesday, Thursday 04:00PM - 05:30PM, Liberal Arts Center, Room 127</t>
  </si>
  <si>
    <r>
      <t>Course Description:</t>
    </r>
    <r>
      <rPr>
        <sz val="11"/>
        <color theme="1"/>
        <rFont val="Calibri"/>
        <family val="2"/>
        <scheme val="minor"/>
      </rPr>
      <t xml:space="preserve"> An examination of the impact of various religions on woman - her self-image, her development, her "place" in secular and religious society. Special attention will be given to how the Judeo-Christian tradition affects the image of woman.</t>
    </r>
  </si>
  <si>
    <t>M. Krokus</t>
  </si>
  <si>
    <t>RST-450B-01 (18780) ST: Religion and Ecology</t>
  </si>
  <si>
    <t>08/25/2015-12/10/2015 Lecture/Discussion Tuesday, Thursday 10:00AM - 11:30AM, Liberal Arts Center, Room 212</t>
  </si>
  <si>
    <r>
      <t>Course Description:</t>
    </r>
    <r>
      <rPr>
        <sz val="11"/>
        <color theme="1"/>
        <rFont val="Calibri"/>
        <family val="2"/>
        <scheme val="minor"/>
      </rPr>
      <t xml:space="preserve"> The world's religions offer a variety of models of relationships between human beings and the sacred, but how do these models translate into everyday relationships with nature? This course will examine the intersection of the world's religions, ecological degradation and restoration, and social justice. Other topics will include deep ecology, nature and gender, and spiritualities of resistance.</t>
    </r>
  </si>
  <si>
    <t>Special Topic: Religion and Ecology: Patterns of Nature and theSacred</t>
  </si>
  <si>
    <t>RST-H112-01 (18319) Modern Belief</t>
  </si>
  <si>
    <t>08/25/2015-12/10/2015 Moodle-Supplemental Instruct Tuesday, Thursday 01:00PM - 02:30PM, Liberal Arts Center, Room 114</t>
  </si>
  <si>
    <r>
      <t>Course Description:</t>
    </r>
    <r>
      <rPr>
        <sz val="11"/>
        <color theme="1"/>
        <rFont val="Calibri"/>
        <family val="2"/>
        <scheme val="minor"/>
      </rPr>
      <t xml:space="preserve"> An introduction to religious belief in general and Christian belief in particular. Topics explored are religious experience and knowledge, the impact of contemporary society upon belief, personal and communal belief, the developmental nature of belief, doubt, approaches to God, basic Christian beliefs regarding God, Jesus, Church, the Bible, prayer and sacraments, and other religions. An honors approach to R ST 112 Modern Belief. Description appears above.</t>
    </r>
  </si>
  <si>
    <t>SOC-211-01 (18347) Introductory Sociology</t>
  </si>
  <si>
    <t>08/25/2015-12/10/2015 Moodle-Supplemental Instruct Tuesday, Thursday 01:00PM - 02:30PM, Liberal Arts Center, Room 212</t>
  </si>
  <si>
    <r>
      <t>Course Description:</t>
    </r>
    <r>
      <rPr>
        <sz val="11"/>
        <color theme="1"/>
        <rFont val="Calibri"/>
        <family val="2"/>
        <scheme val="minor"/>
      </rPr>
      <t xml:space="preserve"> Introduces fundamental sociological concepts and interpretations of human behavior. Explores the social dimensions of culture, social structure, and the relationship of human personality to society. Includes the topics of childhood socialization, sex roles, deviance, social classes, social institutions, and social change.</t>
    </r>
  </si>
  <si>
    <t>B. Monahan</t>
  </si>
  <si>
    <t>SOC-211-02 (18348) Introductory Sociology</t>
  </si>
  <si>
    <t>08/25/2015-12/10/2015 Moodle-Supplemental Instruct Tuesday, Thursday 02:30PM - 04:00PM, Liberal Arts Center, Room 212</t>
  </si>
  <si>
    <t>SOC-303-01 (18349) Criminology</t>
  </si>
  <si>
    <t>08/25/2015-12/10/2015 Moodle-Supplemental Instruct Tuesday, Thursday 01:00PM - 02:30PM, Liberal Arts Center, Room 128</t>
  </si>
  <si>
    <r>
      <t>Course Description:</t>
    </r>
    <r>
      <rPr>
        <sz val="11"/>
        <color theme="1"/>
        <rFont val="Calibri"/>
        <family val="2"/>
        <scheme val="minor"/>
      </rPr>
      <t xml:space="preserve"> Focuses on crime and delinquency as a major social problem in the United States. Evaluates theories of crime and delinquency in terms of current evidence for their support. Normally offered in Fall semester only.</t>
    </r>
  </si>
  <si>
    <t>Cross listed with CJ 303 01</t>
  </si>
  <si>
    <t>SOC-305-01 (18714) Soc Mvnts, Collective Behv &amp; D</t>
  </si>
  <si>
    <t>08/25/2015-12/10/2015 Moodle-Supplemental Instruct Tuesday, Thursday 02:30PM - 04:00PM, Liberal Arts Center, Room 111</t>
  </si>
  <si>
    <r>
      <t>Course Description:</t>
    </r>
    <r>
      <rPr>
        <sz val="11"/>
        <color theme="1"/>
        <rFont val="Calibri"/>
        <family val="2"/>
        <scheme val="minor"/>
      </rPr>
      <t xml:space="preserve"> This course provides an overview of theory and research on social movements, with an emphasis on the 20th century to the present day. Topics include the social and structural dimensions of movement activity and the processes of interaction, mobilization, and communication that shape collective action in a variety of social settings.</t>
    </r>
  </si>
  <si>
    <t>SOC-315-01 (18350) Studies in Urbanization</t>
  </si>
  <si>
    <t>08/25/2015-12/10/2015 Moodle-Supplemental Instruct Tuesday, Thursday 10:00AM - 11:30AM, Liberal Arts Center, Room 111</t>
  </si>
  <si>
    <r>
      <t>Course Description:</t>
    </r>
    <r>
      <rPr>
        <sz val="11"/>
        <color theme="1"/>
        <rFont val="Calibri"/>
        <family val="2"/>
        <scheme val="minor"/>
      </rPr>
      <t xml:space="preserve"> Examines the worldwide process of urbanization and critically analyzes its impact on human beings and their institutions. Normally offered in Fall semester only.</t>
    </r>
  </si>
  <si>
    <t>SOC-315-02 (18351) Studies in Urbanization</t>
  </si>
  <si>
    <t>08/25/2015-12/10/2015 Moodle-Supplemental Instruct Tuesday, Thursday 11:30AM - 01:00PM, Liberal Arts Center, Room 111</t>
  </si>
  <si>
    <t>SOC-454-01 (18354) Computer Applications in Socia</t>
  </si>
  <si>
    <r>
      <t>Course Description:</t>
    </r>
    <r>
      <rPr>
        <sz val="11"/>
        <color theme="1"/>
        <rFont val="Calibri"/>
        <family val="2"/>
        <scheme val="minor"/>
      </rPr>
      <t xml:space="preserve"> The structure of data files is described and the commands, required to generate descriptive statistics, frequency distributions, cross tabulations, correlations and several multivariate statistical procedures are reviewed. Prior experience with computers is not required. Normally offered in Fall semester only.</t>
    </r>
  </si>
  <si>
    <t>Cross listed with CJ 454 &amp; SSCI 454</t>
  </si>
  <si>
    <t>SOC-454-02 (18355) Computer Applications in Socia</t>
  </si>
  <si>
    <t>Cross listed with: CJ 454-02 &amp; SSCI 454-02</t>
  </si>
  <si>
    <t>SOC-H305-01 (19079) Soc Mvnts, Collective Behv &amp;</t>
  </si>
  <si>
    <t>Restricted: Permission of the Director of the Honros Programrequired.</t>
  </si>
  <si>
    <t>SPAN-101-01 (18356) Elementary Spanish I</t>
  </si>
  <si>
    <t>08/24/2015-12/09/2015 Lecture/Discussion Monday, Wednesday 04:00PM - 05:30PM, Liberal Arts Center, Room 113</t>
  </si>
  <si>
    <r>
      <t>Course Description:</t>
    </r>
    <r>
      <rPr>
        <sz val="11"/>
        <color theme="1"/>
        <rFont val="Calibri"/>
        <family val="2"/>
        <scheme val="minor"/>
      </rPr>
      <t xml:space="preserve"> Designed to enable students with no prior study of Spanish to develop the communicative skills of understanding, reading, writing, and speaking Spanish. Presents fundamentals of pronunciation, basic grammatical structures, readings and cultural assignments. Normally offered in Fall semester only.</t>
    </r>
  </si>
  <si>
    <t>K. Nelson</t>
  </si>
  <si>
    <t>SPAN-101-02 (18357) Elementary Spanish I</t>
  </si>
  <si>
    <t>08/24/2015-12/09/2015 Lecture/Discussion Monday, Wednesday 04:00PM - 05:30PM, Liberal Arts Center, Room 114</t>
  </si>
  <si>
    <t>K. Beaton</t>
  </si>
  <si>
    <t>SPAN-101-03 (18358) Elementary Spanish I</t>
  </si>
  <si>
    <t>08/25/2015-12/10/2015 Moodle-Supplemental Instruct Tuesday, Thursday 01:00PM - 02:30PM, Liberal Arts Center, Room 117</t>
  </si>
  <si>
    <t>E. Jagger</t>
  </si>
  <si>
    <t>SPAN-101-04 (18359) Elementary Spanish I</t>
  </si>
  <si>
    <t>08/24/2015-12/11/2015 Moodle-Supplemental Instruct Monday, Wednesday, Friday 10:00AM - 11:00AM, Liberal Arts Center, Room 126</t>
  </si>
  <si>
    <t>D. Michaylo</t>
  </si>
  <si>
    <t>SPAN-103-02 (18362) Advanced Elementary Spanish I</t>
  </si>
  <si>
    <t>08/25/2015-12/10/2015 Moodle-Supplemental Instruct Tuesday, Thursday 01:00PM - 02:30PM, Liberal Arts Center, Room 112</t>
  </si>
  <si>
    <r>
      <t>Course Description:</t>
    </r>
    <r>
      <rPr>
        <sz val="11"/>
        <color theme="1"/>
        <rFont val="Calibri"/>
        <family val="2"/>
        <scheme val="minor"/>
      </rPr>
      <t xml:space="preserve"> Designed for students with one year of high school Spanish or equivalent. (Exceptions must have written approval from foreign language chair.) Reviews pronunciation and grammar beginning with an intensive review of present tense and basic thematic vocabulary. Attention also given to the development of writing skills and reading comprehension within a cultural framework. Normally offered in Fall semester only.</t>
    </r>
  </si>
  <si>
    <t>A. Reyes</t>
  </si>
  <si>
    <t>SPAN-103-03 (18363) Advanced Elementary Spanish I</t>
  </si>
  <si>
    <t>08/24/2015-12/11/2015 Moodle-Supplemental Instruct Monday, Wednesday, Friday 11:00AM - 12:00PM, Liberal Arts Center, Room 126</t>
  </si>
  <si>
    <t>SPAN-103-04 (18625) Advanced Elementary Spanish I</t>
  </si>
  <si>
    <t>08/24/2015-12/12/2015 Moodle-Supplemental Instruct Monday 02:00PM - 04:00PM, Liberal Arts Center, Room 114Ã¼08/24/2015-12/12/2015 Moodle-Supplemental Instruct Wednesday 02:00PM - 03:00PM, Liberal Arts Center, Room 114</t>
  </si>
  <si>
    <t>SPAN-211-01 (18364) Intermediate Spanish I</t>
  </si>
  <si>
    <t>08/25/2015-12/10/2015 Moodle-Supplemental Instruct Tuesday, Thursday 02:30PM - 04:00PM, Liberal Arts Center, Room 117</t>
  </si>
  <si>
    <r>
      <t>Course Description:</t>
    </r>
    <r>
      <rPr>
        <sz val="11"/>
        <color theme="1"/>
        <rFont val="Calibri"/>
        <family val="2"/>
        <scheme val="minor"/>
      </rPr>
      <t xml:space="preserve"> Designed for students with two to three years of high school Spanish or equivalent. Emphasizes the acquisition of communicative skills within a culturally significant context. Reviews the basics of Spanish grammar. Uses readings to give an understanding of Spanish and Spanish-American culture and lifestyles. Provides opportunities for practice in conversation. Normally offered in Fall semester only.</t>
    </r>
  </si>
  <si>
    <t>SPAN-211-02 (18365) Intermediate Spanish I</t>
  </si>
  <si>
    <t>08/24/2015-12/12/2015 Moodle-Supplemental Instruct Monday 02:00PM - 04:00PM, Liberal Arts Center, Room 112Ã¼08/24/2015-12/12/2015 Moodle-Supplemental Instruct Wednesday 02:00PM - 03:00PM, Liberal Arts Center, Room 112</t>
  </si>
  <si>
    <t>SPAN-211-03 (18366) Intermediate Spanish I</t>
  </si>
  <si>
    <t>08/24/2015-12/11/2015 Moodle-Supplemental Instruct Monday, Wednesday, Friday 11:00AM - 12:00PM, Liberal Arts Center, Room 112</t>
  </si>
  <si>
    <t>SPAN-211-04 (18367) Intermediate Spanish I</t>
  </si>
  <si>
    <t>08/24/2015-12/11/2015 Moodle-Supplemental Instruct Monday, Wednesday, Friday 10:00AM - 11:00AM, Liberal Arts Center, Room 112</t>
  </si>
  <si>
    <t>Page 1 of 3</t>
  </si>
  <si>
    <t>SPAN-211-05 (18368) Intermediate Spanish I</t>
  </si>
  <si>
    <t>08/25/2015-12/10/2015 Moodle-Supplemental Instruct Tuesday, Thursday 11:30AM - 01:00PM, Liberal Arts Center, Room 113</t>
  </si>
  <si>
    <t>J. Reyes</t>
  </si>
  <si>
    <t>SPAN-223-01 (18369) Spanish for Reading and Review</t>
  </si>
  <si>
    <t>08/25/2015-12/10/2015 Lecture/Discussion Tuesday, Thursday 10:00AM - 11:30AM, Liberal Arts Center, Room 113</t>
  </si>
  <si>
    <r>
      <t>Course Description:</t>
    </r>
    <r>
      <rPr>
        <sz val="11"/>
        <color theme="1"/>
        <rFont val="Calibri"/>
        <family val="2"/>
        <scheme val="minor"/>
      </rPr>
      <t xml:space="preserve"> Designed for students with four years of high school Spanish or equivalent. Emphasizes reading and writing strategies so that students may continue studying Spanish at the advanced level. Fundamental grammar structures will be reviewed in the context of reading. Conversational practice through class discussions and oral presentations.</t>
    </r>
  </si>
  <si>
    <t>SPAN-223-02 (18370) Spanish for Reading and Review</t>
  </si>
  <si>
    <t>08/24/2015-12/12/2015 Lecture/Discussion Tuesday, Thursday 01:00PM - 02:30PM, Liberal Arts Center, Room 124</t>
  </si>
  <si>
    <t>SPAN-310-01 (18631) Contemporary Hispanic Issues</t>
  </si>
  <si>
    <t>08/25/2015-12/10/2015 Lecture/Discussion Tuesday, Thursday 02:30PM - 04:00PM, Liberal Arts Center, Room 211</t>
  </si>
  <si>
    <r>
      <t>Course Description:</t>
    </r>
    <r>
      <rPr>
        <sz val="11"/>
        <color theme="1"/>
        <rFont val="Calibri"/>
        <family val="2"/>
        <scheme val="minor"/>
      </rPr>
      <t xml:space="preserve"> Offers an in-depth look at the recent trends, issues, and changes in the Spanish-speaking world, related to such areas as culture, business, education, politics, and history.</t>
    </r>
  </si>
  <si>
    <t>14 / 22 / 0</t>
  </si>
  <si>
    <t>SPAN-326-01 (18910) Latino Writers in the U.S.</t>
  </si>
  <si>
    <t>08/25/2015-12/10/2015 Moodle-Supplemental Instruct Tuesday, Thursday 01:00PM - 02:30PM, Liberal Arts Center, Room 214</t>
  </si>
  <si>
    <r>
      <t>Course Description:</t>
    </r>
    <r>
      <rPr>
        <sz val="11"/>
        <color theme="1"/>
        <rFont val="Calibri"/>
        <family val="2"/>
        <scheme val="minor"/>
      </rPr>
      <t xml:space="preserve"> This course offers extensive study of some of the most important works written by Latino authors in the United States. Through the study of works by authors such as Esmeralda Santiago, Sandra Cisneros, Cristina Garcia, Cristina Henriquez, Julia Alvarez, Rudolfo Anaya, Roberto Fernandez and Luis Valdez among others students will explore the cultural, social, historical and political realities related to the Hispanic immigrant experience. Prerequisite: Spanish 223 or above</t>
    </r>
  </si>
  <si>
    <t>SPAN-H326-01 (19065) Latino Writers in the U.S.</t>
  </si>
  <si>
    <t>SPED-100-01 (18379) Characteristics of Students Wi</t>
  </si>
  <si>
    <t>08/24/2015-12/09/2015 Moodle-Supplemental Instruct Monday, Wednesday 01:00PM - 02:30PM, McGowan Cntr Grad &amp; Prof Stud, Room 2002</t>
  </si>
  <si>
    <r>
      <t>Course Description:</t>
    </r>
    <r>
      <rPr>
        <sz val="11"/>
        <color theme="1"/>
        <rFont val="Calibri"/>
        <family val="2"/>
        <scheme val="minor"/>
      </rPr>
      <t xml:space="preserve"> Examination of etiology, characteristics, and educational interventions for those with mild disabilities. Required for the major and minor in Special Education.</t>
    </r>
  </si>
  <si>
    <t>Service Learning Clearance Required</t>
  </si>
  <si>
    <t>B. Lukus</t>
  </si>
  <si>
    <t>SPED-367-01 (18389) Behavior and Classroom Managem</t>
  </si>
  <si>
    <t>08/25/2015-12/10/2015 Moodle-Supplemental Instruct Tuesday, Thursday 01:30PM - 03:45PM, McGowan Cntr Grad &amp; Prof Stud, Room 2003</t>
  </si>
  <si>
    <r>
      <t>Course Description:</t>
    </r>
    <r>
      <rPr>
        <sz val="11"/>
        <color theme="1"/>
        <rFont val="Calibri"/>
        <family val="2"/>
        <scheme val="minor"/>
      </rPr>
      <t xml:space="preserve"> Designed to train students in the functional use of terminology and techniques in the field of behavior and classroom management.</t>
    </r>
  </si>
  <si>
    <t>Middle/Secondary Block Only.Clearance Required.</t>
  </si>
  <si>
    <t>SPED-367-02 (18390) Behavior and Classroom Managem</t>
  </si>
  <si>
    <t>08/25/2015-12/10/2015 Moodle-Hybrid Tuesday, Thursday 10:00AM - 11:30AM, McGowan Cntr Grad &amp; Prof Stud, Room 2002</t>
  </si>
  <si>
    <t>EC Block Only.Upper Level Screening Required.</t>
  </si>
  <si>
    <t>P. Arter</t>
  </si>
  <si>
    <t>SSCI-454-01 (18406) Computer Applications in Socia</t>
  </si>
  <si>
    <r>
      <t>Course Description:</t>
    </r>
    <r>
      <rPr>
        <sz val="11"/>
        <color theme="1"/>
        <rFont val="Calibri"/>
        <family val="2"/>
        <scheme val="minor"/>
      </rPr>
      <t xml:space="preserve"> The structure of data files is described and the commands required to generate descriptive statistics, frequency distributions, cross tabulations, correlations, and several multivariate statistical procedures are reviewed. Normally offered in Fall semester only.</t>
    </r>
  </si>
  <si>
    <t>Cross listed with CJ 454 &amp; SOC 454</t>
  </si>
  <si>
    <t>SSCI-454-02 (18407) Computer Applications in Socia</t>
  </si>
  <si>
    <t>Cross listed with: CJ 454-02 &amp; SOC 454-02</t>
  </si>
  <si>
    <t>THEA-113-01 (18477) Introduction to Theatre</t>
  </si>
  <si>
    <t>08/25/2015-12/10/2015 Moodle-Supplemental Instruct Tuesday, Thursday 01:00PM - 02:30PM, Sette Laverghetta Cntr Prf Art, Room 98</t>
  </si>
  <si>
    <r>
      <t>Course Description:</t>
    </r>
    <r>
      <rPr>
        <sz val="11"/>
        <color theme="1"/>
        <rFont val="Calibri"/>
        <family val="2"/>
        <scheme val="minor"/>
      </rPr>
      <t xml:space="preserve"> Introduction to Theatre establishes a foundation for the study of theatre. A survey of topics include concepts and vocabulary used by theatre actors, directors, designers, technicians, and administrators. Because of its fundamental nature, the course is open to all students interested in the art of theatre.</t>
    </r>
  </si>
  <si>
    <t>Required for all Theatre majors.</t>
  </si>
  <si>
    <t>C. Gorden</t>
  </si>
  <si>
    <t>THEA-241-01 (18852) Fundamentals of Acting</t>
  </si>
  <si>
    <t>08/27/2015-12/10/2015 Lecture/Discussion Thursday 03:00PM - 06:00PM, Sette Laverghetta Cntr Prf Art, Room 98</t>
  </si>
  <si>
    <r>
      <t>Course Description:</t>
    </r>
    <r>
      <rPr>
        <sz val="11"/>
        <color theme="1"/>
        <rFont val="Calibri"/>
        <family val="2"/>
        <scheme val="minor"/>
      </rPr>
      <t xml:space="preserve"> Introduces the vocabulary and concepts of acting that provide a foundation for discussion and the skills necessary to approach characterization: voice work, body work, and tools for play analysis. Admission with the permission of the instructor.</t>
    </r>
  </si>
  <si>
    <t>Page 2 of 3</t>
  </si>
  <si>
    <t>Page 3 of 3</t>
  </si>
  <si>
    <t xml:space="preserve">  </t>
  </si>
  <si>
    <t>undergrad, scranton, ends by 6, &gt;= 3 cr</t>
  </si>
  <si>
    <t>Tuesday, Thursday</t>
  </si>
  <si>
    <t>Monday, Wednesday, Friday</t>
  </si>
  <si>
    <t>Monday, Wednesday</t>
  </si>
  <si>
    <t>Wednesday, Friday</t>
  </si>
  <si>
    <t>F</t>
  </si>
  <si>
    <t>NF</t>
  </si>
  <si>
    <t>Tuesday, Friday</t>
  </si>
  <si>
    <t xml:space="preserve"> </t>
  </si>
  <si>
    <t>SUM F</t>
  </si>
  <si>
    <t>SUM NF</t>
  </si>
  <si>
    <t>SUM</t>
  </si>
  <si>
    <t>percent 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</si>
</sst>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2" fillId="0" borderId="0" xfId="1"/>
    <xf numFmtId="0" fontId="0" fillId="0" borderId="0" xfId="0" applyAlignment="1">
      <alignment horizontal="left" vertical="top" wrapText="1"/>
    </xf>
    <xf numFmtId="0" fontId="0" fillId="0" borderId="0" xfId="0" applyAlignment="1">
      <alignment horizontal="left" vertical="center" wrapText="1"/>
    </xf>
    <xf numFmtId="0" fontId="0" fillId="0" borderId="1" xfId="0" applyBorder="1"/>
    <xf numFmtId="0" fontId="0" fillId="0" borderId="0" xfId="0" applyAlignment="1">
      <alignment vertical="center" wrapText="1"/>
    </xf>
    <xf numFmtId="0" fontId="2" fillId="0" borderId="0" xfId="1" applyAlignment="1">
      <alignment vertical="center" wrapText="1"/>
    </xf>
    <xf numFmtId="0" fontId="1" fillId="0" borderId="0" xfId="0" applyFont="1" applyAlignment="1">
      <alignment vertical="center" wrapText="1"/>
    </xf>
    <xf numFmtId="14" fontId="0" fillId="0" borderId="0" xfId="0" applyNumberFormat="1" applyAlignment="1">
      <alignment vertical="center" wrapText="1"/>
    </xf>
    <xf numFmtId="0" fontId="0" fillId="0" borderId="2" xfId="0"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A-5CC6-11CF-8D67-00AA00BDCE1D}" ax:persistence="persistStream" r:id="rId1"/>
</file>

<file path=xl/activeX/activeX11.xml><?xml version="1.0" encoding="utf-8"?>
<ax:ocx xmlns:ax="http://schemas.microsoft.com/office/2006/activeX" xmlns:r="http://schemas.openxmlformats.org/officeDocument/2006/relationships" ax:classid="{5512D11A-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13.xml><?xml version="1.0" encoding="utf-8"?>
<ax:ocx xmlns:ax="http://schemas.microsoft.com/office/2006/activeX" xmlns:r="http://schemas.openxmlformats.org/officeDocument/2006/relationships" ax:classid="{5512D11A-5CC6-11CF-8D67-00AA00BDCE1D}" ax:persistence="persistStream" r:id="rId1"/>
</file>

<file path=xl/activeX/activeX14.xml><?xml version="1.0" encoding="utf-8"?>
<ax:ocx xmlns:ax="http://schemas.microsoft.com/office/2006/activeX" xmlns:r="http://schemas.openxmlformats.org/officeDocument/2006/relationships" ax:classid="{5512D11A-5CC6-11CF-8D67-00AA00BDCE1D}" ax:persistence="persistStream" r:id="rId1"/>
</file>

<file path=xl/activeX/activeX15.xml><?xml version="1.0" encoding="utf-8"?>
<ax:ocx xmlns:ax="http://schemas.microsoft.com/office/2006/activeX" xmlns:r="http://schemas.openxmlformats.org/officeDocument/2006/relationships" ax:classid="{5512D11A-5CC6-11CF-8D67-00AA00BDCE1D}" ax:persistence="persistStream" r:id="rId1"/>
</file>

<file path=xl/activeX/activeX16.xml><?xml version="1.0" encoding="utf-8"?>
<ax:ocx xmlns:ax="http://schemas.microsoft.com/office/2006/activeX" xmlns:r="http://schemas.openxmlformats.org/officeDocument/2006/relationships" ax:classid="{5512D11A-5CC6-11CF-8D67-00AA00BDCE1D}" ax:persistence="persistStream" r:id="rId1"/>
</file>

<file path=xl/activeX/activeX17.xml><?xml version="1.0" encoding="utf-8"?>
<ax:ocx xmlns:ax="http://schemas.microsoft.com/office/2006/activeX" xmlns:r="http://schemas.openxmlformats.org/officeDocument/2006/relationships" ax:classid="{5512D11A-5CC6-11CF-8D67-00AA00BDCE1D}" ax:persistence="persistStream" r:id="rId1"/>
</file>

<file path=xl/activeX/activeX18.xml><?xml version="1.0" encoding="utf-8"?>
<ax:ocx xmlns:ax="http://schemas.microsoft.com/office/2006/activeX" xmlns:r="http://schemas.openxmlformats.org/officeDocument/2006/relationships" ax:classid="{5512D11A-5CC6-11CF-8D67-00AA00BDCE1D}" ax:persistence="persistStream" r:id="rId1"/>
</file>

<file path=xl/activeX/activeX19.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A-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http://webadvisorvm.marywood.edu/WebAdvisor/WebAdvisor?TYPE=P&amp;PID=ST-WESTS12A"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1213</xdr:row>
          <xdr:rowOff>0</xdr:rowOff>
        </xdr:from>
        <xdr:to>
          <xdr:col>0</xdr:col>
          <xdr:colOff>304800</xdr:colOff>
          <xdr:row>1214</xdr:row>
          <xdr:rowOff>38100</xdr:rowOff>
        </xdr:to>
        <xdr:sp macro="" textlink="">
          <xdr:nvSpPr>
            <xdr:cNvPr id="1029" name="Control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1244</xdr:row>
          <xdr:rowOff>0</xdr:rowOff>
        </xdr:from>
        <xdr:to>
          <xdr:col>0</xdr:col>
          <xdr:colOff>304800</xdr:colOff>
          <xdr:row>1245</xdr:row>
          <xdr:rowOff>38100</xdr:rowOff>
        </xdr:to>
        <xdr:sp macro="" textlink="">
          <xdr:nvSpPr>
            <xdr:cNvPr id="1030" name="Control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1304</xdr:row>
          <xdr:rowOff>0</xdr:rowOff>
        </xdr:from>
        <xdr:to>
          <xdr:col>0</xdr:col>
          <xdr:colOff>304800</xdr:colOff>
          <xdr:row>1305</xdr:row>
          <xdr:rowOff>38100</xdr:rowOff>
        </xdr:to>
        <xdr:sp macro="" textlink="">
          <xdr:nvSpPr>
            <xdr:cNvPr id="1031" name="Control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1374</xdr:row>
          <xdr:rowOff>0</xdr:rowOff>
        </xdr:from>
        <xdr:to>
          <xdr:col>0</xdr:col>
          <xdr:colOff>304800</xdr:colOff>
          <xdr:row>1375</xdr:row>
          <xdr:rowOff>38100</xdr:rowOff>
        </xdr:to>
        <xdr:sp macro="" textlink="">
          <xdr:nvSpPr>
            <xdr:cNvPr id="1032" name="Control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1376</xdr:row>
          <xdr:rowOff>0</xdr:rowOff>
        </xdr:from>
        <xdr:to>
          <xdr:col>0</xdr:col>
          <xdr:colOff>304800</xdr:colOff>
          <xdr:row>1376</xdr:row>
          <xdr:rowOff>228600</xdr:rowOff>
        </xdr:to>
        <xdr:sp macro="" textlink="">
          <xdr:nvSpPr>
            <xdr:cNvPr id="1033" name="Control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1443</xdr:row>
          <xdr:rowOff>0</xdr:rowOff>
        </xdr:from>
        <xdr:to>
          <xdr:col>0</xdr:col>
          <xdr:colOff>304800</xdr:colOff>
          <xdr:row>1444</xdr:row>
          <xdr:rowOff>38100</xdr:rowOff>
        </xdr:to>
        <xdr:sp macro="" textlink="">
          <xdr:nvSpPr>
            <xdr:cNvPr id="1034" name="Control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1524</xdr:row>
          <xdr:rowOff>0</xdr:rowOff>
        </xdr:from>
        <xdr:to>
          <xdr:col>0</xdr:col>
          <xdr:colOff>304800</xdr:colOff>
          <xdr:row>1525</xdr:row>
          <xdr:rowOff>38100</xdr:rowOff>
        </xdr:to>
        <xdr:sp macro="" textlink="">
          <xdr:nvSpPr>
            <xdr:cNvPr id="1035" name="Control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1526</xdr:row>
          <xdr:rowOff>0</xdr:rowOff>
        </xdr:from>
        <xdr:to>
          <xdr:col>0</xdr:col>
          <xdr:colOff>304800</xdr:colOff>
          <xdr:row>1526</xdr:row>
          <xdr:rowOff>228600</xdr:rowOff>
        </xdr:to>
        <xdr:sp macro="" textlink="">
          <xdr:nvSpPr>
            <xdr:cNvPr id="1036" name="Control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1566</xdr:row>
          <xdr:rowOff>0</xdr:rowOff>
        </xdr:from>
        <xdr:to>
          <xdr:col>0</xdr:col>
          <xdr:colOff>304800</xdr:colOff>
          <xdr:row>1567</xdr:row>
          <xdr:rowOff>38100</xdr:rowOff>
        </xdr:to>
        <xdr:sp macro="" textlink="">
          <xdr:nvSpPr>
            <xdr:cNvPr id="1037" name="Control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1631</xdr:row>
          <xdr:rowOff>0</xdr:rowOff>
        </xdr:from>
        <xdr:to>
          <xdr:col>2</xdr:col>
          <xdr:colOff>304800</xdr:colOff>
          <xdr:row>1632</xdr:row>
          <xdr:rowOff>38100</xdr:rowOff>
        </xdr:to>
        <xdr:sp macro="" textlink="">
          <xdr:nvSpPr>
            <xdr:cNvPr id="1038" name="Control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1711</xdr:row>
          <xdr:rowOff>0</xdr:rowOff>
        </xdr:from>
        <xdr:to>
          <xdr:col>0</xdr:col>
          <xdr:colOff>304800</xdr:colOff>
          <xdr:row>1712</xdr:row>
          <xdr:rowOff>38100</xdr:rowOff>
        </xdr:to>
        <xdr:sp macro="" textlink="">
          <xdr:nvSpPr>
            <xdr:cNvPr id="1039" name="Control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1927</xdr:row>
          <xdr:rowOff>0</xdr:rowOff>
        </xdr:from>
        <xdr:to>
          <xdr:col>0</xdr:col>
          <xdr:colOff>304800</xdr:colOff>
          <xdr:row>1928</xdr:row>
          <xdr:rowOff>38100</xdr:rowOff>
        </xdr:to>
        <xdr:sp macro="" textlink="">
          <xdr:nvSpPr>
            <xdr:cNvPr id="1040" name="Control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1975</xdr:row>
          <xdr:rowOff>0</xdr:rowOff>
        </xdr:from>
        <xdr:to>
          <xdr:col>0</xdr:col>
          <xdr:colOff>304800</xdr:colOff>
          <xdr:row>1976</xdr:row>
          <xdr:rowOff>38100</xdr:rowOff>
        </xdr:to>
        <xdr:sp macro="" textlink="">
          <xdr:nvSpPr>
            <xdr:cNvPr id="1041" name="Control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1979</xdr:row>
      <xdr:rowOff>0</xdr:rowOff>
    </xdr:from>
    <xdr:to>
      <xdr:col>2</xdr:col>
      <xdr:colOff>142875</xdr:colOff>
      <xdr:row>1980</xdr:row>
      <xdr:rowOff>161925</xdr:rowOff>
    </xdr:to>
    <xdr:pic>
      <xdr:nvPicPr>
        <xdr:cNvPr id="19" name="Picture 18" descr="Search Agai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6705250"/>
          <a:ext cx="13620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2041</xdr:row>
          <xdr:rowOff>0</xdr:rowOff>
        </xdr:from>
        <xdr:to>
          <xdr:col>0</xdr:col>
          <xdr:colOff>304800</xdr:colOff>
          <xdr:row>2042</xdr:row>
          <xdr:rowOff>38100</xdr:rowOff>
        </xdr:to>
        <xdr:sp macro="" textlink="">
          <xdr:nvSpPr>
            <xdr:cNvPr id="1043" name="Control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2045</xdr:row>
      <xdr:rowOff>0</xdr:rowOff>
    </xdr:from>
    <xdr:to>
      <xdr:col>2</xdr:col>
      <xdr:colOff>142875</xdr:colOff>
      <xdr:row>2046</xdr:row>
      <xdr:rowOff>161925</xdr:rowOff>
    </xdr:to>
    <xdr:pic>
      <xdr:nvPicPr>
        <xdr:cNvPr id="21" name="Picture 20" descr="Search Agai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39001250"/>
          <a:ext cx="13620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2195</xdr:row>
          <xdr:rowOff>0</xdr:rowOff>
        </xdr:from>
        <xdr:to>
          <xdr:col>0</xdr:col>
          <xdr:colOff>304800</xdr:colOff>
          <xdr:row>2196</xdr:row>
          <xdr:rowOff>38100</xdr:rowOff>
        </xdr:to>
        <xdr:sp macro="" textlink="">
          <xdr:nvSpPr>
            <xdr:cNvPr id="1045" name="Control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2256</xdr:row>
          <xdr:rowOff>0</xdr:rowOff>
        </xdr:from>
        <xdr:to>
          <xdr:col>0</xdr:col>
          <xdr:colOff>304800</xdr:colOff>
          <xdr:row>2257</xdr:row>
          <xdr:rowOff>38100</xdr:rowOff>
        </xdr:to>
        <xdr:sp macro="" textlink="">
          <xdr:nvSpPr>
            <xdr:cNvPr id="1046" name="Control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2333</xdr:row>
          <xdr:rowOff>0</xdr:rowOff>
        </xdr:from>
        <xdr:to>
          <xdr:col>0</xdr:col>
          <xdr:colOff>304800</xdr:colOff>
          <xdr:row>2334</xdr:row>
          <xdr:rowOff>38100</xdr:rowOff>
        </xdr:to>
        <xdr:sp macro="" textlink="">
          <xdr:nvSpPr>
            <xdr:cNvPr id="1047" name="Control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2391</xdr:row>
          <xdr:rowOff>0</xdr:rowOff>
        </xdr:from>
        <xdr:to>
          <xdr:col>0</xdr:col>
          <xdr:colOff>304800</xdr:colOff>
          <xdr:row>2391</xdr:row>
          <xdr:rowOff>228600</xdr:rowOff>
        </xdr:to>
        <xdr:sp macro="" textlink="">
          <xdr:nvSpPr>
            <xdr:cNvPr id="1048" name="Control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2395</xdr:row>
          <xdr:rowOff>0</xdr:rowOff>
        </xdr:from>
        <xdr:to>
          <xdr:col>0</xdr:col>
          <xdr:colOff>304800</xdr:colOff>
          <xdr:row>2396</xdr:row>
          <xdr:rowOff>38100</xdr:rowOff>
        </xdr:to>
        <xdr:sp macro="" textlink="">
          <xdr:nvSpPr>
            <xdr:cNvPr id="1049" name="Control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javascript:void(0);" TargetMode="External"/><Relationship Id="rId299" Type="http://schemas.openxmlformats.org/officeDocument/2006/relationships/hyperlink" Target="javascript:void(0);" TargetMode="External"/><Relationship Id="rId21" Type="http://schemas.openxmlformats.org/officeDocument/2006/relationships/hyperlink" Target="javascript:void(0);" TargetMode="External"/><Relationship Id="rId63" Type="http://schemas.openxmlformats.org/officeDocument/2006/relationships/hyperlink" Target="javascript:void(0);" TargetMode="External"/><Relationship Id="rId159" Type="http://schemas.openxmlformats.org/officeDocument/2006/relationships/hyperlink" Target="javascript:void(0);" TargetMode="External"/><Relationship Id="rId324" Type="http://schemas.openxmlformats.org/officeDocument/2006/relationships/hyperlink" Target="javascript:void(0);" TargetMode="External"/><Relationship Id="rId366" Type="http://schemas.openxmlformats.org/officeDocument/2006/relationships/hyperlink" Target="javascript:void(0);" TargetMode="External"/><Relationship Id="rId531" Type="http://schemas.openxmlformats.org/officeDocument/2006/relationships/hyperlink" Target="javascript:void(0);" TargetMode="External"/><Relationship Id="rId170" Type="http://schemas.openxmlformats.org/officeDocument/2006/relationships/hyperlink" Target="javascript:void(0);" TargetMode="External"/><Relationship Id="rId226" Type="http://schemas.openxmlformats.org/officeDocument/2006/relationships/hyperlink" Target="javascript:void(0);" TargetMode="External"/><Relationship Id="rId433" Type="http://schemas.openxmlformats.org/officeDocument/2006/relationships/hyperlink" Target="javascript:void(0);" TargetMode="External"/><Relationship Id="rId268" Type="http://schemas.openxmlformats.org/officeDocument/2006/relationships/hyperlink" Target="javascript:void(0);" TargetMode="External"/><Relationship Id="rId475" Type="http://schemas.openxmlformats.org/officeDocument/2006/relationships/hyperlink" Target="javascript:void(0);" TargetMode="External"/><Relationship Id="rId32" Type="http://schemas.openxmlformats.org/officeDocument/2006/relationships/hyperlink" Target="javascript:void(0);" TargetMode="External"/><Relationship Id="rId74" Type="http://schemas.openxmlformats.org/officeDocument/2006/relationships/hyperlink" Target="javascript:void(0);" TargetMode="External"/><Relationship Id="rId128" Type="http://schemas.openxmlformats.org/officeDocument/2006/relationships/hyperlink" Target="javascript:void(0);" TargetMode="External"/><Relationship Id="rId335" Type="http://schemas.openxmlformats.org/officeDocument/2006/relationships/hyperlink" Target="javascript:void(0);" TargetMode="External"/><Relationship Id="rId377" Type="http://schemas.openxmlformats.org/officeDocument/2006/relationships/hyperlink" Target="javascript:void(0);" TargetMode="External"/><Relationship Id="rId500" Type="http://schemas.openxmlformats.org/officeDocument/2006/relationships/hyperlink" Target="javascript:void(0);" TargetMode="External"/><Relationship Id="rId542" Type="http://schemas.openxmlformats.org/officeDocument/2006/relationships/drawing" Target="../drawings/drawing1.xml"/><Relationship Id="rId5" Type="http://schemas.openxmlformats.org/officeDocument/2006/relationships/hyperlink" Target="javascript:void(0);" TargetMode="External"/><Relationship Id="rId181" Type="http://schemas.openxmlformats.org/officeDocument/2006/relationships/hyperlink" Target="javascript:void(0);" TargetMode="External"/><Relationship Id="rId237" Type="http://schemas.openxmlformats.org/officeDocument/2006/relationships/hyperlink" Target="javascript:void(0);" TargetMode="External"/><Relationship Id="rId402" Type="http://schemas.openxmlformats.org/officeDocument/2006/relationships/hyperlink" Target="javascript:void(0);" TargetMode="External"/><Relationship Id="rId279" Type="http://schemas.openxmlformats.org/officeDocument/2006/relationships/hyperlink" Target="javascript:void(0);" TargetMode="External"/><Relationship Id="rId444" Type="http://schemas.openxmlformats.org/officeDocument/2006/relationships/hyperlink" Target="javascript:void(0);" TargetMode="External"/><Relationship Id="rId486" Type="http://schemas.openxmlformats.org/officeDocument/2006/relationships/hyperlink" Target="javascript:void(0);" TargetMode="External"/><Relationship Id="rId43" Type="http://schemas.openxmlformats.org/officeDocument/2006/relationships/hyperlink" Target="javascript:void(0);" TargetMode="External"/><Relationship Id="rId139" Type="http://schemas.openxmlformats.org/officeDocument/2006/relationships/hyperlink" Target="javascript:void(0);" TargetMode="External"/><Relationship Id="rId290" Type="http://schemas.openxmlformats.org/officeDocument/2006/relationships/hyperlink" Target="javascript:void(0);" TargetMode="External"/><Relationship Id="rId304" Type="http://schemas.openxmlformats.org/officeDocument/2006/relationships/hyperlink" Target="javascript:void(0);" TargetMode="External"/><Relationship Id="rId346" Type="http://schemas.openxmlformats.org/officeDocument/2006/relationships/hyperlink" Target="javascript:void(0);" TargetMode="External"/><Relationship Id="rId388" Type="http://schemas.openxmlformats.org/officeDocument/2006/relationships/hyperlink" Target="javascript:void(0);" TargetMode="External"/><Relationship Id="rId511" Type="http://schemas.openxmlformats.org/officeDocument/2006/relationships/hyperlink" Target="javascript:void(0);" TargetMode="External"/><Relationship Id="rId553" Type="http://schemas.openxmlformats.org/officeDocument/2006/relationships/control" Target="../activeX/activeX9.xml"/><Relationship Id="rId85" Type="http://schemas.openxmlformats.org/officeDocument/2006/relationships/hyperlink" Target="javascript:void(0);" TargetMode="External"/><Relationship Id="rId150" Type="http://schemas.openxmlformats.org/officeDocument/2006/relationships/hyperlink" Target="javascript:void(0);" TargetMode="External"/><Relationship Id="rId192" Type="http://schemas.openxmlformats.org/officeDocument/2006/relationships/hyperlink" Target="javascript:void(0);" TargetMode="External"/><Relationship Id="rId206" Type="http://schemas.openxmlformats.org/officeDocument/2006/relationships/hyperlink" Target="javascript:void(0);" TargetMode="External"/><Relationship Id="rId413" Type="http://schemas.openxmlformats.org/officeDocument/2006/relationships/hyperlink" Target="javascript:void(0);" TargetMode="External"/><Relationship Id="rId248" Type="http://schemas.openxmlformats.org/officeDocument/2006/relationships/hyperlink" Target="javascript:void(0);" TargetMode="External"/><Relationship Id="rId455" Type="http://schemas.openxmlformats.org/officeDocument/2006/relationships/hyperlink" Target="javascript:void(0);" TargetMode="External"/><Relationship Id="rId497" Type="http://schemas.openxmlformats.org/officeDocument/2006/relationships/hyperlink" Target="javascript:void(0);" TargetMode="External"/><Relationship Id="rId12" Type="http://schemas.openxmlformats.org/officeDocument/2006/relationships/hyperlink" Target="javascript:void(0);" TargetMode="External"/><Relationship Id="rId108" Type="http://schemas.openxmlformats.org/officeDocument/2006/relationships/hyperlink" Target="javascript:void(0);" TargetMode="External"/><Relationship Id="rId315" Type="http://schemas.openxmlformats.org/officeDocument/2006/relationships/hyperlink" Target="javascript:void(0);" TargetMode="External"/><Relationship Id="rId357" Type="http://schemas.openxmlformats.org/officeDocument/2006/relationships/hyperlink" Target="javascript:void(0);" TargetMode="External"/><Relationship Id="rId522" Type="http://schemas.openxmlformats.org/officeDocument/2006/relationships/hyperlink" Target="javascript:void(0);" TargetMode="External"/><Relationship Id="rId54" Type="http://schemas.openxmlformats.org/officeDocument/2006/relationships/hyperlink" Target="javascript:void(0);" TargetMode="External"/><Relationship Id="rId96" Type="http://schemas.openxmlformats.org/officeDocument/2006/relationships/hyperlink" Target="javascript:void(0);" TargetMode="External"/><Relationship Id="rId161" Type="http://schemas.openxmlformats.org/officeDocument/2006/relationships/hyperlink" Target="javascript:void(0);" TargetMode="External"/><Relationship Id="rId217" Type="http://schemas.openxmlformats.org/officeDocument/2006/relationships/hyperlink" Target="javascript:void(0);" TargetMode="External"/><Relationship Id="rId399" Type="http://schemas.openxmlformats.org/officeDocument/2006/relationships/hyperlink" Target="javascript:void(0);" TargetMode="External"/><Relationship Id="rId259" Type="http://schemas.openxmlformats.org/officeDocument/2006/relationships/hyperlink" Target="javascript:void(0);" TargetMode="External"/><Relationship Id="rId424" Type="http://schemas.openxmlformats.org/officeDocument/2006/relationships/hyperlink" Target="javascript:void(0);" TargetMode="External"/><Relationship Id="rId466" Type="http://schemas.openxmlformats.org/officeDocument/2006/relationships/hyperlink" Target="javascript:void(0);" TargetMode="External"/><Relationship Id="rId23" Type="http://schemas.openxmlformats.org/officeDocument/2006/relationships/hyperlink" Target="javascript:void(0);" TargetMode="External"/><Relationship Id="rId119" Type="http://schemas.openxmlformats.org/officeDocument/2006/relationships/hyperlink" Target="javascript:void(0);" TargetMode="External"/><Relationship Id="rId270" Type="http://schemas.openxmlformats.org/officeDocument/2006/relationships/hyperlink" Target="javascript:void(0);" TargetMode="External"/><Relationship Id="rId326" Type="http://schemas.openxmlformats.org/officeDocument/2006/relationships/hyperlink" Target="javascript:void(0);" TargetMode="External"/><Relationship Id="rId533" Type="http://schemas.openxmlformats.org/officeDocument/2006/relationships/hyperlink" Target="javascript:void(0);" TargetMode="External"/><Relationship Id="rId65" Type="http://schemas.openxmlformats.org/officeDocument/2006/relationships/hyperlink" Target="javascript:void(0);" TargetMode="External"/><Relationship Id="rId130" Type="http://schemas.openxmlformats.org/officeDocument/2006/relationships/hyperlink" Target="javascript:void(0);" TargetMode="External"/><Relationship Id="rId368" Type="http://schemas.openxmlformats.org/officeDocument/2006/relationships/hyperlink" Target="javascript:void(0);" TargetMode="External"/><Relationship Id="rId172" Type="http://schemas.openxmlformats.org/officeDocument/2006/relationships/hyperlink" Target="javascript:void(0);" TargetMode="External"/><Relationship Id="rId228" Type="http://schemas.openxmlformats.org/officeDocument/2006/relationships/hyperlink" Target="javascript:void(0);" TargetMode="External"/><Relationship Id="rId435" Type="http://schemas.openxmlformats.org/officeDocument/2006/relationships/hyperlink" Target="javascript:void(0);" TargetMode="External"/><Relationship Id="rId477" Type="http://schemas.openxmlformats.org/officeDocument/2006/relationships/hyperlink" Target="javascript:void(0);" TargetMode="External"/><Relationship Id="rId281" Type="http://schemas.openxmlformats.org/officeDocument/2006/relationships/hyperlink" Target="javascript:void(0);" TargetMode="External"/><Relationship Id="rId337" Type="http://schemas.openxmlformats.org/officeDocument/2006/relationships/hyperlink" Target="javascript:void(0);" TargetMode="External"/><Relationship Id="rId502" Type="http://schemas.openxmlformats.org/officeDocument/2006/relationships/hyperlink" Target="javascript:void(0);" TargetMode="External"/><Relationship Id="rId34" Type="http://schemas.openxmlformats.org/officeDocument/2006/relationships/hyperlink" Target="javascript:void(0);" TargetMode="External"/><Relationship Id="rId76" Type="http://schemas.openxmlformats.org/officeDocument/2006/relationships/hyperlink" Target="javascript:void(0);" TargetMode="External"/><Relationship Id="rId141" Type="http://schemas.openxmlformats.org/officeDocument/2006/relationships/hyperlink" Target="javascript:void(0);" TargetMode="External"/><Relationship Id="rId379" Type="http://schemas.openxmlformats.org/officeDocument/2006/relationships/hyperlink" Target="javascript:void(0);" TargetMode="External"/><Relationship Id="rId544" Type="http://schemas.openxmlformats.org/officeDocument/2006/relationships/control" Target="../activeX/activeX1.xml"/><Relationship Id="rId7" Type="http://schemas.openxmlformats.org/officeDocument/2006/relationships/hyperlink" Target="javascript:void(0);" TargetMode="External"/><Relationship Id="rId183" Type="http://schemas.openxmlformats.org/officeDocument/2006/relationships/hyperlink" Target="javascript:void(0);" TargetMode="External"/><Relationship Id="rId239" Type="http://schemas.openxmlformats.org/officeDocument/2006/relationships/hyperlink" Target="javascript:void(0);" TargetMode="External"/><Relationship Id="rId390" Type="http://schemas.openxmlformats.org/officeDocument/2006/relationships/hyperlink" Target="javascript:void(0);" TargetMode="External"/><Relationship Id="rId404" Type="http://schemas.openxmlformats.org/officeDocument/2006/relationships/hyperlink" Target="javascript:void(0);" TargetMode="External"/><Relationship Id="rId446" Type="http://schemas.openxmlformats.org/officeDocument/2006/relationships/hyperlink" Target="javascript:void(0);" TargetMode="External"/><Relationship Id="rId250" Type="http://schemas.openxmlformats.org/officeDocument/2006/relationships/hyperlink" Target="javascript:void(0);" TargetMode="External"/><Relationship Id="rId292" Type="http://schemas.openxmlformats.org/officeDocument/2006/relationships/hyperlink" Target="javascript:void(0);" TargetMode="External"/><Relationship Id="rId306" Type="http://schemas.openxmlformats.org/officeDocument/2006/relationships/hyperlink" Target="javascript:void(0);" TargetMode="External"/><Relationship Id="rId488" Type="http://schemas.openxmlformats.org/officeDocument/2006/relationships/hyperlink" Target="javascript:void(0);" TargetMode="External"/><Relationship Id="rId45" Type="http://schemas.openxmlformats.org/officeDocument/2006/relationships/hyperlink" Target="javascript:void(0);" TargetMode="External"/><Relationship Id="rId87" Type="http://schemas.openxmlformats.org/officeDocument/2006/relationships/hyperlink" Target="javascript:void(0);" TargetMode="External"/><Relationship Id="rId110" Type="http://schemas.openxmlformats.org/officeDocument/2006/relationships/hyperlink" Target="javascript:void(0);" TargetMode="External"/><Relationship Id="rId348" Type="http://schemas.openxmlformats.org/officeDocument/2006/relationships/hyperlink" Target="javascript:void(0);" TargetMode="External"/><Relationship Id="rId513" Type="http://schemas.openxmlformats.org/officeDocument/2006/relationships/hyperlink" Target="javascript:void(0);" TargetMode="External"/><Relationship Id="rId555" Type="http://schemas.openxmlformats.org/officeDocument/2006/relationships/control" Target="../activeX/activeX11.xml"/><Relationship Id="rId152" Type="http://schemas.openxmlformats.org/officeDocument/2006/relationships/hyperlink" Target="javascript:void(0);" TargetMode="External"/><Relationship Id="rId194" Type="http://schemas.openxmlformats.org/officeDocument/2006/relationships/hyperlink" Target="javascript:void(0);" TargetMode="External"/><Relationship Id="rId208" Type="http://schemas.openxmlformats.org/officeDocument/2006/relationships/hyperlink" Target="javascript:void(0);" TargetMode="External"/><Relationship Id="rId415" Type="http://schemas.openxmlformats.org/officeDocument/2006/relationships/hyperlink" Target="javascript:void(0);" TargetMode="External"/><Relationship Id="rId457" Type="http://schemas.openxmlformats.org/officeDocument/2006/relationships/hyperlink" Target="javascript:void(0);" TargetMode="External"/><Relationship Id="rId261" Type="http://schemas.openxmlformats.org/officeDocument/2006/relationships/hyperlink" Target="javascript:void(0);" TargetMode="External"/><Relationship Id="rId499" Type="http://schemas.openxmlformats.org/officeDocument/2006/relationships/hyperlink" Target="javascript:void(0);" TargetMode="External"/><Relationship Id="rId14" Type="http://schemas.openxmlformats.org/officeDocument/2006/relationships/hyperlink" Target="javascript:void(0);" TargetMode="External"/><Relationship Id="rId56" Type="http://schemas.openxmlformats.org/officeDocument/2006/relationships/hyperlink" Target="javascript:void(0);" TargetMode="External"/><Relationship Id="rId317" Type="http://schemas.openxmlformats.org/officeDocument/2006/relationships/hyperlink" Target="javascript:void(0);" TargetMode="External"/><Relationship Id="rId359" Type="http://schemas.openxmlformats.org/officeDocument/2006/relationships/hyperlink" Target="javascript:void(0);" TargetMode="External"/><Relationship Id="rId524" Type="http://schemas.openxmlformats.org/officeDocument/2006/relationships/hyperlink" Target="javascript:void(0);" TargetMode="External"/><Relationship Id="rId98" Type="http://schemas.openxmlformats.org/officeDocument/2006/relationships/hyperlink" Target="javascript:void(0);" TargetMode="External"/><Relationship Id="rId121" Type="http://schemas.openxmlformats.org/officeDocument/2006/relationships/hyperlink" Target="javascript:void(0);" TargetMode="External"/><Relationship Id="rId163" Type="http://schemas.openxmlformats.org/officeDocument/2006/relationships/hyperlink" Target="javascript:void(0);" TargetMode="External"/><Relationship Id="rId219" Type="http://schemas.openxmlformats.org/officeDocument/2006/relationships/hyperlink" Target="javascript:void(0);" TargetMode="External"/><Relationship Id="rId370" Type="http://schemas.openxmlformats.org/officeDocument/2006/relationships/hyperlink" Target="javascript:void(0);" TargetMode="External"/><Relationship Id="rId426" Type="http://schemas.openxmlformats.org/officeDocument/2006/relationships/hyperlink" Target="javascript:void(0);" TargetMode="External"/><Relationship Id="rId230" Type="http://schemas.openxmlformats.org/officeDocument/2006/relationships/hyperlink" Target="javascript:void(0);" TargetMode="External"/><Relationship Id="rId468" Type="http://schemas.openxmlformats.org/officeDocument/2006/relationships/hyperlink" Target="javascript:void(0);" TargetMode="External"/><Relationship Id="rId25" Type="http://schemas.openxmlformats.org/officeDocument/2006/relationships/hyperlink" Target="javascript:void(0);" TargetMode="External"/><Relationship Id="rId67" Type="http://schemas.openxmlformats.org/officeDocument/2006/relationships/hyperlink" Target="javascript:void(0);" TargetMode="External"/><Relationship Id="rId272" Type="http://schemas.openxmlformats.org/officeDocument/2006/relationships/hyperlink" Target="javascript:void(0);" TargetMode="External"/><Relationship Id="rId328" Type="http://schemas.openxmlformats.org/officeDocument/2006/relationships/hyperlink" Target="javascript:void(0);" TargetMode="External"/><Relationship Id="rId535" Type="http://schemas.openxmlformats.org/officeDocument/2006/relationships/hyperlink" Target="javascript:void(0);" TargetMode="External"/><Relationship Id="rId132" Type="http://schemas.openxmlformats.org/officeDocument/2006/relationships/hyperlink" Target="javascript:void(0);" TargetMode="External"/><Relationship Id="rId174" Type="http://schemas.openxmlformats.org/officeDocument/2006/relationships/hyperlink" Target="javascript:void(0);" TargetMode="External"/><Relationship Id="rId381" Type="http://schemas.openxmlformats.org/officeDocument/2006/relationships/hyperlink" Target="javascript:void(0);" TargetMode="External"/><Relationship Id="rId241" Type="http://schemas.openxmlformats.org/officeDocument/2006/relationships/hyperlink" Target="javascript:void(0);" TargetMode="External"/><Relationship Id="rId437" Type="http://schemas.openxmlformats.org/officeDocument/2006/relationships/hyperlink" Target="javascript:void(0);" TargetMode="External"/><Relationship Id="rId479" Type="http://schemas.openxmlformats.org/officeDocument/2006/relationships/hyperlink" Target="javascript:void(0);" TargetMode="External"/><Relationship Id="rId36" Type="http://schemas.openxmlformats.org/officeDocument/2006/relationships/hyperlink" Target="javascript:void(0);" TargetMode="External"/><Relationship Id="rId283" Type="http://schemas.openxmlformats.org/officeDocument/2006/relationships/hyperlink" Target="javascript:void(0);" TargetMode="External"/><Relationship Id="rId339" Type="http://schemas.openxmlformats.org/officeDocument/2006/relationships/hyperlink" Target="javascript:void(0);" TargetMode="External"/><Relationship Id="rId490" Type="http://schemas.openxmlformats.org/officeDocument/2006/relationships/hyperlink" Target="javascript:void(0);" TargetMode="External"/><Relationship Id="rId504" Type="http://schemas.openxmlformats.org/officeDocument/2006/relationships/hyperlink" Target="javascript:void(0);" TargetMode="External"/><Relationship Id="rId546" Type="http://schemas.openxmlformats.org/officeDocument/2006/relationships/control" Target="../activeX/activeX2.xml"/><Relationship Id="rId78" Type="http://schemas.openxmlformats.org/officeDocument/2006/relationships/hyperlink" Target="javascript:void(0);" TargetMode="External"/><Relationship Id="rId99" Type="http://schemas.openxmlformats.org/officeDocument/2006/relationships/hyperlink" Target="javascript:void(0);" TargetMode="External"/><Relationship Id="rId101" Type="http://schemas.openxmlformats.org/officeDocument/2006/relationships/hyperlink" Target="javascript:void(0);" TargetMode="External"/><Relationship Id="rId122" Type="http://schemas.openxmlformats.org/officeDocument/2006/relationships/hyperlink" Target="javascript:void(0);" TargetMode="External"/><Relationship Id="rId143" Type="http://schemas.openxmlformats.org/officeDocument/2006/relationships/hyperlink" Target="javascript:void(0);" TargetMode="External"/><Relationship Id="rId164" Type="http://schemas.openxmlformats.org/officeDocument/2006/relationships/hyperlink" Target="javascript:void(0);" TargetMode="External"/><Relationship Id="rId185" Type="http://schemas.openxmlformats.org/officeDocument/2006/relationships/hyperlink" Target="javascript:void(0);" TargetMode="External"/><Relationship Id="rId350" Type="http://schemas.openxmlformats.org/officeDocument/2006/relationships/hyperlink" Target="javascript:void(0);" TargetMode="External"/><Relationship Id="rId371" Type="http://schemas.openxmlformats.org/officeDocument/2006/relationships/hyperlink" Target="javascript:void(0);" TargetMode="External"/><Relationship Id="rId406" Type="http://schemas.openxmlformats.org/officeDocument/2006/relationships/hyperlink" Target="javascript:void(0);" TargetMode="External"/><Relationship Id="rId9" Type="http://schemas.openxmlformats.org/officeDocument/2006/relationships/hyperlink" Target="javascript:void(0);" TargetMode="External"/><Relationship Id="rId210" Type="http://schemas.openxmlformats.org/officeDocument/2006/relationships/hyperlink" Target="javascript:void(0);" TargetMode="External"/><Relationship Id="rId392" Type="http://schemas.openxmlformats.org/officeDocument/2006/relationships/hyperlink" Target="javascript:void(0);" TargetMode="External"/><Relationship Id="rId427" Type="http://schemas.openxmlformats.org/officeDocument/2006/relationships/hyperlink" Target="javascript:void(0);" TargetMode="External"/><Relationship Id="rId448" Type="http://schemas.openxmlformats.org/officeDocument/2006/relationships/hyperlink" Target="javascript:void(0);" TargetMode="External"/><Relationship Id="rId469" Type="http://schemas.openxmlformats.org/officeDocument/2006/relationships/hyperlink" Target="javascript:void(0);" TargetMode="External"/><Relationship Id="rId26" Type="http://schemas.openxmlformats.org/officeDocument/2006/relationships/hyperlink" Target="javascript:void(0);" TargetMode="External"/><Relationship Id="rId231" Type="http://schemas.openxmlformats.org/officeDocument/2006/relationships/hyperlink" Target="javascript:void(0);" TargetMode="External"/><Relationship Id="rId252" Type="http://schemas.openxmlformats.org/officeDocument/2006/relationships/hyperlink" Target="javascript:void(0);" TargetMode="External"/><Relationship Id="rId273" Type="http://schemas.openxmlformats.org/officeDocument/2006/relationships/hyperlink" Target="javascript:void(0);" TargetMode="External"/><Relationship Id="rId294" Type="http://schemas.openxmlformats.org/officeDocument/2006/relationships/hyperlink" Target="javascript:void(0);" TargetMode="External"/><Relationship Id="rId308" Type="http://schemas.openxmlformats.org/officeDocument/2006/relationships/hyperlink" Target="javascript:void(0);" TargetMode="External"/><Relationship Id="rId329" Type="http://schemas.openxmlformats.org/officeDocument/2006/relationships/hyperlink" Target="javascript:void(0);" TargetMode="External"/><Relationship Id="rId480" Type="http://schemas.openxmlformats.org/officeDocument/2006/relationships/hyperlink" Target="javascript:void(0);" TargetMode="External"/><Relationship Id="rId515" Type="http://schemas.openxmlformats.org/officeDocument/2006/relationships/hyperlink" Target="javascript:void(0);" TargetMode="External"/><Relationship Id="rId536" Type="http://schemas.openxmlformats.org/officeDocument/2006/relationships/hyperlink" Target="javascript:void(0);" TargetMode="External"/><Relationship Id="rId47" Type="http://schemas.openxmlformats.org/officeDocument/2006/relationships/hyperlink" Target="javascript:void(0);" TargetMode="External"/><Relationship Id="rId68" Type="http://schemas.openxmlformats.org/officeDocument/2006/relationships/hyperlink" Target="javascript:void(0);" TargetMode="External"/><Relationship Id="rId89" Type="http://schemas.openxmlformats.org/officeDocument/2006/relationships/hyperlink" Target="javascript:void(0);" TargetMode="External"/><Relationship Id="rId112" Type="http://schemas.openxmlformats.org/officeDocument/2006/relationships/hyperlink" Target="javascript:void(0);" TargetMode="External"/><Relationship Id="rId133" Type="http://schemas.openxmlformats.org/officeDocument/2006/relationships/hyperlink" Target="javascript:void(0);" TargetMode="External"/><Relationship Id="rId154" Type="http://schemas.openxmlformats.org/officeDocument/2006/relationships/hyperlink" Target="javascript:void(0);" TargetMode="External"/><Relationship Id="rId175" Type="http://schemas.openxmlformats.org/officeDocument/2006/relationships/hyperlink" Target="javascript:void(0);" TargetMode="External"/><Relationship Id="rId340" Type="http://schemas.openxmlformats.org/officeDocument/2006/relationships/hyperlink" Target="javascript:void(0);" TargetMode="External"/><Relationship Id="rId361" Type="http://schemas.openxmlformats.org/officeDocument/2006/relationships/hyperlink" Target="javascript:void(0);" TargetMode="External"/><Relationship Id="rId557" Type="http://schemas.openxmlformats.org/officeDocument/2006/relationships/control" Target="../activeX/activeX13.xml"/><Relationship Id="rId196" Type="http://schemas.openxmlformats.org/officeDocument/2006/relationships/hyperlink" Target="javascript:void(0);" TargetMode="External"/><Relationship Id="rId200" Type="http://schemas.openxmlformats.org/officeDocument/2006/relationships/hyperlink" Target="javascript:void(0);" TargetMode="External"/><Relationship Id="rId382" Type="http://schemas.openxmlformats.org/officeDocument/2006/relationships/hyperlink" Target="javascript:void(0);" TargetMode="External"/><Relationship Id="rId417" Type="http://schemas.openxmlformats.org/officeDocument/2006/relationships/hyperlink" Target="javascript:void(0);" TargetMode="External"/><Relationship Id="rId438" Type="http://schemas.openxmlformats.org/officeDocument/2006/relationships/hyperlink" Target="javascript:void(0);" TargetMode="External"/><Relationship Id="rId459" Type="http://schemas.openxmlformats.org/officeDocument/2006/relationships/hyperlink" Target="javascript:void(0);" TargetMode="External"/><Relationship Id="rId16" Type="http://schemas.openxmlformats.org/officeDocument/2006/relationships/hyperlink" Target="javascript:void(0);" TargetMode="External"/><Relationship Id="rId221" Type="http://schemas.openxmlformats.org/officeDocument/2006/relationships/hyperlink" Target="javascript:void(0);" TargetMode="External"/><Relationship Id="rId242" Type="http://schemas.openxmlformats.org/officeDocument/2006/relationships/hyperlink" Target="javascript:void(0);" TargetMode="External"/><Relationship Id="rId263" Type="http://schemas.openxmlformats.org/officeDocument/2006/relationships/hyperlink" Target="javascript:void(0);" TargetMode="External"/><Relationship Id="rId284" Type="http://schemas.openxmlformats.org/officeDocument/2006/relationships/hyperlink" Target="javascript:void(0);" TargetMode="External"/><Relationship Id="rId319" Type="http://schemas.openxmlformats.org/officeDocument/2006/relationships/hyperlink" Target="javascript:void(0);" TargetMode="External"/><Relationship Id="rId470" Type="http://schemas.openxmlformats.org/officeDocument/2006/relationships/hyperlink" Target="javascript:void(0);" TargetMode="External"/><Relationship Id="rId491" Type="http://schemas.openxmlformats.org/officeDocument/2006/relationships/hyperlink" Target="javascript:void(0);" TargetMode="External"/><Relationship Id="rId505" Type="http://schemas.openxmlformats.org/officeDocument/2006/relationships/hyperlink" Target="javascript:void(0);" TargetMode="External"/><Relationship Id="rId526" Type="http://schemas.openxmlformats.org/officeDocument/2006/relationships/hyperlink" Target="javascript:void(0);" TargetMode="External"/><Relationship Id="rId37" Type="http://schemas.openxmlformats.org/officeDocument/2006/relationships/hyperlink" Target="javascript:void(0);" TargetMode="External"/><Relationship Id="rId58" Type="http://schemas.openxmlformats.org/officeDocument/2006/relationships/hyperlink" Target="javascript:void(0);" TargetMode="External"/><Relationship Id="rId79" Type="http://schemas.openxmlformats.org/officeDocument/2006/relationships/hyperlink" Target="javascript:void(0);" TargetMode="External"/><Relationship Id="rId102" Type="http://schemas.openxmlformats.org/officeDocument/2006/relationships/hyperlink" Target="javascript:void(0);" TargetMode="External"/><Relationship Id="rId123" Type="http://schemas.openxmlformats.org/officeDocument/2006/relationships/hyperlink" Target="javascript:void(0);" TargetMode="External"/><Relationship Id="rId144" Type="http://schemas.openxmlformats.org/officeDocument/2006/relationships/hyperlink" Target="javascript:void(0);" TargetMode="External"/><Relationship Id="rId330" Type="http://schemas.openxmlformats.org/officeDocument/2006/relationships/hyperlink" Target="javascript:void(0);" TargetMode="External"/><Relationship Id="rId547" Type="http://schemas.openxmlformats.org/officeDocument/2006/relationships/control" Target="../activeX/activeX3.xml"/><Relationship Id="rId90" Type="http://schemas.openxmlformats.org/officeDocument/2006/relationships/hyperlink" Target="javascript:void(0);" TargetMode="External"/><Relationship Id="rId165" Type="http://schemas.openxmlformats.org/officeDocument/2006/relationships/hyperlink" Target="javascript:void(0);" TargetMode="External"/><Relationship Id="rId186" Type="http://schemas.openxmlformats.org/officeDocument/2006/relationships/hyperlink" Target="javascript:void(0);" TargetMode="External"/><Relationship Id="rId351" Type="http://schemas.openxmlformats.org/officeDocument/2006/relationships/hyperlink" Target="javascript:void(0);" TargetMode="External"/><Relationship Id="rId372" Type="http://schemas.openxmlformats.org/officeDocument/2006/relationships/hyperlink" Target="javascript:void(0);" TargetMode="External"/><Relationship Id="rId393" Type="http://schemas.openxmlformats.org/officeDocument/2006/relationships/hyperlink" Target="javascript:void(0);" TargetMode="External"/><Relationship Id="rId407" Type="http://schemas.openxmlformats.org/officeDocument/2006/relationships/hyperlink" Target="javascript:void(0);" TargetMode="External"/><Relationship Id="rId428" Type="http://schemas.openxmlformats.org/officeDocument/2006/relationships/hyperlink" Target="javascript:void(0);" TargetMode="External"/><Relationship Id="rId449" Type="http://schemas.openxmlformats.org/officeDocument/2006/relationships/hyperlink" Target="javascript:void(0);" TargetMode="External"/><Relationship Id="rId211" Type="http://schemas.openxmlformats.org/officeDocument/2006/relationships/hyperlink" Target="javascript:void(0);" TargetMode="External"/><Relationship Id="rId232" Type="http://schemas.openxmlformats.org/officeDocument/2006/relationships/hyperlink" Target="javascript:void(0);" TargetMode="External"/><Relationship Id="rId253" Type="http://schemas.openxmlformats.org/officeDocument/2006/relationships/hyperlink" Target="javascript:void(0);" TargetMode="External"/><Relationship Id="rId274" Type="http://schemas.openxmlformats.org/officeDocument/2006/relationships/hyperlink" Target="javascript:void(0);" TargetMode="External"/><Relationship Id="rId295" Type="http://schemas.openxmlformats.org/officeDocument/2006/relationships/hyperlink" Target="javascript:void(0);" TargetMode="External"/><Relationship Id="rId309" Type="http://schemas.openxmlformats.org/officeDocument/2006/relationships/hyperlink" Target="javascript:void(0);" TargetMode="External"/><Relationship Id="rId460" Type="http://schemas.openxmlformats.org/officeDocument/2006/relationships/hyperlink" Target="javascript:void(0);" TargetMode="External"/><Relationship Id="rId481" Type="http://schemas.openxmlformats.org/officeDocument/2006/relationships/hyperlink" Target="javascript:void(0);" TargetMode="External"/><Relationship Id="rId516" Type="http://schemas.openxmlformats.org/officeDocument/2006/relationships/hyperlink" Target="javascript:void(0);" TargetMode="External"/><Relationship Id="rId27" Type="http://schemas.openxmlformats.org/officeDocument/2006/relationships/hyperlink" Target="javascript:void(0);" TargetMode="External"/><Relationship Id="rId48" Type="http://schemas.openxmlformats.org/officeDocument/2006/relationships/hyperlink" Target="javascript:void(0);" TargetMode="External"/><Relationship Id="rId69" Type="http://schemas.openxmlformats.org/officeDocument/2006/relationships/hyperlink" Target="javascript:void(0);" TargetMode="External"/><Relationship Id="rId113" Type="http://schemas.openxmlformats.org/officeDocument/2006/relationships/hyperlink" Target="javascript:void(0);" TargetMode="External"/><Relationship Id="rId134" Type="http://schemas.openxmlformats.org/officeDocument/2006/relationships/hyperlink" Target="javascript:void(0);" TargetMode="External"/><Relationship Id="rId320" Type="http://schemas.openxmlformats.org/officeDocument/2006/relationships/hyperlink" Target="javascript:void(0);" TargetMode="External"/><Relationship Id="rId537" Type="http://schemas.openxmlformats.org/officeDocument/2006/relationships/hyperlink" Target="javascript:void(0);" TargetMode="External"/><Relationship Id="rId558" Type="http://schemas.openxmlformats.org/officeDocument/2006/relationships/control" Target="../activeX/activeX14.xml"/><Relationship Id="rId80" Type="http://schemas.openxmlformats.org/officeDocument/2006/relationships/hyperlink" Target="javascript:void(0);" TargetMode="External"/><Relationship Id="rId155" Type="http://schemas.openxmlformats.org/officeDocument/2006/relationships/hyperlink" Target="javascript:void(0);" TargetMode="External"/><Relationship Id="rId176" Type="http://schemas.openxmlformats.org/officeDocument/2006/relationships/hyperlink" Target="javascript:void(0);" TargetMode="External"/><Relationship Id="rId197" Type="http://schemas.openxmlformats.org/officeDocument/2006/relationships/hyperlink" Target="javascript:void(0);" TargetMode="External"/><Relationship Id="rId341" Type="http://schemas.openxmlformats.org/officeDocument/2006/relationships/hyperlink" Target="javascript:void(0);" TargetMode="External"/><Relationship Id="rId362" Type="http://schemas.openxmlformats.org/officeDocument/2006/relationships/hyperlink" Target="javascript:void(0);" TargetMode="External"/><Relationship Id="rId383" Type="http://schemas.openxmlformats.org/officeDocument/2006/relationships/hyperlink" Target="javascript:void(0);" TargetMode="External"/><Relationship Id="rId418" Type="http://schemas.openxmlformats.org/officeDocument/2006/relationships/hyperlink" Target="javascript:void(0);" TargetMode="External"/><Relationship Id="rId439" Type="http://schemas.openxmlformats.org/officeDocument/2006/relationships/hyperlink" Target="javascript:void(0);" TargetMode="External"/><Relationship Id="rId201" Type="http://schemas.openxmlformats.org/officeDocument/2006/relationships/hyperlink" Target="javascript:void(0);" TargetMode="External"/><Relationship Id="rId222" Type="http://schemas.openxmlformats.org/officeDocument/2006/relationships/hyperlink" Target="javascript:void(0);" TargetMode="External"/><Relationship Id="rId243" Type="http://schemas.openxmlformats.org/officeDocument/2006/relationships/hyperlink" Target="javascript:void(0);" TargetMode="External"/><Relationship Id="rId264" Type="http://schemas.openxmlformats.org/officeDocument/2006/relationships/hyperlink" Target="javascript:void(0);" TargetMode="External"/><Relationship Id="rId285" Type="http://schemas.openxmlformats.org/officeDocument/2006/relationships/hyperlink" Target="javascript:void(0);" TargetMode="External"/><Relationship Id="rId450" Type="http://schemas.openxmlformats.org/officeDocument/2006/relationships/hyperlink" Target="javascript:void(0);" TargetMode="External"/><Relationship Id="rId471" Type="http://schemas.openxmlformats.org/officeDocument/2006/relationships/hyperlink" Target="javascript:void(0);" TargetMode="External"/><Relationship Id="rId506" Type="http://schemas.openxmlformats.org/officeDocument/2006/relationships/hyperlink" Target="javascript:void(0);" TargetMode="External"/><Relationship Id="rId17" Type="http://schemas.openxmlformats.org/officeDocument/2006/relationships/hyperlink" Target="http://webadvisorvm.marywood.edu/WebAdvisor/WebAdvisor?TOKENIDX=8424983161&amp;SS=1&amp;APP=ST" TargetMode="External"/><Relationship Id="rId38" Type="http://schemas.openxmlformats.org/officeDocument/2006/relationships/hyperlink" Target="javascript:void(0);" TargetMode="External"/><Relationship Id="rId59" Type="http://schemas.openxmlformats.org/officeDocument/2006/relationships/hyperlink" Target="javascript:void(0);" TargetMode="External"/><Relationship Id="rId103" Type="http://schemas.openxmlformats.org/officeDocument/2006/relationships/hyperlink" Target="javascript:void(0);" TargetMode="External"/><Relationship Id="rId124" Type="http://schemas.openxmlformats.org/officeDocument/2006/relationships/hyperlink" Target="javascript:void(0);" TargetMode="External"/><Relationship Id="rId310" Type="http://schemas.openxmlformats.org/officeDocument/2006/relationships/hyperlink" Target="javascript:void(0);" TargetMode="External"/><Relationship Id="rId492" Type="http://schemas.openxmlformats.org/officeDocument/2006/relationships/hyperlink" Target="javascript:void(0);" TargetMode="External"/><Relationship Id="rId527" Type="http://schemas.openxmlformats.org/officeDocument/2006/relationships/hyperlink" Target="javascript:void(0);" TargetMode="External"/><Relationship Id="rId548" Type="http://schemas.openxmlformats.org/officeDocument/2006/relationships/control" Target="../activeX/activeX4.xml"/><Relationship Id="rId70" Type="http://schemas.openxmlformats.org/officeDocument/2006/relationships/hyperlink" Target="javascript:void(0);" TargetMode="External"/><Relationship Id="rId91" Type="http://schemas.openxmlformats.org/officeDocument/2006/relationships/hyperlink" Target="javascript:void(0);" TargetMode="External"/><Relationship Id="rId145" Type="http://schemas.openxmlformats.org/officeDocument/2006/relationships/hyperlink" Target="javascript:void(0);" TargetMode="External"/><Relationship Id="rId166" Type="http://schemas.openxmlformats.org/officeDocument/2006/relationships/hyperlink" Target="javascript:void(0);" TargetMode="External"/><Relationship Id="rId187" Type="http://schemas.openxmlformats.org/officeDocument/2006/relationships/hyperlink" Target="javascript:void(0);" TargetMode="External"/><Relationship Id="rId331" Type="http://schemas.openxmlformats.org/officeDocument/2006/relationships/hyperlink" Target="javascript:void(0);" TargetMode="External"/><Relationship Id="rId352" Type="http://schemas.openxmlformats.org/officeDocument/2006/relationships/hyperlink" Target="javascript:void(0);" TargetMode="External"/><Relationship Id="rId373" Type="http://schemas.openxmlformats.org/officeDocument/2006/relationships/hyperlink" Target="javascript:void(0);" TargetMode="External"/><Relationship Id="rId394" Type="http://schemas.openxmlformats.org/officeDocument/2006/relationships/hyperlink" Target="javascript:void(0);" TargetMode="External"/><Relationship Id="rId408" Type="http://schemas.openxmlformats.org/officeDocument/2006/relationships/hyperlink" Target="javascript:void(0);" TargetMode="External"/><Relationship Id="rId429" Type="http://schemas.openxmlformats.org/officeDocument/2006/relationships/hyperlink" Target="javascript:void(0);" TargetMode="External"/><Relationship Id="rId1" Type="http://schemas.openxmlformats.org/officeDocument/2006/relationships/hyperlink" Target="javascript:void(0);" TargetMode="External"/><Relationship Id="rId212" Type="http://schemas.openxmlformats.org/officeDocument/2006/relationships/hyperlink" Target="javascript:void(0);" TargetMode="External"/><Relationship Id="rId233" Type="http://schemas.openxmlformats.org/officeDocument/2006/relationships/hyperlink" Target="javascript:void(0);" TargetMode="External"/><Relationship Id="rId254" Type="http://schemas.openxmlformats.org/officeDocument/2006/relationships/hyperlink" Target="javascript:void(0);" TargetMode="External"/><Relationship Id="rId440" Type="http://schemas.openxmlformats.org/officeDocument/2006/relationships/hyperlink" Target="javascript:void(0);" TargetMode="External"/><Relationship Id="rId28" Type="http://schemas.openxmlformats.org/officeDocument/2006/relationships/hyperlink" Target="javascript:void(0);" TargetMode="External"/><Relationship Id="rId49" Type="http://schemas.openxmlformats.org/officeDocument/2006/relationships/hyperlink" Target="javascript:void(0);" TargetMode="External"/><Relationship Id="rId114" Type="http://schemas.openxmlformats.org/officeDocument/2006/relationships/hyperlink" Target="javascript:void(0);" TargetMode="External"/><Relationship Id="rId275" Type="http://schemas.openxmlformats.org/officeDocument/2006/relationships/hyperlink" Target="javascript:void(0);" TargetMode="External"/><Relationship Id="rId296" Type="http://schemas.openxmlformats.org/officeDocument/2006/relationships/hyperlink" Target="javascript:void(0);" TargetMode="External"/><Relationship Id="rId300" Type="http://schemas.openxmlformats.org/officeDocument/2006/relationships/hyperlink" Target="javascript:void(0);" TargetMode="External"/><Relationship Id="rId461" Type="http://schemas.openxmlformats.org/officeDocument/2006/relationships/hyperlink" Target="javascript:void(0);" TargetMode="External"/><Relationship Id="rId482" Type="http://schemas.openxmlformats.org/officeDocument/2006/relationships/hyperlink" Target="javascript:void(0);" TargetMode="External"/><Relationship Id="rId517" Type="http://schemas.openxmlformats.org/officeDocument/2006/relationships/hyperlink" Target="javascript:void(0);" TargetMode="External"/><Relationship Id="rId538" Type="http://schemas.openxmlformats.org/officeDocument/2006/relationships/hyperlink" Target="javascript:void(0);" TargetMode="External"/><Relationship Id="rId559" Type="http://schemas.openxmlformats.org/officeDocument/2006/relationships/control" Target="../activeX/activeX15.xml"/><Relationship Id="rId60" Type="http://schemas.openxmlformats.org/officeDocument/2006/relationships/hyperlink" Target="javascript:void(0);" TargetMode="External"/><Relationship Id="rId81" Type="http://schemas.openxmlformats.org/officeDocument/2006/relationships/hyperlink" Target="javascript:void(0);" TargetMode="External"/><Relationship Id="rId135" Type="http://schemas.openxmlformats.org/officeDocument/2006/relationships/hyperlink" Target="javascript:void(0);" TargetMode="External"/><Relationship Id="rId156" Type="http://schemas.openxmlformats.org/officeDocument/2006/relationships/hyperlink" Target="javascript:void(0);" TargetMode="External"/><Relationship Id="rId177" Type="http://schemas.openxmlformats.org/officeDocument/2006/relationships/hyperlink" Target="javascript:void(0);" TargetMode="External"/><Relationship Id="rId198" Type="http://schemas.openxmlformats.org/officeDocument/2006/relationships/hyperlink" Target="javascript:void(0);" TargetMode="External"/><Relationship Id="rId321" Type="http://schemas.openxmlformats.org/officeDocument/2006/relationships/hyperlink" Target="javascript:void(0);" TargetMode="External"/><Relationship Id="rId342" Type="http://schemas.openxmlformats.org/officeDocument/2006/relationships/hyperlink" Target="javascript:void(0);" TargetMode="External"/><Relationship Id="rId363" Type="http://schemas.openxmlformats.org/officeDocument/2006/relationships/hyperlink" Target="javascript:void(0);" TargetMode="External"/><Relationship Id="rId384" Type="http://schemas.openxmlformats.org/officeDocument/2006/relationships/hyperlink" Target="javascript:void(0);" TargetMode="External"/><Relationship Id="rId419" Type="http://schemas.openxmlformats.org/officeDocument/2006/relationships/hyperlink" Target="javascript:void(0);" TargetMode="External"/><Relationship Id="rId202" Type="http://schemas.openxmlformats.org/officeDocument/2006/relationships/hyperlink" Target="javascript:void(0);" TargetMode="External"/><Relationship Id="rId223" Type="http://schemas.openxmlformats.org/officeDocument/2006/relationships/hyperlink" Target="javascript:void(0);" TargetMode="External"/><Relationship Id="rId244" Type="http://schemas.openxmlformats.org/officeDocument/2006/relationships/hyperlink" Target="javascript:void(0);" TargetMode="External"/><Relationship Id="rId430" Type="http://schemas.openxmlformats.org/officeDocument/2006/relationships/hyperlink" Target="javascript:void(0);" TargetMode="External"/><Relationship Id="rId18" Type="http://schemas.openxmlformats.org/officeDocument/2006/relationships/hyperlink" Target="javascript:void(0);" TargetMode="External"/><Relationship Id="rId39" Type="http://schemas.openxmlformats.org/officeDocument/2006/relationships/hyperlink" Target="javascript:void(0);" TargetMode="External"/><Relationship Id="rId265" Type="http://schemas.openxmlformats.org/officeDocument/2006/relationships/hyperlink" Target="javascript:void(0);" TargetMode="External"/><Relationship Id="rId286" Type="http://schemas.openxmlformats.org/officeDocument/2006/relationships/hyperlink" Target="javascript:void(0);" TargetMode="External"/><Relationship Id="rId451" Type="http://schemas.openxmlformats.org/officeDocument/2006/relationships/hyperlink" Target="javascript:void(0);" TargetMode="External"/><Relationship Id="rId472" Type="http://schemas.openxmlformats.org/officeDocument/2006/relationships/hyperlink" Target="javascript:void(0);" TargetMode="External"/><Relationship Id="rId493" Type="http://schemas.openxmlformats.org/officeDocument/2006/relationships/hyperlink" Target="javascript:void(0);" TargetMode="External"/><Relationship Id="rId507" Type="http://schemas.openxmlformats.org/officeDocument/2006/relationships/hyperlink" Target="javascript:void(0);" TargetMode="External"/><Relationship Id="rId528" Type="http://schemas.openxmlformats.org/officeDocument/2006/relationships/hyperlink" Target="javascript:void(0);" TargetMode="External"/><Relationship Id="rId549" Type="http://schemas.openxmlformats.org/officeDocument/2006/relationships/control" Target="../activeX/activeX5.xml"/><Relationship Id="rId50" Type="http://schemas.openxmlformats.org/officeDocument/2006/relationships/hyperlink" Target="javascript:void(0);" TargetMode="External"/><Relationship Id="rId104" Type="http://schemas.openxmlformats.org/officeDocument/2006/relationships/hyperlink" Target="javascript:void(0);" TargetMode="External"/><Relationship Id="rId125" Type="http://schemas.openxmlformats.org/officeDocument/2006/relationships/hyperlink" Target="javascript:void(0);" TargetMode="External"/><Relationship Id="rId146" Type="http://schemas.openxmlformats.org/officeDocument/2006/relationships/hyperlink" Target="javascript:void(0);" TargetMode="External"/><Relationship Id="rId167" Type="http://schemas.openxmlformats.org/officeDocument/2006/relationships/hyperlink" Target="javascript:void(0);" TargetMode="External"/><Relationship Id="rId188" Type="http://schemas.openxmlformats.org/officeDocument/2006/relationships/hyperlink" Target="javascript:void(0);" TargetMode="External"/><Relationship Id="rId311" Type="http://schemas.openxmlformats.org/officeDocument/2006/relationships/hyperlink" Target="javascript:void(0);" TargetMode="External"/><Relationship Id="rId332" Type="http://schemas.openxmlformats.org/officeDocument/2006/relationships/hyperlink" Target="javascript:void(0);" TargetMode="External"/><Relationship Id="rId353" Type="http://schemas.openxmlformats.org/officeDocument/2006/relationships/hyperlink" Target="javascript:void(0);" TargetMode="External"/><Relationship Id="rId374" Type="http://schemas.openxmlformats.org/officeDocument/2006/relationships/hyperlink" Target="javascript:void(0);" TargetMode="External"/><Relationship Id="rId395" Type="http://schemas.openxmlformats.org/officeDocument/2006/relationships/hyperlink" Target="javascript:void(0);" TargetMode="External"/><Relationship Id="rId409" Type="http://schemas.openxmlformats.org/officeDocument/2006/relationships/hyperlink" Target="javascript:void(0);" TargetMode="External"/><Relationship Id="rId560" Type="http://schemas.openxmlformats.org/officeDocument/2006/relationships/control" Target="../activeX/activeX16.xml"/><Relationship Id="rId71" Type="http://schemas.openxmlformats.org/officeDocument/2006/relationships/hyperlink" Target="javascript:void(0);" TargetMode="External"/><Relationship Id="rId92" Type="http://schemas.openxmlformats.org/officeDocument/2006/relationships/hyperlink" Target="javascript:void(0);" TargetMode="External"/><Relationship Id="rId213" Type="http://schemas.openxmlformats.org/officeDocument/2006/relationships/hyperlink" Target="javascript:void(0);" TargetMode="External"/><Relationship Id="rId234" Type="http://schemas.openxmlformats.org/officeDocument/2006/relationships/hyperlink" Target="javascript:void(0);" TargetMode="External"/><Relationship Id="rId420" Type="http://schemas.openxmlformats.org/officeDocument/2006/relationships/hyperlink" Target="javascript:void(0);" TargetMode="External"/><Relationship Id="rId2" Type="http://schemas.openxmlformats.org/officeDocument/2006/relationships/hyperlink" Target="javascript:void(0);" TargetMode="External"/><Relationship Id="rId29" Type="http://schemas.openxmlformats.org/officeDocument/2006/relationships/hyperlink" Target="javascript:void(0);" TargetMode="External"/><Relationship Id="rId255" Type="http://schemas.openxmlformats.org/officeDocument/2006/relationships/hyperlink" Target="javascript:void(0);" TargetMode="External"/><Relationship Id="rId276" Type="http://schemas.openxmlformats.org/officeDocument/2006/relationships/hyperlink" Target="javascript:void(0);" TargetMode="External"/><Relationship Id="rId297" Type="http://schemas.openxmlformats.org/officeDocument/2006/relationships/hyperlink" Target="javascript:void(0);" TargetMode="External"/><Relationship Id="rId441" Type="http://schemas.openxmlformats.org/officeDocument/2006/relationships/hyperlink" Target="javascript:void(0);" TargetMode="External"/><Relationship Id="rId462" Type="http://schemas.openxmlformats.org/officeDocument/2006/relationships/hyperlink" Target="javascript:void(0);" TargetMode="External"/><Relationship Id="rId483" Type="http://schemas.openxmlformats.org/officeDocument/2006/relationships/hyperlink" Target="javascript:void(0);" TargetMode="External"/><Relationship Id="rId518" Type="http://schemas.openxmlformats.org/officeDocument/2006/relationships/hyperlink" Target="javascript:void(0);" TargetMode="External"/><Relationship Id="rId539" Type="http://schemas.openxmlformats.org/officeDocument/2006/relationships/hyperlink" Target="javascript:void(0);" TargetMode="External"/><Relationship Id="rId40" Type="http://schemas.openxmlformats.org/officeDocument/2006/relationships/hyperlink" Target="javascript:void(0);" TargetMode="External"/><Relationship Id="rId115" Type="http://schemas.openxmlformats.org/officeDocument/2006/relationships/hyperlink" Target="javascript:void(0);" TargetMode="External"/><Relationship Id="rId136" Type="http://schemas.openxmlformats.org/officeDocument/2006/relationships/hyperlink" Target="javascript:void(0);" TargetMode="External"/><Relationship Id="rId157" Type="http://schemas.openxmlformats.org/officeDocument/2006/relationships/hyperlink" Target="javascript:void(0);" TargetMode="External"/><Relationship Id="rId178" Type="http://schemas.openxmlformats.org/officeDocument/2006/relationships/hyperlink" Target="javascript:void(0);" TargetMode="External"/><Relationship Id="rId301" Type="http://schemas.openxmlformats.org/officeDocument/2006/relationships/hyperlink" Target="javascript:void(0);" TargetMode="External"/><Relationship Id="rId322" Type="http://schemas.openxmlformats.org/officeDocument/2006/relationships/hyperlink" Target="javascript:void(0);" TargetMode="External"/><Relationship Id="rId343" Type="http://schemas.openxmlformats.org/officeDocument/2006/relationships/hyperlink" Target="javascript:void(0);" TargetMode="External"/><Relationship Id="rId364" Type="http://schemas.openxmlformats.org/officeDocument/2006/relationships/hyperlink" Target="javascript:void(0);" TargetMode="External"/><Relationship Id="rId550" Type="http://schemas.openxmlformats.org/officeDocument/2006/relationships/control" Target="../activeX/activeX6.xml"/><Relationship Id="rId61" Type="http://schemas.openxmlformats.org/officeDocument/2006/relationships/hyperlink" Target="javascript:void(0);" TargetMode="External"/><Relationship Id="rId82" Type="http://schemas.openxmlformats.org/officeDocument/2006/relationships/hyperlink" Target="javascript:void(0);" TargetMode="External"/><Relationship Id="rId199" Type="http://schemas.openxmlformats.org/officeDocument/2006/relationships/hyperlink" Target="javascript:void(0);" TargetMode="External"/><Relationship Id="rId203" Type="http://schemas.openxmlformats.org/officeDocument/2006/relationships/hyperlink" Target="javascript:void(0);" TargetMode="External"/><Relationship Id="rId385" Type="http://schemas.openxmlformats.org/officeDocument/2006/relationships/hyperlink" Target="javascript:void(0);" TargetMode="External"/><Relationship Id="rId19" Type="http://schemas.openxmlformats.org/officeDocument/2006/relationships/hyperlink" Target="javascript:void(0);" TargetMode="External"/><Relationship Id="rId224" Type="http://schemas.openxmlformats.org/officeDocument/2006/relationships/hyperlink" Target="javascript:void(0);" TargetMode="External"/><Relationship Id="rId245" Type="http://schemas.openxmlformats.org/officeDocument/2006/relationships/hyperlink" Target="javascript:void(0);" TargetMode="External"/><Relationship Id="rId266" Type="http://schemas.openxmlformats.org/officeDocument/2006/relationships/hyperlink" Target="javascript:void(0);" TargetMode="External"/><Relationship Id="rId287" Type="http://schemas.openxmlformats.org/officeDocument/2006/relationships/hyperlink" Target="javascript:void(0);" TargetMode="External"/><Relationship Id="rId410" Type="http://schemas.openxmlformats.org/officeDocument/2006/relationships/hyperlink" Target="javascript:void(0);" TargetMode="External"/><Relationship Id="rId431" Type="http://schemas.openxmlformats.org/officeDocument/2006/relationships/hyperlink" Target="javascript:void(0);" TargetMode="External"/><Relationship Id="rId452" Type="http://schemas.openxmlformats.org/officeDocument/2006/relationships/hyperlink" Target="javascript:void(0);" TargetMode="External"/><Relationship Id="rId473" Type="http://schemas.openxmlformats.org/officeDocument/2006/relationships/hyperlink" Target="javascript:void(0);" TargetMode="External"/><Relationship Id="rId494" Type="http://schemas.openxmlformats.org/officeDocument/2006/relationships/hyperlink" Target="javascript:void(0);" TargetMode="External"/><Relationship Id="rId508" Type="http://schemas.openxmlformats.org/officeDocument/2006/relationships/hyperlink" Target="javascript:void(0);" TargetMode="External"/><Relationship Id="rId529" Type="http://schemas.openxmlformats.org/officeDocument/2006/relationships/hyperlink" Target="javascript:void(0);" TargetMode="External"/><Relationship Id="rId30" Type="http://schemas.openxmlformats.org/officeDocument/2006/relationships/hyperlink" Target="javascript:void(0);" TargetMode="External"/><Relationship Id="rId105" Type="http://schemas.openxmlformats.org/officeDocument/2006/relationships/hyperlink" Target="javascript:void(0);" TargetMode="External"/><Relationship Id="rId126" Type="http://schemas.openxmlformats.org/officeDocument/2006/relationships/hyperlink" Target="javascript:void(0);" TargetMode="External"/><Relationship Id="rId147" Type="http://schemas.openxmlformats.org/officeDocument/2006/relationships/hyperlink" Target="javascript:void(0);" TargetMode="External"/><Relationship Id="rId168" Type="http://schemas.openxmlformats.org/officeDocument/2006/relationships/hyperlink" Target="javascript:void(0);" TargetMode="External"/><Relationship Id="rId312" Type="http://schemas.openxmlformats.org/officeDocument/2006/relationships/hyperlink" Target="javascript:void(0);" TargetMode="External"/><Relationship Id="rId333" Type="http://schemas.openxmlformats.org/officeDocument/2006/relationships/hyperlink" Target="javascript:void(0);" TargetMode="External"/><Relationship Id="rId354" Type="http://schemas.openxmlformats.org/officeDocument/2006/relationships/hyperlink" Target="javascript:void(0);" TargetMode="External"/><Relationship Id="rId540" Type="http://schemas.openxmlformats.org/officeDocument/2006/relationships/hyperlink" Target="javascript:void(0);" TargetMode="External"/><Relationship Id="rId51" Type="http://schemas.openxmlformats.org/officeDocument/2006/relationships/hyperlink" Target="javascript:void(0);" TargetMode="External"/><Relationship Id="rId72" Type="http://schemas.openxmlformats.org/officeDocument/2006/relationships/hyperlink" Target="javascript:void(0);" TargetMode="External"/><Relationship Id="rId93" Type="http://schemas.openxmlformats.org/officeDocument/2006/relationships/hyperlink" Target="javascript:void(0);" TargetMode="External"/><Relationship Id="rId189" Type="http://schemas.openxmlformats.org/officeDocument/2006/relationships/hyperlink" Target="javascript:void(0);" TargetMode="External"/><Relationship Id="rId375" Type="http://schemas.openxmlformats.org/officeDocument/2006/relationships/hyperlink" Target="javascript:void(0);" TargetMode="External"/><Relationship Id="rId396" Type="http://schemas.openxmlformats.org/officeDocument/2006/relationships/hyperlink" Target="javascript:void(0);" TargetMode="External"/><Relationship Id="rId561" Type="http://schemas.openxmlformats.org/officeDocument/2006/relationships/control" Target="../activeX/activeX17.xml"/><Relationship Id="rId3" Type="http://schemas.openxmlformats.org/officeDocument/2006/relationships/hyperlink" Target="javascript:void(0);" TargetMode="External"/><Relationship Id="rId214" Type="http://schemas.openxmlformats.org/officeDocument/2006/relationships/hyperlink" Target="javascript:void(0);" TargetMode="External"/><Relationship Id="rId235" Type="http://schemas.openxmlformats.org/officeDocument/2006/relationships/hyperlink" Target="javascript:void(0);" TargetMode="External"/><Relationship Id="rId256" Type="http://schemas.openxmlformats.org/officeDocument/2006/relationships/hyperlink" Target="javascript:void(0);" TargetMode="External"/><Relationship Id="rId277" Type="http://schemas.openxmlformats.org/officeDocument/2006/relationships/hyperlink" Target="javascript:void(0);" TargetMode="External"/><Relationship Id="rId298" Type="http://schemas.openxmlformats.org/officeDocument/2006/relationships/hyperlink" Target="javascript:void(0);" TargetMode="External"/><Relationship Id="rId400" Type="http://schemas.openxmlformats.org/officeDocument/2006/relationships/hyperlink" Target="javascript:void(0);" TargetMode="External"/><Relationship Id="rId421" Type="http://schemas.openxmlformats.org/officeDocument/2006/relationships/hyperlink" Target="javascript:void(0);" TargetMode="External"/><Relationship Id="rId442" Type="http://schemas.openxmlformats.org/officeDocument/2006/relationships/hyperlink" Target="javascript:void(0);" TargetMode="External"/><Relationship Id="rId463" Type="http://schemas.openxmlformats.org/officeDocument/2006/relationships/hyperlink" Target="javascript:void(0);" TargetMode="External"/><Relationship Id="rId484" Type="http://schemas.openxmlformats.org/officeDocument/2006/relationships/hyperlink" Target="javascript:void(0);" TargetMode="External"/><Relationship Id="rId519" Type="http://schemas.openxmlformats.org/officeDocument/2006/relationships/hyperlink" Target="javascript:void(0);" TargetMode="External"/><Relationship Id="rId116" Type="http://schemas.openxmlformats.org/officeDocument/2006/relationships/hyperlink" Target="javascript:void(0);" TargetMode="External"/><Relationship Id="rId137" Type="http://schemas.openxmlformats.org/officeDocument/2006/relationships/hyperlink" Target="javascript:void(0);" TargetMode="External"/><Relationship Id="rId158" Type="http://schemas.openxmlformats.org/officeDocument/2006/relationships/hyperlink" Target="javascript:void(0);" TargetMode="External"/><Relationship Id="rId302" Type="http://schemas.openxmlformats.org/officeDocument/2006/relationships/hyperlink" Target="javascript:void(0);" TargetMode="External"/><Relationship Id="rId323" Type="http://schemas.openxmlformats.org/officeDocument/2006/relationships/hyperlink" Target="javascript:void(0);" TargetMode="External"/><Relationship Id="rId344" Type="http://schemas.openxmlformats.org/officeDocument/2006/relationships/hyperlink" Target="javascript:void(0);" TargetMode="External"/><Relationship Id="rId530" Type="http://schemas.openxmlformats.org/officeDocument/2006/relationships/hyperlink" Target="javascript:void(0);" TargetMode="External"/><Relationship Id="rId20" Type="http://schemas.openxmlformats.org/officeDocument/2006/relationships/hyperlink" Target="javascript:void(0);" TargetMode="External"/><Relationship Id="rId41" Type="http://schemas.openxmlformats.org/officeDocument/2006/relationships/hyperlink" Target="javascript:void(0);" TargetMode="External"/><Relationship Id="rId62" Type="http://schemas.openxmlformats.org/officeDocument/2006/relationships/hyperlink" Target="javascript:void(0);" TargetMode="External"/><Relationship Id="rId83" Type="http://schemas.openxmlformats.org/officeDocument/2006/relationships/hyperlink" Target="javascript:void(0);" TargetMode="External"/><Relationship Id="rId179" Type="http://schemas.openxmlformats.org/officeDocument/2006/relationships/hyperlink" Target="javascript:void(0);" TargetMode="External"/><Relationship Id="rId365" Type="http://schemas.openxmlformats.org/officeDocument/2006/relationships/hyperlink" Target="javascript:void(0);" TargetMode="External"/><Relationship Id="rId386" Type="http://schemas.openxmlformats.org/officeDocument/2006/relationships/hyperlink" Target="javascript:void(0);" TargetMode="External"/><Relationship Id="rId551" Type="http://schemas.openxmlformats.org/officeDocument/2006/relationships/control" Target="../activeX/activeX7.xml"/><Relationship Id="rId190" Type="http://schemas.openxmlformats.org/officeDocument/2006/relationships/hyperlink" Target="javascript:void(0);" TargetMode="External"/><Relationship Id="rId204" Type="http://schemas.openxmlformats.org/officeDocument/2006/relationships/hyperlink" Target="javascript:void(0);" TargetMode="External"/><Relationship Id="rId225" Type="http://schemas.openxmlformats.org/officeDocument/2006/relationships/hyperlink" Target="javascript:void(0);" TargetMode="External"/><Relationship Id="rId246" Type="http://schemas.openxmlformats.org/officeDocument/2006/relationships/hyperlink" Target="javascript:void(0);" TargetMode="External"/><Relationship Id="rId267" Type="http://schemas.openxmlformats.org/officeDocument/2006/relationships/hyperlink" Target="javascript:void(0);" TargetMode="External"/><Relationship Id="rId288" Type="http://schemas.openxmlformats.org/officeDocument/2006/relationships/hyperlink" Target="javascript:void(0);" TargetMode="External"/><Relationship Id="rId411" Type="http://schemas.openxmlformats.org/officeDocument/2006/relationships/hyperlink" Target="javascript:void(0);" TargetMode="External"/><Relationship Id="rId432" Type="http://schemas.openxmlformats.org/officeDocument/2006/relationships/hyperlink" Target="javascript:void(0);" TargetMode="External"/><Relationship Id="rId453" Type="http://schemas.openxmlformats.org/officeDocument/2006/relationships/hyperlink" Target="javascript:void(0);" TargetMode="External"/><Relationship Id="rId474" Type="http://schemas.openxmlformats.org/officeDocument/2006/relationships/hyperlink" Target="javascript:void(0);" TargetMode="External"/><Relationship Id="rId509" Type="http://schemas.openxmlformats.org/officeDocument/2006/relationships/hyperlink" Target="javascript:void(0);" TargetMode="External"/><Relationship Id="rId106" Type="http://schemas.openxmlformats.org/officeDocument/2006/relationships/hyperlink" Target="javascript:void(0);" TargetMode="External"/><Relationship Id="rId127" Type="http://schemas.openxmlformats.org/officeDocument/2006/relationships/hyperlink" Target="javascript:void(0);" TargetMode="External"/><Relationship Id="rId313" Type="http://schemas.openxmlformats.org/officeDocument/2006/relationships/hyperlink" Target="javascript:void(0);" TargetMode="External"/><Relationship Id="rId495" Type="http://schemas.openxmlformats.org/officeDocument/2006/relationships/hyperlink" Target="javascript:void(0);" TargetMode="External"/><Relationship Id="rId10" Type="http://schemas.openxmlformats.org/officeDocument/2006/relationships/hyperlink" Target="javascript:void(0);" TargetMode="External"/><Relationship Id="rId31" Type="http://schemas.openxmlformats.org/officeDocument/2006/relationships/hyperlink" Target="javascript:void(0);" TargetMode="External"/><Relationship Id="rId52" Type="http://schemas.openxmlformats.org/officeDocument/2006/relationships/hyperlink" Target="javascript:void(0);" TargetMode="External"/><Relationship Id="rId73" Type="http://schemas.openxmlformats.org/officeDocument/2006/relationships/hyperlink" Target="javascript:void(0);" TargetMode="External"/><Relationship Id="rId94" Type="http://schemas.openxmlformats.org/officeDocument/2006/relationships/hyperlink" Target="javascript:void(0);" TargetMode="External"/><Relationship Id="rId148" Type="http://schemas.openxmlformats.org/officeDocument/2006/relationships/hyperlink" Target="javascript:void(0);" TargetMode="External"/><Relationship Id="rId169" Type="http://schemas.openxmlformats.org/officeDocument/2006/relationships/hyperlink" Target="javascript:void(0);" TargetMode="External"/><Relationship Id="rId334" Type="http://schemas.openxmlformats.org/officeDocument/2006/relationships/hyperlink" Target="javascript:void(0);" TargetMode="External"/><Relationship Id="rId355" Type="http://schemas.openxmlformats.org/officeDocument/2006/relationships/hyperlink" Target="javascript:void(0);" TargetMode="External"/><Relationship Id="rId376" Type="http://schemas.openxmlformats.org/officeDocument/2006/relationships/hyperlink" Target="javascript:void(0);" TargetMode="External"/><Relationship Id="rId397" Type="http://schemas.openxmlformats.org/officeDocument/2006/relationships/hyperlink" Target="javascript:void(0);" TargetMode="External"/><Relationship Id="rId520" Type="http://schemas.openxmlformats.org/officeDocument/2006/relationships/hyperlink" Target="javascript:void(0);" TargetMode="External"/><Relationship Id="rId541" Type="http://schemas.openxmlformats.org/officeDocument/2006/relationships/printerSettings" Target="../printerSettings/printerSettings1.bin"/><Relationship Id="rId562" Type="http://schemas.openxmlformats.org/officeDocument/2006/relationships/control" Target="../activeX/activeX18.xml"/><Relationship Id="rId4" Type="http://schemas.openxmlformats.org/officeDocument/2006/relationships/hyperlink" Target="javascript:void(0);" TargetMode="External"/><Relationship Id="rId180" Type="http://schemas.openxmlformats.org/officeDocument/2006/relationships/hyperlink" Target="javascript:void(0);" TargetMode="External"/><Relationship Id="rId215" Type="http://schemas.openxmlformats.org/officeDocument/2006/relationships/hyperlink" Target="javascript:void(0);" TargetMode="External"/><Relationship Id="rId236" Type="http://schemas.openxmlformats.org/officeDocument/2006/relationships/hyperlink" Target="javascript:void(0);" TargetMode="External"/><Relationship Id="rId257" Type="http://schemas.openxmlformats.org/officeDocument/2006/relationships/hyperlink" Target="javascript:void(0);" TargetMode="External"/><Relationship Id="rId278" Type="http://schemas.openxmlformats.org/officeDocument/2006/relationships/hyperlink" Target="javascript:void(0);" TargetMode="External"/><Relationship Id="rId401" Type="http://schemas.openxmlformats.org/officeDocument/2006/relationships/hyperlink" Target="javascript:void(0);" TargetMode="External"/><Relationship Id="rId422" Type="http://schemas.openxmlformats.org/officeDocument/2006/relationships/hyperlink" Target="javascript:void(0);" TargetMode="External"/><Relationship Id="rId443" Type="http://schemas.openxmlformats.org/officeDocument/2006/relationships/hyperlink" Target="javascript:void(0);" TargetMode="External"/><Relationship Id="rId464" Type="http://schemas.openxmlformats.org/officeDocument/2006/relationships/hyperlink" Target="javascript:void(0);" TargetMode="External"/><Relationship Id="rId303" Type="http://schemas.openxmlformats.org/officeDocument/2006/relationships/hyperlink" Target="javascript:void(0);" TargetMode="External"/><Relationship Id="rId485" Type="http://schemas.openxmlformats.org/officeDocument/2006/relationships/hyperlink" Target="javascript:void(0);" TargetMode="External"/><Relationship Id="rId42" Type="http://schemas.openxmlformats.org/officeDocument/2006/relationships/hyperlink" Target="javascript:void(0);" TargetMode="External"/><Relationship Id="rId84" Type="http://schemas.openxmlformats.org/officeDocument/2006/relationships/hyperlink" Target="javascript:void(0);" TargetMode="External"/><Relationship Id="rId138" Type="http://schemas.openxmlformats.org/officeDocument/2006/relationships/hyperlink" Target="javascript:void(0);" TargetMode="External"/><Relationship Id="rId345" Type="http://schemas.openxmlformats.org/officeDocument/2006/relationships/hyperlink" Target="javascript:void(0);" TargetMode="External"/><Relationship Id="rId387" Type="http://schemas.openxmlformats.org/officeDocument/2006/relationships/hyperlink" Target="javascript:void(0);" TargetMode="External"/><Relationship Id="rId510" Type="http://schemas.openxmlformats.org/officeDocument/2006/relationships/hyperlink" Target="javascript:void(0);" TargetMode="External"/><Relationship Id="rId552" Type="http://schemas.openxmlformats.org/officeDocument/2006/relationships/control" Target="../activeX/activeX8.xml"/><Relationship Id="rId191" Type="http://schemas.openxmlformats.org/officeDocument/2006/relationships/hyperlink" Target="javascript:void(0);" TargetMode="External"/><Relationship Id="rId205" Type="http://schemas.openxmlformats.org/officeDocument/2006/relationships/hyperlink" Target="javascript:void(0);" TargetMode="External"/><Relationship Id="rId247" Type="http://schemas.openxmlformats.org/officeDocument/2006/relationships/hyperlink" Target="javascript:void(0);" TargetMode="External"/><Relationship Id="rId412" Type="http://schemas.openxmlformats.org/officeDocument/2006/relationships/hyperlink" Target="javascript:void(0);" TargetMode="External"/><Relationship Id="rId107" Type="http://schemas.openxmlformats.org/officeDocument/2006/relationships/hyperlink" Target="javascript:void(0);" TargetMode="External"/><Relationship Id="rId289" Type="http://schemas.openxmlformats.org/officeDocument/2006/relationships/hyperlink" Target="javascript:void(0);" TargetMode="External"/><Relationship Id="rId454" Type="http://schemas.openxmlformats.org/officeDocument/2006/relationships/hyperlink" Target="javascript:void(0);" TargetMode="External"/><Relationship Id="rId496" Type="http://schemas.openxmlformats.org/officeDocument/2006/relationships/hyperlink" Target="javascript:void(0);" TargetMode="External"/><Relationship Id="rId11" Type="http://schemas.openxmlformats.org/officeDocument/2006/relationships/hyperlink" Target="javascript:void(0);" TargetMode="External"/><Relationship Id="rId53" Type="http://schemas.openxmlformats.org/officeDocument/2006/relationships/hyperlink" Target="javascript:void(0);" TargetMode="External"/><Relationship Id="rId149" Type="http://schemas.openxmlformats.org/officeDocument/2006/relationships/hyperlink" Target="javascript:void(0);" TargetMode="External"/><Relationship Id="rId314" Type="http://schemas.openxmlformats.org/officeDocument/2006/relationships/hyperlink" Target="javascript:void(0);" TargetMode="External"/><Relationship Id="rId356" Type="http://schemas.openxmlformats.org/officeDocument/2006/relationships/hyperlink" Target="javascript:void(0);" TargetMode="External"/><Relationship Id="rId398" Type="http://schemas.openxmlformats.org/officeDocument/2006/relationships/hyperlink" Target="javascript:void(0);" TargetMode="External"/><Relationship Id="rId521" Type="http://schemas.openxmlformats.org/officeDocument/2006/relationships/hyperlink" Target="javascript:void(0);" TargetMode="External"/><Relationship Id="rId563" Type="http://schemas.openxmlformats.org/officeDocument/2006/relationships/control" Target="../activeX/activeX19.xml"/><Relationship Id="rId95" Type="http://schemas.openxmlformats.org/officeDocument/2006/relationships/hyperlink" Target="javascript:void(0);" TargetMode="External"/><Relationship Id="rId160" Type="http://schemas.openxmlformats.org/officeDocument/2006/relationships/hyperlink" Target="javascript:void(0);" TargetMode="External"/><Relationship Id="rId216" Type="http://schemas.openxmlformats.org/officeDocument/2006/relationships/hyperlink" Target="javascript:void(0);" TargetMode="External"/><Relationship Id="rId423" Type="http://schemas.openxmlformats.org/officeDocument/2006/relationships/hyperlink" Target="javascript:void(0);" TargetMode="External"/><Relationship Id="rId258" Type="http://schemas.openxmlformats.org/officeDocument/2006/relationships/hyperlink" Target="javascript:void(0);" TargetMode="External"/><Relationship Id="rId465" Type="http://schemas.openxmlformats.org/officeDocument/2006/relationships/hyperlink" Target="javascript:void(0);" TargetMode="External"/><Relationship Id="rId22" Type="http://schemas.openxmlformats.org/officeDocument/2006/relationships/hyperlink" Target="javascript:void(0);" TargetMode="External"/><Relationship Id="rId64" Type="http://schemas.openxmlformats.org/officeDocument/2006/relationships/hyperlink" Target="javascript:void(0);" TargetMode="External"/><Relationship Id="rId118" Type="http://schemas.openxmlformats.org/officeDocument/2006/relationships/hyperlink" Target="javascript:void(0);" TargetMode="External"/><Relationship Id="rId325" Type="http://schemas.openxmlformats.org/officeDocument/2006/relationships/hyperlink" Target="javascript:void(0);" TargetMode="External"/><Relationship Id="rId367" Type="http://schemas.openxmlformats.org/officeDocument/2006/relationships/hyperlink" Target="javascript:void(0);" TargetMode="External"/><Relationship Id="rId532" Type="http://schemas.openxmlformats.org/officeDocument/2006/relationships/hyperlink" Target="javascript:void(0);" TargetMode="External"/><Relationship Id="rId171" Type="http://schemas.openxmlformats.org/officeDocument/2006/relationships/hyperlink" Target="javascript:void(0);" TargetMode="External"/><Relationship Id="rId227" Type="http://schemas.openxmlformats.org/officeDocument/2006/relationships/hyperlink" Target="javascript:void(0);" TargetMode="External"/><Relationship Id="rId269" Type="http://schemas.openxmlformats.org/officeDocument/2006/relationships/hyperlink" Target="javascript:void(0);" TargetMode="External"/><Relationship Id="rId434" Type="http://schemas.openxmlformats.org/officeDocument/2006/relationships/hyperlink" Target="javascript:void(0);" TargetMode="External"/><Relationship Id="rId476" Type="http://schemas.openxmlformats.org/officeDocument/2006/relationships/hyperlink" Target="javascript:void(0);" TargetMode="External"/><Relationship Id="rId33" Type="http://schemas.openxmlformats.org/officeDocument/2006/relationships/hyperlink" Target="javascript:void(0);" TargetMode="External"/><Relationship Id="rId129" Type="http://schemas.openxmlformats.org/officeDocument/2006/relationships/hyperlink" Target="javascript:void(0);" TargetMode="External"/><Relationship Id="rId280" Type="http://schemas.openxmlformats.org/officeDocument/2006/relationships/hyperlink" Target="javascript:void(0);" TargetMode="External"/><Relationship Id="rId336" Type="http://schemas.openxmlformats.org/officeDocument/2006/relationships/hyperlink" Target="javascript:void(0);" TargetMode="External"/><Relationship Id="rId501" Type="http://schemas.openxmlformats.org/officeDocument/2006/relationships/hyperlink" Target="javascript:void(0);" TargetMode="External"/><Relationship Id="rId543" Type="http://schemas.openxmlformats.org/officeDocument/2006/relationships/vmlDrawing" Target="../drawings/vmlDrawing1.vml"/><Relationship Id="rId75" Type="http://schemas.openxmlformats.org/officeDocument/2006/relationships/hyperlink" Target="javascript:void(0);" TargetMode="External"/><Relationship Id="rId140" Type="http://schemas.openxmlformats.org/officeDocument/2006/relationships/hyperlink" Target="javascript:void(0);" TargetMode="External"/><Relationship Id="rId182" Type="http://schemas.openxmlformats.org/officeDocument/2006/relationships/hyperlink" Target="javascript:void(0);" TargetMode="External"/><Relationship Id="rId378" Type="http://schemas.openxmlformats.org/officeDocument/2006/relationships/hyperlink" Target="javascript:void(0);" TargetMode="External"/><Relationship Id="rId403" Type="http://schemas.openxmlformats.org/officeDocument/2006/relationships/hyperlink" Target="javascript:void(0);" TargetMode="External"/><Relationship Id="rId6" Type="http://schemas.openxmlformats.org/officeDocument/2006/relationships/hyperlink" Target="javascript:void(0);" TargetMode="External"/><Relationship Id="rId238" Type="http://schemas.openxmlformats.org/officeDocument/2006/relationships/hyperlink" Target="javascript:void(0);" TargetMode="External"/><Relationship Id="rId445" Type="http://schemas.openxmlformats.org/officeDocument/2006/relationships/hyperlink" Target="javascript:void(0);" TargetMode="External"/><Relationship Id="rId487" Type="http://schemas.openxmlformats.org/officeDocument/2006/relationships/hyperlink" Target="javascript:void(0);" TargetMode="External"/><Relationship Id="rId291" Type="http://schemas.openxmlformats.org/officeDocument/2006/relationships/hyperlink" Target="javascript:void(0);" TargetMode="External"/><Relationship Id="rId305" Type="http://schemas.openxmlformats.org/officeDocument/2006/relationships/hyperlink" Target="javascript:void(0);" TargetMode="External"/><Relationship Id="rId347" Type="http://schemas.openxmlformats.org/officeDocument/2006/relationships/hyperlink" Target="javascript:void(0);" TargetMode="External"/><Relationship Id="rId512" Type="http://schemas.openxmlformats.org/officeDocument/2006/relationships/hyperlink" Target="javascript:void(0);" TargetMode="External"/><Relationship Id="rId44" Type="http://schemas.openxmlformats.org/officeDocument/2006/relationships/hyperlink" Target="javascript:void(0);" TargetMode="External"/><Relationship Id="rId86" Type="http://schemas.openxmlformats.org/officeDocument/2006/relationships/hyperlink" Target="javascript:void(0);" TargetMode="External"/><Relationship Id="rId151" Type="http://schemas.openxmlformats.org/officeDocument/2006/relationships/hyperlink" Target="javascript:void(0);" TargetMode="External"/><Relationship Id="rId389" Type="http://schemas.openxmlformats.org/officeDocument/2006/relationships/hyperlink" Target="javascript:void(0);" TargetMode="External"/><Relationship Id="rId554" Type="http://schemas.openxmlformats.org/officeDocument/2006/relationships/control" Target="../activeX/activeX10.xml"/><Relationship Id="rId193" Type="http://schemas.openxmlformats.org/officeDocument/2006/relationships/hyperlink" Target="javascript:void(0);" TargetMode="External"/><Relationship Id="rId207" Type="http://schemas.openxmlformats.org/officeDocument/2006/relationships/hyperlink" Target="javascript:void(0);" TargetMode="External"/><Relationship Id="rId249" Type="http://schemas.openxmlformats.org/officeDocument/2006/relationships/hyperlink" Target="javascript:void(0);" TargetMode="External"/><Relationship Id="rId414" Type="http://schemas.openxmlformats.org/officeDocument/2006/relationships/hyperlink" Target="javascript:void(0);" TargetMode="External"/><Relationship Id="rId456" Type="http://schemas.openxmlformats.org/officeDocument/2006/relationships/hyperlink" Target="javascript:void(0);" TargetMode="External"/><Relationship Id="rId498" Type="http://schemas.openxmlformats.org/officeDocument/2006/relationships/hyperlink" Target="javascript:void(0);" TargetMode="External"/><Relationship Id="rId13" Type="http://schemas.openxmlformats.org/officeDocument/2006/relationships/hyperlink" Target="javascript:void(0);" TargetMode="External"/><Relationship Id="rId109" Type="http://schemas.openxmlformats.org/officeDocument/2006/relationships/hyperlink" Target="javascript:void(0);" TargetMode="External"/><Relationship Id="rId260" Type="http://schemas.openxmlformats.org/officeDocument/2006/relationships/hyperlink" Target="javascript:void(0);" TargetMode="External"/><Relationship Id="rId316" Type="http://schemas.openxmlformats.org/officeDocument/2006/relationships/hyperlink" Target="javascript:void(0);" TargetMode="External"/><Relationship Id="rId523" Type="http://schemas.openxmlformats.org/officeDocument/2006/relationships/hyperlink" Target="javascript:void(0);" TargetMode="External"/><Relationship Id="rId55" Type="http://schemas.openxmlformats.org/officeDocument/2006/relationships/hyperlink" Target="javascript:void(0);" TargetMode="External"/><Relationship Id="rId97" Type="http://schemas.openxmlformats.org/officeDocument/2006/relationships/hyperlink" Target="javascript:void(0);" TargetMode="External"/><Relationship Id="rId120" Type="http://schemas.openxmlformats.org/officeDocument/2006/relationships/hyperlink" Target="javascript:void(0);" TargetMode="External"/><Relationship Id="rId358" Type="http://schemas.openxmlformats.org/officeDocument/2006/relationships/hyperlink" Target="javascript:void(0);" TargetMode="External"/><Relationship Id="rId162" Type="http://schemas.openxmlformats.org/officeDocument/2006/relationships/hyperlink" Target="javascript:void(0);" TargetMode="External"/><Relationship Id="rId218" Type="http://schemas.openxmlformats.org/officeDocument/2006/relationships/hyperlink" Target="javascript:void(0);" TargetMode="External"/><Relationship Id="rId425" Type="http://schemas.openxmlformats.org/officeDocument/2006/relationships/hyperlink" Target="javascript:void(0);" TargetMode="External"/><Relationship Id="rId467" Type="http://schemas.openxmlformats.org/officeDocument/2006/relationships/hyperlink" Target="javascript:void(0);" TargetMode="External"/><Relationship Id="rId271" Type="http://schemas.openxmlformats.org/officeDocument/2006/relationships/hyperlink" Target="javascript:void(0);" TargetMode="External"/><Relationship Id="rId24" Type="http://schemas.openxmlformats.org/officeDocument/2006/relationships/hyperlink" Target="javascript:void(0);" TargetMode="External"/><Relationship Id="rId66" Type="http://schemas.openxmlformats.org/officeDocument/2006/relationships/hyperlink" Target="javascript:void(0);" TargetMode="External"/><Relationship Id="rId131" Type="http://schemas.openxmlformats.org/officeDocument/2006/relationships/hyperlink" Target="javascript:void(0);" TargetMode="External"/><Relationship Id="rId327" Type="http://schemas.openxmlformats.org/officeDocument/2006/relationships/hyperlink" Target="javascript:void(0);" TargetMode="External"/><Relationship Id="rId369" Type="http://schemas.openxmlformats.org/officeDocument/2006/relationships/hyperlink" Target="javascript:void(0);" TargetMode="External"/><Relationship Id="rId534" Type="http://schemas.openxmlformats.org/officeDocument/2006/relationships/hyperlink" Target="javascript:void(0);" TargetMode="External"/><Relationship Id="rId173" Type="http://schemas.openxmlformats.org/officeDocument/2006/relationships/hyperlink" Target="javascript:void(0);" TargetMode="External"/><Relationship Id="rId229" Type="http://schemas.openxmlformats.org/officeDocument/2006/relationships/hyperlink" Target="javascript:void(0);" TargetMode="External"/><Relationship Id="rId380" Type="http://schemas.openxmlformats.org/officeDocument/2006/relationships/hyperlink" Target="javascript:void(0);" TargetMode="External"/><Relationship Id="rId436" Type="http://schemas.openxmlformats.org/officeDocument/2006/relationships/hyperlink" Target="javascript:void(0);" TargetMode="External"/><Relationship Id="rId240" Type="http://schemas.openxmlformats.org/officeDocument/2006/relationships/hyperlink" Target="javascript:void(0);" TargetMode="External"/><Relationship Id="rId478" Type="http://schemas.openxmlformats.org/officeDocument/2006/relationships/hyperlink" Target="javascript:void(0);" TargetMode="External"/><Relationship Id="rId35" Type="http://schemas.openxmlformats.org/officeDocument/2006/relationships/hyperlink" Target="javascript:void(0);" TargetMode="External"/><Relationship Id="rId77" Type="http://schemas.openxmlformats.org/officeDocument/2006/relationships/hyperlink" Target="javascript:void(0);" TargetMode="External"/><Relationship Id="rId100" Type="http://schemas.openxmlformats.org/officeDocument/2006/relationships/hyperlink" Target="javascript:void(0);" TargetMode="External"/><Relationship Id="rId282" Type="http://schemas.openxmlformats.org/officeDocument/2006/relationships/hyperlink" Target="javascript:void(0);" TargetMode="External"/><Relationship Id="rId338" Type="http://schemas.openxmlformats.org/officeDocument/2006/relationships/hyperlink" Target="javascript:void(0);" TargetMode="External"/><Relationship Id="rId503" Type="http://schemas.openxmlformats.org/officeDocument/2006/relationships/hyperlink" Target="javascript:void(0);" TargetMode="External"/><Relationship Id="rId545" Type="http://schemas.openxmlformats.org/officeDocument/2006/relationships/image" Target="../media/image1.emf"/><Relationship Id="rId8" Type="http://schemas.openxmlformats.org/officeDocument/2006/relationships/hyperlink" Target="javascript:void(0);" TargetMode="External"/><Relationship Id="rId142" Type="http://schemas.openxmlformats.org/officeDocument/2006/relationships/hyperlink" Target="javascript:void(0);" TargetMode="External"/><Relationship Id="rId184" Type="http://schemas.openxmlformats.org/officeDocument/2006/relationships/hyperlink" Target="javascript:void(0);" TargetMode="External"/><Relationship Id="rId391" Type="http://schemas.openxmlformats.org/officeDocument/2006/relationships/hyperlink" Target="javascript:void(0);" TargetMode="External"/><Relationship Id="rId405" Type="http://schemas.openxmlformats.org/officeDocument/2006/relationships/hyperlink" Target="javascript:void(0);" TargetMode="External"/><Relationship Id="rId447" Type="http://schemas.openxmlformats.org/officeDocument/2006/relationships/hyperlink" Target="javascript:void(0);" TargetMode="External"/><Relationship Id="rId251" Type="http://schemas.openxmlformats.org/officeDocument/2006/relationships/hyperlink" Target="javascript:void(0);" TargetMode="External"/><Relationship Id="rId489" Type="http://schemas.openxmlformats.org/officeDocument/2006/relationships/hyperlink" Target="javascript:void(0);" TargetMode="External"/><Relationship Id="rId46" Type="http://schemas.openxmlformats.org/officeDocument/2006/relationships/hyperlink" Target="javascript:void(0);" TargetMode="External"/><Relationship Id="rId293" Type="http://schemas.openxmlformats.org/officeDocument/2006/relationships/hyperlink" Target="javascript:void(0);" TargetMode="External"/><Relationship Id="rId307" Type="http://schemas.openxmlformats.org/officeDocument/2006/relationships/hyperlink" Target="javascript:void(0);" TargetMode="External"/><Relationship Id="rId349" Type="http://schemas.openxmlformats.org/officeDocument/2006/relationships/hyperlink" Target="javascript:void(0);" TargetMode="External"/><Relationship Id="rId514" Type="http://schemas.openxmlformats.org/officeDocument/2006/relationships/hyperlink" Target="javascript:void(0);" TargetMode="External"/><Relationship Id="rId556" Type="http://schemas.openxmlformats.org/officeDocument/2006/relationships/control" Target="../activeX/activeX12.xml"/><Relationship Id="rId88" Type="http://schemas.openxmlformats.org/officeDocument/2006/relationships/hyperlink" Target="javascript:void(0);" TargetMode="External"/><Relationship Id="rId111" Type="http://schemas.openxmlformats.org/officeDocument/2006/relationships/hyperlink" Target="javascript:void(0);" TargetMode="External"/><Relationship Id="rId153" Type="http://schemas.openxmlformats.org/officeDocument/2006/relationships/hyperlink" Target="javascript:void(0);" TargetMode="External"/><Relationship Id="rId195" Type="http://schemas.openxmlformats.org/officeDocument/2006/relationships/hyperlink" Target="javascript:void(0);" TargetMode="External"/><Relationship Id="rId209" Type="http://schemas.openxmlformats.org/officeDocument/2006/relationships/hyperlink" Target="javascript:void(0);" TargetMode="External"/><Relationship Id="rId360" Type="http://schemas.openxmlformats.org/officeDocument/2006/relationships/hyperlink" Target="javascript:void(0);" TargetMode="External"/><Relationship Id="rId416" Type="http://schemas.openxmlformats.org/officeDocument/2006/relationships/hyperlink" Target="javascript:void(0);" TargetMode="External"/><Relationship Id="rId220" Type="http://schemas.openxmlformats.org/officeDocument/2006/relationships/hyperlink" Target="javascript:void(0);" TargetMode="External"/><Relationship Id="rId458" Type="http://schemas.openxmlformats.org/officeDocument/2006/relationships/hyperlink" Target="javascript:void(0);" TargetMode="External"/><Relationship Id="rId15" Type="http://schemas.openxmlformats.org/officeDocument/2006/relationships/hyperlink" Target="javascript:void(0);" TargetMode="External"/><Relationship Id="rId57" Type="http://schemas.openxmlformats.org/officeDocument/2006/relationships/hyperlink" Target="javascript:void(0);" TargetMode="External"/><Relationship Id="rId262" Type="http://schemas.openxmlformats.org/officeDocument/2006/relationships/hyperlink" Target="javascript:void(0);" TargetMode="External"/><Relationship Id="rId318" Type="http://schemas.openxmlformats.org/officeDocument/2006/relationships/hyperlink" Target="javascript:void(0);" TargetMode="External"/><Relationship Id="rId525"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2405"/>
  <sheetViews>
    <sheetView tabSelected="1" topLeftCell="A2392" workbookViewId="0">
      <selection activeCell="M2406" sqref="M2406"/>
    </sheetView>
  </sheetViews>
  <sheetFormatPr defaultRowHeight="15" x14ac:dyDescent="0.25"/>
  <cols>
    <col min="2" max="5" width="9.140625" customWidth="1"/>
    <col min="6" max="6" width="13.5703125" customWidth="1"/>
    <col min="8" max="9" width="9.140625" customWidth="1"/>
    <col min="12" max="13" width="9.140625" customWidth="1"/>
    <col min="14" max="14" width="5" customWidth="1"/>
    <col min="15" max="15" width="9.140625" customWidth="1"/>
    <col min="17" max="18" width="9.140625" customWidth="1"/>
    <col min="34" max="34" width="7.85546875" customWidth="1"/>
  </cols>
  <sheetData>
    <row r="1" spans="1:35" x14ac:dyDescent="0.25">
      <c r="A1" s="4" t="s">
        <v>72</v>
      </c>
    </row>
    <row r="2" spans="1:35" x14ac:dyDescent="0.25">
      <c r="AH2" t="s">
        <v>1801</v>
      </c>
      <c r="AI2" t="s">
        <v>1802</v>
      </c>
    </row>
    <row r="3" spans="1:35" ht="165" x14ac:dyDescent="0.25">
      <c r="A3" s="8"/>
      <c r="B3" s="8" t="s">
        <v>0</v>
      </c>
      <c r="C3" s="8" t="s">
        <v>1</v>
      </c>
      <c r="D3" s="9" t="s">
        <v>2</v>
      </c>
      <c r="E3" s="8" t="s">
        <v>3</v>
      </c>
      <c r="F3" s="1" t="s">
        <v>4</v>
      </c>
      <c r="G3" s="8" t="s">
        <v>7</v>
      </c>
      <c r="H3" s="11">
        <v>36603</v>
      </c>
      <c r="I3" s="8">
        <v>4</v>
      </c>
      <c r="J3" s="8"/>
      <c r="K3" s="8" t="s">
        <v>8</v>
      </c>
      <c r="N3" t="s">
        <v>1801</v>
      </c>
      <c r="O3" t="s">
        <v>1802</v>
      </c>
    </row>
    <row r="4" spans="1:35" x14ac:dyDescent="0.25">
      <c r="A4" s="8"/>
      <c r="B4" s="8"/>
      <c r="C4" s="8"/>
      <c r="D4" s="9"/>
      <c r="E4" s="8"/>
      <c r="F4" s="1"/>
      <c r="G4" s="8"/>
      <c r="H4" s="11"/>
      <c r="I4" s="8"/>
      <c r="J4" s="8"/>
      <c r="K4" s="8"/>
    </row>
    <row r="5" spans="1:35" ht="409.5" x14ac:dyDescent="0.25">
      <c r="A5" s="8"/>
      <c r="B5" s="8"/>
      <c r="C5" s="8"/>
      <c r="D5" s="9"/>
      <c r="E5" s="8"/>
      <c r="F5" s="2" t="s">
        <v>5</v>
      </c>
      <c r="G5" s="8"/>
      <c r="H5" s="11"/>
      <c r="I5" s="8"/>
      <c r="J5" s="8"/>
      <c r="K5" s="8"/>
    </row>
    <row r="6" spans="1:35" x14ac:dyDescent="0.25">
      <c r="A6" s="8"/>
      <c r="B6" s="8"/>
      <c r="C6" s="8"/>
      <c r="D6" s="9"/>
      <c r="E6" s="8"/>
      <c r="F6" s="1"/>
      <c r="G6" s="8"/>
      <c r="H6" s="11"/>
      <c r="I6" s="8"/>
      <c r="J6" s="8"/>
      <c r="K6" s="8"/>
    </row>
    <row r="7" spans="1:35" ht="60" x14ac:dyDescent="0.25">
      <c r="A7" s="8"/>
      <c r="B7" s="8"/>
      <c r="C7" s="8"/>
      <c r="D7" s="9"/>
      <c r="E7" s="8"/>
      <c r="F7" s="1" t="s">
        <v>6</v>
      </c>
      <c r="G7" s="8"/>
      <c r="H7" s="11"/>
      <c r="I7" s="8"/>
      <c r="J7" s="8"/>
      <c r="K7" s="8"/>
    </row>
    <row r="8" spans="1:35" ht="165" x14ac:dyDescent="0.25">
      <c r="A8" s="8">
        <v>2</v>
      </c>
      <c r="B8" s="8" t="s">
        <v>0</v>
      </c>
      <c r="C8" s="8" t="s">
        <v>1</v>
      </c>
      <c r="D8" s="9" t="s">
        <v>9</v>
      </c>
      <c r="E8" s="8" t="s">
        <v>3</v>
      </c>
      <c r="F8" s="1" t="s">
        <v>4</v>
      </c>
      <c r="G8" s="8" t="s">
        <v>10</v>
      </c>
      <c r="H8" s="11">
        <v>36574</v>
      </c>
      <c r="I8" s="8">
        <v>4</v>
      </c>
      <c r="J8" s="8"/>
      <c r="K8" s="8" t="s">
        <v>8</v>
      </c>
    </row>
    <row r="9" spans="1:35" x14ac:dyDescent="0.25">
      <c r="A9" s="8"/>
      <c r="B9" s="8"/>
      <c r="C9" s="8"/>
      <c r="D9" s="9"/>
      <c r="E9" s="8"/>
      <c r="F9" s="1"/>
      <c r="G9" s="8"/>
      <c r="H9" s="11"/>
      <c r="I9" s="8"/>
      <c r="J9" s="8"/>
      <c r="K9" s="8"/>
    </row>
    <row r="10" spans="1:35" ht="409.5" x14ac:dyDescent="0.25">
      <c r="A10" s="8"/>
      <c r="B10" s="8"/>
      <c r="C10" s="8"/>
      <c r="D10" s="9"/>
      <c r="E10" s="8"/>
      <c r="F10" s="2" t="s">
        <v>5</v>
      </c>
      <c r="G10" s="8"/>
      <c r="H10" s="11"/>
      <c r="I10" s="8"/>
      <c r="J10" s="8"/>
      <c r="K10" s="8"/>
    </row>
    <row r="11" spans="1:35" x14ac:dyDescent="0.25">
      <c r="A11" s="8"/>
      <c r="B11" s="8"/>
      <c r="C11" s="8"/>
      <c r="D11" s="9"/>
      <c r="E11" s="8"/>
      <c r="F11" s="1"/>
      <c r="G11" s="8"/>
      <c r="H11" s="11"/>
      <c r="I11" s="8"/>
      <c r="J11" s="8"/>
      <c r="K11" s="8"/>
    </row>
    <row r="12" spans="1:35" ht="60" x14ac:dyDescent="0.25">
      <c r="A12" s="8"/>
      <c r="B12" s="8"/>
      <c r="C12" s="8"/>
      <c r="D12" s="9"/>
      <c r="E12" s="8"/>
      <c r="F12" s="1" t="s">
        <v>6</v>
      </c>
      <c r="G12" s="8"/>
      <c r="H12" s="11"/>
      <c r="I12" s="8"/>
      <c r="J12" s="8"/>
      <c r="K12" s="8"/>
    </row>
    <row r="13" spans="1:35" ht="180" x14ac:dyDescent="0.25">
      <c r="A13" s="8">
        <v>5</v>
      </c>
      <c r="B13" s="8" t="s">
        <v>0</v>
      </c>
      <c r="C13" s="8" t="s">
        <v>1</v>
      </c>
      <c r="D13" s="9" t="s">
        <v>12</v>
      </c>
      <c r="E13" s="8" t="s">
        <v>3</v>
      </c>
      <c r="F13" s="1" t="s">
        <v>13</v>
      </c>
      <c r="G13" s="8" t="s">
        <v>16</v>
      </c>
      <c r="H13" s="8" t="s">
        <v>17</v>
      </c>
      <c r="I13" s="8">
        <v>6</v>
      </c>
      <c r="J13" s="8"/>
      <c r="K13" s="8" t="s">
        <v>8</v>
      </c>
    </row>
    <row r="14" spans="1:35" x14ac:dyDescent="0.25">
      <c r="A14" s="8"/>
      <c r="B14" s="8"/>
      <c r="C14" s="8"/>
      <c r="D14" s="9"/>
      <c r="E14" s="8"/>
      <c r="F14" s="1"/>
      <c r="G14" s="8"/>
      <c r="H14" s="8"/>
      <c r="I14" s="8"/>
      <c r="J14" s="8"/>
      <c r="K14" s="8"/>
    </row>
    <row r="15" spans="1:35" ht="409.5" x14ac:dyDescent="0.25">
      <c r="A15" s="8"/>
      <c r="B15" s="8"/>
      <c r="C15" s="8"/>
      <c r="D15" s="9"/>
      <c r="E15" s="8"/>
      <c r="F15" s="2" t="s">
        <v>14</v>
      </c>
      <c r="G15" s="8"/>
      <c r="H15" s="8"/>
      <c r="I15" s="8"/>
      <c r="J15" s="8"/>
      <c r="K15" s="8"/>
    </row>
    <row r="16" spans="1:35" x14ac:dyDescent="0.25">
      <c r="A16" s="8"/>
      <c r="B16" s="8"/>
      <c r="C16" s="8"/>
      <c r="D16" s="9"/>
      <c r="E16" s="8"/>
      <c r="F16" s="1"/>
      <c r="G16" s="8"/>
      <c r="H16" s="8"/>
      <c r="I16" s="8"/>
      <c r="J16" s="8"/>
      <c r="K16" s="8"/>
    </row>
    <row r="17" spans="1:11" ht="45" x14ac:dyDescent="0.25">
      <c r="A17" s="8"/>
      <c r="B17" s="8"/>
      <c r="C17" s="8"/>
      <c r="D17" s="9"/>
      <c r="E17" s="8"/>
      <c r="F17" s="1" t="s">
        <v>15</v>
      </c>
      <c r="G17" s="8"/>
      <c r="H17" s="8"/>
      <c r="I17" s="8"/>
      <c r="J17" s="8"/>
      <c r="K17" s="8"/>
    </row>
    <row r="18" spans="1:11" ht="210" x14ac:dyDescent="0.25">
      <c r="A18" s="8">
        <v>6</v>
      </c>
      <c r="B18" s="8" t="s">
        <v>0</v>
      </c>
      <c r="C18" s="8" t="s">
        <v>1</v>
      </c>
      <c r="D18" s="9" t="s">
        <v>18</v>
      </c>
      <c r="E18" s="8" t="s">
        <v>3</v>
      </c>
      <c r="F18" s="1" t="s">
        <v>19</v>
      </c>
      <c r="G18" s="8" t="s">
        <v>10</v>
      </c>
      <c r="H18" s="11">
        <v>36537</v>
      </c>
      <c r="I18" s="8">
        <v>6</v>
      </c>
      <c r="J18" s="8"/>
      <c r="K18" s="8" t="s">
        <v>8</v>
      </c>
    </row>
    <row r="19" spans="1:11" x14ac:dyDescent="0.25">
      <c r="A19" s="8"/>
      <c r="B19" s="8"/>
      <c r="C19" s="8"/>
      <c r="D19" s="9"/>
      <c r="E19" s="8"/>
      <c r="F19" s="2"/>
      <c r="G19" s="8"/>
      <c r="H19" s="11"/>
      <c r="I19" s="8"/>
      <c r="J19" s="8"/>
      <c r="K19" s="8"/>
    </row>
    <row r="20" spans="1:11" ht="409.5" x14ac:dyDescent="0.25">
      <c r="A20" s="8"/>
      <c r="B20" s="8"/>
      <c r="C20" s="8"/>
      <c r="D20" s="9"/>
      <c r="E20" s="8"/>
      <c r="F20" s="2" t="s">
        <v>14</v>
      </c>
      <c r="G20" s="8"/>
      <c r="H20" s="11"/>
      <c r="I20" s="8"/>
      <c r="J20" s="8"/>
      <c r="K20" s="8"/>
    </row>
    <row r="21" spans="1:11" ht="210" x14ac:dyDescent="0.25">
      <c r="A21" s="8">
        <v>7</v>
      </c>
      <c r="B21" s="8" t="s">
        <v>0</v>
      </c>
      <c r="C21" s="8" t="s">
        <v>20</v>
      </c>
      <c r="D21" s="9" t="s">
        <v>21</v>
      </c>
      <c r="E21" s="8" t="s">
        <v>3</v>
      </c>
      <c r="F21" s="1" t="s">
        <v>22</v>
      </c>
      <c r="G21" s="8" t="s">
        <v>23</v>
      </c>
      <c r="H21" s="8" t="s">
        <v>24</v>
      </c>
      <c r="I21" s="8">
        <v>6</v>
      </c>
      <c r="J21" s="8"/>
      <c r="K21" s="8" t="s">
        <v>8</v>
      </c>
    </row>
    <row r="22" spans="1:11" x14ac:dyDescent="0.25">
      <c r="A22" s="8"/>
      <c r="B22" s="8"/>
      <c r="C22" s="8"/>
      <c r="D22" s="9"/>
      <c r="E22" s="8"/>
      <c r="F22" s="2"/>
      <c r="G22" s="8"/>
      <c r="H22" s="8"/>
      <c r="I22" s="8"/>
      <c r="J22" s="8"/>
      <c r="K22" s="8"/>
    </row>
    <row r="23" spans="1:11" ht="409.5" x14ac:dyDescent="0.25">
      <c r="A23" s="8"/>
      <c r="B23" s="8"/>
      <c r="C23" s="8"/>
      <c r="D23" s="9"/>
      <c r="E23" s="8"/>
      <c r="F23" s="2" t="s">
        <v>14</v>
      </c>
      <c r="G23" s="8"/>
      <c r="H23" s="8"/>
      <c r="I23" s="8"/>
      <c r="J23" s="8"/>
      <c r="K23" s="8"/>
    </row>
    <row r="24" spans="1:11" ht="210" x14ac:dyDescent="0.25">
      <c r="A24" s="8">
        <v>8</v>
      </c>
      <c r="B24" s="8" t="s">
        <v>0</v>
      </c>
      <c r="C24" s="8" t="s">
        <v>1</v>
      </c>
      <c r="D24" s="9" t="s">
        <v>25</v>
      </c>
      <c r="E24" s="8" t="s">
        <v>3</v>
      </c>
      <c r="F24" s="1" t="s">
        <v>22</v>
      </c>
      <c r="G24" s="8" t="s">
        <v>26</v>
      </c>
      <c r="H24" s="11">
        <v>36568</v>
      </c>
      <c r="I24" s="8">
        <v>6</v>
      </c>
      <c r="J24" s="8"/>
      <c r="K24" s="8" t="s">
        <v>8</v>
      </c>
    </row>
    <row r="25" spans="1:11" x14ac:dyDescent="0.25">
      <c r="A25" s="8"/>
      <c r="B25" s="8"/>
      <c r="C25" s="8"/>
      <c r="D25" s="9"/>
      <c r="E25" s="8"/>
      <c r="F25" s="2"/>
      <c r="G25" s="8"/>
      <c r="H25" s="11"/>
      <c r="I25" s="8"/>
      <c r="J25" s="8"/>
      <c r="K25" s="8"/>
    </row>
    <row r="26" spans="1:11" ht="409.5" x14ac:dyDescent="0.25">
      <c r="A26" s="8"/>
      <c r="B26" s="8"/>
      <c r="C26" s="8"/>
      <c r="D26" s="9"/>
      <c r="E26" s="8"/>
      <c r="F26" s="2" t="s">
        <v>14</v>
      </c>
      <c r="G26" s="8"/>
      <c r="H26" s="11"/>
      <c r="I26" s="8"/>
      <c r="J26" s="8"/>
      <c r="K26" s="8"/>
    </row>
    <row r="27" spans="1:11" ht="210" x14ac:dyDescent="0.25">
      <c r="A27" s="8">
        <v>9</v>
      </c>
      <c r="B27" s="8" t="s">
        <v>0</v>
      </c>
      <c r="C27" s="8" t="s">
        <v>1</v>
      </c>
      <c r="D27" s="9" t="s">
        <v>27</v>
      </c>
      <c r="E27" s="8" t="s">
        <v>3</v>
      </c>
      <c r="F27" s="1" t="s">
        <v>28</v>
      </c>
      <c r="G27" s="8" t="s">
        <v>30</v>
      </c>
      <c r="H27" s="8" t="s">
        <v>31</v>
      </c>
      <c r="I27" s="8">
        <v>3</v>
      </c>
      <c r="J27" s="8"/>
      <c r="K27" s="8" t="s">
        <v>8</v>
      </c>
    </row>
    <row r="28" spans="1:11" x14ac:dyDescent="0.25">
      <c r="A28" s="8"/>
      <c r="B28" s="8"/>
      <c r="C28" s="8"/>
      <c r="D28" s="9"/>
      <c r="E28" s="8"/>
      <c r="F28" s="2"/>
      <c r="G28" s="8"/>
      <c r="H28" s="8"/>
      <c r="I28" s="8"/>
      <c r="J28" s="8"/>
      <c r="K28" s="8"/>
    </row>
    <row r="29" spans="1:11" ht="409.5" x14ac:dyDescent="0.25">
      <c r="A29" s="8"/>
      <c r="B29" s="8"/>
      <c r="C29" s="8"/>
      <c r="D29" s="9"/>
      <c r="E29" s="8"/>
      <c r="F29" s="2" t="s">
        <v>29</v>
      </c>
      <c r="G29" s="8"/>
      <c r="H29" s="8"/>
      <c r="I29" s="8"/>
      <c r="J29" s="8"/>
      <c r="K29" s="8"/>
    </row>
    <row r="30" spans="1:11" ht="180" x14ac:dyDescent="0.25">
      <c r="A30" s="8">
        <v>10</v>
      </c>
      <c r="B30" s="8" t="s">
        <v>0</v>
      </c>
      <c r="C30" s="8" t="s">
        <v>1</v>
      </c>
      <c r="D30" s="9" t="s">
        <v>32</v>
      </c>
      <c r="E30" s="8" t="s">
        <v>3</v>
      </c>
      <c r="F30" s="1" t="s">
        <v>33</v>
      </c>
      <c r="G30" s="8" t="s">
        <v>35</v>
      </c>
      <c r="H30" s="8" t="s">
        <v>36</v>
      </c>
      <c r="I30" s="8">
        <v>6</v>
      </c>
      <c r="J30" s="8"/>
      <c r="K30" s="8" t="s">
        <v>8</v>
      </c>
    </row>
    <row r="31" spans="1:11" x14ac:dyDescent="0.25">
      <c r="A31" s="8"/>
      <c r="B31" s="8"/>
      <c r="C31" s="8"/>
      <c r="D31" s="9"/>
      <c r="E31" s="8"/>
      <c r="F31" s="1"/>
      <c r="G31" s="8"/>
      <c r="H31" s="8"/>
      <c r="I31" s="8"/>
      <c r="J31" s="8"/>
      <c r="K31" s="8"/>
    </row>
    <row r="32" spans="1:11" ht="409.5" x14ac:dyDescent="0.25">
      <c r="A32" s="8"/>
      <c r="B32" s="8"/>
      <c r="C32" s="8"/>
      <c r="D32" s="9"/>
      <c r="E32" s="8"/>
      <c r="F32" s="2" t="s">
        <v>34</v>
      </c>
      <c r="G32" s="8"/>
      <c r="H32" s="8"/>
      <c r="I32" s="8"/>
      <c r="J32" s="8"/>
      <c r="K32" s="8"/>
    </row>
    <row r="33" spans="1:11" x14ac:dyDescent="0.25">
      <c r="A33" s="8"/>
      <c r="B33" s="8"/>
      <c r="C33" s="8"/>
      <c r="D33" s="9"/>
      <c r="E33" s="8"/>
      <c r="F33" s="1"/>
      <c r="G33" s="8"/>
      <c r="H33" s="8"/>
      <c r="I33" s="8"/>
      <c r="J33" s="8"/>
      <c r="K33" s="8"/>
    </row>
    <row r="34" spans="1:11" ht="45" x14ac:dyDescent="0.25">
      <c r="A34" s="8"/>
      <c r="B34" s="8"/>
      <c r="C34" s="8"/>
      <c r="D34" s="9"/>
      <c r="E34" s="8"/>
      <c r="F34" s="1" t="s">
        <v>15</v>
      </c>
      <c r="G34" s="8"/>
      <c r="H34" s="8"/>
      <c r="I34" s="8"/>
      <c r="J34" s="8"/>
      <c r="K34" s="8"/>
    </row>
    <row r="35" spans="1:11" ht="210" x14ac:dyDescent="0.25">
      <c r="A35" s="8">
        <v>11</v>
      </c>
      <c r="B35" s="8" t="s">
        <v>0</v>
      </c>
      <c r="C35" s="8" t="s">
        <v>20</v>
      </c>
      <c r="D35" s="9" t="s">
        <v>37</v>
      </c>
      <c r="E35" s="8" t="s">
        <v>3</v>
      </c>
      <c r="F35" s="1" t="s">
        <v>38</v>
      </c>
      <c r="G35" s="8" t="s">
        <v>39</v>
      </c>
      <c r="H35" s="8" t="e">
        <f>-2 / 12 / 0</f>
        <v>#DIV/0!</v>
      </c>
      <c r="I35" s="8">
        <v>6</v>
      </c>
      <c r="J35" s="8"/>
      <c r="K35" s="8" t="s">
        <v>8</v>
      </c>
    </row>
    <row r="36" spans="1:11" x14ac:dyDescent="0.25">
      <c r="A36" s="8"/>
      <c r="B36" s="8"/>
      <c r="C36" s="8"/>
      <c r="D36" s="9"/>
      <c r="E36" s="8"/>
      <c r="F36" s="2"/>
      <c r="G36" s="8"/>
      <c r="H36" s="8"/>
      <c r="I36" s="8"/>
      <c r="J36" s="8"/>
      <c r="K36" s="8"/>
    </row>
    <row r="37" spans="1:11" ht="409.5" x14ac:dyDescent="0.25">
      <c r="A37" s="8"/>
      <c r="B37" s="8"/>
      <c r="C37" s="8"/>
      <c r="D37" s="9"/>
      <c r="E37" s="8"/>
      <c r="F37" s="2" t="s">
        <v>34</v>
      </c>
      <c r="G37" s="8"/>
      <c r="H37" s="8"/>
      <c r="I37" s="8"/>
      <c r="J37" s="8"/>
      <c r="K37" s="8"/>
    </row>
    <row r="38" spans="1:11" ht="165" x14ac:dyDescent="0.25">
      <c r="A38" s="8">
        <v>12</v>
      </c>
      <c r="B38" s="8" t="s">
        <v>0</v>
      </c>
      <c r="C38" s="8" t="s">
        <v>1</v>
      </c>
      <c r="D38" s="9" t="s">
        <v>40</v>
      </c>
      <c r="E38" s="8" t="s">
        <v>3</v>
      </c>
      <c r="F38" s="1" t="s">
        <v>41</v>
      </c>
      <c r="G38" s="8" t="s">
        <v>7</v>
      </c>
      <c r="H38" s="8" t="s">
        <v>44</v>
      </c>
      <c r="I38" s="8">
        <v>3</v>
      </c>
      <c r="J38" s="8"/>
      <c r="K38" s="8" t="s">
        <v>8</v>
      </c>
    </row>
    <row r="39" spans="1:11" x14ac:dyDescent="0.25">
      <c r="A39" s="8"/>
      <c r="B39" s="8"/>
      <c r="C39" s="8"/>
      <c r="D39" s="9"/>
      <c r="E39" s="8"/>
      <c r="F39" s="1"/>
      <c r="G39" s="8"/>
      <c r="H39" s="8"/>
      <c r="I39" s="8"/>
      <c r="J39" s="8"/>
      <c r="K39" s="8"/>
    </row>
    <row r="40" spans="1:11" ht="409.5" x14ac:dyDescent="0.25">
      <c r="A40" s="8"/>
      <c r="B40" s="8"/>
      <c r="C40" s="8"/>
      <c r="D40" s="9"/>
      <c r="E40" s="8"/>
      <c r="F40" s="2" t="s">
        <v>42</v>
      </c>
      <c r="G40" s="8"/>
      <c r="H40" s="8"/>
      <c r="I40" s="8"/>
      <c r="J40" s="8"/>
      <c r="K40" s="8"/>
    </row>
    <row r="41" spans="1:11" x14ac:dyDescent="0.25">
      <c r="A41" s="8"/>
      <c r="B41" s="8"/>
      <c r="C41" s="8"/>
      <c r="D41" s="9"/>
      <c r="E41" s="8"/>
      <c r="F41" s="1"/>
      <c r="G41" s="8"/>
      <c r="H41" s="8"/>
      <c r="I41" s="8"/>
      <c r="J41" s="8"/>
      <c r="K41" s="8"/>
    </row>
    <row r="42" spans="1:11" ht="60" x14ac:dyDescent="0.25">
      <c r="A42" s="8"/>
      <c r="B42" s="8"/>
      <c r="C42" s="8"/>
      <c r="D42" s="9"/>
      <c r="E42" s="8"/>
      <c r="F42" s="1" t="s">
        <v>43</v>
      </c>
      <c r="G42" s="8"/>
      <c r="H42" s="8"/>
      <c r="I42" s="8"/>
      <c r="J42" s="8"/>
      <c r="K42" s="8"/>
    </row>
    <row r="43" spans="1:11" ht="180" x14ac:dyDescent="0.25">
      <c r="A43" s="8">
        <v>13</v>
      </c>
      <c r="B43" s="8" t="s">
        <v>0</v>
      </c>
      <c r="C43" s="8" t="s">
        <v>1</v>
      </c>
      <c r="D43" s="9" t="s">
        <v>45</v>
      </c>
      <c r="E43" s="8" t="s">
        <v>3</v>
      </c>
      <c r="F43" s="1" t="s">
        <v>46</v>
      </c>
      <c r="G43" s="8" t="s">
        <v>7</v>
      </c>
      <c r="H43" s="11">
        <v>36600</v>
      </c>
      <c r="I43" s="8">
        <v>3</v>
      </c>
      <c r="J43" s="8"/>
      <c r="K43" s="8" t="s">
        <v>8</v>
      </c>
    </row>
    <row r="44" spans="1:11" x14ac:dyDescent="0.25">
      <c r="A44" s="8"/>
      <c r="B44" s="8"/>
      <c r="C44" s="8"/>
      <c r="D44" s="9"/>
      <c r="E44" s="8"/>
      <c r="F44" s="2"/>
      <c r="G44" s="8"/>
      <c r="H44" s="11"/>
      <c r="I44" s="8"/>
      <c r="J44" s="8"/>
      <c r="K44" s="8"/>
    </row>
    <row r="45" spans="1:11" ht="409.5" x14ac:dyDescent="0.25">
      <c r="A45" s="8"/>
      <c r="B45" s="8"/>
      <c r="C45" s="8"/>
      <c r="D45" s="9"/>
      <c r="E45" s="8"/>
      <c r="F45" s="2" t="s">
        <v>42</v>
      </c>
      <c r="G45" s="8"/>
      <c r="H45" s="11"/>
      <c r="I45" s="8"/>
      <c r="J45" s="8"/>
      <c r="K45" s="8"/>
    </row>
    <row r="46" spans="1:11" ht="195" x14ac:dyDescent="0.25">
      <c r="A46" s="8">
        <v>14</v>
      </c>
      <c r="B46" s="8" t="s">
        <v>0</v>
      </c>
      <c r="C46" s="8" t="s">
        <v>1</v>
      </c>
      <c r="D46" s="9" t="s">
        <v>47</v>
      </c>
      <c r="E46" s="8" t="s">
        <v>3</v>
      </c>
      <c r="F46" s="1" t="s">
        <v>48</v>
      </c>
      <c r="G46" s="8" t="s">
        <v>35</v>
      </c>
      <c r="H46" s="11">
        <v>36758</v>
      </c>
      <c r="I46" s="8">
        <v>3</v>
      </c>
      <c r="J46" s="8"/>
      <c r="K46" s="8" t="s">
        <v>8</v>
      </c>
    </row>
    <row r="47" spans="1:11" x14ac:dyDescent="0.25">
      <c r="A47" s="8"/>
      <c r="B47" s="8"/>
      <c r="C47" s="8"/>
      <c r="D47" s="9"/>
      <c r="E47" s="8"/>
      <c r="F47" s="1"/>
      <c r="G47" s="8"/>
      <c r="H47" s="11"/>
      <c r="I47" s="8"/>
      <c r="J47" s="8"/>
      <c r="K47" s="8"/>
    </row>
    <row r="48" spans="1:11" ht="345" x14ac:dyDescent="0.25">
      <c r="A48" s="8"/>
      <c r="B48" s="8"/>
      <c r="C48" s="8"/>
      <c r="D48" s="9"/>
      <c r="E48" s="8"/>
      <c r="F48" s="2" t="s">
        <v>49</v>
      </c>
      <c r="G48" s="8"/>
      <c r="H48" s="11"/>
      <c r="I48" s="8"/>
      <c r="J48" s="8"/>
      <c r="K48" s="8"/>
    </row>
    <row r="49" spans="1:11" x14ac:dyDescent="0.25">
      <c r="A49" s="8"/>
      <c r="B49" s="8"/>
      <c r="C49" s="8"/>
      <c r="D49" s="9"/>
      <c r="E49" s="8"/>
      <c r="F49" s="1"/>
      <c r="G49" s="8"/>
      <c r="H49" s="11"/>
      <c r="I49" s="8"/>
      <c r="J49" s="8"/>
      <c r="K49" s="8"/>
    </row>
    <row r="50" spans="1:11" ht="60" x14ac:dyDescent="0.25">
      <c r="A50" s="8"/>
      <c r="B50" s="8"/>
      <c r="C50" s="8"/>
      <c r="D50" s="9"/>
      <c r="E50" s="8"/>
      <c r="F50" s="1" t="s">
        <v>50</v>
      </c>
      <c r="G50" s="8"/>
      <c r="H50" s="11"/>
      <c r="I50" s="8"/>
      <c r="J50" s="8"/>
      <c r="K50" s="8"/>
    </row>
    <row r="51" spans="1:11" ht="195" x14ac:dyDescent="0.25">
      <c r="A51" s="8">
        <v>15</v>
      </c>
      <c r="B51" s="8" t="s">
        <v>0</v>
      </c>
      <c r="C51" s="8" t="s">
        <v>1</v>
      </c>
      <c r="D51" s="9" t="s">
        <v>51</v>
      </c>
      <c r="E51" s="8" t="s">
        <v>3</v>
      </c>
      <c r="F51" s="1" t="s">
        <v>52</v>
      </c>
      <c r="G51" s="8" t="s">
        <v>26</v>
      </c>
      <c r="H51" s="11">
        <v>36697</v>
      </c>
      <c r="I51" s="8">
        <v>3</v>
      </c>
      <c r="J51" s="8"/>
      <c r="K51" s="8" t="s">
        <v>8</v>
      </c>
    </row>
    <row r="52" spans="1:11" x14ac:dyDescent="0.25">
      <c r="A52" s="8"/>
      <c r="B52" s="8"/>
      <c r="C52" s="8"/>
      <c r="D52" s="9"/>
      <c r="E52" s="8"/>
      <c r="F52" s="1"/>
      <c r="G52" s="8"/>
      <c r="H52" s="11"/>
      <c r="I52" s="8"/>
      <c r="J52" s="8"/>
      <c r="K52" s="8"/>
    </row>
    <row r="53" spans="1:11" ht="345" x14ac:dyDescent="0.25">
      <c r="A53" s="8"/>
      <c r="B53" s="8"/>
      <c r="C53" s="8"/>
      <c r="D53" s="9"/>
      <c r="E53" s="8"/>
      <c r="F53" s="2" t="s">
        <v>49</v>
      </c>
      <c r="G53" s="8"/>
      <c r="H53" s="11"/>
      <c r="I53" s="8"/>
      <c r="J53" s="8"/>
      <c r="K53" s="8"/>
    </row>
    <row r="54" spans="1:11" x14ac:dyDescent="0.25">
      <c r="A54" s="8"/>
      <c r="B54" s="8"/>
      <c r="C54" s="8"/>
      <c r="D54" s="9"/>
      <c r="E54" s="8"/>
      <c r="F54" s="1"/>
      <c r="G54" s="8"/>
      <c r="H54" s="11"/>
      <c r="I54" s="8"/>
      <c r="J54" s="8"/>
      <c r="K54" s="8"/>
    </row>
    <row r="55" spans="1:11" ht="60" x14ac:dyDescent="0.25">
      <c r="A55" s="8"/>
      <c r="B55" s="8"/>
      <c r="C55" s="8"/>
      <c r="D55" s="9"/>
      <c r="E55" s="8"/>
      <c r="F55" s="1" t="s">
        <v>50</v>
      </c>
      <c r="G55" s="8"/>
      <c r="H55" s="11"/>
      <c r="I55" s="8"/>
      <c r="J55" s="8"/>
      <c r="K55" s="8"/>
    </row>
    <row r="56" spans="1:11" ht="165" x14ac:dyDescent="0.25">
      <c r="A56" s="8">
        <v>16</v>
      </c>
      <c r="B56" s="8" t="s">
        <v>0</v>
      </c>
      <c r="C56" s="8" t="s">
        <v>1</v>
      </c>
      <c r="D56" s="9" t="s">
        <v>53</v>
      </c>
      <c r="E56" s="8" t="s">
        <v>3</v>
      </c>
      <c r="F56" s="1" t="s">
        <v>54</v>
      </c>
      <c r="G56" s="8" t="s">
        <v>11</v>
      </c>
      <c r="H56" s="11">
        <v>36568</v>
      </c>
      <c r="I56" s="8">
        <v>3</v>
      </c>
      <c r="J56" s="8"/>
      <c r="K56" s="8" t="s">
        <v>8</v>
      </c>
    </row>
    <row r="57" spans="1:11" x14ac:dyDescent="0.25">
      <c r="A57" s="8"/>
      <c r="B57" s="8"/>
      <c r="C57" s="8"/>
      <c r="D57" s="9"/>
      <c r="E57" s="8"/>
      <c r="F57" s="1"/>
      <c r="G57" s="8"/>
      <c r="H57" s="11"/>
      <c r="I57" s="8"/>
      <c r="J57" s="8"/>
      <c r="K57" s="8"/>
    </row>
    <row r="58" spans="1:11" ht="409.5" x14ac:dyDescent="0.25">
      <c r="A58" s="8"/>
      <c r="B58" s="8"/>
      <c r="C58" s="8"/>
      <c r="D58" s="9"/>
      <c r="E58" s="8"/>
      <c r="F58" s="2" t="s">
        <v>55</v>
      </c>
      <c r="G58" s="8"/>
      <c r="H58" s="11"/>
      <c r="I58" s="8"/>
      <c r="J58" s="8"/>
      <c r="K58" s="8"/>
    </row>
    <row r="59" spans="1:11" x14ac:dyDescent="0.25">
      <c r="A59" s="8"/>
      <c r="B59" s="8"/>
      <c r="C59" s="8"/>
      <c r="D59" s="9"/>
      <c r="E59" s="8"/>
      <c r="F59" s="1"/>
      <c r="G59" s="8"/>
      <c r="H59" s="11"/>
      <c r="I59" s="8"/>
      <c r="J59" s="8"/>
      <c r="K59" s="8"/>
    </row>
    <row r="60" spans="1:11" ht="45" x14ac:dyDescent="0.25">
      <c r="A60" s="8"/>
      <c r="B60" s="8"/>
      <c r="C60" s="8"/>
      <c r="D60" s="9"/>
      <c r="E60" s="8"/>
      <c r="F60" s="1" t="s">
        <v>56</v>
      </c>
      <c r="G60" s="8"/>
      <c r="H60" s="11"/>
      <c r="I60" s="8"/>
      <c r="J60" s="8"/>
      <c r="K60" s="8"/>
    </row>
    <row r="61" spans="1:11" ht="210" x14ac:dyDescent="0.25">
      <c r="A61" s="8">
        <v>17</v>
      </c>
      <c r="B61" s="8" t="s">
        <v>0</v>
      </c>
      <c r="C61" s="8" t="s">
        <v>1</v>
      </c>
      <c r="D61" s="9" t="s">
        <v>57</v>
      </c>
      <c r="E61" s="8" t="s">
        <v>3</v>
      </c>
      <c r="F61" s="1" t="s">
        <v>58</v>
      </c>
      <c r="G61" s="8" t="s">
        <v>30</v>
      </c>
      <c r="H61" s="8" t="s">
        <v>61</v>
      </c>
      <c r="I61" s="8">
        <v>6</v>
      </c>
      <c r="J61" s="8"/>
      <c r="K61" s="8" t="s">
        <v>8</v>
      </c>
    </row>
    <row r="62" spans="1:11" x14ac:dyDescent="0.25">
      <c r="A62" s="8"/>
      <c r="B62" s="8"/>
      <c r="C62" s="8"/>
      <c r="D62" s="9"/>
      <c r="E62" s="8"/>
      <c r="F62" s="1"/>
      <c r="G62" s="8"/>
      <c r="H62" s="8"/>
      <c r="I62" s="8"/>
      <c r="J62" s="8"/>
      <c r="K62" s="8"/>
    </row>
    <row r="63" spans="1:11" ht="330" x14ac:dyDescent="0.25">
      <c r="A63" s="8"/>
      <c r="B63" s="8"/>
      <c r="C63" s="8"/>
      <c r="D63" s="9"/>
      <c r="E63" s="8"/>
      <c r="F63" s="2" t="s">
        <v>59</v>
      </c>
      <c r="G63" s="8"/>
      <c r="H63" s="8"/>
      <c r="I63" s="8"/>
      <c r="J63" s="8"/>
      <c r="K63" s="8"/>
    </row>
    <row r="64" spans="1:11" x14ac:dyDescent="0.25">
      <c r="A64" s="8"/>
      <c r="B64" s="8"/>
      <c r="C64" s="8"/>
      <c r="D64" s="9"/>
      <c r="E64" s="8"/>
      <c r="F64" s="1"/>
      <c r="G64" s="8"/>
      <c r="H64" s="8"/>
      <c r="I64" s="8"/>
      <c r="J64" s="8"/>
      <c r="K64" s="8"/>
    </row>
    <row r="65" spans="1:11" ht="60" x14ac:dyDescent="0.25">
      <c r="A65" s="8"/>
      <c r="B65" s="8"/>
      <c r="C65" s="8"/>
      <c r="D65" s="9"/>
      <c r="E65" s="8"/>
      <c r="F65" s="1" t="s">
        <v>60</v>
      </c>
      <c r="G65" s="8"/>
      <c r="H65" s="8"/>
      <c r="I65" s="8"/>
      <c r="J65" s="8"/>
      <c r="K65" s="8"/>
    </row>
    <row r="66" spans="1:11" ht="210" x14ac:dyDescent="0.25">
      <c r="A66" s="8">
        <v>18</v>
      </c>
      <c r="B66" s="8" t="s">
        <v>0</v>
      </c>
      <c r="C66" s="8" t="s">
        <v>1</v>
      </c>
      <c r="D66" s="9" t="s">
        <v>62</v>
      </c>
      <c r="E66" s="8" t="s">
        <v>3</v>
      </c>
      <c r="F66" s="1" t="s">
        <v>63</v>
      </c>
      <c r="G66" s="8" t="s">
        <v>64</v>
      </c>
      <c r="H66" s="11">
        <v>36628</v>
      </c>
      <c r="I66" s="8">
        <v>6</v>
      </c>
      <c r="J66" s="8"/>
      <c r="K66" s="8" t="s">
        <v>8</v>
      </c>
    </row>
    <row r="67" spans="1:11" x14ac:dyDescent="0.25">
      <c r="A67" s="8"/>
      <c r="B67" s="8"/>
      <c r="C67" s="8"/>
      <c r="D67" s="9"/>
      <c r="E67" s="8"/>
      <c r="F67" s="2"/>
      <c r="G67" s="8"/>
      <c r="H67" s="11"/>
      <c r="I67" s="8"/>
      <c r="J67" s="8"/>
      <c r="K67" s="8"/>
    </row>
    <row r="68" spans="1:11" ht="330" x14ac:dyDescent="0.25">
      <c r="A68" s="8"/>
      <c r="B68" s="8"/>
      <c r="C68" s="8"/>
      <c r="D68" s="9"/>
      <c r="E68" s="8"/>
      <c r="F68" s="2" t="s">
        <v>59</v>
      </c>
      <c r="G68" s="8"/>
      <c r="H68" s="11"/>
      <c r="I68" s="8"/>
      <c r="J68" s="8"/>
      <c r="K68" s="8"/>
    </row>
    <row r="69" spans="1:11" ht="195" x14ac:dyDescent="0.25">
      <c r="A69" s="8">
        <v>19</v>
      </c>
      <c r="B69" s="8" t="s">
        <v>0</v>
      </c>
      <c r="C69" s="8" t="s">
        <v>1</v>
      </c>
      <c r="D69" s="9" t="s">
        <v>65</v>
      </c>
      <c r="E69" s="8" t="s">
        <v>3</v>
      </c>
      <c r="F69" s="1" t="s">
        <v>66</v>
      </c>
      <c r="G69" s="8" t="s">
        <v>23</v>
      </c>
      <c r="H69" s="11">
        <v>36731</v>
      </c>
      <c r="I69" s="8">
        <v>3</v>
      </c>
      <c r="J69" s="8"/>
      <c r="K69" s="8" t="s">
        <v>8</v>
      </c>
    </row>
    <row r="70" spans="1:11" x14ac:dyDescent="0.25">
      <c r="A70" s="8"/>
      <c r="B70" s="8"/>
      <c r="C70" s="8"/>
      <c r="D70" s="9"/>
      <c r="E70" s="8"/>
      <c r="F70" s="1"/>
      <c r="G70" s="8"/>
      <c r="H70" s="11"/>
      <c r="I70" s="8"/>
      <c r="J70" s="8"/>
      <c r="K70" s="8"/>
    </row>
    <row r="71" spans="1:11" ht="330" x14ac:dyDescent="0.25">
      <c r="A71" s="8"/>
      <c r="B71" s="8"/>
      <c r="C71" s="8"/>
      <c r="D71" s="9"/>
      <c r="E71" s="8"/>
      <c r="F71" s="2" t="s">
        <v>67</v>
      </c>
      <c r="G71" s="8"/>
      <c r="H71" s="11"/>
      <c r="I71" s="8"/>
      <c r="J71" s="8"/>
      <c r="K71" s="8"/>
    </row>
    <row r="72" spans="1:11" x14ac:dyDescent="0.25">
      <c r="A72" s="8"/>
      <c r="B72" s="8"/>
      <c r="C72" s="8"/>
      <c r="D72" s="9"/>
      <c r="E72" s="8"/>
      <c r="F72" s="1"/>
      <c r="G72" s="8"/>
      <c r="H72" s="11"/>
      <c r="I72" s="8"/>
      <c r="J72" s="8"/>
      <c r="K72" s="8"/>
    </row>
    <row r="73" spans="1:11" ht="45" x14ac:dyDescent="0.25">
      <c r="A73" s="8"/>
      <c r="B73" s="8"/>
      <c r="C73" s="8"/>
      <c r="D73" s="9"/>
      <c r="E73" s="8"/>
      <c r="F73" s="1" t="s">
        <v>15</v>
      </c>
      <c r="G73" s="8"/>
      <c r="H73" s="11"/>
      <c r="I73" s="8"/>
      <c r="J73" s="8"/>
      <c r="K73" s="8"/>
    </row>
    <row r="74" spans="1:11" ht="180" x14ac:dyDescent="0.25">
      <c r="A74" s="8">
        <v>20</v>
      </c>
      <c r="B74" s="8" t="s">
        <v>0</v>
      </c>
      <c r="C74" s="8" t="s">
        <v>1</v>
      </c>
      <c r="D74" s="9" t="s">
        <v>68</v>
      </c>
      <c r="E74" s="8" t="s">
        <v>3</v>
      </c>
      <c r="F74" s="1" t="s">
        <v>69</v>
      </c>
      <c r="G74" s="8" t="s">
        <v>71</v>
      </c>
    </row>
    <row r="75" spans="1:11" x14ac:dyDescent="0.25">
      <c r="A75" s="8"/>
      <c r="B75" s="8"/>
      <c r="C75" s="8"/>
      <c r="D75" s="9"/>
      <c r="E75" s="8"/>
      <c r="F75" s="2"/>
      <c r="G75" s="8"/>
    </row>
    <row r="76" spans="1:11" ht="345" x14ac:dyDescent="0.25">
      <c r="A76" s="8"/>
      <c r="B76" s="8"/>
      <c r="C76" s="8"/>
      <c r="D76" s="9"/>
      <c r="E76" s="8"/>
      <c r="F76" s="2" t="s">
        <v>70</v>
      </c>
      <c r="G76" s="8"/>
    </row>
    <row r="78" spans="1:11" ht="300" x14ac:dyDescent="0.25">
      <c r="A78" s="8" t="s">
        <v>0</v>
      </c>
      <c r="B78" s="8" t="s">
        <v>1</v>
      </c>
      <c r="C78" s="9" t="s">
        <v>73</v>
      </c>
      <c r="D78" s="8" t="s">
        <v>3</v>
      </c>
      <c r="E78" s="1" t="s">
        <v>74</v>
      </c>
      <c r="F78" s="8" t="s">
        <v>75</v>
      </c>
      <c r="G78" s="11">
        <v>36537</v>
      </c>
      <c r="H78" s="8">
        <v>6</v>
      </c>
      <c r="I78" s="8"/>
    </row>
    <row r="79" spans="1:11" x14ac:dyDescent="0.25">
      <c r="A79" s="8"/>
      <c r="B79" s="8"/>
      <c r="C79" s="9"/>
      <c r="D79" s="8"/>
      <c r="E79" s="2"/>
      <c r="F79" s="8"/>
      <c r="G79" s="11"/>
      <c r="H79" s="8"/>
      <c r="I79" s="8"/>
    </row>
    <row r="80" spans="1:11" ht="409.5" x14ac:dyDescent="0.25">
      <c r="A80" s="8"/>
      <c r="B80" s="8"/>
      <c r="C80" s="9"/>
      <c r="D80" s="8"/>
      <c r="E80" s="2" t="s">
        <v>70</v>
      </c>
      <c r="F80" s="8"/>
      <c r="G80" s="11"/>
      <c r="H80" s="8"/>
      <c r="I80" s="8"/>
    </row>
    <row r="81" spans="1:9" ht="300" x14ac:dyDescent="0.25">
      <c r="A81" s="8" t="s">
        <v>0</v>
      </c>
      <c r="B81" s="8" t="s">
        <v>1</v>
      </c>
      <c r="C81" s="9" t="s">
        <v>76</v>
      </c>
      <c r="D81" s="8" t="s">
        <v>3</v>
      </c>
      <c r="E81" s="1" t="s">
        <v>77</v>
      </c>
      <c r="F81" s="8" t="s">
        <v>71</v>
      </c>
      <c r="G81" s="8" t="s">
        <v>78</v>
      </c>
      <c r="H81" s="8">
        <v>3</v>
      </c>
      <c r="I81" s="8"/>
    </row>
    <row r="82" spans="1:9" x14ac:dyDescent="0.25">
      <c r="A82" s="8"/>
      <c r="B82" s="8"/>
      <c r="C82" s="9"/>
      <c r="D82" s="8"/>
      <c r="E82" s="1"/>
      <c r="F82" s="8"/>
      <c r="G82" s="8"/>
      <c r="H82" s="8"/>
      <c r="I82" s="8"/>
    </row>
    <row r="83" spans="1:9" ht="409.5" x14ac:dyDescent="0.25">
      <c r="A83" s="8"/>
      <c r="B83" s="8"/>
      <c r="C83" s="9"/>
      <c r="D83" s="8"/>
      <c r="E83" s="2" t="s">
        <v>79</v>
      </c>
      <c r="F83" s="8"/>
      <c r="G83" s="8"/>
      <c r="H83" s="8"/>
      <c r="I83" s="8"/>
    </row>
    <row r="84" spans="1:9" x14ac:dyDescent="0.25">
      <c r="A84" s="8"/>
      <c r="B84" s="8"/>
      <c r="C84" s="9"/>
      <c r="D84" s="8"/>
      <c r="E84" s="1"/>
      <c r="F84" s="8"/>
      <c r="G84" s="8"/>
      <c r="H84" s="8"/>
      <c r="I84" s="8"/>
    </row>
    <row r="85" spans="1:9" ht="105" x14ac:dyDescent="0.25">
      <c r="A85" s="8"/>
      <c r="B85" s="8"/>
      <c r="C85" s="9"/>
      <c r="D85" s="8"/>
      <c r="E85" s="1" t="s">
        <v>80</v>
      </c>
      <c r="F85" s="8"/>
      <c r="G85" s="8"/>
      <c r="H85" s="8"/>
      <c r="I85" s="8"/>
    </row>
    <row r="86" spans="1:9" ht="255" x14ac:dyDescent="0.25">
      <c r="A86" s="8" t="s">
        <v>0</v>
      </c>
      <c r="B86" s="8" t="s">
        <v>1</v>
      </c>
      <c r="C86" s="9" t="s">
        <v>81</v>
      </c>
      <c r="D86" s="8" t="s">
        <v>3</v>
      </c>
      <c r="E86" s="1" t="s">
        <v>82</v>
      </c>
      <c r="F86" s="8" t="s">
        <v>83</v>
      </c>
      <c r="G86" s="8" t="s">
        <v>84</v>
      </c>
      <c r="H86" s="8">
        <v>3</v>
      </c>
      <c r="I86" s="8"/>
    </row>
    <row r="87" spans="1:9" x14ac:dyDescent="0.25">
      <c r="A87" s="8"/>
      <c r="B87" s="8"/>
      <c r="C87" s="9"/>
      <c r="D87" s="8"/>
      <c r="E87" s="2"/>
      <c r="F87" s="8"/>
      <c r="G87" s="8"/>
      <c r="H87" s="8"/>
      <c r="I87" s="8"/>
    </row>
    <row r="88" spans="1:9" ht="409.5" x14ac:dyDescent="0.25">
      <c r="A88" s="8"/>
      <c r="B88" s="8"/>
      <c r="C88" s="9"/>
      <c r="D88" s="8"/>
      <c r="E88" s="2" t="s">
        <v>85</v>
      </c>
      <c r="F88" s="8"/>
      <c r="G88" s="8"/>
      <c r="H88" s="8"/>
      <c r="I88" s="8"/>
    </row>
    <row r="89" spans="1:9" ht="270" x14ac:dyDescent="0.25">
      <c r="A89" s="8" t="s">
        <v>0</v>
      </c>
      <c r="B89" s="8" t="s">
        <v>1</v>
      </c>
      <c r="C89" s="9" t="s">
        <v>86</v>
      </c>
      <c r="D89" s="8" t="s">
        <v>3</v>
      </c>
      <c r="E89" s="1" t="s">
        <v>87</v>
      </c>
      <c r="F89" s="8" t="s">
        <v>16</v>
      </c>
      <c r="G89" s="8" t="s">
        <v>88</v>
      </c>
      <c r="H89" s="8">
        <v>3</v>
      </c>
      <c r="I89" s="8"/>
    </row>
    <row r="90" spans="1:9" x14ac:dyDescent="0.25">
      <c r="A90" s="8"/>
      <c r="B90" s="8"/>
      <c r="C90" s="9"/>
      <c r="D90" s="8"/>
      <c r="E90" s="2"/>
      <c r="F90" s="8"/>
      <c r="G90" s="8"/>
      <c r="H90" s="8"/>
      <c r="I90" s="8"/>
    </row>
    <row r="91" spans="1:9" ht="409.5" x14ac:dyDescent="0.25">
      <c r="A91" s="8"/>
      <c r="B91" s="8"/>
      <c r="C91" s="9"/>
      <c r="D91" s="8"/>
      <c r="E91" s="2" t="s">
        <v>89</v>
      </c>
      <c r="F91" s="8"/>
      <c r="G91" s="8"/>
      <c r="H91" s="8"/>
      <c r="I91" s="8"/>
    </row>
    <row r="92" spans="1:9" ht="210" x14ac:dyDescent="0.25">
      <c r="A92" s="8" t="s">
        <v>0</v>
      </c>
      <c r="B92" s="8" t="s">
        <v>1</v>
      </c>
      <c r="C92" s="9" t="s">
        <v>90</v>
      </c>
      <c r="D92" s="8" t="s">
        <v>3</v>
      </c>
      <c r="E92" s="1" t="s">
        <v>91</v>
      </c>
      <c r="F92" s="8" t="s">
        <v>92</v>
      </c>
      <c r="G92" s="11">
        <v>36695</v>
      </c>
      <c r="H92" s="8">
        <v>3</v>
      </c>
      <c r="I92" s="8"/>
    </row>
    <row r="93" spans="1:9" x14ac:dyDescent="0.25">
      <c r="A93" s="8"/>
      <c r="B93" s="8"/>
      <c r="C93" s="9"/>
      <c r="D93" s="8"/>
      <c r="E93" s="1"/>
      <c r="F93" s="8"/>
      <c r="G93" s="11"/>
      <c r="H93" s="8"/>
      <c r="I93" s="8"/>
    </row>
    <row r="94" spans="1:9" ht="409.5" x14ac:dyDescent="0.25">
      <c r="A94" s="8"/>
      <c r="B94" s="8"/>
      <c r="C94" s="9"/>
      <c r="D94" s="8"/>
      <c r="E94" s="2" t="s">
        <v>93</v>
      </c>
      <c r="F94" s="8"/>
      <c r="G94" s="11"/>
      <c r="H94" s="8"/>
      <c r="I94" s="8"/>
    </row>
    <row r="95" spans="1:9" x14ac:dyDescent="0.25">
      <c r="A95" s="8"/>
      <c r="B95" s="8"/>
      <c r="C95" s="9"/>
      <c r="D95" s="8"/>
      <c r="E95" s="1"/>
      <c r="F95" s="8"/>
      <c r="G95" s="11"/>
      <c r="H95" s="8"/>
      <c r="I95" s="8"/>
    </row>
    <row r="96" spans="1:9" ht="75" x14ac:dyDescent="0.25">
      <c r="A96" s="8"/>
      <c r="B96" s="8"/>
      <c r="C96" s="9"/>
      <c r="D96" s="8"/>
      <c r="E96" s="1" t="s">
        <v>94</v>
      </c>
      <c r="F96" s="8"/>
      <c r="G96" s="11"/>
      <c r="H96" s="8"/>
      <c r="I96" s="8"/>
    </row>
    <row r="97" spans="1:9" ht="210" x14ac:dyDescent="0.25">
      <c r="A97" s="8" t="s">
        <v>0</v>
      </c>
      <c r="B97" s="8" t="s">
        <v>1</v>
      </c>
      <c r="C97" s="9" t="s">
        <v>95</v>
      </c>
      <c r="D97" s="8" t="s">
        <v>3</v>
      </c>
      <c r="E97" s="1" t="s">
        <v>96</v>
      </c>
      <c r="F97" s="8" t="s">
        <v>97</v>
      </c>
      <c r="G97" s="8" t="s">
        <v>98</v>
      </c>
      <c r="H97" s="8">
        <v>3</v>
      </c>
      <c r="I97" s="8"/>
    </row>
    <row r="98" spans="1:9" x14ac:dyDescent="0.25">
      <c r="A98" s="8"/>
      <c r="B98" s="8"/>
      <c r="C98" s="9"/>
      <c r="D98" s="8"/>
      <c r="E98" s="1"/>
      <c r="F98" s="8"/>
      <c r="G98" s="8"/>
      <c r="H98" s="8"/>
      <c r="I98" s="8"/>
    </row>
    <row r="99" spans="1:9" ht="409.5" x14ac:dyDescent="0.25">
      <c r="A99" s="8"/>
      <c r="B99" s="8"/>
      <c r="C99" s="9"/>
      <c r="D99" s="8"/>
      <c r="E99" s="2" t="s">
        <v>93</v>
      </c>
      <c r="F99" s="8"/>
      <c r="G99" s="8"/>
      <c r="H99" s="8"/>
      <c r="I99" s="8"/>
    </row>
    <row r="100" spans="1:9" x14ac:dyDescent="0.25">
      <c r="A100" s="8"/>
      <c r="B100" s="8"/>
      <c r="C100" s="9"/>
      <c r="D100" s="8"/>
      <c r="E100" s="1"/>
      <c r="F100" s="8"/>
      <c r="G100" s="8"/>
      <c r="H100" s="8"/>
      <c r="I100" s="8"/>
    </row>
    <row r="101" spans="1:9" ht="75" x14ac:dyDescent="0.25">
      <c r="A101" s="8"/>
      <c r="B101" s="8"/>
      <c r="C101" s="9"/>
      <c r="D101" s="8"/>
      <c r="E101" s="1" t="s">
        <v>99</v>
      </c>
      <c r="F101" s="8"/>
      <c r="G101" s="8"/>
      <c r="H101" s="8"/>
      <c r="I101" s="8"/>
    </row>
    <row r="102" spans="1:9" ht="225" x14ac:dyDescent="0.25">
      <c r="A102" s="8" t="s">
        <v>0</v>
      </c>
      <c r="B102" s="8" t="s">
        <v>1</v>
      </c>
      <c r="C102" s="9" t="s">
        <v>100</v>
      </c>
      <c r="D102" s="8" t="s">
        <v>3</v>
      </c>
      <c r="E102" s="1" t="s">
        <v>101</v>
      </c>
      <c r="F102" s="8" t="s">
        <v>102</v>
      </c>
      <c r="G102" s="11">
        <v>36814</v>
      </c>
      <c r="H102" s="8">
        <v>3</v>
      </c>
      <c r="I102" s="8"/>
    </row>
    <row r="103" spans="1:9" x14ac:dyDescent="0.25">
      <c r="A103" s="8"/>
      <c r="B103" s="8"/>
      <c r="C103" s="9"/>
      <c r="D103" s="8"/>
      <c r="E103" s="1"/>
      <c r="F103" s="8"/>
      <c r="G103" s="11"/>
      <c r="H103" s="8"/>
      <c r="I103" s="8"/>
    </row>
    <row r="104" spans="1:9" ht="409.5" x14ac:dyDescent="0.25">
      <c r="A104" s="8"/>
      <c r="B104" s="8"/>
      <c r="C104" s="9"/>
      <c r="D104" s="8"/>
      <c r="E104" s="2" t="s">
        <v>93</v>
      </c>
      <c r="F104" s="8"/>
      <c r="G104" s="11"/>
      <c r="H104" s="8"/>
      <c r="I104" s="8"/>
    </row>
    <row r="105" spans="1:9" x14ac:dyDescent="0.25">
      <c r="A105" s="8"/>
      <c r="B105" s="8"/>
      <c r="C105" s="9"/>
      <c r="D105" s="8"/>
      <c r="E105" s="1"/>
      <c r="F105" s="8"/>
      <c r="G105" s="11"/>
      <c r="H105" s="8"/>
      <c r="I105" s="8"/>
    </row>
    <row r="106" spans="1:9" ht="75" x14ac:dyDescent="0.25">
      <c r="A106" s="8"/>
      <c r="B106" s="8"/>
      <c r="C106" s="9"/>
      <c r="D106" s="8"/>
      <c r="E106" s="1" t="s">
        <v>103</v>
      </c>
      <c r="F106" s="8"/>
      <c r="G106" s="11"/>
      <c r="H106" s="8"/>
      <c r="I106" s="8"/>
    </row>
    <row r="107" spans="1:9" ht="225" x14ac:dyDescent="0.25">
      <c r="A107" s="8" t="s">
        <v>0</v>
      </c>
      <c r="B107" s="8" t="s">
        <v>1</v>
      </c>
      <c r="C107" s="9" t="s">
        <v>104</v>
      </c>
      <c r="D107" s="8" t="s">
        <v>3</v>
      </c>
      <c r="E107" s="1" t="s">
        <v>105</v>
      </c>
      <c r="F107" s="8" t="s">
        <v>102</v>
      </c>
      <c r="G107" s="11">
        <v>36571</v>
      </c>
      <c r="H107" s="8">
        <v>3</v>
      </c>
      <c r="I107" s="8"/>
    </row>
    <row r="108" spans="1:9" x14ac:dyDescent="0.25">
      <c r="A108" s="8"/>
      <c r="B108" s="8"/>
      <c r="C108" s="9"/>
      <c r="D108" s="8"/>
      <c r="E108" s="1"/>
      <c r="F108" s="8"/>
      <c r="G108" s="11"/>
      <c r="H108" s="8"/>
      <c r="I108" s="8"/>
    </row>
    <row r="109" spans="1:9" ht="409.5" x14ac:dyDescent="0.25">
      <c r="A109" s="8"/>
      <c r="B109" s="8"/>
      <c r="C109" s="9"/>
      <c r="D109" s="8"/>
      <c r="E109" s="2" t="s">
        <v>93</v>
      </c>
      <c r="F109" s="8"/>
      <c r="G109" s="11"/>
      <c r="H109" s="8"/>
      <c r="I109" s="8"/>
    </row>
    <row r="110" spans="1:9" x14ac:dyDescent="0.25">
      <c r="A110" s="8"/>
      <c r="B110" s="8"/>
      <c r="C110" s="9"/>
      <c r="D110" s="8"/>
      <c r="E110" s="1"/>
      <c r="F110" s="8"/>
      <c r="G110" s="11"/>
      <c r="H110" s="8"/>
      <c r="I110" s="8"/>
    </row>
    <row r="111" spans="1:9" ht="75" x14ac:dyDescent="0.25">
      <c r="A111" s="8"/>
      <c r="B111" s="8"/>
      <c r="C111" s="9"/>
      <c r="D111" s="8"/>
      <c r="E111" s="1" t="s">
        <v>106</v>
      </c>
      <c r="F111" s="8"/>
      <c r="G111" s="11"/>
      <c r="H111" s="8"/>
      <c r="I111" s="8"/>
    </row>
    <row r="112" spans="1:9" ht="240" x14ac:dyDescent="0.25">
      <c r="A112" s="8" t="s">
        <v>0</v>
      </c>
      <c r="B112" s="8" t="s">
        <v>1</v>
      </c>
      <c r="C112" s="9" t="s">
        <v>107</v>
      </c>
      <c r="D112" s="8" t="s">
        <v>3</v>
      </c>
      <c r="E112" s="1" t="s">
        <v>108</v>
      </c>
      <c r="F112" s="8" t="s">
        <v>92</v>
      </c>
      <c r="G112" s="11">
        <v>36663</v>
      </c>
      <c r="H112" s="8">
        <v>0</v>
      </c>
      <c r="I112" s="8"/>
    </row>
    <row r="113" spans="1:9" x14ac:dyDescent="0.25">
      <c r="A113" s="8"/>
      <c r="B113" s="8"/>
      <c r="C113" s="9"/>
      <c r="D113" s="8"/>
      <c r="E113" s="1"/>
      <c r="F113" s="8"/>
      <c r="G113" s="11"/>
      <c r="H113" s="8"/>
      <c r="I113" s="8"/>
    </row>
    <row r="114" spans="1:9" ht="409.5" x14ac:dyDescent="0.25">
      <c r="A114" s="8"/>
      <c r="B114" s="8"/>
      <c r="C114" s="9"/>
      <c r="D114" s="8"/>
      <c r="E114" s="2" t="s">
        <v>109</v>
      </c>
      <c r="F114" s="8"/>
      <c r="G114" s="11"/>
      <c r="H114" s="8"/>
      <c r="I114" s="8"/>
    </row>
    <row r="115" spans="1:9" x14ac:dyDescent="0.25">
      <c r="A115" s="8"/>
      <c r="B115" s="8"/>
      <c r="C115" s="9"/>
      <c r="D115" s="8"/>
      <c r="E115" s="1"/>
      <c r="F115" s="8"/>
      <c r="G115" s="11"/>
      <c r="H115" s="8"/>
      <c r="I115" s="8"/>
    </row>
    <row r="116" spans="1:9" ht="75" x14ac:dyDescent="0.25">
      <c r="A116" s="8"/>
      <c r="B116" s="8"/>
      <c r="C116" s="9"/>
      <c r="D116" s="8"/>
      <c r="E116" s="1" t="s">
        <v>110</v>
      </c>
      <c r="F116" s="8"/>
      <c r="G116" s="11"/>
      <c r="H116" s="8"/>
      <c r="I116" s="8"/>
    </row>
    <row r="117" spans="1:9" ht="240" x14ac:dyDescent="0.25">
      <c r="A117" s="8" t="s">
        <v>0</v>
      </c>
      <c r="B117" s="8" t="s">
        <v>1</v>
      </c>
      <c r="C117" s="9" t="s">
        <v>111</v>
      </c>
      <c r="D117" s="8" t="s">
        <v>3</v>
      </c>
      <c r="E117" s="1" t="s">
        <v>108</v>
      </c>
      <c r="F117" s="8" t="s">
        <v>97</v>
      </c>
      <c r="G117" s="8" t="s">
        <v>98</v>
      </c>
      <c r="H117" s="8">
        <v>0</v>
      </c>
      <c r="I117" s="8"/>
    </row>
    <row r="118" spans="1:9" x14ac:dyDescent="0.25">
      <c r="A118" s="8"/>
      <c r="B118" s="8"/>
      <c r="C118" s="9"/>
      <c r="D118" s="8"/>
      <c r="E118" s="1"/>
      <c r="F118" s="8"/>
      <c r="G118" s="8"/>
      <c r="H118" s="8"/>
      <c r="I118" s="8"/>
    </row>
    <row r="119" spans="1:9" ht="409.5" x14ac:dyDescent="0.25">
      <c r="A119" s="8"/>
      <c r="B119" s="8"/>
      <c r="C119" s="9"/>
      <c r="D119" s="8"/>
      <c r="E119" s="2" t="s">
        <v>109</v>
      </c>
      <c r="F119" s="8"/>
      <c r="G119" s="8"/>
      <c r="H119" s="8"/>
      <c r="I119" s="8"/>
    </row>
    <row r="120" spans="1:9" x14ac:dyDescent="0.25">
      <c r="A120" s="8"/>
      <c r="B120" s="8"/>
      <c r="C120" s="9"/>
      <c r="D120" s="8"/>
      <c r="E120" s="1"/>
      <c r="F120" s="8"/>
      <c r="G120" s="8"/>
      <c r="H120" s="8"/>
      <c r="I120" s="8"/>
    </row>
    <row r="121" spans="1:9" ht="75" x14ac:dyDescent="0.25">
      <c r="A121" s="8"/>
      <c r="B121" s="8"/>
      <c r="C121" s="9"/>
      <c r="D121" s="8"/>
      <c r="E121" s="1" t="s">
        <v>112</v>
      </c>
      <c r="F121" s="8"/>
      <c r="G121" s="8"/>
      <c r="H121" s="8"/>
      <c r="I121" s="8"/>
    </row>
    <row r="122" spans="1:9" ht="240" x14ac:dyDescent="0.25">
      <c r="A122" s="8" t="s">
        <v>0</v>
      </c>
      <c r="B122" s="8" t="s">
        <v>1</v>
      </c>
      <c r="C122" s="9" t="s">
        <v>113</v>
      </c>
      <c r="D122" s="8" t="s">
        <v>3</v>
      </c>
      <c r="E122" s="1" t="s">
        <v>108</v>
      </c>
      <c r="F122" s="8" t="s">
        <v>102</v>
      </c>
      <c r="G122" s="11">
        <v>36814</v>
      </c>
      <c r="H122" s="8">
        <v>0</v>
      </c>
      <c r="I122" s="8"/>
    </row>
    <row r="123" spans="1:9" x14ac:dyDescent="0.25">
      <c r="A123" s="8"/>
      <c r="B123" s="8"/>
      <c r="C123" s="9"/>
      <c r="D123" s="8"/>
      <c r="E123" s="1"/>
      <c r="F123" s="8"/>
      <c r="G123" s="11"/>
      <c r="H123" s="8"/>
      <c r="I123" s="8"/>
    </row>
    <row r="124" spans="1:9" ht="409.5" x14ac:dyDescent="0.25">
      <c r="A124" s="8"/>
      <c r="B124" s="8"/>
      <c r="C124" s="9"/>
      <c r="D124" s="8"/>
      <c r="E124" s="2" t="s">
        <v>109</v>
      </c>
      <c r="F124" s="8"/>
      <c r="G124" s="11"/>
      <c r="H124" s="8"/>
      <c r="I124" s="8"/>
    </row>
    <row r="125" spans="1:9" x14ac:dyDescent="0.25">
      <c r="A125" s="8"/>
      <c r="B125" s="8"/>
      <c r="C125" s="9"/>
      <c r="D125" s="8"/>
      <c r="E125" s="1"/>
      <c r="F125" s="8"/>
      <c r="G125" s="11"/>
      <c r="H125" s="8"/>
      <c r="I125" s="8"/>
    </row>
    <row r="126" spans="1:9" ht="75" x14ac:dyDescent="0.25">
      <c r="A126" s="8"/>
      <c r="B126" s="8"/>
      <c r="C126" s="9"/>
      <c r="D126" s="8"/>
      <c r="E126" s="1" t="s">
        <v>114</v>
      </c>
      <c r="F126" s="8"/>
      <c r="G126" s="11"/>
      <c r="H126" s="8"/>
      <c r="I126" s="8"/>
    </row>
    <row r="127" spans="1:9" ht="240" x14ac:dyDescent="0.25">
      <c r="A127" s="8" t="s">
        <v>0</v>
      </c>
      <c r="B127" s="8" t="s">
        <v>1</v>
      </c>
      <c r="C127" s="9" t="s">
        <v>115</v>
      </c>
      <c r="D127" s="8" t="s">
        <v>3</v>
      </c>
      <c r="E127" s="1" t="s">
        <v>108</v>
      </c>
      <c r="F127" s="8" t="s">
        <v>102</v>
      </c>
      <c r="G127" s="11">
        <v>36571</v>
      </c>
      <c r="H127" s="8">
        <v>0</v>
      </c>
      <c r="I127" s="8"/>
    </row>
    <row r="128" spans="1:9" x14ac:dyDescent="0.25">
      <c r="A128" s="8"/>
      <c r="B128" s="8"/>
      <c r="C128" s="9"/>
      <c r="D128" s="8"/>
      <c r="E128" s="1"/>
      <c r="F128" s="8"/>
      <c r="G128" s="11"/>
      <c r="H128" s="8"/>
      <c r="I128" s="8"/>
    </row>
    <row r="129" spans="1:15" ht="409.5" x14ac:dyDescent="0.25">
      <c r="A129" s="8"/>
      <c r="B129" s="8"/>
      <c r="C129" s="9"/>
      <c r="D129" s="8"/>
      <c r="E129" s="2" t="s">
        <v>109</v>
      </c>
      <c r="F129" s="8"/>
      <c r="G129" s="11"/>
      <c r="H129" s="8"/>
      <c r="I129" s="8"/>
    </row>
    <row r="130" spans="1:15" x14ac:dyDescent="0.25">
      <c r="A130" s="8"/>
      <c r="B130" s="8"/>
      <c r="C130" s="9"/>
      <c r="D130" s="8"/>
      <c r="E130" s="1"/>
      <c r="F130" s="8"/>
      <c r="G130" s="11"/>
      <c r="H130" s="8"/>
      <c r="I130" s="8"/>
    </row>
    <row r="131" spans="1:15" ht="75" x14ac:dyDescent="0.25">
      <c r="A131" s="8"/>
      <c r="B131" s="8"/>
      <c r="C131" s="9"/>
      <c r="D131" s="8"/>
      <c r="E131" s="1" t="s">
        <v>116</v>
      </c>
      <c r="F131" s="8"/>
      <c r="G131" s="11"/>
      <c r="H131" s="8"/>
      <c r="I131" s="8"/>
    </row>
    <row r="132" spans="1:15" ht="270" x14ac:dyDescent="0.25">
      <c r="A132" s="8" t="s">
        <v>0</v>
      </c>
      <c r="B132" s="8" t="s">
        <v>1</v>
      </c>
      <c r="C132" s="9" t="s">
        <v>117</v>
      </c>
      <c r="D132" s="8" t="s">
        <v>3</v>
      </c>
      <c r="E132" s="1" t="s">
        <v>118</v>
      </c>
      <c r="F132" s="8" t="s">
        <v>119</v>
      </c>
      <c r="G132" s="11">
        <v>36555</v>
      </c>
      <c r="H132" s="8">
        <v>3</v>
      </c>
      <c r="I132" s="8"/>
    </row>
    <row r="133" spans="1:15" x14ac:dyDescent="0.25">
      <c r="A133" s="8"/>
      <c r="B133" s="8"/>
      <c r="C133" s="9"/>
      <c r="D133" s="8"/>
      <c r="E133" s="1"/>
      <c r="F133" s="8"/>
      <c r="G133" s="11"/>
      <c r="H133" s="8"/>
      <c r="I133" s="8"/>
    </row>
    <row r="134" spans="1:15" ht="409.5" x14ac:dyDescent="0.25">
      <c r="A134" s="8"/>
      <c r="B134" s="8"/>
      <c r="C134" s="9"/>
      <c r="D134" s="8"/>
      <c r="E134" s="2" t="s">
        <v>120</v>
      </c>
      <c r="F134" s="8"/>
      <c r="G134" s="11"/>
      <c r="H134" s="8"/>
      <c r="I134" s="8"/>
    </row>
    <row r="135" spans="1:15" x14ac:dyDescent="0.25">
      <c r="A135" s="8"/>
      <c r="B135" s="8"/>
      <c r="C135" s="9"/>
      <c r="D135" s="8"/>
      <c r="E135" s="1"/>
      <c r="F135" s="8"/>
      <c r="G135" s="11"/>
      <c r="H135" s="8"/>
      <c r="I135" s="8"/>
    </row>
    <row r="136" spans="1:15" ht="60" x14ac:dyDescent="0.25">
      <c r="A136" s="8"/>
      <c r="B136" s="8"/>
      <c r="C136" s="9"/>
      <c r="D136" s="8"/>
      <c r="E136" s="1" t="s">
        <v>121</v>
      </c>
      <c r="F136" s="8"/>
      <c r="G136" s="11"/>
      <c r="H136" s="8"/>
      <c r="I136" s="8"/>
    </row>
    <row r="137" spans="1:15" ht="270" x14ac:dyDescent="0.25">
      <c r="A137" s="8" t="s">
        <v>0</v>
      </c>
      <c r="B137" s="8" t="s">
        <v>1</v>
      </c>
      <c r="C137" s="9" t="s">
        <v>122</v>
      </c>
      <c r="D137" s="8" t="s">
        <v>3</v>
      </c>
      <c r="E137" s="1" t="s">
        <v>123</v>
      </c>
      <c r="F137" s="8" t="s">
        <v>119</v>
      </c>
      <c r="G137" s="8" t="s">
        <v>124</v>
      </c>
      <c r="H137" s="8">
        <v>3</v>
      </c>
      <c r="I137" s="8"/>
      <c r="O137">
        <v>1</v>
      </c>
    </row>
    <row r="138" spans="1:15" x14ac:dyDescent="0.25">
      <c r="A138" s="8"/>
      <c r="B138" s="8"/>
      <c r="C138" s="9"/>
      <c r="D138" s="8"/>
      <c r="E138" s="1"/>
      <c r="F138" s="8"/>
      <c r="G138" s="8"/>
      <c r="H138" s="8"/>
      <c r="I138" s="8"/>
    </row>
    <row r="139" spans="1:15" ht="409.5" x14ac:dyDescent="0.25">
      <c r="A139" s="8"/>
      <c r="B139" s="8"/>
      <c r="C139" s="9"/>
      <c r="D139" s="8"/>
      <c r="E139" s="2" t="s">
        <v>120</v>
      </c>
      <c r="F139" s="8"/>
      <c r="G139" s="8"/>
      <c r="H139" s="8"/>
      <c r="I139" s="8"/>
    </row>
    <row r="140" spans="1:15" x14ac:dyDescent="0.25">
      <c r="A140" s="8"/>
      <c r="B140" s="8"/>
      <c r="C140" s="9"/>
      <c r="D140" s="8"/>
      <c r="E140" s="1"/>
      <c r="F140" s="8"/>
      <c r="G140" s="8"/>
      <c r="H140" s="8"/>
      <c r="I140" s="8"/>
    </row>
    <row r="141" spans="1:15" ht="60" x14ac:dyDescent="0.25">
      <c r="A141" s="8"/>
      <c r="B141" s="8"/>
      <c r="C141" s="9"/>
      <c r="D141" s="8"/>
      <c r="E141" s="1" t="s">
        <v>121</v>
      </c>
      <c r="F141" s="8"/>
      <c r="G141" s="8"/>
      <c r="H141" s="8"/>
      <c r="I141" s="8"/>
    </row>
    <row r="143" spans="1:15" ht="210" x14ac:dyDescent="0.25">
      <c r="A143" s="8" t="s">
        <v>1</v>
      </c>
      <c r="B143" s="9" t="s">
        <v>125</v>
      </c>
      <c r="C143" s="8" t="s">
        <v>3</v>
      </c>
      <c r="D143" s="1" t="s">
        <v>126</v>
      </c>
      <c r="E143" s="8" t="s">
        <v>97</v>
      </c>
      <c r="F143" s="11">
        <v>36819</v>
      </c>
      <c r="G143" s="8">
        <v>3</v>
      </c>
      <c r="H143" s="8"/>
      <c r="I143" s="8" t="s">
        <v>8</v>
      </c>
    </row>
    <row r="144" spans="1:15" x14ac:dyDescent="0.25">
      <c r="A144" s="8"/>
      <c r="B144" s="9"/>
      <c r="C144" s="8"/>
      <c r="D144" s="1"/>
      <c r="E144" s="8"/>
      <c r="F144" s="11"/>
      <c r="G144" s="8"/>
      <c r="H144" s="8"/>
      <c r="I144" s="8"/>
    </row>
    <row r="145" spans="1:9" ht="409.5" x14ac:dyDescent="0.25">
      <c r="A145" s="8"/>
      <c r="B145" s="9"/>
      <c r="C145" s="8"/>
      <c r="D145" s="2" t="s">
        <v>127</v>
      </c>
      <c r="E145" s="8"/>
      <c r="F145" s="11"/>
      <c r="G145" s="8"/>
      <c r="H145" s="8"/>
      <c r="I145" s="8"/>
    </row>
    <row r="146" spans="1:9" x14ac:dyDescent="0.25">
      <c r="A146" s="8"/>
      <c r="B146" s="9"/>
      <c r="C146" s="8"/>
      <c r="D146" s="1"/>
      <c r="E146" s="8"/>
      <c r="F146" s="11"/>
      <c r="G146" s="8"/>
      <c r="H146" s="8"/>
      <c r="I146" s="8"/>
    </row>
    <row r="147" spans="1:9" ht="75" x14ac:dyDescent="0.25">
      <c r="A147" s="8"/>
      <c r="B147" s="9"/>
      <c r="C147" s="8"/>
      <c r="D147" s="1" t="s">
        <v>128</v>
      </c>
      <c r="E147" s="8"/>
      <c r="F147" s="11"/>
      <c r="G147" s="8"/>
      <c r="H147" s="8"/>
      <c r="I147" s="8"/>
    </row>
    <row r="148" spans="1:9" ht="225" x14ac:dyDescent="0.25">
      <c r="A148" s="8" t="s">
        <v>0</v>
      </c>
      <c r="B148" s="8" t="s">
        <v>1</v>
      </c>
      <c r="C148" s="9" t="s">
        <v>129</v>
      </c>
      <c r="D148" s="8" t="s">
        <v>3</v>
      </c>
      <c r="E148" s="1" t="s">
        <v>130</v>
      </c>
      <c r="F148" s="8" t="s">
        <v>131</v>
      </c>
      <c r="G148" s="11">
        <v>36576</v>
      </c>
      <c r="H148" s="8">
        <v>3</v>
      </c>
      <c r="I148" s="8"/>
    </row>
    <row r="149" spans="1:9" x14ac:dyDescent="0.25">
      <c r="A149" s="8"/>
      <c r="B149" s="8"/>
      <c r="C149" s="9"/>
      <c r="D149" s="8"/>
      <c r="E149" s="1"/>
      <c r="F149" s="8"/>
      <c r="G149" s="11"/>
      <c r="H149" s="8"/>
      <c r="I149" s="8"/>
    </row>
    <row r="150" spans="1:9" ht="409.5" x14ac:dyDescent="0.25">
      <c r="A150" s="8"/>
      <c r="B150" s="8"/>
      <c r="C150" s="9"/>
      <c r="D150" s="8"/>
      <c r="E150" s="2" t="s">
        <v>127</v>
      </c>
      <c r="F150" s="8"/>
      <c r="G150" s="11"/>
      <c r="H150" s="8"/>
      <c r="I150" s="8"/>
    </row>
    <row r="151" spans="1:9" x14ac:dyDescent="0.25">
      <c r="A151" s="8"/>
      <c r="B151" s="8"/>
      <c r="C151" s="9"/>
      <c r="D151" s="8"/>
      <c r="E151" s="1"/>
      <c r="F151" s="8"/>
      <c r="G151" s="11"/>
      <c r="H151" s="8"/>
      <c r="I151" s="8"/>
    </row>
    <row r="152" spans="1:9" ht="75" x14ac:dyDescent="0.25">
      <c r="A152" s="8"/>
      <c r="B152" s="8"/>
      <c r="C152" s="9"/>
      <c r="D152" s="8"/>
      <c r="E152" s="1" t="s">
        <v>132</v>
      </c>
      <c r="F152" s="8"/>
      <c r="G152" s="11"/>
      <c r="H152" s="8"/>
      <c r="I152" s="8"/>
    </row>
    <row r="153" spans="1:9" ht="210" x14ac:dyDescent="0.25">
      <c r="A153" s="8" t="s">
        <v>0</v>
      </c>
      <c r="B153" s="8" t="s">
        <v>1</v>
      </c>
      <c r="C153" s="9" t="s">
        <v>133</v>
      </c>
      <c r="D153" s="8" t="s">
        <v>3</v>
      </c>
      <c r="E153" s="1" t="s">
        <v>134</v>
      </c>
      <c r="F153" s="8" t="s">
        <v>92</v>
      </c>
      <c r="G153" s="11">
        <v>36636</v>
      </c>
      <c r="H153" s="8">
        <v>3</v>
      </c>
      <c r="I153" s="8"/>
    </row>
    <row r="154" spans="1:9" x14ac:dyDescent="0.25">
      <c r="A154" s="8"/>
      <c r="B154" s="8"/>
      <c r="C154" s="9"/>
      <c r="D154" s="8"/>
      <c r="E154" s="1"/>
      <c r="F154" s="8"/>
      <c r="G154" s="11"/>
      <c r="H154" s="8"/>
      <c r="I154" s="8"/>
    </row>
    <row r="155" spans="1:9" ht="409.5" x14ac:dyDescent="0.25">
      <c r="A155" s="8"/>
      <c r="B155" s="8"/>
      <c r="C155" s="9"/>
      <c r="D155" s="8"/>
      <c r="E155" s="2" t="s">
        <v>127</v>
      </c>
      <c r="F155" s="8"/>
      <c r="G155" s="11"/>
      <c r="H155" s="8"/>
      <c r="I155" s="8"/>
    </row>
    <row r="156" spans="1:9" x14ac:dyDescent="0.25">
      <c r="A156" s="8"/>
      <c r="B156" s="8"/>
      <c r="C156" s="9"/>
      <c r="D156" s="8"/>
      <c r="E156" s="1"/>
      <c r="F156" s="8"/>
      <c r="G156" s="11"/>
      <c r="H156" s="8"/>
      <c r="I156" s="8"/>
    </row>
    <row r="157" spans="1:9" ht="75" x14ac:dyDescent="0.25">
      <c r="A157" s="8"/>
      <c r="B157" s="8"/>
      <c r="C157" s="9"/>
      <c r="D157" s="8"/>
      <c r="E157" s="1" t="s">
        <v>135</v>
      </c>
      <c r="F157" s="8"/>
      <c r="G157" s="11"/>
      <c r="H157" s="8"/>
      <c r="I157" s="8"/>
    </row>
    <row r="158" spans="1:9" ht="240" x14ac:dyDescent="0.25">
      <c r="A158" s="8" t="s">
        <v>0</v>
      </c>
      <c r="B158" s="8" t="s">
        <v>1</v>
      </c>
      <c r="C158" s="9" t="s">
        <v>136</v>
      </c>
      <c r="D158" s="8" t="s">
        <v>3</v>
      </c>
      <c r="E158" s="1" t="s">
        <v>108</v>
      </c>
      <c r="F158" s="8" t="s">
        <v>97</v>
      </c>
      <c r="G158" s="11">
        <v>36819</v>
      </c>
      <c r="H158" s="8">
        <v>0</v>
      </c>
      <c r="I158" s="8"/>
    </row>
    <row r="159" spans="1:9" x14ac:dyDescent="0.25">
      <c r="A159" s="8"/>
      <c r="B159" s="8"/>
      <c r="C159" s="9"/>
      <c r="D159" s="8"/>
      <c r="E159" s="1"/>
      <c r="F159" s="8"/>
      <c r="G159" s="11"/>
      <c r="H159" s="8"/>
      <c r="I159" s="8"/>
    </row>
    <row r="160" spans="1:9" ht="409.5" x14ac:dyDescent="0.25">
      <c r="A160" s="8"/>
      <c r="B160" s="8"/>
      <c r="C160" s="9"/>
      <c r="D160" s="8"/>
      <c r="E160" s="2" t="s">
        <v>137</v>
      </c>
      <c r="F160" s="8"/>
      <c r="G160" s="11"/>
      <c r="H160" s="8"/>
      <c r="I160" s="8"/>
    </row>
    <row r="161" spans="1:9" x14ac:dyDescent="0.25">
      <c r="A161" s="8"/>
      <c r="B161" s="8"/>
      <c r="C161" s="9"/>
      <c r="D161" s="8"/>
      <c r="E161" s="1"/>
      <c r="F161" s="8"/>
      <c r="G161" s="11"/>
      <c r="H161" s="8"/>
      <c r="I161" s="8"/>
    </row>
    <row r="162" spans="1:9" ht="75" x14ac:dyDescent="0.25">
      <c r="A162" s="8"/>
      <c r="B162" s="8"/>
      <c r="C162" s="9"/>
      <c r="D162" s="8"/>
      <c r="E162" s="1" t="s">
        <v>138</v>
      </c>
      <c r="F162" s="8"/>
      <c r="G162" s="11"/>
      <c r="H162" s="8"/>
      <c r="I162" s="8"/>
    </row>
    <row r="163" spans="1:9" ht="300" x14ac:dyDescent="0.25">
      <c r="A163" s="8" t="s">
        <v>0</v>
      </c>
      <c r="B163" s="8" t="s">
        <v>1</v>
      </c>
      <c r="C163" s="9" t="s">
        <v>139</v>
      </c>
      <c r="D163" s="8" t="s">
        <v>3</v>
      </c>
      <c r="E163" s="1" t="s">
        <v>140</v>
      </c>
      <c r="F163" s="8" t="s">
        <v>141</v>
      </c>
      <c r="G163" s="11">
        <v>36576</v>
      </c>
      <c r="H163" s="8">
        <v>0</v>
      </c>
      <c r="I163" s="8"/>
    </row>
    <row r="164" spans="1:9" x14ac:dyDescent="0.25">
      <c r="A164" s="8"/>
      <c r="B164" s="8"/>
      <c r="C164" s="9"/>
      <c r="D164" s="8"/>
      <c r="E164" s="1"/>
      <c r="F164" s="8"/>
      <c r="G164" s="11"/>
      <c r="H164" s="8"/>
      <c r="I164" s="8"/>
    </row>
    <row r="165" spans="1:9" ht="409.5" x14ac:dyDescent="0.25">
      <c r="A165" s="8"/>
      <c r="B165" s="8"/>
      <c r="C165" s="9"/>
      <c r="D165" s="8"/>
      <c r="E165" s="2" t="s">
        <v>137</v>
      </c>
      <c r="F165" s="8"/>
      <c r="G165" s="11"/>
      <c r="H165" s="8"/>
      <c r="I165" s="8"/>
    </row>
    <row r="166" spans="1:9" x14ac:dyDescent="0.25">
      <c r="A166" s="8"/>
      <c r="B166" s="8"/>
      <c r="C166" s="9"/>
      <c r="D166" s="8"/>
      <c r="E166" s="1"/>
      <c r="F166" s="8"/>
      <c r="G166" s="11"/>
      <c r="H166" s="8"/>
      <c r="I166" s="8"/>
    </row>
    <row r="167" spans="1:9" ht="75" x14ac:dyDescent="0.25">
      <c r="A167" s="8"/>
      <c r="B167" s="8"/>
      <c r="C167" s="9"/>
      <c r="D167" s="8"/>
      <c r="E167" s="1" t="s">
        <v>142</v>
      </c>
      <c r="F167" s="8"/>
      <c r="G167" s="11"/>
      <c r="H167" s="8"/>
      <c r="I167" s="8"/>
    </row>
    <row r="168" spans="1:9" ht="60" x14ac:dyDescent="0.25">
      <c r="A168" s="8" t="s">
        <v>0</v>
      </c>
      <c r="B168" s="8" t="s">
        <v>1</v>
      </c>
      <c r="C168" s="9" t="s">
        <v>143</v>
      </c>
      <c r="D168" s="8" t="s">
        <v>3</v>
      </c>
      <c r="E168" s="1" t="s">
        <v>144</v>
      </c>
      <c r="F168" s="8" t="s">
        <v>92</v>
      </c>
      <c r="G168" s="11">
        <v>36636</v>
      </c>
      <c r="H168" s="8">
        <v>0</v>
      </c>
      <c r="I168" s="8"/>
    </row>
    <row r="169" spans="1:9" x14ac:dyDescent="0.25">
      <c r="A169" s="8"/>
      <c r="B169" s="8"/>
      <c r="C169" s="9"/>
      <c r="D169" s="8"/>
      <c r="E169" s="1"/>
      <c r="F169" s="8"/>
      <c r="G169" s="11"/>
      <c r="H169" s="8"/>
      <c r="I169" s="8"/>
    </row>
    <row r="170" spans="1:9" ht="409.5" x14ac:dyDescent="0.25">
      <c r="A170" s="8"/>
      <c r="B170" s="8"/>
      <c r="C170" s="9"/>
      <c r="D170" s="8"/>
      <c r="E170" s="2" t="s">
        <v>137</v>
      </c>
      <c r="F170" s="8"/>
      <c r="G170" s="11"/>
      <c r="H170" s="8"/>
      <c r="I170" s="8"/>
    </row>
    <row r="171" spans="1:9" x14ac:dyDescent="0.25">
      <c r="A171" s="8"/>
      <c r="B171" s="8"/>
      <c r="C171" s="9"/>
      <c r="D171" s="8"/>
      <c r="E171" s="1"/>
      <c r="F171" s="8"/>
      <c r="G171" s="11"/>
      <c r="H171" s="8"/>
      <c r="I171" s="8"/>
    </row>
    <row r="172" spans="1:9" ht="75" x14ac:dyDescent="0.25">
      <c r="A172" s="8"/>
      <c r="B172" s="8"/>
      <c r="C172" s="9"/>
      <c r="D172" s="8"/>
      <c r="E172" s="1" t="s">
        <v>145</v>
      </c>
      <c r="F172" s="8"/>
      <c r="G172" s="11"/>
      <c r="H172" s="8"/>
      <c r="I172" s="8"/>
    </row>
    <row r="173" spans="1:9" ht="225" x14ac:dyDescent="0.25">
      <c r="A173" s="8" t="s">
        <v>0</v>
      </c>
      <c r="B173" s="8" t="s">
        <v>20</v>
      </c>
      <c r="C173" s="9" t="s">
        <v>146</v>
      </c>
      <c r="D173" s="8" t="s">
        <v>3</v>
      </c>
      <c r="E173" s="1" t="s">
        <v>147</v>
      </c>
      <c r="F173" s="8" t="s">
        <v>148</v>
      </c>
      <c r="G173" s="8" t="s">
        <v>149</v>
      </c>
      <c r="H173" s="8">
        <v>3</v>
      </c>
      <c r="I173" s="8"/>
    </row>
    <row r="174" spans="1:9" x14ac:dyDescent="0.25">
      <c r="A174" s="8"/>
      <c r="B174" s="8"/>
      <c r="C174" s="9"/>
      <c r="D174" s="8"/>
      <c r="E174" s="1"/>
      <c r="F174" s="8"/>
      <c r="G174" s="8"/>
      <c r="H174" s="8"/>
      <c r="I174" s="8"/>
    </row>
    <row r="175" spans="1:9" ht="409.5" x14ac:dyDescent="0.25">
      <c r="A175" s="8"/>
      <c r="B175" s="8"/>
      <c r="C175" s="9"/>
      <c r="D175" s="8"/>
      <c r="E175" s="2" t="s">
        <v>150</v>
      </c>
      <c r="F175" s="8"/>
      <c r="G175" s="8"/>
      <c r="H175" s="8"/>
      <c r="I175" s="8"/>
    </row>
    <row r="176" spans="1:9" x14ac:dyDescent="0.25">
      <c r="A176" s="8"/>
      <c r="B176" s="8"/>
      <c r="C176" s="9"/>
      <c r="D176" s="8"/>
      <c r="E176" s="1"/>
      <c r="F176" s="8"/>
      <c r="G176" s="8"/>
      <c r="H176" s="8"/>
      <c r="I176" s="8"/>
    </row>
    <row r="177" spans="1:9" ht="75" x14ac:dyDescent="0.25">
      <c r="A177" s="8"/>
      <c r="B177" s="8"/>
      <c r="C177" s="9"/>
      <c r="D177" s="8"/>
      <c r="E177" s="1" t="s">
        <v>151</v>
      </c>
      <c r="F177" s="8"/>
      <c r="G177" s="8"/>
      <c r="H177" s="8"/>
      <c r="I177" s="8"/>
    </row>
    <row r="178" spans="1:9" ht="210" x14ac:dyDescent="0.25">
      <c r="A178" s="8" t="s">
        <v>0</v>
      </c>
      <c r="B178" s="8" t="s">
        <v>1</v>
      </c>
      <c r="C178" s="9" t="s">
        <v>152</v>
      </c>
      <c r="D178" s="8" t="s">
        <v>3</v>
      </c>
      <c r="E178" s="1" t="s">
        <v>153</v>
      </c>
      <c r="F178" s="8" t="s">
        <v>154</v>
      </c>
      <c r="G178" s="11">
        <v>36538</v>
      </c>
      <c r="H178" s="8">
        <v>3</v>
      </c>
      <c r="I178" s="8"/>
    </row>
    <row r="179" spans="1:9" x14ac:dyDescent="0.25">
      <c r="A179" s="8"/>
      <c r="B179" s="8"/>
      <c r="C179" s="9"/>
      <c r="D179" s="8"/>
      <c r="E179" s="1"/>
      <c r="F179" s="8"/>
      <c r="G179" s="11"/>
      <c r="H179" s="8"/>
      <c r="I179" s="8"/>
    </row>
    <row r="180" spans="1:9" ht="409.5" x14ac:dyDescent="0.25">
      <c r="A180" s="8"/>
      <c r="B180" s="8"/>
      <c r="C180" s="9"/>
      <c r="D180" s="8"/>
      <c r="E180" s="2" t="s">
        <v>150</v>
      </c>
      <c r="F180" s="8"/>
      <c r="G180" s="11"/>
      <c r="H180" s="8"/>
      <c r="I180" s="8"/>
    </row>
    <row r="181" spans="1:9" x14ac:dyDescent="0.25">
      <c r="A181" s="8"/>
      <c r="B181" s="8"/>
      <c r="C181" s="9"/>
      <c r="D181" s="8"/>
      <c r="E181" s="1"/>
      <c r="F181" s="8"/>
      <c r="G181" s="11"/>
      <c r="H181" s="8"/>
      <c r="I181" s="8"/>
    </row>
    <row r="182" spans="1:9" ht="75" x14ac:dyDescent="0.25">
      <c r="A182" s="8"/>
      <c r="B182" s="8"/>
      <c r="C182" s="9"/>
      <c r="D182" s="8"/>
      <c r="E182" s="1" t="s">
        <v>155</v>
      </c>
      <c r="F182" s="8"/>
      <c r="G182" s="11"/>
      <c r="H182" s="8"/>
      <c r="I182" s="8"/>
    </row>
    <row r="183" spans="1:9" ht="60" x14ac:dyDescent="0.25">
      <c r="A183" s="8" t="s">
        <v>0</v>
      </c>
      <c r="B183" s="8" t="s">
        <v>20</v>
      </c>
      <c r="C183" s="9" t="s">
        <v>156</v>
      </c>
      <c r="D183" s="8" t="s">
        <v>3</v>
      </c>
      <c r="E183" s="1" t="s">
        <v>144</v>
      </c>
      <c r="F183" s="8" t="s">
        <v>141</v>
      </c>
      <c r="G183" s="8" t="s">
        <v>149</v>
      </c>
      <c r="H183" s="8">
        <v>0</v>
      </c>
      <c r="I183" s="8"/>
    </row>
    <row r="184" spans="1:9" x14ac:dyDescent="0.25">
      <c r="A184" s="8"/>
      <c r="B184" s="8"/>
      <c r="C184" s="9"/>
      <c r="D184" s="8"/>
      <c r="E184" s="1"/>
      <c r="F184" s="8"/>
      <c r="G184" s="8"/>
      <c r="H184" s="8"/>
      <c r="I184" s="8"/>
    </row>
    <row r="185" spans="1:9" ht="409.5" x14ac:dyDescent="0.25">
      <c r="A185" s="8"/>
      <c r="B185" s="8"/>
      <c r="C185" s="9"/>
      <c r="D185" s="8"/>
      <c r="E185" s="2" t="s">
        <v>150</v>
      </c>
      <c r="F185" s="8"/>
      <c r="G185" s="8"/>
      <c r="H185" s="8"/>
      <c r="I185" s="8"/>
    </row>
    <row r="186" spans="1:9" x14ac:dyDescent="0.25">
      <c r="A186" s="8"/>
      <c r="B186" s="8"/>
      <c r="C186" s="9"/>
      <c r="D186" s="8"/>
      <c r="E186" s="1"/>
      <c r="F186" s="8"/>
      <c r="G186" s="8"/>
      <c r="H186" s="8"/>
      <c r="I186" s="8"/>
    </row>
    <row r="187" spans="1:9" ht="75" x14ac:dyDescent="0.25">
      <c r="A187" s="8"/>
      <c r="B187" s="8"/>
      <c r="C187" s="9"/>
      <c r="D187" s="8"/>
      <c r="E187" s="1" t="s">
        <v>157</v>
      </c>
      <c r="F187" s="8"/>
      <c r="G187" s="8"/>
      <c r="H187" s="8"/>
      <c r="I187" s="8"/>
    </row>
    <row r="188" spans="1:9" ht="60" x14ac:dyDescent="0.25">
      <c r="A188" s="8" t="s">
        <v>0</v>
      </c>
      <c r="B188" s="8" t="s">
        <v>1</v>
      </c>
      <c r="C188" s="9" t="s">
        <v>158</v>
      </c>
      <c r="D188" s="8" t="s">
        <v>3</v>
      </c>
      <c r="E188" s="1" t="s">
        <v>144</v>
      </c>
      <c r="F188" s="8" t="s">
        <v>141</v>
      </c>
      <c r="G188" s="11">
        <v>36538</v>
      </c>
      <c r="H188" s="8">
        <v>0</v>
      </c>
      <c r="I188" s="8"/>
    </row>
    <row r="189" spans="1:9" x14ac:dyDescent="0.25">
      <c r="A189" s="8"/>
      <c r="B189" s="8"/>
      <c r="C189" s="9"/>
      <c r="D189" s="8"/>
      <c r="E189" s="1"/>
      <c r="F189" s="8"/>
      <c r="G189" s="11"/>
      <c r="H189" s="8"/>
      <c r="I189" s="8"/>
    </row>
    <row r="190" spans="1:9" ht="409.5" x14ac:dyDescent="0.25">
      <c r="A190" s="8"/>
      <c r="B190" s="8"/>
      <c r="C190" s="9"/>
      <c r="D190" s="8"/>
      <c r="E190" s="2" t="s">
        <v>150</v>
      </c>
      <c r="F190" s="8"/>
      <c r="G190" s="11"/>
      <c r="H190" s="8"/>
      <c r="I190" s="8"/>
    </row>
    <row r="191" spans="1:9" x14ac:dyDescent="0.25">
      <c r="A191" s="8"/>
      <c r="B191" s="8"/>
      <c r="C191" s="9"/>
      <c r="D191" s="8"/>
      <c r="E191" s="1"/>
      <c r="F191" s="8"/>
      <c r="G191" s="11"/>
      <c r="H191" s="8"/>
      <c r="I191" s="8"/>
    </row>
    <row r="192" spans="1:9" ht="75" x14ac:dyDescent="0.25">
      <c r="A192" s="8"/>
      <c r="B192" s="8"/>
      <c r="C192" s="9"/>
      <c r="D192" s="8"/>
      <c r="E192" s="1" t="s">
        <v>159</v>
      </c>
      <c r="F192" s="8"/>
      <c r="G192" s="11"/>
      <c r="H192" s="8"/>
      <c r="I192" s="8"/>
    </row>
    <row r="193" spans="1:9" ht="225" x14ac:dyDescent="0.25">
      <c r="A193" s="8" t="s">
        <v>0</v>
      </c>
      <c r="B193" s="8" t="s">
        <v>20</v>
      </c>
      <c r="C193" s="9" t="s">
        <v>160</v>
      </c>
      <c r="D193" s="8" t="s">
        <v>3</v>
      </c>
      <c r="E193" s="1" t="s">
        <v>161</v>
      </c>
      <c r="F193" s="8" t="s">
        <v>162</v>
      </c>
      <c r="G193" s="8" t="s">
        <v>163</v>
      </c>
      <c r="H193" s="8">
        <v>3</v>
      </c>
      <c r="I193" s="8"/>
    </row>
    <row r="194" spans="1:9" x14ac:dyDescent="0.25">
      <c r="A194" s="8"/>
      <c r="B194" s="8"/>
      <c r="C194" s="9"/>
      <c r="D194" s="8"/>
      <c r="E194" s="1"/>
      <c r="F194" s="8"/>
      <c r="G194" s="8"/>
      <c r="H194" s="8"/>
      <c r="I194" s="8"/>
    </row>
    <row r="195" spans="1:9" ht="409.5" x14ac:dyDescent="0.25">
      <c r="A195" s="8"/>
      <c r="B195" s="8"/>
      <c r="C195" s="9"/>
      <c r="D195" s="8"/>
      <c r="E195" s="2" t="s">
        <v>164</v>
      </c>
      <c r="F195" s="8"/>
      <c r="G195" s="8"/>
      <c r="H195" s="8"/>
      <c r="I195" s="8"/>
    </row>
    <row r="196" spans="1:9" x14ac:dyDescent="0.25">
      <c r="A196" s="8"/>
      <c r="B196" s="8"/>
      <c r="C196" s="9"/>
      <c r="D196" s="8"/>
      <c r="E196" s="1"/>
      <c r="F196" s="8"/>
      <c r="G196" s="8"/>
      <c r="H196" s="8"/>
      <c r="I196" s="8"/>
    </row>
    <row r="197" spans="1:9" ht="75" x14ac:dyDescent="0.25">
      <c r="A197" s="8"/>
      <c r="B197" s="8"/>
      <c r="C197" s="9"/>
      <c r="D197" s="8"/>
      <c r="E197" s="1" t="s">
        <v>165</v>
      </c>
      <c r="F197" s="8"/>
      <c r="G197" s="8"/>
      <c r="H197" s="8"/>
      <c r="I197" s="8"/>
    </row>
    <row r="198" spans="1:9" ht="225" x14ac:dyDescent="0.25">
      <c r="A198" s="8" t="s">
        <v>0</v>
      </c>
      <c r="B198" s="8" t="s">
        <v>1</v>
      </c>
      <c r="C198" s="9" t="s">
        <v>166</v>
      </c>
      <c r="D198" s="8" t="s">
        <v>3</v>
      </c>
      <c r="E198" s="1" t="s">
        <v>167</v>
      </c>
      <c r="F198" s="8" t="s">
        <v>168</v>
      </c>
      <c r="G198" s="11">
        <v>36721</v>
      </c>
      <c r="H198" s="8">
        <v>3</v>
      </c>
      <c r="I198" s="8"/>
    </row>
    <row r="199" spans="1:9" x14ac:dyDescent="0.25">
      <c r="A199" s="8"/>
      <c r="B199" s="8"/>
      <c r="C199" s="9"/>
      <c r="D199" s="8"/>
      <c r="E199" s="1"/>
      <c r="F199" s="8"/>
      <c r="G199" s="11"/>
      <c r="H199" s="8"/>
      <c r="I199" s="8"/>
    </row>
    <row r="200" spans="1:9" ht="409.5" x14ac:dyDescent="0.25">
      <c r="A200" s="8"/>
      <c r="B200" s="8"/>
      <c r="C200" s="9"/>
      <c r="D200" s="8"/>
      <c r="E200" s="2" t="s">
        <v>164</v>
      </c>
      <c r="F200" s="8"/>
      <c r="G200" s="11"/>
      <c r="H200" s="8"/>
      <c r="I200" s="8"/>
    </row>
    <row r="201" spans="1:9" x14ac:dyDescent="0.25">
      <c r="A201" s="8"/>
      <c r="B201" s="8"/>
      <c r="C201" s="9"/>
      <c r="D201" s="8"/>
      <c r="E201" s="1"/>
      <c r="F201" s="8"/>
      <c r="G201" s="11"/>
      <c r="H201" s="8"/>
      <c r="I201" s="8"/>
    </row>
    <row r="202" spans="1:9" ht="75" x14ac:dyDescent="0.25">
      <c r="A202" s="8"/>
      <c r="B202" s="8"/>
      <c r="C202" s="9"/>
      <c r="D202" s="8"/>
      <c r="E202" s="1" t="s">
        <v>169</v>
      </c>
      <c r="F202" s="8"/>
      <c r="G202" s="11"/>
      <c r="H202" s="8"/>
      <c r="I202" s="8"/>
    </row>
    <row r="203" spans="1:9" ht="225" x14ac:dyDescent="0.25">
      <c r="A203" s="8" t="s">
        <v>0</v>
      </c>
      <c r="B203" s="8" t="s">
        <v>1</v>
      </c>
      <c r="C203" s="9" t="s">
        <v>170</v>
      </c>
      <c r="D203" s="8" t="s">
        <v>3</v>
      </c>
      <c r="E203" s="1" t="s">
        <v>171</v>
      </c>
      <c r="F203" s="8" t="s">
        <v>148</v>
      </c>
      <c r="G203" s="11">
        <v>36722</v>
      </c>
      <c r="H203" s="8">
        <v>3</v>
      </c>
      <c r="I203" s="8"/>
    </row>
    <row r="204" spans="1:9" x14ac:dyDescent="0.25">
      <c r="A204" s="8"/>
      <c r="B204" s="8"/>
      <c r="C204" s="9"/>
      <c r="D204" s="8"/>
      <c r="E204" s="1"/>
      <c r="F204" s="8"/>
      <c r="G204" s="11"/>
      <c r="H204" s="8"/>
      <c r="I204" s="8"/>
    </row>
    <row r="205" spans="1:9" ht="315" x14ac:dyDescent="0.25">
      <c r="A205" s="8"/>
      <c r="B205" s="8"/>
      <c r="C205" s="9"/>
      <c r="D205" s="8"/>
      <c r="E205" s="2" t="s">
        <v>172</v>
      </c>
      <c r="F205" s="8"/>
      <c r="G205" s="11"/>
      <c r="H205" s="8"/>
      <c r="I205" s="8"/>
    </row>
    <row r="206" spans="1:9" x14ac:dyDescent="0.25">
      <c r="A206" s="8"/>
      <c r="B206" s="8"/>
      <c r="C206" s="9"/>
      <c r="D206" s="8"/>
      <c r="E206" s="1"/>
      <c r="F206" s="8"/>
      <c r="G206" s="11"/>
      <c r="H206" s="8"/>
      <c r="I206" s="8"/>
    </row>
    <row r="207" spans="1:9" ht="75" x14ac:dyDescent="0.25">
      <c r="A207" s="8"/>
      <c r="B207" s="8"/>
      <c r="C207" s="9"/>
      <c r="D207" s="8"/>
      <c r="E207" s="1" t="s">
        <v>173</v>
      </c>
      <c r="F207" s="8"/>
      <c r="G207" s="11"/>
      <c r="H207" s="8"/>
      <c r="I207" s="8"/>
    </row>
    <row r="208" spans="1:9" ht="60" x14ac:dyDescent="0.25">
      <c r="A208" s="8" t="s">
        <v>0</v>
      </c>
      <c r="B208" s="8" t="s">
        <v>1</v>
      </c>
      <c r="C208" s="9" t="s">
        <v>174</v>
      </c>
      <c r="D208" s="8" t="s">
        <v>3</v>
      </c>
      <c r="E208" s="1" t="s">
        <v>144</v>
      </c>
      <c r="F208" s="8" t="s">
        <v>175</v>
      </c>
      <c r="G208" s="11">
        <v>36661</v>
      </c>
      <c r="H208" s="8">
        <v>0</v>
      </c>
      <c r="I208" s="8"/>
    </row>
    <row r="209" spans="1:9" x14ac:dyDescent="0.25">
      <c r="A209" s="8"/>
      <c r="B209" s="8"/>
      <c r="C209" s="9"/>
      <c r="D209" s="8"/>
      <c r="E209" s="1"/>
      <c r="F209" s="8"/>
      <c r="G209" s="11"/>
      <c r="H209" s="8"/>
      <c r="I209" s="8"/>
    </row>
    <row r="210" spans="1:9" ht="315" x14ac:dyDescent="0.25">
      <c r="A210" s="8"/>
      <c r="B210" s="8"/>
      <c r="C210" s="9"/>
      <c r="D210" s="8"/>
      <c r="E210" s="2" t="s">
        <v>172</v>
      </c>
      <c r="F210" s="8"/>
      <c r="G210" s="11"/>
      <c r="H210" s="8"/>
      <c r="I210" s="8"/>
    </row>
    <row r="211" spans="1:9" x14ac:dyDescent="0.25">
      <c r="A211" s="8"/>
      <c r="B211" s="8"/>
      <c r="C211" s="9"/>
      <c r="D211" s="8"/>
      <c r="E211" s="1"/>
      <c r="F211" s="8"/>
      <c r="G211" s="11"/>
      <c r="H211" s="8"/>
      <c r="I211" s="8"/>
    </row>
    <row r="212" spans="1:9" ht="75" x14ac:dyDescent="0.25">
      <c r="A212" s="8"/>
      <c r="B212" s="8"/>
      <c r="C212" s="9"/>
      <c r="D212" s="8"/>
      <c r="E212" s="1" t="s">
        <v>176</v>
      </c>
      <c r="F212" s="8"/>
      <c r="G212" s="11"/>
      <c r="H212" s="8"/>
      <c r="I212" s="8"/>
    </row>
    <row r="213" spans="1:9" ht="60" x14ac:dyDescent="0.25">
      <c r="A213" s="8" t="s">
        <v>0</v>
      </c>
      <c r="B213" s="8" t="s">
        <v>1</v>
      </c>
      <c r="C213" s="9" t="s">
        <v>177</v>
      </c>
      <c r="D213" s="8" t="s">
        <v>3</v>
      </c>
      <c r="E213" s="1" t="s">
        <v>144</v>
      </c>
      <c r="F213" s="8" t="s">
        <v>148</v>
      </c>
      <c r="G213" s="11">
        <v>36722</v>
      </c>
      <c r="H213" s="8">
        <v>0</v>
      </c>
      <c r="I213" s="8"/>
    </row>
    <row r="214" spans="1:9" x14ac:dyDescent="0.25">
      <c r="A214" s="8"/>
      <c r="B214" s="8"/>
      <c r="C214" s="9"/>
      <c r="D214" s="8"/>
      <c r="E214" s="1"/>
      <c r="F214" s="8"/>
      <c r="G214" s="11"/>
      <c r="H214" s="8"/>
      <c r="I214" s="8"/>
    </row>
    <row r="215" spans="1:9" ht="315" x14ac:dyDescent="0.25">
      <c r="A215" s="8"/>
      <c r="B215" s="8"/>
      <c r="C215" s="9"/>
      <c r="D215" s="8"/>
      <c r="E215" s="2" t="s">
        <v>172</v>
      </c>
      <c r="F215" s="8"/>
      <c r="G215" s="11"/>
      <c r="H215" s="8"/>
      <c r="I215" s="8"/>
    </row>
    <row r="216" spans="1:9" x14ac:dyDescent="0.25">
      <c r="A216" s="8"/>
      <c r="B216" s="8"/>
      <c r="C216" s="9"/>
      <c r="D216" s="8"/>
      <c r="E216" s="1"/>
      <c r="F216" s="8"/>
      <c r="G216" s="11"/>
      <c r="H216" s="8"/>
      <c r="I216" s="8"/>
    </row>
    <row r="217" spans="1:9" ht="75" x14ac:dyDescent="0.25">
      <c r="A217" s="8"/>
      <c r="B217" s="8"/>
      <c r="C217" s="9"/>
      <c r="D217" s="8"/>
      <c r="E217" s="1" t="s">
        <v>178</v>
      </c>
      <c r="F217" s="8"/>
      <c r="G217" s="11"/>
      <c r="H217" s="8"/>
      <c r="I217" s="8"/>
    </row>
    <row r="220" spans="1:9" ht="225" x14ac:dyDescent="0.25">
      <c r="A220" s="8" t="s">
        <v>0</v>
      </c>
      <c r="B220" s="8" t="s">
        <v>1</v>
      </c>
      <c r="C220" s="9" t="s">
        <v>179</v>
      </c>
      <c r="D220" s="8" t="s">
        <v>3</v>
      </c>
      <c r="E220" s="1" t="s">
        <v>180</v>
      </c>
      <c r="F220" s="8" t="s">
        <v>181</v>
      </c>
      <c r="G220" s="11">
        <v>36540</v>
      </c>
      <c r="H220" s="8">
        <v>3</v>
      </c>
      <c r="I220" s="8"/>
    </row>
    <row r="221" spans="1:9" x14ac:dyDescent="0.25">
      <c r="A221" s="8"/>
      <c r="B221" s="8"/>
      <c r="C221" s="9"/>
      <c r="D221" s="8"/>
      <c r="E221" s="1"/>
      <c r="F221" s="8"/>
      <c r="G221" s="11"/>
      <c r="H221" s="8"/>
      <c r="I221" s="8"/>
    </row>
    <row r="222" spans="1:9" ht="409.5" x14ac:dyDescent="0.25">
      <c r="A222" s="8"/>
      <c r="B222" s="8"/>
      <c r="C222" s="9"/>
      <c r="D222" s="8"/>
      <c r="E222" s="2" t="s">
        <v>182</v>
      </c>
      <c r="F222" s="8"/>
      <c r="G222" s="11"/>
      <c r="H222" s="8"/>
      <c r="I222" s="8"/>
    </row>
    <row r="223" spans="1:9" x14ac:dyDescent="0.25">
      <c r="A223" s="8"/>
      <c r="B223" s="8"/>
      <c r="C223" s="9"/>
      <c r="D223" s="8"/>
      <c r="E223" s="1"/>
      <c r="F223" s="8"/>
      <c r="G223" s="11"/>
      <c r="H223" s="8"/>
      <c r="I223" s="8"/>
    </row>
    <row r="224" spans="1:9" ht="75" x14ac:dyDescent="0.25">
      <c r="A224" s="8"/>
      <c r="B224" s="8"/>
      <c r="C224" s="9"/>
      <c r="D224" s="8"/>
      <c r="E224" s="1" t="s">
        <v>183</v>
      </c>
      <c r="F224" s="8"/>
      <c r="G224" s="11"/>
      <c r="H224" s="8"/>
      <c r="I224" s="8"/>
    </row>
    <row r="225" spans="1:9" ht="210" x14ac:dyDescent="0.25">
      <c r="A225" s="8" t="s">
        <v>0</v>
      </c>
      <c r="B225" s="8" t="s">
        <v>1</v>
      </c>
      <c r="C225" s="9" t="s">
        <v>184</v>
      </c>
      <c r="D225" s="8" t="s">
        <v>3</v>
      </c>
      <c r="E225" s="1" t="s">
        <v>185</v>
      </c>
      <c r="F225" s="8" t="s">
        <v>181</v>
      </c>
      <c r="G225" s="11">
        <v>36692</v>
      </c>
      <c r="H225" s="8">
        <v>3</v>
      </c>
      <c r="I225" s="8"/>
    </row>
    <row r="226" spans="1:9" x14ac:dyDescent="0.25">
      <c r="A226" s="8"/>
      <c r="B226" s="8"/>
      <c r="C226" s="9"/>
      <c r="D226" s="8"/>
      <c r="E226" s="1"/>
      <c r="F226" s="8"/>
      <c r="G226" s="11"/>
      <c r="H226" s="8"/>
      <c r="I226" s="8"/>
    </row>
    <row r="227" spans="1:9" ht="409.5" x14ac:dyDescent="0.25">
      <c r="A227" s="8"/>
      <c r="B227" s="8"/>
      <c r="C227" s="9"/>
      <c r="D227" s="8"/>
      <c r="E227" s="2" t="s">
        <v>182</v>
      </c>
      <c r="F227" s="8"/>
      <c r="G227" s="11"/>
      <c r="H227" s="8"/>
      <c r="I227" s="8"/>
    </row>
    <row r="228" spans="1:9" x14ac:dyDescent="0.25">
      <c r="A228" s="8"/>
      <c r="B228" s="8"/>
      <c r="C228" s="9"/>
      <c r="D228" s="8"/>
      <c r="E228" s="1"/>
      <c r="F228" s="8"/>
      <c r="G228" s="11"/>
      <c r="H228" s="8"/>
      <c r="I228" s="8"/>
    </row>
    <row r="229" spans="1:9" ht="75" x14ac:dyDescent="0.25">
      <c r="A229" s="8"/>
      <c r="B229" s="8"/>
      <c r="C229" s="9"/>
      <c r="D229" s="8"/>
      <c r="E229" s="1" t="s">
        <v>186</v>
      </c>
      <c r="F229" s="8"/>
      <c r="G229" s="11"/>
      <c r="H229" s="8"/>
      <c r="I229" s="8"/>
    </row>
    <row r="230" spans="1:9" ht="60" x14ac:dyDescent="0.25">
      <c r="A230" s="8" t="s">
        <v>0</v>
      </c>
      <c r="B230" s="8" t="s">
        <v>1</v>
      </c>
      <c r="C230" s="9" t="s">
        <v>187</v>
      </c>
      <c r="D230" s="8" t="s">
        <v>3</v>
      </c>
      <c r="E230" s="1" t="s">
        <v>144</v>
      </c>
      <c r="F230" s="8" t="s">
        <v>181</v>
      </c>
      <c r="G230" s="11">
        <v>36540</v>
      </c>
      <c r="H230" s="8">
        <v>0</v>
      </c>
      <c r="I230" s="8"/>
    </row>
    <row r="231" spans="1:9" x14ac:dyDescent="0.25">
      <c r="A231" s="8"/>
      <c r="B231" s="8"/>
      <c r="C231" s="9"/>
      <c r="D231" s="8"/>
      <c r="E231" s="1"/>
      <c r="F231" s="8"/>
      <c r="G231" s="11"/>
      <c r="H231" s="8"/>
      <c r="I231" s="8"/>
    </row>
    <row r="232" spans="1:9" ht="409.5" x14ac:dyDescent="0.25">
      <c r="A232" s="8"/>
      <c r="B232" s="8"/>
      <c r="C232" s="9"/>
      <c r="D232" s="8"/>
      <c r="E232" s="2" t="s">
        <v>188</v>
      </c>
      <c r="F232" s="8"/>
      <c r="G232" s="11"/>
      <c r="H232" s="8"/>
      <c r="I232" s="8"/>
    </row>
    <row r="233" spans="1:9" x14ac:dyDescent="0.25">
      <c r="A233" s="8"/>
      <c r="B233" s="8"/>
      <c r="C233" s="9"/>
      <c r="D233" s="8"/>
      <c r="E233" s="1"/>
      <c r="F233" s="8"/>
      <c r="G233" s="11"/>
      <c r="H233" s="8"/>
      <c r="I233" s="8"/>
    </row>
    <row r="234" spans="1:9" ht="75" x14ac:dyDescent="0.25">
      <c r="A234" s="8"/>
      <c r="B234" s="8"/>
      <c r="C234" s="9"/>
      <c r="D234" s="8"/>
      <c r="E234" s="1" t="s">
        <v>189</v>
      </c>
      <c r="F234" s="8"/>
      <c r="G234" s="11"/>
      <c r="H234" s="8"/>
      <c r="I234" s="8"/>
    </row>
    <row r="235" spans="1:9" ht="60" x14ac:dyDescent="0.25">
      <c r="A235" s="8" t="s">
        <v>0</v>
      </c>
      <c r="B235" s="8" t="s">
        <v>1</v>
      </c>
      <c r="C235" s="9" t="s">
        <v>190</v>
      </c>
      <c r="D235" s="8" t="s">
        <v>3</v>
      </c>
      <c r="E235" s="1" t="s">
        <v>144</v>
      </c>
      <c r="F235" s="8" t="s">
        <v>181</v>
      </c>
      <c r="G235" s="11">
        <v>36692</v>
      </c>
      <c r="H235" s="8">
        <v>0</v>
      </c>
      <c r="I235" s="8"/>
    </row>
    <row r="236" spans="1:9" x14ac:dyDescent="0.25">
      <c r="A236" s="8"/>
      <c r="B236" s="8"/>
      <c r="C236" s="9"/>
      <c r="D236" s="8"/>
      <c r="E236" s="1"/>
      <c r="F236" s="8"/>
      <c r="G236" s="11"/>
      <c r="H236" s="8"/>
      <c r="I236" s="8"/>
    </row>
    <row r="237" spans="1:9" ht="409.5" x14ac:dyDescent="0.25">
      <c r="A237" s="8"/>
      <c r="B237" s="8"/>
      <c r="C237" s="9"/>
      <c r="D237" s="8"/>
      <c r="E237" s="2" t="s">
        <v>188</v>
      </c>
      <c r="F237" s="8"/>
      <c r="G237" s="11"/>
      <c r="H237" s="8"/>
      <c r="I237" s="8"/>
    </row>
    <row r="238" spans="1:9" x14ac:dyDescent="0.25">
      <c r="A238" s="8"/>
      <c r="B238" s="8"/>
      <c r="C238" s="9"/>
      <c r="D238" s="8"/>
      <c r="E238" s="1"/>
      <c r="F238" s="8"/>
      <c r="G238" s="11"/>
      <c r="H238" s="8"/>
      <c r="I238" s="8"/>
    </row>
    <row r="239" spans="1:9" ht="75" x14ac:dyDescent="0.25">
      <c r="A239" s="8"/>
      <c r="B239" s="8"/>
      <c r="C239" s="9"/>
      <c r="D239" s="8"/>
      <c r="E239" s="1" t="s">
        <v>186</v>
      </c>
      <c r="F239" s="8"/>
      <c r="G239" s="11"/>
      <c r="H239" s="8"/>
      <c r="I239" s="8"/>
    </row>
    <row r="240" spans="1:9" ht="60" x14ac:dyDescent="0.25">
      <c r="A240" s="8" t="s">
        <v>0</v>
      </c>
      <c r="B240" s="8" t="s">
        <v>1</v>
      </c>
      <c r="C240" s="9" t="s">
        <v>191</v>
      </c>
      <c r="D240" s="8" t="s">
        <v>3</v>
      </c>
      <c r="E240" s="1" t="s">
        <v>144</v>
      </c>
      <c r="F240" s="8" t="s">
        <v>192</v>
      </c>
      <c r="G240" s="11">
        <v>36558</v>
      </c>
      <c r="H240" s="8">
        <v>3</v>
      </c>
      <c r="I240" s="8"/>
    </row>
    <row r="241" spans="1:9" x14ac:dyDescent="0.25">
      <c r="A241" s="8"/>
      <c r="B241" s="8"/>
      <c r="C241" s="9"/>
      <c r="D241" s="8"/>
      <c r="E241" s="1"/>
      <c r="F241" s="8"/>
      <c r="G241" s="11"/>
      <c r="H241" s="8"/>
      <c r="I241" s="8"/>
    </row>
    <row r="242" spans="1:9" ht="409.5" x14ac:dyDescent="0.25">
      <c r="A242" s="8"/>
      <c r="B242" s="8"/>
      <c r="C242" s="9"/>
      <c r="D242" s="8"/>
      <c r="E242" s="2" t="s">
        <v>193</v>
      </c>
      <c r="F242" s="8"/>
      <c r="G242" s="11"/>
      <c r="H242" s="8"/>
      <c r="I242" s="8"/>
    </row>
    <row r="243" spans="1:9" x14ac:dyDescent="0.25">
      <c r="A243" s="8"/>
      <c r="B243" s="8"/>
      <c r="C243" s="9"/>
      <c r="D243" s="8"/>
      <c r="E243" s="1"/>
      <c r="F243" s="8"/>
      <c r="G243" s="11"/>
      <c r="H243" s="8"/>
      <c r="I243" s="8"/>
    </row>
    <row r="244" spans="1:9" ht="75" x14ac:dyDescent="0.25">
      <c r="A244" s="8"/>
      <c r="B244" s="8"/>
      <c r="C244" s="9"/>
      <c r="D244" s="8"/>
      <c r="E244" s="1" t="s">
        <v>194</v>
      </c>
      <c r="F244" s="8"/>
      <c r="G244" s="11"/>
      <c r="H244" s="8"/>
      <c r="I244" s="8"/>
    </row>
    <row r="245" spans="1:9" ht="60" x14ac:dyDescent="0.25">
      <c r="A245" s="8" t="s">
        <v>0</v>
      </c>
      <c r="B245" s="8" t="s">
        <v>1</v>
      </c>
      <c r="C245" s="9" t="s">
        <v>195</v>
      </c>
      <c r="D245" s="8" t="s">
        <v>3</v>
      </c>
      <c r="E245" s="1" t="s">
        <v>144</v>
      </c>
      <c r="F245" s="8" t="s">
        <v>192</v>
      </c>
      <c r="G245" s="11">
        <v>36558</v>
      </c>
      <c r="H245" s="8">
        <v>0</v>
      </c>
      <c r="I245" s="8"/>
    </row>
    <row r="246" spans="1:9" x14ac:dyDescent="0.25">
      <c r="A246" s="8"/>
      <c r="B246" s="8"/>
      <c r="C246" s="9"/>
      <c r="D246" s="8"/>
      <c r="E246" s="1"/>
      <c r="F246" s="8"/>
      <c r="G246" s="11"/>
      <c r="H246" s="8"/>
      <c r="I246" s="8"/>
    </row>
    <row r="247" spans="1:9" ht="180" x14ac:dyDescent="0.25">
      <c r="A247" s="8"/>
      <c r="B247" s="8"/>
      <c r="C247" s="9"/>
      <c r="D247" s="8"/>
      <c r="E247" s="2" t="s">
        <v>196</v>
      </c>
      <c r="F247" s="8"/>
      <c r="G247" s="11"/>
      <c r="H247" s="8"/>
      <c r="I247" s="8"/>
    </row>
    <row r="248" spans="1:9" x14ac:dyDescent="0.25">
      <c r="A248" s="8"/>
      <c r="B248" s="8"/>
      <c r="C248" s="9"/>
      <c r="D248" s="8"/>
      <c r="E248" s="1"/>
      <c r="F248" s="8"/>
      <c r="G248" s="11"/>
      <c r="H248" s="8"/>
      <c r="I248" s="8"/>
    </row>
    <row r="249" spans="1:9" ht="75" x14ac:dyDescent="0.25">
      <c r="A249" s="8"/>
      <c r="B249" s="8"/>
      <c r="C249" s="9"/>
      <c r="D249" s="8"/>
      <c r="E249" s="1" t="s">
        <v>197</v>
      </c>
      <c r="F249" s="8"/>
      <c r="G249" s="11"/>
      <c r="H249" s="8"/>
      <c r="I249" s="8"/>
    </row>
    <row r="250" spans="1:9" ht="225" x14ac:dyDescent="0.25">
      <c r="A250" s="8" t="s">
        <v>0</v>
      </c>
      <c r="B250" s="8" t="s">
        <v>1</v>
      </c>
      <c r="C250" s="9" t="s">
        <v>198</v>
      </c>
      <c r="D250" s="8" t="s">
        <v>3</v>
      </c>
      <c r="E250" s="1" t="s">
        <v>199</v>
      </c>
      <c r="F250" s="8" t="s">
        <v>200</v>
      </c>
      <c r="G250" s="11">
        <v>36595</v>
      </c>
      <c r="H250" s="8">
        <v>3</v>
      </c>
      <c r="I250" s="8"/>
    </row>
    <row r="251" spans="1:9" x14ac:dyDescent="0.25">
      <c r="A251" s="8"/>
      <c r="B251" s="8"/>
      <c r="C251" s="9"/>
      <c r="D251" s="8"/>
      <c r="E251" s="1"/>
      <c r="F251" s="8"/>
      <c r="G251" s="11"/>
      <c r="H251" s="8"/>
      <c r="I251" s="8"/>
    </row>
    <row r="252" spans="1:9" ht="409.5" x14ac:dyDescent="0.25">
      <c r="A252" s="8"/>
      <c r="B252" s="8"/>
      <c r="C252" s="9"/>
      <c r="D252" s="8"/>
      <c r="E252" s="2" t="s">
        <v>201</v>
      </c>
      <c r="F252" s="8"/>
      <c r="G252" s="11"/>
      <c r="H252" s="8"/>
      <c r="I252" s="8"/>
    </row>
    <row r="253" spans="1:9" x14ac:dyDescent="0.25">
      <c r="A253" s="8"/>
      <c r="B253" s="8"/>
      <c r="C253" s="9"/>
      <c r="D253" s="8"/>
      <c r="E253" s="1"/>
      <c r="F253" s="8"/>
      <c r="G253" s="11"/>
      <c r="H253" s="8"/>
      <c r="I253" s="8"/>
    </row>
    <row r="254" spans="1:9" ht="75" x14ac:dyDescent="0.25">
      <c r="A254" s="8"/>
      <c r="B254" s="8"/>
      <c r="C254" s="9"/>
      <c r="D254" s="8"/>
      <c r="E254" s="1" t="s">
        <v>202</v>
      </c>
      <c r="F254" s="8"/>
      <c r="G254" s="11"/>
      <c r="H254" s="8"/>
      <c r="I254" s="8"/>
    </row>
    <row r="255" spans="1:9" ht="60" x14ac:dyDescent="0.25">
      <c r="A255" s="8" t="s">
        <v>0</v>
      </c>
      <c r="B255" s="8" t="s">
        <v>1</v>
      </c>
      <c r="C255" s="9" t="s">
        <v>203</v>
      </c>
      <c r="D255" s="8" t="s">
        <v>3</v>
      </c>
      <c r="E255" s="1" t="s">
        <v>144</v>
      </c>
      <c r="F255" s="8" t="s">
        <v>200</v>
      </c>
      <c r="G255" s="11">
        <v>36595</v>
      </c>
      <c r="H255" s="8">
        <v>0</v>
      </c>
      <c r="I255" s="8"/>
    </row>
    <row r="256" spans="1:9" x14ac:dyDescent="0.25">
      <c r="A256" s="8"/>
      <c r="B256" s="8"/>
      <c r="C256" s="9"/>
      <c r="D256" s="8"/>
      <c r="E256" s="1"/>
      <c r="F256" s="8"/>
      <c r="G256" s="11"/>
      <c r="H256" s="8"/>
      <c r="I256" s="8"/>
    </row>
    <row r="257" spans="1:9" ht="180" x14ac:dyDescent="0.25">
      <c r="A257" s="8"/>
      <c r="B257" s="8"/>
      <c r="C257" s="9"/>
      <c r="D257" s="8"/>
      <c r="E257" s="2" t="s">
        <v>204</v>
      </c>
      <c r="F257" s="8"/>
      <c r="G257" s="11"/>
      <c r="H257" s="8"/>
      <c r="I257" s="8"/>
    </row>
    <row r="258" spans="1:9" x14ac:dyDescent="0.25">
      <c r="A258" s="8"/>
      <c r="B258" s="8"/>
      <c r="C258" s="9"/>
      <c r="D258" s="8"/>
      <c r="E258" s="1"/>
      <c r="F258" s="8"/>
      <c r="G258" s="11"/>
      <c r="H258" s="8"/>
      <c r="I258" s="8"/>
    </row>
    <row r="259" spans="1:9" ht="75" x14ac:dyDescent="0.25">
      <c r="A259" s="8"/>
      <c r="B259" s="8"/>
      <c r="C259" s="9"/>
      <c r="D259" s="8"/>
      <c r="E259" s="1" t="s">
        <v>205</v>
      </c>
      <c r="F259" s="8"/>
      <c r="G259" s="11"/>
      <c r="H259" s="8"/>
      <c r="I259" s="8"/>
    </row>
    <row r="260" spans="1:9" ht="210" x14ac:dyDescent="0.25">
      <c r="A260" s="8" t="s">
        <v>0</v>
      </c>
      <c r="B260" s="8" t="s">
        <v>1</v>
      </c>
      <c r="C260" s="9" t="s">
        <v>206</v>
      </c>
      <c r="D260" s="8" t="s">
        <v>3</v>
      </c>
      <c r="E260" s="1" t="s">
        <v>207</v>
      </c>
      <c r="F260" s="8" t="s">
        <v>208</v>
      </c>
      <c r="G260" s="11">
        <v>36540</v>
      </c>
      <c r="H260" s="8">
        <v>3</v>
      </c>
      <c r="I260" s="8"/>
    </row>
    <row r="261" spans="1:9" x14ac:dyDescent="0.25">
      <c r="A261" s="8"/>
      <c r="B261" s="8"/>
      <c r="C261" s="9"/>
      <c r="D261" s="8"/>
      <c r="E261" s="1"/>
      <c r="F261" s="8"/>
      <c r="G261" s="11"/>
      <c r="H261" s="8"/>
      <c r="I261" s="8"/>
    </row>
    <row r="262" spans="1:9" ht="409.5" x14ac:dyDescent="0.25">
      <c r="A262" s="8"/>
      <c r="B262" s="8"/>
      <c r="C262" s="9"/>
      <c r="D262" s="8"/>
      <c r="E262" s="2" t="s">
        <v>209</v>
      </c>
      <c r="F262" s="8"/>
      <c r="G262" s="11"/>
      <c r="H262" s="8"/>
      <c r="I262" s="8"/>
    </row>
    <row r="263" spans="1:9" x14ac:dyDescent="0.25">
      <c r="A263" s="8"/>
      <c r="B263" s="8"/>
      <c r="C263" s="9"/>
      <c r="D263" s="8"/>
      <c r="E263" s="1"/>
      <c r="F263" s="8"/>
      <c r="G263" s="11"/>
      <c r="H263" s="8"/>
      <c r="I263" s="8"/>
    </row>
    <row r="264" spans="1:9" ht="75" x14ac:dyDescent="0.25">
      <c r="A264" s="8"/>
      <c r="B264" s="8"/>
      <c r="C264" s="9"/>
      <c r="D264" s="8"/>
      <c r="E264" s="1" t="s">
        <v>210</v>
      </c>
      <c r="F264" s="8"/>
      <c r="G264" s="11"/>
      <c r="H264" s="8"/>
      <c r="I264" s="8"/>
    </row>
    <row r="265" spans="1:9" ht="60" x14ac:dyDescent="0.25">
      <c r="A265" s="8" t="s">
        <v>0</v>
      </c>
      <c r="B265" s="8" t="s">
        <v>1</v>
      </c>
      <c r="C265" s="9" t="s">
        <v>211</v>
      </c>
      <c r="D265" s="8" t="s">
        <v>3</v>
      </c>
      <c r="E265" s="1" t="s">
        <v>144</v>
      </c>
      <c r="F265" s="8" t="s">
        <v>208</v>
      </c>
      <c r="G265" s="11">
        <v>36540</v>
      </c>
      <c r="H265" s="8">
        <v>0</v>
      </c>
      <c r="I265" s="8"/>
    </row>
    <row r="266" spans="1:9" x14ac:dyDescent="0.25">
      <c r="A266" s="8"/>
      <c r="B266" s="8"/>
      <c r="C266" s="9"/>
      <c r="D266" s="8"/>
      <c r="E266" s="1"/>
      <c r="F266" s="8"/>
      <c r="G266" s="11"/>
      <c r="H266" s="8"/>
      <c r="I266" s="8"/>
    </row>
    <row r="267" spans="1:9" ht="180" x14ac:dyDescent="0.25">
      <c r="A267" s="8"/>
      <c r="B267" s="8"/>
      <c r="C267" s="9"/>
      <c r="D267" s="8"/>
      <c r="E267" s="2" t="s">
        <v>212</v>
      </c>
      <c r="F267" s="8"/>
      <c r="G267" s="11"/>
      <c r="H267" s="8"/>
      <c r="I267" s="8"/>
    </row>
    <row r="268" spans="1:9" x14ac:dyDescent="0.25">
      <c r="A268" s="8"/>
      <c r="B268" s="8"/>
      <c r="C268" s="9"/>
      <c r="D268" s="8"/>
      <c r="E268" s="1"/>
      <c r="F268" s="8"/>
      <c r="G268" s="11"/>
      <c r="H268" s="8"/>
      <c r="I268" s="8"/>
    </row>
    <row r="269" spans="1:9" ht="75" x14ac:dyDescent="0.25">
      <c r="A269" s="8"/>
      <c r="B269" s="8"/>
      <c r="C269" s="9"/>
      <c r="D269" s="8"/>
      <c r="E269" s="1" t="s">
        <v>213</v>
      </c>
      <c r="F269" s="8"/>
      <c r="G269" s="11"/>
      <c r="H269" s="8"/>
      <c r="I269" s="8"/>
    </row>
    <row r="270" spans="1:9" ht="210" x14ac:dyDescent="0.25">
      <c r="A270" s="8" t="s">
        <v>0</v>
      </c>
      <c r="B270" s="8" t="s">
        <v>1</v>
      </c>
      <c r="C270" s="9" t="s">
        <v>214</v>
      </c>
      <c r="D270" s="8" t="s">
        <v>3</v>
      </c>
      <c r="E270" s="1" t="s">
        <v>215</v>
      </c>
      <c r="F270" s="8" t="s">
        <v>216</v>
      </c>
      <c r="G270" s="11">
        <v>36721</v>
      </c>
      <c r="H270" s="8">
        <v>3</v>
      </c>
      <c r="I270" s="8"/>
    </row>
    <row r="271" spans="1:9" x14ac:dyDescent="0.25">
      <c r="A271" s="8"/>
      <c r="B271" s="8"/>
      <c r="C271" s="9"/>
      <c r="D271" s="8"/>
      <c r="E271" s="1"/>
      <c r="F271" s="8"/>
      <c r="G271" s="11"/>
      <c r="H271" s="8"/>
      <c r="I271" s="8"/>
    </row>
    <row r="272" spans="1:9" ht="409.5" x14ac:dyDescent="0.25">
      <c r="A272" s="8"/>
      <c r="B272" s="8"/>
      <c r="C272" s="9"/>
      <c r="D272" s="8"/>
      <c r="E272" s="2" t="s">
        <v>217</v>
      </c>
      <c r="F272" s="8"/>
      <c r="G272" s="11"/>
      <c r="H272" s="8"/>
      <c r="I272" s="8"/>
    </row>
    <row r="273" spans="1:9" x14ac:dyDescent="0.25">
      <c r="A273" s="8"/>
      <c r="B273" s="8"/>
      <c r="C273" s="9"/>
      <c r="D273" s="8"/>
      <c r="E273" s="1"/>
      <c r="F273" s="8"/>
      <c r="G273" s="11"/>
      <c r="H273" s="8"/>
      <c r="I273" s="8"/>
    </row>
    <row r="274" spans="1:9" ht="255" x14ac:dyDescent="0.25">
      <c r="A274" s="8"/>
      <c r="B274" s="8"/>
      <c r="C274" s="9"/>
      <c r="D274" s="8"/>
      <c r="E274" s="1" t="s">
        <v>218</v>
      </c>
      <c r="F274" s="8"/>
      <c r="G274" s="11"/>
      <c r="H274" s="8"/>
      <c r="I274" s="8"/>
    </row>
    <row r="275" spans="1:9" ht="285" x14ac:dyDescent="0.25">
      <c r="A275" s="8" t="s">
        <v>0</v>
      </c>
      <c r="B275" s="8" t="s">
        <v>1</v>
      </c>
      <c r="C275" s="9" t="s">
        <v>219</v>
      </c>
      <c r="D275" s="8" t="s">
        <v>3</v>
      </c>
      <c r="E275" s="1" t="s">
        <v>220</v>
      </c>
      <c r="F275" s="8" t="s">
        <v>221</v>
      </c>
      <c r="G275" s="11">
        <v>36539</v>
      </c>
      <c r="H275" s="8">
        <v>3</v>
      </c>
      <c r="I275" s="8"/>
    </row>
    <row r="276" spans="1:9" x14ac:dyDescent="0.25">
      <c r="A276" s="8"/>
      <c r="B276" s="8"/>
      <c r="C276" s="9"/>
      <c r="D276" s="8"/>
      <c r="E276" s="1"/>
      <c r="F276" s="8"/>
      <c r="G276" s="11"/>
      <c r="H276" s="8"/>
      <c r="I276" s="8"/>
    </row>
    <row r="277" spans="1:9" ht="409.5" x14ac:dyDescent="0.25">
      <c r="A277" s="8"/>
      <c r="B277" s="8"/>
      <c r="C277" s="9"/>
      <c r="D277" s="8"/>
      <c r="E277" s="2" t="s">
        <v>217</v>
      </c>
      <c r="F277" s="8"/>
      <c r="G277" s="11"/>
      <c r="H277" s="8"/>
      <c r="I277" s="8"/>
    </row>
    <row r="278" spans="1:9" x14ac:dyDescent="0.25">
      <c r="A278" s="8"/>
      <c r="B278" s="8"/>
      <c r="C278" s="9"/>
      <c r="D278" s="8"/>
      <c r="E278" s="1"/>
      <c r="F278" s="8"/>
      <c r="G278" s="11"/>
      <c r="H278" s="8"/>
      <c r="I278" s="8"/>
    </row>
    <row r="279" spans="1:9" ht="75" x14ac:dyDescent="0.25">
      <c r="A279" s="8"/>
      <c r="B279" s="8"/>
      <c r="C279" s="9"/>
      <c r="D279" s="8"/>
      <c r="E279" s="1" t="s">
        <v>222</v>
      </c>
      <c r="F279" s="8"/>
      <c r="G279" s="11"/>
      <c r="H279" s="8"/>
      <c r="I279" s="8"/>
    </row>
    <row r="280" spans="1:9" ht="60" x14ac:dyDescent="0.25">
      <c r="A280" s="8" t="s">
        <v>0</v>
      </c>
      <c r="B280" s="8" t="s">
        <v>1</v>
      </c>
      <c r="C280" s="9" t="s">
        <v>223</v>
      </c>
      <c r="D280" s="8" t="s">
        <v>3</v>
      </c>
      <c r="E280" s="1" t="s">
        <v>144</v>
      </c>
      <c r="F280" s="8" t="s">
        <v>216</v>
      </c>
      <c r="G280" s="11">
        <v>36721</v>
      </c>
      <c r="H280" s="8">
        <v>0</v>
      </c>
      <c r="I280" s="8"/>
    </row>
    <row r="281" spans="1:9" x14ac:dyDescent="0.25">
      <c r="A281" s="8"/>
      <c r="B281" s="8"/>
      <c r="C281" s="9"/>
      <c r="D281" s="8"/>
      <c r="E281" s="1"/>
      <c r="F281" s="8"/>
      <c r="G281" s="11"/>
      <c r="H281" s="8"/>
      <c r="I281" s="8"/>
    </row>
    <row r="282" spans="1:9" ht="105" x14ac:dyDescent="0.25">
      <c r="A282" s="8"/>
      <c r="B282" s="8"/>
      <c r="C282" s="9"/>
      <c r="D282" s="8"/>
      <c r="E282" s="2" t="s">
        <v>224</v>
      </c>
      <c r="F282" s="8"/>
      <c r="G282" s="11"/>
      <c r="H282" s="8"/>
      <c r="I282" s="8"/>
    </row>
    <row r="283" spans="1:9" x14ac:dyDescent="0.25">
      <c r="A283" s="8"/>
      <c r="B283" s="8"/>
      <c r="C283" s="9"/>
      <c r="D283" s="8"/>
      <c r="E283" s="1"/>
      <c r="F283" s="8"/>
      <c r="G283" s="11"/>
      <c r="H283" s="8"/>
      <c r="I283" s="8"/>
    </row>
    <row r="284" spans="1:9" ht="75" x14ac:dyDescent="0.25">
      <c r="A284" s="8"/>
      <c r="B284" s="8"/>
      <c r="C284" s="9"/>
      <c r="D284" s="8"/>
      <c r="E284" s="1" t="s">
        <v>225</v>
      </c>
      <c r="F284" s="8"/>
      <c r="G284" s="11"/>
      <c r="H284" s="8"/>
      <c r="I284" s="8"/>
    </row>
    <row r="285" spans="1:9" ht="60" x14ac:dyDescent="0.25">
      <c r="A285" s="8" t="s">
        <v>0</v>
      </c>
      <c r="B285" s="8" t="s">
        <v>1</v>
      </c>
      <c r="C285" s="9" t="s">
        <v>226</v>
      </c>
      <c r="D285" s="8" t="s">
        <v>3</v>
      </c>
      <c r="E285" s="1" t="s">
        <v>144</v>
      </c>
      <c r="F285" s="8" t="s">
        <v>221</v>
      </c>
      <c r="G285" s="11">
        <v>36539</v>
      </c>
      <c r="H285" s="8">
        <v>0</v>
      </c>
      <c r="I285" s="8"/>
    </row>
    <row r="286" spans="1:9" x14ac:dyDescent="0.25">
      <c r="A286" s="8"/>
      <c r="B286" s="8"/>
      <c r="C286" s="9"/>
      <c r="D286" s="8"/>
      <c r="E286" s="1"/>
      <c r="F286" s="8"/>
      <c r="G286" s="11"/>
      <c r="H286" s="8"/>
      <c r="I286" s="8"/>
    </row>
    <row r="287" spans="1:9" ht="105" x14ac:dyDescent="0.25">
      <c r="A287" s="8"/>
      <c r="B287" s="8"/>
      <c r="C287" s="9"/>
      <c r="D287" s="8"/>
      <c r="E287" s="2" t="s">
        <v>224</v>
      </c>
      <c r="F287" s="8"/>
      <c r="G287" s="11"/>
      <c r="H287" s="8"/>
      <c r="I287" s="8"/>
    </row>
    <row r="288" spans="1:9" x14ac:dyDescent="0.25">
      <c r="A288" s="8"/>
      <c r="B288" s="8"/>
      <c r="C288" s="9"/>
      <c r="D288" s="8"/>
      <c r="E288" s="1"/>
      <c r="F288" s="8"/>
      <c r="G288" s="11"/>
      <c r="H288" s="8"/>
      <c r="I288" s="8"/>
    </row>
    <row r="289" spans="1:9" ht="75" x14ac:dyDescent="0.25">
      <c r="A289" s="8"/>
      <c r="B289" s="8"/>
      <c r="C289" s="9"/>
      <c r="D289" s="8"/>
      <c r="E289" s="1" t="s">
        <v>227</v>
      </c>
      <c r="F289" s="8"/>
      <c r="G289" s="11"/>
      <c r="H289" s="8"/>
      <c r="I289" s="8"/>
    </row>
    <row r="290" spans="1:9" ht="210" x14ac:dyDescent="0.25">
      <c r="A290" s="8" t="s">
        <v>0</v>
      </c>
      <c r="B290" s="8" t="s">
        <v>1</v>
      </c>
      <c r="C290" s="9" t="s">
        <v>228</v>
      </c>
      <c r="D290" s="8" t="s">
        <v>3</v>
      </c>
      <c r="E290" s="1" t="s">
        <v>215</v>
      </c>
      <c r="F290" s="8" t="s">
        <v>229</v>
      </c>
      <c r="G290" s="11">
        <v>36844</v>
      </c>
      <c r="H290" s="8">
        <v>3</v>
      </c>
      <c r="I290" s="8"/>
    </row>
    <row r="291" spans="1:9" x14ac:dyDescent="0.25">
      <c r="A291" s="8"/>
      <c r="B291" s="8"/>
      <c r="C291" s="9"/>
      <c r="D291" s="8"/>
      <c r="E291" s="1"/>
      <c r="F291" s="8"/>
      <c r="G291" s="11"/>
      <c r="H291" s="8"/>
      <c r="I291" s="8"/>
    </row>
    <row r="292" spans="1:9" ht="409.5" x14ac:dyDescent="0.25">
      <c r="A292" s="8"/>
      <c r="B292" s="8"/>
      <c r="C292" s="9"/>
      <c r="D292" s="8"/>
      <c r="E292" s="2" t="s">
        <v>230</v>
      </c>
      <c r="F292" s="8"/>
      <c r="G292" s="11"/>
      <c r="H292" s="8"/>
      <c r="I292" s="8"/>
    </row>
    <row r="293" spans="1:9" x14ac:dyDescent="0.25">
      <c r="A293" s="8"/>
      <c r="B293" s="8"/>
      <c r="C293" s="9"/>
      <c r="D293" s="8"/>
      <c r="E293" s="1"/>
      <c r="F293" s="8"/>
      <c r="G293" s="11"/>
      <c r="H293" s="8"/>
      <c r="I293" s="8"/>
    </row>
    <row r="294" spans="1:9" ht="75" x14ac:dyDescent="0.25">
      <c r="A294" s="8"/>
      <c r="B294" s="8"/>
      <c r="C294" s="9"/>
      <c r="D294" s="8"/>
      <c r="E294" s="1" t="s">
        <v>231</v>
      </c>
      <c r="F294" s="8"/>
      <c r="G294" s="11"/>
      <c r="H294" s="8"/>
      <c r="I294" s="8"/>
    </row>
    <row r="295" spans="1:9" ht="60" x14ac:dyDescent="0.25">
      <c r="A295" s="8" t="s">
        <v>0</v>
      </c>
      <c r="B295" s="8" t="s">
        <v>1</v>
      </c>
      <c r="C295" s="9" t="s">
        <v>232</v>
      </c>
      <c r="D295" s="8" t="s">
        <v>3</v>
      </c>
      <c r="E295" s="1" t="s">
        <v>144</v>
      </c>
      <c r="F295" s="8" t="s">
        <v>229</v>
      </c>
      <c r="G295" s="11">
        <v>36844</v>
      </c>
      <c r="H295" s="8">
        <v>0</v>
      </c>
      <c r="I295" s="8"/>
    </row>
    <row r="296" spans="1:9" x14ac:dyDescent="0.25">
      <c r="A296" s="8"/>
      <c r="B296" s="8"/>
      <c r="C296" s="9"/>
      <c r="D296" s="8"/>
      <c r="E296" s="1"/>
      <c r="F296" s="8"/>
      <c r="G296" s="11"/>
      <c r="H296" s="8"/>
      <c r="I296" s="8"/>
    </row>
    <row r="297" spans="1:9" ht="409.5" x14ac:dyDescent="0.25">
      <c r="A297" s="8"/>
      <c r="B297" s="8"/>
      <c r="C297" s="9"/>
      <c r="D297" s="8"/>
      <c r="E297" s="2" t="s">
        <v>233</v>
      </c>
      <c r="F297" s="8"/>
      <c r="G297" s="11"/>
      <c r="H297" s="8"/>
      <c r="I297" s="8"/>
    </row>
    <row r="298" spans="1:9" x14ac:dyDescent="0.25">
      <c r="A298" s="8"/>
      <c r="B298" s="8"/>
      <c r="C298" s="9"/>
      <c r="D298" s="8"/>
      <c r="E298" s="1"/>
      <c r="F298" s="8"/>
      <c r="G298" s="11"/>
      <c r="H298" s="8"/>
      <c r="I298" s="8"/>
    </row>
    <row r="299" spans="1:9" ht="75" x14ac:dyDescent="0.25">
      <c r="A299" s="8"/>
      <c r="B299" s="8"/>
      <c r="C299" s="9"/>
      <c r="D299" s="8"/>
      <c r="E299" s="1" t="s">
        <v>234</v>
      </c>
      <c r="F299" s="8"/>
      <c r="G299" s="11"/>
      <c r="H299" s="8"/>
      <c r="I299" s="8"/>
    </row>
    <row r="300" spans="1:9" ht="210" x14ac:dyDescent="0.25">
      <c r="A300" s="8" t="s">
        <v>0</v>
      </c>
      <c r="B300" s="8" t="s">
        <v>20</v>
      </c>
      <c r="C300" s="9" t="s">
        <v>235</v>
      </c>
      <c r="D300" s="8" t="s">
        <v>3</v>
      </c>
      <c r="E300" s="1" t="s">
        <v>236</v>
      </c>
      <c r="F300" s="8" t="s">
        <v>216</v>
      </c>
      <c r="G300" s="8" t="s">
        <v>237</v>
      </c>
      <c r="H300" s="8">
        <v>3</v>
      </c>
      <c r="I300" s="8"/>
    </row>
    <row r="301" spans="1:9" x14ac:dyDescent="0.25">
      <c r="A301" s="8"/>
      <c r="B301" s="8"/>
      <c r="C301" s="9"/>
      <c r="D301" s="8"/>
      <c r="E301" s="1"/>
      <c r="F301" s="8"/>
      <c r="G301" s="8"/>
      <c r="H301" s="8"/>
      <c r="I301" s="8"/>
    </row>
    <row r="302" spans="1:9" ht="409.5" x14ac:dyDescent="0.25">
      <c r="A302" s="8"/>
      <c r="B302" s="8"/>
      <c r="C302" s="9"/>
      <c r="D302" s="8"/>
      <c r="E302" s="2" t="s">
        <v>238</v>
      </c>
      <c r="F302" s="8"/>
      <c r="G302" s="8"/>
      <c r="H302" s="8"/>
      <c r="I302" s="8"/>
    </row>
    <row r="303" spans="1:9" x14ac:dyDescent="0.25">
      <c r="A303" s="8"/>
      <c r="B303" s="8"/>
      <c r="C303" s="9"/>
      <c r="D303" s="8"/>
      <c r="E303" s="1"/>
      <c r="F303" s="8"/>
      <c r="G303" s="8"/>
      <c r="H303" s="8"/>
      <c r="I303" s="8"/>
    </row>
    <row r="304" spans="1:9" ht="75" x14ac:dyDescent="0.25">
      <c r="A304" s="8"/>
      <c r="B304" s="8"/>
      <c r="C304" s="9"/>
      <c r="D304" s="8"/>
      <c r="E304" s="1" t="s">
        <v>239</v>
      </c>
      <c r="F304" s="8"/>
      <c r="G304" s="8"/>
      <c r="H304" s="8"/>
      <c r="I304" s="8"/>
    </row>
    <row r="305" spans="1:9" ht="60" x14ac:dyDescent="0.25">
      <c r="A305" s="8" t="s">
        <v>0</v>
      </c>
      <c r="B305" s="8" t="s">
        <v>20</v>
      </c>
      <c r="C305" s="9" t="s">
        <v>240</v>
      </c>
      <c r="D305" s="8" t="s">
        <v>3</v>
      </c>
      <c r="E305" s="1" t="s">
        <v>144</v>
      </c>
      <c r="F305" s="8" t="s">
        <v>216</v>
      </c>
      <c r="G305" s="8" t="s">
        <v>237</v>
      </c>
      <c r="H305" s="8">
        <v>0</v>
      </c>
      <c r="I305" s="8"/>
    </row>
    <row r="306" spans="1:9" x14ac:dyDescent="0.25">
      <c r="A306" s="8"/>
      <c r="B306" s="8"/>
      <c r="C306" s="9"/>
      <c r="D306" s="8"/>
      <c r="E306" s="1"/>
      <c r="F306" s="8"/>
      <c r="G306" s="8"/>
      <c r="H306" s="8"/>
      <c r="I306" s="8"/>
    </row>
    <row r="307" spans="1:9" ht="180" x14ac:dyDescent="0.25">
      <c r="A307" s="8"/>
      <c r="B307" s="8"/>
      <c r="C307" s="9"/>
      <c r="D307" s="8"/>
      <c r="E307" s="2" t="s">
        <v>241</v>
      </c>
      <c r="F307" s="8"/>
      <c r="G307" s="8"/>
      <c r="H307" s="8"/>
      <c r="I307" s="8"/>
    </row>
    <row r="308" spans="1:9" x14ac:dyDescent="0.25">
      <c r="A308" s="8"/>
      <c r="B308" s="8"/>
      <c r="C308" s="9"/>
      <c r="D308" s="8"/>
      <c r="E308" s="1"/>
      <c r="F308" s="8"/>
      <c r="G308" s="8"/>
      <c r="H308" s="8"/>
      <c r="I308" s="8"/>
    </row>
    <row r="309" spans="1:9" ht="75" x14ac:dyDescent="0.25">
      <c r="A309" s="8"/>
      <c r="B309" s="8"/>
      <c r="C309" s="9"/>
      <c r="D309" s="8"/>
      <c r="E309" s="1" t="s">
        <v>242</v>
      </c>
      <c r="F309" s="8"/>
      <c r="G309" s="8"/>
      <c r="H309" s="8"/>
      <c r="I309" s="8"/>
    </row>
    <row r="312" spans="1:9" ht="285" x14ac:dyDescent="0.25">
      <c r="A312" s="8" t="s">
        <v>1</v>
      </c>
      <c r="B312" s="9" t="s">
        <v>243</v>
      </c>
      <c r="C312" s="8" t="s">
        <v>3</v>
      </c>
      <c r="D312" s="1" t="s">
        <v>244</v>
      </c>
      <c r="E312" s="8" t="s">
        <v>245</v>
      </c>
      <c r="F312" s="11">
        <v>36597</v>
      </c>
      <c r="G312" s="8">
        <v>3</v>
      </c>
      <c r="H312" s="8"/>
      <c r="I312" s="8" t="s">
        <v>8</v>
      </c>
    </row>
    <row r="313" spans="1:9" x14ac:dyDescent="0.25">
      <c r="A313" s="8"/>
      <c r="B313" s="9"/>
      <c r="C313" s="8"/>
      <c r="D313" s="1"/>
      <c r="E313" s="8"/>
      <c r="F313" s="11"/>
      <c r="G313" s="8"/>
      <c r="H313" s="8"/>
      <c r="I313" s="8"/>
    </row>
    <row r="314" spans="1:9" ht="409.5" x14ac:dyDescent="0.25">
      <c r="A314" s="8"/>
      <c r="B314" s="9"/>
      <c r="C314" s="8"/>
      <c r="D314" s="2" t="s">
        <v>246</v>
      </c>
      <c r="E314" s="8"/>
      <c r="F314" s="11"/>
      <c r="G314" s="8"/>
      <c r="H314" s="8"/>
      <c r="I314" s="8"/>
    </row>
    <row r="315" spans="1:9" x14ac:dyDescent="0.25">
      <c r="A315" s="8"/>
      <c r="B315" s="9"/>
      <c r="C315" s="8"/>
      <c r="D315" s="1"/>
      <c r="E315" s="8"/>
      <c r="F315" s="11"/>
      <c r="G315" s="8"/>
      <c r="H315" s="8"/>
      <c r="I315" s="8"/>
    </row>
    <row r="316" spans="1:9" ht="75" x14ac:dyDescent="0.25">
      <c r="A316" s="8"/>
      <c r="B316" s="9"/>
      <c r="C316" s="8"/>
      <c r="D316" s="1" t="s">
        <v>247</v>
      </c>
      <c r="E316" s="8"/>
      <c r="F316" s="11"/>
      <c r="G316" s="8"/>
      <c r="H316" s="8"/>
      <c r="I316" s="8"/>
    </row>
    <row r="317" spans="1:9" ht="60" x14ac:dyDescent="0.25">
      <c r="A317" s="8" t="s">
        <v>0</v>
      </c>
      <c r="B317" s="8" t="s">
        <v>1</v>
      </c>
      <c r="C317" s="9" t="s">
        <v>248</v>
      </c>
      <c r="D317" s="8" t="s">
        <v>3</v>
      </c>
      <c r="E317" s="1" t="s">
        <v>144</v>
      </c>
      <c r="F317" s="8" t="s">
        <v>245</v>
      </c>
      <c r="G317" s="11">
        <v>36597</v>
      </c>
      <c r="H317" s="8">
        <v>0</v>
      </c>
      <c r="I317" s="8"/>
    </row>
    <row r="318" spans="1:9" x14ac:dyDescent="0.25">
      <c r="A318" s="8"/>
      <c r="B318" s="8"/>
      <c r="C318" s="9"/>
      <c r="D318" s="8"/>
      <c r="E318" s="1"/>
      <c r="F318" s="8"/>
      <c r="G318" s="11"/>
      <c r="H318" s="8"/>
      <c r="I318" s="8"/>
    </row>
    <row r="319" spans="1:9" ht="180" x14ac:dyDescent="0.25">
      <c r="A319" s="8"/>
      <c r="B319" s="8"/>
      <c r="C319" s="9"/>
      <c r="D319" s="8"/>
      <c r="E319" s="2" t="s">
        <v>249</v>
      </c>
      <c r="F319" s="8"/>
      <c r="G319" s="11"/>
      <c r="H319" s="8"/>
      <c r="I319" s="8"/>
    </row>
    <row r="320" spans="1:9" x14ac:dyDescent="0.25">
      <c r="A320" s="8"/>
      <c r="B320" s="8"/>
      <c r="C320" s="9"/>
      <c r="D320" s="8"/>
      <c r="E320" s="1"/>
      <c r="F320" s="8"/>
      <c r="G320" s="11"/>
      <c r="H320" s="8"/>
      <c r="I320" s="8"/>
    </row>
    <row r="321" spans="1:9" ht="75" x14ac:dyDescent="0.25">
      <c r="A321" s="8"/>
      <c r="B321" s="8"/>
      <c r="C321" s="9"/>
      <c r="D321" s="8"/>
      <c r="E321" s="1" t="s">
        <v>250</v>
      </c>
      <c r="F321" s="8"/>
      <c r="G321" s="11"/>
      <c r="H321" s="8"/>
      <c r="I321" s="8"/>
    </row>
    <row r="322" spans="1:9" ht="210" x14ac:dyDescent="0.25">
      <c r="A322" s="8" t="s">
        <v>0</v>
      </c>
      <c r="B322" s="8" t="s">
        <v>1</v>
      </c>
      <c r="C322" s="9" t="s">
        <v>251</v>
      </c>
      <c r="D322" s="8" t="s">
        <v>3</v>
      </c>
      <c r="E322" s="1" t="s">
        <v>252</v>
      </c>
      <c r="F322" s="8" t="s">
        <v>229</v>
      </c>
      <c r="G322" s="11">
        <v>36750</v>
      </c>
      <c r="H322" s="8">
        <v>3</v>
      </c>
      <c r="I322" s="8"/>
    </row>
    <row r="323" spans="1:9" x14ac:dyDescent="0.25">
      <c r="A323" s="8"/>
      <c r="B323" s="8"/>
      <c r="C323" s="9"/>
      <c r="D323" s="8"/>
      <c r="E323" s="1"/>
      <c r="F323" s="8"/>
      <c r="G323" s="11"/>
      <c r="H323" s="8"/>
      <c r="I323" s="8"/>
    </row>
    <row r="324" spans="1:9" ht="409.5" x14ac:dyDescent="0.25">
      <c r="A324" s="8"/>
      <c r="B324" s="8"/>
      <c r="C324" s="9"/>
      <c r="D324" s="8"/>
      <c r="E324" s="2" t="s">
        <v>253</v>
      </c>
      <c r="F324" s="8"/>
      <c r="G324" s="11"/>
      <c r="H324" s="8"/>
      <c r="I324" s="8"/>
    </row>
    <row r="325" spans="1:9" x14ac:dyDescent="0.25">
      <c r="A325" s="8"/>
      <c r="B325" s="8"/>
      <c r="C325" s="9"/>
      <c r="D325" s="8"/>
      <c r="E325" s="1"/>
      <c r="F325" s="8"/>
      <c r="G325" s="11"/>
      <c r="H325" s="8"/>
      <c r="I325" s="8"/>
    </row>
    <row r="326" spans="1:9" ht="75" x14ac:dyDescent="0.25">
      <c r="A326" s="8"/>
      <c r="B326" s="8"/>
      <c r="C326" s="9"/>
      <c r="D326" s="8"/>
      <c r="E326" s="1" t="s">
        <v>254</v>
      </c>
      <c r="F326" s="8"/>
      <c r="G326" s="11"/>
      <c r="H326" s="8"/>
      <c r="I326" s="8"/>
    </row>
    <row r="327" spans="1:9" ht="240" x14ac:dyDescent="0.25">
      <c r="A327" s="8" t="s">
        <v>0</v>
      </c>
      <c r="B327" s="8" t="s">
        <v>1</v>
      </c>
      <c r="C327" s="9" t="s">
        <v>255</v>
      </c>
      <c r="D327" s="8" t="s">
        <v>3</v>
      </c>
      <c r="E327" s="1" t="s">
        <v>108</v>
      </c>
      <c r="F327" s="8" t="s">
        <v>229</v>
      </c>
      <c r="G327" s="11">
        <v>36750</v>
      </c>
      <c r="H327" s="8">
        <v>0</v>
      </c>
      <c r="I327" s="8"/>
    </row>
    <row r="328" spans="1:9" x14ac:dyDescent="0.25">
      <c r="A328" s="8"/>
      <c r="B328" s="8"/>
      <c r="C328" s="9"/>
      <c r="D328" s="8"/>
      <c r="E328" s="1"/>
      <c r="F328" s="8"/>
      <c r="G328" s="11"/>
      <c r="H328" s="8"/>
      <c r="I328" s="8"/>
    </row>
    <row r="329" spans="1:9" ht="409.5" x14ac:dyDescent="0.25">
      <c r="A329" s="8"/>
      <c r="B329" s="8"/>
      <c r="C329" s="9"/>
      <c r="D329" s="8"/>
      <c r="E329" s="2" t="s">
        <v>256</v>
      </c>
      <c r="F329" s="8"/>
      <c r="G329" s="11"/>
      <c r="H329" s="8"/>
      <c r="I329" s="8"/>
    </row>
    <row r="330" spans="1:9" x14ac:dyDescent="0.25">
      <c r="A330" s="8"/>
      <c r="B330" s="8"/>
      <c r="C330" s="9"/>
      <c r="D330" s="8"/>
      <c r="E330" s="1"/>
      <c r="F330" s="8"/>
      <c r="G330" s="11"/>
      <c r="H330" s="8"/>
      <c r="I330" s="8"/>
    </row>
    <row r="331" spans="1:9" ht="75" x14ac:dyDescent="0.25">
      <c r="A331" s="8"/>
      <c r="B331" s="8"/>
      <c r="C331" s="9"/>
      <c r="D331" s="8"/>
      <c r="E331" s="1" t="s">
        <v>257</v>
      </c>
      <c r="F331" s="8"/>
      <c r="G331" s="11"/>
      <c r="H331" s="8"/>
      <c r="I331" s="8"/>
    </row>
    <row r="332" spans="1:9" ht="225" x14ac:dyDescent="0.25">
      <c r="A332" s="8" t="s">
        <v>0</v>
      </c>
      <c r="B332" s="8" t="s">
        <v>1</v>
      </c>
      <c r="C332" s="9" t="s">
        <v>258</v>
      </c>
      <c r="D332" s="8" t="s">
        <v>3</v>
      </c>
      <c r="E332" s="1" t="s">
        <v>259</v>
      </c>
      <c r="F332" s="8" t="s">
        <v>260</v>
      </c>
      <c r="G332" s="11">
        <v>36784</v>
      </c>
      <c r="H332" s="8">
        <v>3</v>
      </c>
      <c r="I332" s="8"/>
    </row>
    <row r="333" spans="1:9" x14ac:dyDescent="0.25">
      <c r="A333" s="8"/>
      <c r="B333" s="8"/>
      <c r="C333" s="9"/>
      <c r="D333" s="8"/>
      <c r="E333" s="1"/>
      <c r="F333" s="8"/>
      <c r="G333" s="11"/>
      <c r="H333" s="8"/>
      <c r="I333" s="8"/>
    </row>
    <row r="334" spans="1:9" ht="409.5" x14ac:dyDescent="0.25">
      <c r="A334" s="8"/>
      <c r="B334" s="8"/>
      <c r="C334" s="9"/>
      <c r="D334" s="8"/>
      <c r="E334" s="2" t="s">
        <v>261</v>
      </c>
      <c r="F334" s="8"/>
      <c r="G334" s="11"/>
      <c r="H334" s="8"/>
      <c r="I334" s="8"/>
    </row>
    <row r="335" spans="1:9" x14ac:dyDescent="0.25">
      <c r="A335" s="8"/>
      <c r="B335" s="8"/>
      <c r="C335" s="9"/>
      <c r="D335" s="8"/>
      <c r="E335" s="1"/>
      <c r="F335" s="8"/>
      <c r="G335" s="11"/>
      <c r="H335" s="8"/>
      <c r="I335" s="8"/>
    </row>
    <row r="336" spans="1:9" ht="75" x14ac:dyDescent="0.25">
      <c r="A336" s="8"/>
      <c r="B336" s="8"/>
      <c r="C336" s="9"/>
      <c r="D336" s="8"/>
      <c r="E336" s="1" t="s">
        <v>262</v>
      </c>
      <c r="F336" s="8"/>
      <c r="G336" s="11"/>
      <c r="H336" s="8"/>
      <c r="I336" s="8"/>
    </row>
    <row r="337" spans="1:9" ht="60" x14ac:dyDescent="0.25">
      <c r="A337" s="8" t="s">
        <v>0</v>
      </c>
      <c r="B337" s="8" t="s">
        <v>1</v>
      </c>
      <c r="C337" s="9" t="s">
        <v>263</v>
      </c>
      <c r="D337" s="8" t="s">
        <v>3</v>
      </c>
      <c r="E337" s="1" t="s">
        <v>144</v>
      </c>
      <c r="F337" s="8" t="s">
        <v>260</v>
      </c>
      <c r="G337" s="11">
        <v>36784</v>
      </c>
      <c r="H337" s="8">
        <v>0</v>
      </c>
      <c r="I337" s="8"/>
    </row>
    <row r="338" spans="1:9" x14ac:dyDescent="0.25">
      <c r="A338" s="8"/>
      <c r="B338" s="8"/>
      <c r="C338" s="9"/>
      <c r="D338" s="8"/>
      <c r="E338" s="1"/>
      <c r="F338" s="8"/>
      <c r="G338" s="11"/>
      <c r="H338" s="8"/>
      <c r="I338" s="8"/>
    </row>
    <row r="339" spans="1:9" ht="409.5" x14ac:dyDescent="0.25">
      <c r="A339" s="8"/>
      <c r="B339" s="8"/>
      <c r="C339" s="9"/>
      <c r="D339" s="8"/>
      <c r="E339" s="2" t="s">
        <v>264</v>
      </c>
      <c r="F339" s="8"/>
      <c r="G339" s="11"/>
      <c r="H339" s="8"/>
      <c r="I339" s="8"/>
    </row>
    <row r="340" spans="1:9" x14ac:dyDescent="0.25">
      <c r="A340" s="8"/>
      <c r="B340" s="8"/>
      <c r="C340" s="9"/>
      <c r="D340" s="8"/>
      <c r="E340" s="1"/>
      <c r="F340" s="8"/>
      <c r="G340" s="11"/>
      <c r="H340" s="8"/>
      <c r="I340" s="8"/>
    </row>
    <row r="341" spans="1:9" ht="75" x14ac:dyDescent="0.25">
      <c r="A341" s="8"/>
      <c r="B341" s="8"/>
      <c r="C341" s="9"/>
      <c r="D341" s="8"/>
      <c r="E341" s="1" t="s">
        <v>265</v>
      </c>
      <c r="F341" s="8"/>
      <c r="G341" s="11"/>
      <c r="H341" s="8"/>
      <c r="I341" s="8"/>
    </row>
    <row r="342" spans="1:9" ht="210" x14ac:dyDescent="0.25">
      <c r="A342" s="8" t="s">
        <v>0</v>
      </c>
      <c r="B342" s="8" t="s">
        <v>1</v>
      </c>
      <c r="C342" s="9" t="s">
        <v>266</v>
      </c>
      <c r="D342" s="8" t="s">
        <v>3</v>
      </c>
      <c r="E342" s="1" t="s">
        <v>267</v>
      </c>
      <c r="F342" s="8" t="s">
        <v>268</v>
      </c>
      <c r="G342" s="11">
        <v>36719</v>
      </c>
      <c r="H342" s="8">
        <v>3</v>
      </c>
      <c r="I342" s="8"/>
    </row>
    <row r="343" spans="1:9" x14ac:dyDescent="0.25">
      <c r="A343" s="8"/>
      <c r="B343" s="8"/>
      <c r="C343" s="9"/>
      <c r="D343" s="8"/>
      <c r="E343" s="1"/>
      <c r="F343" s="8"/>
      <c r="G343" s="11"/>
      <c r="H343" s="8"/>
      <c r="I343" s="8"/>
    </row>
    <row r="344" spans="1:9" ht="409.5" x14ac:dyDescent="0.25">
      <c r="A344" s="8"/>
      <c r="B344" s="8"/>
      <c r="C344" s="9"/>
      <c r="D344" s="8"/>
      <c r="E344" s="2" t="s">
        <v>269</v>
      </c>
      <c r="F344" s="8"/>
      <c r="G344" s="11"/>
      <c r="H344" s="8"/>
      <c r="I344" s="8"/>
    </row>
    <row r="345" spans="1:9" x14ac:dyDescent="0.25">
      <c r="A345" s="8"/>
      <c r="B345" s="8"/>
      <c r="C345" s="9"/>
      <c r="D345" s="8"/>
      <c r="E345" s="1"/>
      <c r="F345" s="8"/>
      <c r="G345" s="11"/>
      <c r="H345" s="8"/>
      <c r="I345" s="8"/>
    </row>
    <row r="346" spans="1:9" ht="75" x14ac:dyDescent="0.25">
      <c r="A346" s="8"/>
      <c r="B346" s="8"/>
      <c r="C346" s="9"/>
      <c r="D346" s="8"/>
      <c r="E346" s="1" t="s">
        <v>270</v>
      </c>
      <c r="F346" s="8"/>
      <c r="G346" s="11"/>
      <c r="H346" s="8"/>
      <c r="I346" s="8"/>
    </row>
    <row r="347" spans="1:9" ht="225" x14ac:dyDescent="0.25">
      <c r="A347" s="8" t="s">
        <v>0</v>
      </c>
      <c r="B347" s="8" t="s">
        <v>1</v>
      </c>
      <c r="C347" s="9" t="s">
        <v>271</v>
      </c>
      <c r="D347" s="8" t="s">
        <v>3</v>
      </c>
      <c r="E347" s="1" t="s">
        <v>272</v>
      </c>
      <c r="F347" s="8" t="s">
        <v>268</v>
      </c>
      <c r="G347" s="11">
        <v>36568</v>
      </c>
      <c r="H347" s="8">
        <v>3</v>
      </c>
      <c r="I347" s="8"/>
    </row>
    <row r="348" spans="1:9" x14ac:dyDescent="0.25">
      <c r="A348" s="8"/>
      <c r="B348" s="8"/>
      <c r="C348" s="9"/>
      <c r="D348" s="8"/>
      <c r="E348" s="1"/>
      <c r="F348" s="8"/>
      <c r="G348" s="11"/>
      <c r="H348" s="8"/>
      <c r="I348" s="8"/>
    </row>
    <row r="349" spans="1:9" ht="409.5" x14ac:dyDescent="0.25">
      <c r="A349" s="8"/>
      <c r="B349" s="8"/>
      <c r="C349" s="9"/>
      <c r="D349" s="8"/>
      <c r="E349" s="2" t="s">
        <v>269</v>
      </c>
      <c r="F349" s="8"/>
      <c r="G349" s="11"/>
      <c r="H349" s="8"/>
      <c r="I349" s="8"/>
    </row>
    <row r="350" spans="1:9" x14ac:dyDescent="0.25">
      <c r="A350" s="8"/>
      <c r="B350" s="8"/>
      <c r="C350" s="9"/>
      <c r="D350" s="8"/>
      <c r="E350" s="1"/>
      <c r="F350" s="8"/>
      <c r="G350" s="11"/>
      <c r="H350" s="8"/>
      <c r="I350" s="8"/>
    </row>
    <row r="351" spans="1:9" ht="75" x14ac:dyDescent="0.25">
      <c r="A351" s="8"/>
      <c r="B351" s="8"/>
      <c r="C351" s="9"/>
      <c r="D351" s="8"/>
      <c r="E351" s="1" t="s">
        <v>273</v>
      </c>
      <c r="F351" s="8"/>
      <c r="G351" s="11"/>
      <c r="H351" s="8"/>
      <c r="I351" s="8"/>
    </row>
    <row r="352" spans="1:9" ht="60" x14ac:dyDescent="0.25">
      <c r="A352" s="8" t="s">
        <v>0</v>
      </c>
      <c r="B352" s="8" t="s">
        <v>1</v>
      </c>
      <c r="C352" s="9" t="s">
        <v>274</v>
      </c>
      <c r="D352" s="8" t="s">
        <v>3</v>
      </c>
      <c r="E352" s="1" t="s">
        <v>144</v>
      </c>
      <c r="F352" s="8" t="s">
        <v>268</v>
      </c>
      <c r="G352" s="11">
        <v>36719</v>
      </c>
      <c r="H352" s="8">
        <v>0</v>
      </c>
      <c r="I352" s="8"/>
    </row>
    <row r="353" spans="1:9" x14ac:dyDescent="0.25">
      <c r="A353" s="8"/>
      <c r="B353" s="8"/>
      <c r="C353" s="9"/>
      <c r="D353" s="8"/>
      <c r="E353" s="1"/>
      <c r="F353" s="8"/>
      <c r="G353" s="11"/>
      <c r="H353" s="8"/>
      <c r="I353" s="8"/>
    </row>
    <row r="354" spans="1:9" ht="409.5" x14ac:dyDescent="0.25">
      <c r="A354" s="8"/>
      <c r="B354" s="8"/>
      <c r="C354" s="9"/>
      <c r="D354" s="8"/>
      <c r="E354" s="2" t="s">
        <v>275</v>
      </c>
      <c r="F354" s="8"/>
      <c r="G354" s="11"/>
      <c r="H354" s="8"/>
      <c r="I354" s="8"/>
    </row>
    <row r="355" spans="1:9" x14ac:dyDescent="0.25">
      <c r="A355" s="8"/>
      <c r="B355" s="8"/>
      <c r="C355" s="9"/>
      <c r="D355" s="8"/>
      <c r="E355" s="1"/>
      <c r="F355" s="8"/>
      <c r="G355" s="11"/>
      <c r="H355" s="8"/>
      <c r="I355" s="8"/>
    </row>
    <row r="356" spans="1:9" ht="75" x14ac:dyDescent="0.25">
      <c r="A356" s="8"/>
      <c r="B356" s="8"/>
      <c r="C356" s="9"/>
      <c r="D356" s="8"/>
      <c r="E356" s="1" t="s">
        <v>276</v>
      </c>
      <c r="F356" s="8"/>
      <c r="G356" s="11"/>
      <c r="H356" s="8"/>
      <c r="I356" s="8"/>
    </row>
    <row r="357" spans="1:9" ht="60" x14ac:dyDescent="0.25">
      <c r="A357" s="8" t="s">
        <v>0</v>
      </c>
      <c r="B357" s="8" t="s">
        <v>1</v>
      </c>
      <c r="C357" s="9" t="s">
        <v>277</v>
      </c>
      <c r="D357" s="8" t="s">
        <v>3</v>
      </c>
      <c r="E357" s="1" t="s">
        <v>144</v>
      </c>
      <c r="F357" s="8" t="s">
        <v>268</v>
      </c>
      <c r="G357" s="11">
        <v>36568</v>
      </c>
      <c r="H357" s="8">
        <v>0</v>
      </c>
      <c r="I357" s="8"/>
    </row>
    <row r="358" spans="1:9" x14ac:dyDescent="0.25">
      <c r="A358" s="8"/>
      <c r="B358" s="8"/>
      <c r="C358" s="9"/>
      <c r="D358" s="8"/>
      <c r="E358" s="1"/>
      <c r="F358" s="8"/>
      <c r="G358" s="11"/>
      <c r="H358" s="8"/>
      <c r="I358" s="8"/>
    </row>
    <row r="359" spans="1:9" ht="409.5" x14ac:dyDescent="0.25">
      <c r="A359" s="8"/>
      <c r="B359" s="8"/>
      <c r="C359" s="9"/>
      <c r="D359" s="8"/>
      <c r="E359" s="2" t="s">
        <v>275</v>
      </c>
      <c r="F359" s="8"/>
      <c r="G359" s="11"/>
      <c r="H359" s="8"/>
      <c r="I359" s="8"/>
    </row>
    <row r="360" spans="1:9" x14ac:dyDescent="0.25">
      <c r="A360" s="8"/>
      <c r="B360" s="8"/>
      <c r="C360" s="9"/>
      <c r="D360" s="8"/>
      <c r="E360" s="1"/>
      <c r="F360" s="8"/>
      <c r="G360" s="11"/>
      <c r="H360" s="8"/>
      <c r="I360" s="8"/>
    </row>
    <row r="361" spans="1:9" ht="75" x14ac:dyDescent="0.25">
      <c r="A361" s="8"/>
      <c r="B361" s="8"/>
      <c r="C361" s="9"/>
      <c r="D361" s="8"/>
      <c r="E361" s="1" t="s">
        <v>278</v>
      </c>
      <c r="F361" s="8"/>
      <c r="G361" s="11"/>
      <c r="H361" s="8"/>
      <c r="I361" s="8"/>
    </row>
    <row r="362" spans="1:9" ht="210" x14ac:dyDescent="0.25">
      <c r="A362" s="8" t="s">
        <v>0</v>
      </c>
      <c r="B362" s="8" t="s">
        <v>1</v>
      </c>
      <c r="C362" s="9" t="s">
        <v>279</v>
      </c>
      <c r="D362" s="8" t="s">
        <v>3</v>
      </c>
      <c r="E362" s="1" t="s">
        <v>280</v>
      </c>
      <c r="F362" s="8" t="s">
        <v>175</v>
      </c>
      <c r="G362" s="11">
        <v>36748</v>
      </c>
      <c r="H362" s="8">
        <v>3</v>
      </c>
      <c r="I362" s="8"/>
    </row>
    <row r="363" spans="1:9" x14ac:dyDescent="0.25">
      <c r="A363" s="8"/>
      <c r="B363" s="8"/>
      <c r="C363" s="9"/>
      <c r="D363" s="8"/>
      <c r="E363" s="1"/>
      <c r="F363" s="8"/>
      <c r="G363" s="11"/>
      <c r="H363" s="8"/>
      <c r="I363" s="8"/>
    </row>
    <row r="364" spans="1:9" ht="360" x14ac:dyDescent="0.25">
      <c r="A364" s="8"/>
      <c r="B364" s="8"/>
      <c r="C364" s="9"/>
      <c r="D364" s="8"/>
      <c r="E364" s="2" t="s">
        <v>281</v>
      </c>
      <c r="F364" s="8"/>
      <c r="G364" s="11"/>
      <c r="H364" s="8"/>
      <c r="I364" s="8"/>
    </row>
    <row r="365" spans="1:9" x14ac:dyDescent="0.25">
      <c r="A365" s="8"/>
      <c r="B365" s="8"/>
      <c r="C365" s="9"/>
      <c r="D365" s="8"/>
      <c r="E365" s="1"/>
      <c r="F365" s="8"/>
      <c r="G365" s="11"/>
      <c r="H365" s="8"/>
      <c r="I365" s="8"/>
    </row>
    <row r="366" spans="1:9" ht="60" x14ac:dyDescent="0.25">
      <c r="A366" s="8"/>
      <c r="B366" s="8"/>
      <c r="C366" s="9"/>
      <c r="D366" s="8"/>
      <c r="E366" s="1" t="s">
        <v>282</v>
      </c>
      <c r="F366" s="8"/>
      <c r="G366" s="11"/>
      <c r="H366" s="8"/>
      <c r="I366" s="8"/>
    </row>
    <row r="367" spans="1:9" ht="60" x14ac:dyDescent="0.25">
      <c r="A367" s="8" t="s">
        <v>0</v>
      </c>
      <c r="B367" s="8" t="s">
        <v>1</v>
      </c>
      <c r="C367" s="9" t="s">
        <v>283</v>
      </c>
      <c r="D367" s="8" t="s">
        <v>3</v>
      </c>
      <c r="E367" s="1" t="s">
        <v>144</v>
      </c>
      <c r="F367" s="8" t="s">
        <v>175</v>
      </c>
      <c r="G367" s="11">
        <v>36748</v>
      </c>
      <c r="H367" s="8">
        <v>0</v>
      </c>
      <c r="I367" s="8"/>
    </row>
    <row r="368" spans="1:9" x14ac:dyDescent="0.25">
      <c r="A368" s="8"/>
      <c r="B368" s="8"/>
      <c r="C368" s="9"/>
      <c r="D368" s="8"/>
      <c r="E368" s="1"/>
      <c r="F368" s="8"/>
      <c r="G368" s="11"/>
      <c r="H368" s="8"/>
      <c r="I368" s="8"/>
    </row>
    <row r="369" spans="1:9" ht="180" x14ac:dyDescent="0.25">
      <c r="A369" s="8"/>
      <c r="B369" s="8"/>
      <c r="C369" s="9"/>
      <c r="D369" s="8"/>
      <c r="E369" s="2" t="s">
        <v>284</v>
      </c>
      <c r="F369" s="8"/>
      <c r="G369" s="11"/>
      <c r="H369" s="8"/>
      <c r="I369" s="8"/>
    </row>
    <row r="370" spans="1:9" x14ac:dyDescent="0.25">
      <c r="A370" s="8"/>
      <c r="B370" s="8"/>
      <c r="C370" s="9"/>
      <c r="D370" s="8"/>
      <c r="E370" s="1"/>
      <c r="F370" s="8"/>
      <c r="G370" s="11"/>
      <c r="H370" s="8"/>
      <c r="I370" s="8"/>
    </row>
    <row r="371" spans="1:9" ht="75" x14ac:dyDescent="0.25">
      <c r="A371" s="8"/>
      <c r="B371" s="8"/>
      <c r="C371" s="9"/>
      <c r="D371" s="8"/>
      <c r="E371" s="1" t="s">
        <v>285</v>
      </c>
      <c r="F371" s="8"/>
      <c r="G371" s="11"/>
      <c r="H371" s="8"/>
      <c r="I371" s="8"/>
    </row>
    <row r="372" spans="1:9" ht="255" x14ac:dyDescent="0.25">
      <c r="A372" s="8" t="s">
        <v>0</v>
      </c>
      <c r="B372" s="8" t="s">
        <v>1</v>
      </c>
      <c r="C372" s="9" t="s">
        <v>286</v>
      </c>
      <c r="D372" s="8" t="s">
        <v>3</v>
      </c>
      <c r="E372" s="1" t="s">
        <v>287</v>
      </c>
      <c r="F372" s="8" t="s">
        <v>175</v>
      </c>
      <c r="G372" s="11">
        <v>36748</v>
      </c>
      <c r="H372" s="8">
        <v>6</v>
      </c>
      <c r="I372" s="8"/>
    </row>
    <row r="373" spans="1:9" x14ac:dyDescent="0.25">
      <c r="A373" s="8"/>
      <c r="B373" s="8"/>
      <c r="C373" s="9"/>
      <c r="D373" s="8"/>
      <c r="E373" s="1"/>
      <c r="F373" s="8"/>
      <c r="G373" s="11"/>
      <c r="H373" s="8"/>
      <c r="I373" s="8"/>
    </row>
    <row r="374" spans="1:9" ht="375" x14ac:dyDescent="0.25">
      <c r="A374" s="8"/>
      <c r="B374" s="8"/>
      <c r="C374" s="9"/>
      <c r="D374" s="8"/>
      <c r="E374" s="2" t="s">
        <v>288</v>
      </c>
      <c r="F374" s="8"/>
      <c r="G374" s="11"/>
      <c r="H374" s="8"/>
      <c r="I374" s="8"/>
    </row>
    <row r="375" spans="1:9" x14ac:dyDescent="0.25">
      <c r="A375" s="8"/>
      <c r="B375" s="8"/>
      <c r="C375" s="9"/>
      <c r="D375" s="8"/>
      <c r="E375" s="1"/>
      <c r="F375" s="8"/>
      <c r="G375" s="11"/>
      <c r="H375" s="8"/>
      <c r="I375" s="8"/>
    </row>
    <row r="376" spans="1:9" ht="135" x14ac:dyDescent="0.25">
      <c r="A376" s="8"/>
      <c r="B376" s="8"/>
      <c r="C376" s="9"/>
      <c r="D376" s="8"/>
      <c r="E376" s="1" t="s">
        <v>289</v>
      </c>
      <c r="F376" s="8"/>
      <c r="G376" s="11"/>
      <c r="H376" s="8"/>
      <c r="I376" s="8"/>
    </row>
    <row r="377" spans="1:9" ht="60" x14ac:dyDescent="0.25">
      <c r="A377" s="8" t="s">
        <v>0</v>
      </c>
      <c r="B377" s="8" t="s">
        <v>1</v>
      </c>
      <c r="C377" s="9" t="s">
        <v>290</v>
      </c>
      <c r="D377" s="8" t="s">
        <v>3</v>
      </c>
      <c r="E377" s="1" t="s">
        <v>144</v>
      </c>
      <c r="F377" s="8" t="s">
        <v>175</v>
      </c>
      <c r="G377" s="11">
        <v>36748</v>
      </c>
      <c r="H377" s="8">
        <v>0</v>
      </c>
      <c r="I377" s="8"/>
    </row>
    <row r="378" spans="1:9" x14ac:dyDescent="0.25">
      <c r="A378" s="8"/>
      <c r="B378" s="8"/>
      <c r="C378" s="9"/>
      <c r="D378" s="8"/>
      <c r="E378" s="1"/>
      <c r="F378" s="8"/>
      <c r="G378" s="11"/>
      <c r="H378" s="8"/>
      <c r="I378" s="8"/>
    </row>
    <row r="379" spans="1:9" ht="180" x14ac:dyDescent="0.25">
      <c r="A379" s="8"/>
      <c r="B379" s="8"/>
      <c r="C379" s="9"/>
      <c r="D379" s="8"/>
      <c r="E379" s="2" t="s">
        <v>291</v>
      </c>
      <c r="F379" s="8"/>
      <c r="G379" s="11"/>
      <c r="H379" s="8"/>
      <c r="I379" s="8"/>
    </row>
    <row r="380" spans="1:9" x14ac:dyDescent="0.25">
      <c r="A380" s="8"/>
      <c r="B380" s="8"/>
      <c r="C380" s="9"/>
      <c r="D380" s="8"/>
      <c r="E380" s="1"/>
      <c r="F380" s="8"/>
      <c r="G380" s="11"/>
      <c r="H380" s="8"/>
      <c r="I380" s="8"/>
    </row>
    <row r="381" spans="1:9" ht="75" x14ac:dyDescent="0.25">
      <c r="A381" s="8"/>
      <c r="B381" s="8"/>
      <c r="C381" s="9"/>
      <c r="D381" s="8"/>
      <c r="E381" s="1" t="s">
        <v>292</v>
      </c>
      <c r="F381" s="8"/>
      <c r="G381" s="11"/>
      <c r="H381" s="8"/>
      <c r="I381" s="8"/>
    </row>
    <row r="382" spans="1:9" ht="225" x14ac:dyDescent="0.25">
      <c r="A382" s="8" t="s">
        <v>0</v>
      </c>
      <c r="B382" s="8" t="s">
        <v>293</v>
      </c>
      <c r="C382" s="9" t="s">
        <v>294</v>
      </c>
      <c r="D382" s="8" t="s">
        <v>3</v>
      </c>
      <c r="E382" s="1" t="s">
        <v>295</v>
      </c>
      <c r="F382" s="8" t="s">
        <v>162</v>
      </c>
      <c r="G382" s="8" t="s">
        <v>296</v>
      </c>
      <c r="H382" s="8">
        <v>3</v>
      </c>
      <c r="I382" s="8"/>
    </row>
    <row r="383" spans="1:9" x14ac:dyDescent="0.25">
      <c r="A383" s="8"/>
      <c r="B383" s="8"/>
      <c r="C383" s="9"/>
      <c r="D383" s="8"/>
      <c r="E383" s="1"/>
      <c r="F383" s="8"/>
      <c r="G383" s="8"/>
      <c r="H383" s="8"/>
      <c r="I383" s="8"/>
    </row>
    <row r="384" spans="1:9" ht="409.5" x14ac:dyDescent="0.25">
      <c r="A384" s="8"/>
      <c r="B384" s="8"/>
      <c r="C384" s="9"/>
      <c r="D384" s="8"/>
      <c r="E384" s="2" t="s">
        <v>297</v>
      </c>
      <c r="F384" s="8"/>
      <c r="G384" s="8"/>
      <c r="H384" s="8"/>
      <c r="I384" s="8"/>
    </row>
    <row r="385" spans="1:9" x14ac:dyDescent="0.25">
      <c r="A385" s="8"/>
      <c r="B385" s="8"/>
      <c r="C385" s="9"/>
      <c r="D385" s="8"/>
      <c r="E385" s="1"/>
      <c r="F385" s="8"/>
      <c r="G385" s="8"/>
      <c r="H385" s="8"/>
      <c r="I385" s="8"/>
    </row>
    <row r="386" spans="1:9" ht="75" x14ac:dyDescent="0.25">
      <c r="A386" s="8"/>
      <c r="B386" s="8"/>
      <c r="C386" s="9"/>
      <c r="D386" s="8"/>
      <c r="E386" s="1" t="s">
        <v>298</v>
      </c>
      <c r="F386" s="8"/>
      <c r="G386" s="8"/>
      <c r="H386" s="8"/>
      <c r="I386" s="8"/>
    </row>
    <row r="389" spans="1:9" ht="210" x14ac:dyDescent="0.25">
      <c r="A389" s="8" t="s">
        <v>1</v>
      </c>
      <c r="B389" s="9" t="s">
        <v>299</v>
      </c>
      <c r="C389" s="8" t="s">
        <v>3</v>
      </c>
      <c r="D389" s="1" t="s">
        <v>300</v>
      </c>
      <c r="E389" s="8" t="s">
        <v>168</v>
      </c>
      <c r="F389" s="11">
        <v>36599</v>
      </c>
      <c r="G389" s="8">
        <v>3</v>
      </c>
      <c r="H389" s="8"/>
      <c r="I389" s="8" t="s">
        <v>8</v>
      </c>
    </row>
    <row r="390" spans="1:9" x14ac:dyDescent="0.25">
      <c r="A390" s="8"/>
      <c r="B390" s="9"/>
      <c r="C390" s="8"/>
      <c r="D390" s="1"/>
      <c r="E390" s="8"/>
      <c r="F390" s="11"/>
      <c r="G390" s="8"/>
      <c r="H390" s="8"/>
      <c r="I390" s="8"/>
    </row>
    <row r="391" spans="1:9" ht="409.5" x14ac:dyDescent="0.25">
      <c r="A391" s="8"/>
      <c r="B391" s="9"/>
      <c r="C391" s="8"/>
      <c r="D391" s="2" t="s">
        <v>297</v>
      </c>
      <c r="E391" s="8"/>
      <c r="F391" s="11"/>
      <c r="G391" s="8"/>
      <c r="H391" s="8"/>
      <c r="I391" s="8"/>
    </row>
    <row r="392" spans="1:9" x14ac:dyDescent="0.25">
      <c r="A392" s="8"/>
      <c r="B392" s="9"/>
      <c r="C392" s="8"/>
      <c r="D392" s="1"/>
      <c r="E392" s="8"/>
      <c r="F392" s="11"/>
      <c r="G392" s="8"/>
      <c r="H392" s="8"/>
      <c r="I392" s="8"/>
    </row>
    <row r="393" spans="1:9" ht="75" x14ac:dyDescent="0.25">
      <c r="A393" s="8"/>
      <c r="B393" s="9"/>
      <c r="C393" s="8"/>
      <c r="D393" s="1" t="s">
        <v>301</v>
      </c>
      <c r="E393" s="8"/>
      <c r="F393" s="11"/>
      <c r="G393" s="8"/>
      <c r="H393" s="8"/>
      <c r="I393" s="8"/>
    </row>
    <row r="394" spans="1:9" ht="225" x14ac:dyDescent="0.25">
      <c r="A394" s="8" t="s">
        <v>0</v>
      </c>
      <c r="B394" s="8" t="s">
        <v>1</v>
      </c>
      <c r="C394" s="9" t="s">
        <v>302</v>
      </c>
      <c r="D394" s="8" t="s">
        <v>3</v>
      </c>
      <c r="E394" s="1" t="s">
        <v>295</v>
      </c>
      <c r="F394" s="8" t="s">
        <v>303</v>
      </c>
      <c r="G394" s="11">
        <v>36660</v>
      </c>
      <c r="H394" s="8">
        <v>3</v>
      </c>
      <c r="I394" s="8"/>
    </row>
    <row r="395" spans="1:9" x14ac:dyDescent="0.25">
      <c r="A395" s="8"/>
      <c r="B395" s="8"/>
      <c r="C395" s="9"/>
      <c r="D395" s="8"/>
      <c r="E395" s="1"/>
      <c r="F395" s="8"/>
      <c r="G395" s="11"/>
      <c r="H395" s="8"/>
      <c r="I395" s="8"/>
    </row>
    <row r="396" spans="1:9" ht="409.5" x14ac:dyDescent="0.25">
      <c r="A396" s="8"/>
      <c r="B396" s="8"/>
      <c r="C396" s="9"/>
      <c r="D396" s="8"/>
      <c r="E396" s="2" t="s">
        <v>297</v>
      </c>
      <c r="F396" s="8"/>
      <c r="G396" s="11"/>
      <c r="H396" s="8"/>
      <c r="I396" s="8"/>
    </row>
    <row r="397" spans="1:9" x14ac:dyDescent="0.25">
      <c r="A397" s="8"/>
      <c r="B397" s="8"/>
      <c r="C397" s="9"/>
      <c r="D397" s="8"/>
      <c r="E397" s="1"/>
      <c r="F397" s="8"/>
      <c r="G397" s="11"/>
      <c r="H397" s="8"/>
      <c r="I397" s="8"/>
    </row>
    <row r="398" spans="1:9" ht="75" x14ac:dyDescent="0.25">
      <c r="A398" s="8"/>
      <c r="B398" s="8"/>
      <c r="C398" s="9"/>
      <c r="D398" s="8"/>
      <c r="E398" s="1" t="s">
        <v>304</v>
      </c>
      <c r="F398" s="8"/>
      <c r="G398" s="11"/>
      <c r="H398" s="8"/>
      <c r="I398" s="8"/>
    </row>
    <row r="399" spans="1:9" ht="60" x14ac:dyDescent="0.25">
      <c r="A399" s="8" t="s">
        <v>0</v>
      </c>
      <c r="B399" s="8" t="s">
        <v>293</v>
      </c>
      <c r="C399" s="9" t="s">
        <v>305</v>
      </c>
      <c r="D399" s="8" t="s">
        <v>3</v>
      </c>
      <c r="E399" s="1" t="s">
        <v>144</v>
      </c>
      <c r="F399" s="8" t="s">
        <v>162</v>
      </c>
      <c r="G399" s="8" t="s">
        <v>296</v>
      </c>
      <c r="H399" s="8">
        <v>0</v>
      </c>
      <c r="I399" s="8"/>
    </row>
    <row r="400" spans="1:9" x14ac:dyDescent="0.25">
      <c r="A400" s="8"/>
      <c r="B400" s="8"/>
      <c r="C400" s="9"/>
      <c r="D400" s="8"/>
      <c r="E400" s="1"/>
      <c r="F400" s="8"/>
      <c r="G400" s="8"/>
      <c r="H400" s="8"/>
      <c r="I400" s="8"/>
    </row>
    <row r="401" spans="1:9" ht="409.5" x14ac:dyDescent="0.25">
      <c r="A401" s="8"/>
      <c r="B401" s="8"/>
      <c r="C401" s="9"/>
      <c r="D401" s="8"/>
      <c r="E401" s="2" t="s">
        <v>306</v>
      </c>
      <c r="F401" s="8"/>
      <c r="G401" s="8"/>
      <c r="H401" s="8"/>
      <c r="I401" s="8"/>
    </row>
    <row r="402" spans="1:9" x14ac:dyDescent="0.25">
      <c r="A402" s="8"/>
      <c r="B402" s="8"/>
      <c r="C402" s="9"/>
      <c r="D402" s="8"/>
      <c r="E402" s="1"/>
      <c r="F402" s="8"/>
      <c r="G402" s="8"/>
      <c r="H402" s="8"/>
      <c r="I402" s="8"/>
    </row>
    <row r="403" spans="1:9" ht="75" x14ac:dyDescent="0.25">
      <c r="A403" s="8"/>
      <c r="B403" s="8"/>
      <c r="C403" s="9"/>
      <c r="D403" s="8"/>
      <c r="E403" s="1" t="s">
        <v>307</v>
      </c>
      <c r="F403" s="8"/>
      <c r="G403" s="8"/>
      <c r="H403" s="8"/>
      <c r="I403" s="8"/>
    </row>
    <row r="404" spans="1:9" ht="60" x14ac:dyDescent="0.25">
      <c r="A404" s="8" t="s">
        <v>0</v>
      </c>
      <c r="B404" s="8" t="s">
        <v>1</v>
      </c>
      <c r="C404" s="9" t="s">
        <v>308</v>
      </c>
      <c r="D404" s="8" t="s">
        <v>3</v>
      </c>
      <c r="E404" s="1" t="s">
        <v>144</v>
      </c>
      <c r="F404" s="8" t="s">
        <v>168</v>
      </c>
      <c r="G404" s="11">
        <v>36599</v>
      </c>
      <c r="H404" s="8">
        <v>0</v>
      </c>
      <c r="I404" s="8"/>
    </row>
    <row r="405" spans="1:9" x14ac:dyDescent="0.25">
      <c r="A405" s="8"/>
      <c r="B405" s="8"/>
      <c r="C405" s="9"/>
      <c r="D405" s="8"/>
      <c r="E405" s="1"/>
      <c r="F405" s="8"/>
      <c r="G405" s="11"/>
      <c r="H405" s="8"/>
      <c r="I405" s="8"/>
    </row>
    <row r="406" spans="1:9" ht="409.5" x14ac:dyDescent="0.25">
      <c r="A406" s="8"/>
      <c r="B406" s="8"/>
      <c r="C406" s="9"/>
      <c r="D406" s="8"/>
      <c r="E406" s="2" t="s">
        <v>306</v>
      </c>
      <c r="F406" s="8"/>
      <c r="G406" s="11"/>
      <c r="H406" s="8"/>
      <c r="I406" s="8"/>
    </row>
    <row r="407" spans="1:9" x14ac:dyDescent="0.25">
      <c r="A407" s="8"/>
      <c r="B407" s="8"/>
      <c r="C407" s="9"/>
      <c r="D407" s="8"/>
      <c r="E407" s="1"/>
      <c r="F407" s="8"/>
      <c r="G407" s="11"/>
      <c r="H407" s="8"/>
      <c r="I407" s="8"/>
    </row>
    <row r="408" spans="1:9" ht="75" x14ac:dyDescent="0.25">
      <c r="A408" s="8"/>
      <c r="B408" s="8"/>
      <c r="C408" s="9"/>
      <c r="D408" s="8"/>
      <c r="E408" s="1" t="s">
        <v>309</v>
      </c>
      <c r="F408" s="8"/>
      <c r="G408" s="11"/>
      <c r="H408" s="8"/>
      <c r="I408" s="8"/>
    </row>
    <row r="409" spans="1:9" ht="60" x14ac:dyDescent="0.25">
      <c r="A409" s="8" t="s">
        <v>0</v>
      </c>
      <c r="B409" s="8" t="s">
        <v>1</v>
      </c>
      <c r="C409" s="9" t="s">
        <v>310</v>
      </c>
      <c r="D409" s="8" t="s">
        <v>3</v>
      </c>
      <c r="E409" s="1" t="s">
        <v>144</v>
      </c>
      <c r="F409" s="8" t="s">
        <v>303</v>
      </c>
      <c r="G409" s="11">
        <v>36660</v>
      </c>
      <c r="H409" s="8">
        <v>0</v>
      </c>
      <c r="I409" s="8"/>
    </row>
    <row r="410" spans="1:9" x14ac:dyDescent="0.25">
      <c r="A410" s="8"/>
      <c r="B410" s="8"/>
      <c r="C410" s="9"/>
      <c r="D410" s="8"/>
      <c r="E410" s="1"/>
      <c r="F410" s="8"/>
      <c r="G410" s="11"/>
      <c r="H410" s="8"/>
      <c r="I410" s="8"/>
    </row>
    <row r="411" spans="1:9" ht="409.5" x14ac:dyDescent="0.25">
      <c r="A411" s="8"/>
      <c r="B411" s="8"/>
      <c r="C411" s="9"/>
      <c r="D411" s="8"/>
      <c r="E411" s="2" t="s">
        <v>306</v>
      </c>
      <c r="F411" s="8"/>
      <c r="G411" s="11"/>
      <c r="H411" s="8"/>
      <c r="I411" s="8"/>
    </row>
    <row r="412" spans="1:9" x14ac:dyDescent="0.25">
      <c r="A412" s="8"/>
      <c r="B412" s="8"/>
      <c r="C412" s="9"/>
      <c r="D412" s="8"/>
      <c r="E412" s="1"/>
      <c r="F412" s="8"/>
      <c r="G412" s="11"/>
      <c r="H412" s="8"/>
      <c r="I412" s="8"/>
    </row>
    <row r="413" spans="1:9" ht="75" x14ac:dyDescent="0.25">
      <c r="A413" s="8"/>
      <c r="B413" s="8"/>
      <c r="C413" s="9"/>
      <c r="D413" s="8"/>
      <c r="E413" s="1" t="s">
        <v>311</v>
      </c>
      <c r="F413" s="8"/>
      <c r="G413" s="11"/>
      <c r="H413" s="8"/>
      <c r="I413" s="8"/>
    </row>
    <row r="414" spans="1:9" ht="255" x14ac:dyDescent="0.25">
      <c r="A414" s="8" t="s">
        <v>0</v>
      </c>
      <c r="B414" s="8" t="s">
        <v>1</v>
      </c>
      <c r="C414" s="9" t="s">
        <v>312</v>
      </c>
      <c r="D414" s="8" t="s">
        <v>3</v>
      </c>
      <c r="E414" s="1" t="s">
        <v>313</v>
      </c>
      <c r="F414" s="8" t="s">
        <v>314</v>
      </c>
      <c r="G414" s="8" t="s">
        <v>315</v>
      </c>
      <c r="H414" s="8">
        <v>3</v>
      </c>
      <c r="I414" s="8"/>
    </row>
    <row r="415" spans="1:9" x14ac:dyDescent="0.25">
      <c r="A415" s="8"/>
      <c r="B415" s="8"/>
      <c r="C415" s="9"/>
      <c r="D415" s="8"/>
      <c r="E415" s="2"/>
      <c r="F415" s="8"/>
      <c r="G415" s="8"/>
      <c r="H415" s="8"/>
      <c r="I415" s="8"/>
    </row>
    <row r="416" spans="1:9" ht="390" x14ac:dyDescent="0.25">
      <c r="A416" s="8"/>
      <c r="B416" s="8"/>
      <c r="C416" s="9"/>
      <c r="D416" s="8"/>
      <c r="E416" s="2" t="s">
        <v>316</v>
      </c>
      <c r="F416" s="8"/>
      <c r="G416" s="8"/>
      <c r="H416" s="8"/>
      <c r="I416" s="8"/>
    </row>
    <row r="417" spans="1:9" ht="210" x14ac:dyDescent="0.25">
      <c r="A417" s="8" t="s">
        <v>0</v>
      </c>
      <c r="B417" s="8" t="s">
        <v>1</v>
      </c>
      <c r="C417" s="9" t="s">
        <v>317</v>
      </c>
      <c r="D417" s="8" t="s">
        <v>3</v>
      </c>
      <c r="E417" s="1" t="s">
        <v>318</v>
      </c>
      <c r="F417" s="8" t="s">
        <v>319</v>
      </c>
      <c r="G417" s="11">
        <v>36787</v>
      </c>
      <c r="H417" s="8">
        <v>3</v>
      </c>
      <c r="I417" s="8"/>
    </row>
    <row r="418" spans="1:9" x14ac:dyDescent="0.25">
      <c r="A418" s="8"/>
      <c r="B418" s="8"/>
      <c r="C418" s="9"/>
      <c r="D418" s="8"/>
      <c r="E418" s="1"/>
      <c r="F418" s="8"/>
      <c r="G418" s="11"/>
      <c r="H418" s="8"/>
      <c r="I418" s="8"/>
    </row>
    <row r="419" spans="1:9" ht="409.5" x14ac:dyDescent="0.25">
      <c r="A419" s="8"/>
      <c r="B419" s="8"/>
      <c r="C419" s="9"/>
      <c r="D419" s="8"/>
      <c r="E419" s="2" t="s">
        <v>320</v>
      </c>
      <c r="F419" s="8"/>
      <c r="G419" s="11"/>
      <c r="H419" s="8"/>
      <c r="I419" s="8"/>
    </row>
    <row r="420" spans="1:9" x14ac:dyDescent="0.25">
      <c r="A420" s="8"/>
      <c r="B420" s="8"/>
      <c r="C420" s="9"/>
      <c r="D420" s="8"/>
      <c r="E420" s="1"/>
      <c r="F420" s="8"/>
      <c r="G420" s="11"/>
      <c r="H420" s="8"/>
      <c r="I420" s="8"/>
    </row>
    <row r="421" spans="1:9" ht="75" x14ac:dyDescent="0.25">
      <c r="A421" s="8"/>
      <c r="B421" s="8"/>
      <c r="C421" s="9"/>
      <c r="D421" s="8"/>
      <c r="E421" s="1" t="s">
        <v>321</v>
      </c>
      <c r="F421" s="8"/>
      <c r="G421" s="11"/>
      <c r="H421" s="8"/>
      <c r="I421" s="8"/>
    </row>
    <row r="422" spans="1:9" ht="60" x14ac:dyDescent="0.25">
      <c r="A422" s="8" t="s">
        <v>0</v>
      </c>
      <c r="B422" s="8" t="s">
        <v>1</v>
      </c>
      <c r="C422" s="9" t="s">
        <v>322</v>
      </c>
      <c r="D422" s="8" t="s">
        <v>3</v>
      </c>
      <c r="E422" s="1" t="s">
        <v>144</v>
      </c>
      <c r="F422" s="8" t="s">
        <v>319</v>
      </c>
      <c r="G422" s="11">
        <v>36787</v>
      </c>
      <c r="H422" s="8">
        <v>0</v>
      </c>
      <c r="I422" s="8"/>
    </row>
    <row r="423" spans="1:9" x14ac:dyDescent="0.25">
      <c r="A423" s="8"/>
      <c r="B423" s="8"/>
      <c r="C423" s="9"/>
      <c r="D423" s="8"/>
      <c r="E423" s="1"/>
      <c r="F423" s="8"/>
      <c r="G423" s="11"/>
      <c r="H423" s="8"/>
      <c r="I423" s="8"/>
    </row>
    <row r="424" spans="1:9" ht="180" x14ac:dyDescent="0.25">
      <c r="A424" s="8"/>
      <c r="B424" s="8"/>
      <c r="C424" s="9"/>
      <c r="D424" s="8"/>
      <c r="E424" s="2" t="s">
        <v>323</v>
      </c>
      <c r="F424" s="8"/>
      <c r="G424" s="11"/>
      <c r="H424" s="8"/>
      <c r="I424" s="8"/>
    </row>
    <row r="425" spans="1:9" x14ac:dyDescent="0.25">
      <c r="A425" s="8"/>
      <c r="B425" s="8"/>
      <c r="C425" s="9"/>
      <c r="D425" s="8"/>
      <c r="E425" s="1"/>
      <c r="F425" s="8"/>
      <c r="G425" s="11"/>
      <c r="H425" s="8"/>
      <c r="I425" s="8"/>
    </row>
    <row r="426" spans="1:9" ht="75" x14ac:dyDescent="0.25">
      <c r="A426" s="8"/>
      <c r="B426" s="8"/>
      <c r="C426" s="9"/>
      <c r="D426" s="8"/>
      <c r="E426" s="1" t="s">
        <v>324</v>
      </c>
      <c r="F426" s="8"/>
      <c r="G426" s="11"/>
      <c r="H426" s="8"/>
      <c r="I426" s="8"/>
    </row>
    <row r="427" spans="1:9" ht="60" x14ac:dyDescent="0.25">
      <c r="A427" s="8" t="s">
        <v>0</v>
      </c>
      <c r="B427" s="8" t="s">
        <v>1</v>
      </c>
      <c r="C427" s="9" t="s">
        <v>325</v>
      </c>
      <c r="D427" s="8" t="s">
        <v>3</v>
      </c>
      <c r="E427" s="1" t="s">
        <v>144</v>
      </c>
      <c r="F427" s="8" t="s">
        <v>326</v>
      </c>
      <c r="G427" s="11">
        <v>36725</v>
      </c>
      <c r="H427" s="8">
        <v>0</v>
      </c>
      <c r="I427" s="8"/>
    </row>
    <row r="428" spans="1:9" x14ac:dyDescent="0.25">
      <c r="A428" s="8"/>
      <c r="B428" s="8"/>
      <c r="C428" s="9"/>
      <c r="D428" s="8"/>
      <c r="E428" s="1"/>
      <c r="F428" s="8"/>
      <c r="G428" s="11"/>
      <c r="H428" s="8"/>
      <c r="I428" s="8"/>
    </row>
    <row r="429" spans="1:9" ht="409.5" x14ac:dyDescent="0.25">
      <c r="A429" s="8"/>
      <c r="B429" s="8"/>
      <c r="C429" s="9"/>
      <c r="D429" s="8"/>
      <c r="E429" s="2" t="s">
        <v>327</v>
      </c>
      <c r="F429" s="8"/>
      <c r="G429" s="11"/>
      <c r="H429" s="8"/>
      <c r="I429" s="8"/>
    </row>
    <row r="430" spans="1:9" x14ac:dyDescent="0.25">
      <c r="A430" s="8"/>
      <c r="B430" s="8"/>
      <c r="C430" s="9"/>
      <c r="D430" s="8"/>
      <c r="E430" s="1"/>
      <c r="F430" s="8"/>
      <c r="G430" s="11"/>
      <c r="H430" s="8"/>
      <c r="I430" s="8"/>
    </row>
    <row r="431" spans="1:9" ht="75" x14ac:dyDescent="0.25">
      <c r="A431" s="8"/>
      <c r="B431" s="8"/>
      <c r="C431" s="9"/>
      <c r="D431" s="8"/>
      <c r="E431" s="1" t="s">
        <v>328</v>
      </c>
      <c r="F431" s="8"/>
      <c r="G431" s="11"/>
      <c r="H431" s="8"/>
      <c r="I431" s="8"/>
    </row>
    <row r="432" spans="1:9" ht="225" x14ac:dyDescent="0.25">
      <c r="A432" s="8" t="s">
        <v>0</v>
      </c>
      <c r="B432" s="8" t="s">
        <v>1</v>
      </c>
      <c r="C432" s="9" t="s">
        <v>329</v>
      </c>
      <c r="D432" s="8" t="s">
        <v>3</v>
      </c>
      <c r="E432" s="1" t="s">
        <v>259</v>
      </c>
      <c r="F432" s="8" t="s">
        <v>260</v>
      </c>
      <c r="G432" s="11">
        <v>36651</v>
      </c>
      <c r="H432" s="8">
        <v>3</v>
      </c>
      <c r="I432" s="8"/>
    </row>
    <row r="433" spans="1:9" x14ac:dyDescent="0.25">
      <c r="A433" s="8"/>
      <c r="B433" s="8"/>
      <c r="C433" s="9"/>
      <c r="D433" s="8"/>
      <c r="E433" s="1"/>
      <c r="F433" s="8"/>
      <c r="G433" s="11"/>
      <c r="H433" s="8"/>
      <c r="I433" s="8"/>
    </row>
    <row r="434" spans="1:9" ht="409.5" x14ac:dyDescent="0.25">
      <c r="A434" s="8"/>
      <c r="B434" s="8"/>
      <c r="C434" s="9"/>
      <c r="D434" s="8"/>
      <c r="E434" s="2" t="s">
        <v>330</v>
      </c>
      <c r="F434" s="8"/>
      <c r="G434" s="11"/>
      <c r="H434" s="8"/>
      <c r="I434" s="8"/>
    </row>
    <row r="435" spans="1:9" x14ac:dyDescent="0.25">
      <c r="A435" s="8"/>
      <c r="B435" s="8"/>
      <c r="C435" s="9"/>
      <c r="D435" s="8"/>
      <c r="E435" s="1"/>
      <c r="F435" s="8"/>
      <c r="G435" s="11"/>
      <c r="H435" s="8"/>
      <c r="I435" s="8"/>
    </row>
    <row r="436" spans="1:9" ht="75" x14ac:dyDescent="0.25">
      <c r="A436" s="8"/>
      <c r="B436" s="8"/>
      <c r="C436" s="9"/>
      <c r="D436" s="8"/>
      <c r="E436" s="1" t="s">
        <v>331</v>
      </c>
      <c r="F436" s="8"/>
      <c r="G436" s="11"/>
      <c r="H436" s="8"/>
      <c r="I436" s="8"/>
    </row>
    <row r="437" spans="1:9" ht="60" x14ac:dyDescent="0.25">
      <c r="A437" s="8" t="s">
        <v>0</v>
      </c>
      <c r="B437" s="8" t="s">
        <v>1</v>
      </c>
      <c r="C437" s="9" t="s">
        <v>332</v>
      </c>
      <c r="D437" s="8" t="s">
        <v>3</v>
      </c>
      <c r="E437" s="1" t="s">
        <v>144</v>
      </c>
      <c r="F437" s="8" t="s">
        <v>260</v>
      </c>
      <c r="G437" s="11">
        <v>36651</v>
      </c>
      <c r="H437" s="8">
        <v>0</v>
      </c>
      <c r="I437" s="8"/>
    </row>
    <row r="438" spans="1:9" x14ac:dyDescent="0.25">
      <c r="A438" s="8"/>
      <c r="B438" s="8"/>
      <c r="C438" s="9"/>
      <c r="D438" s="8"/>
      <c r="E438" s="1"/>
      <c r="F438" s="8"/>
      <c r="G438" s="11"/>
      <c r="H438" s="8"/>
      <c r="I438" s="8"/>
    </row>
    <row r="439" spans="1:9" ht="105" x14ac:dyDescent="0.25">
      <c r="A439" s="8"/>
      <c r="B439" s="8"/>
      <c r="C439" s="9"/>
      <c r="D439" s="8"/>
      <c r="E439" s="2" t="s">
        <v>333</v>
      </c>
      <c r="F439" s="8"/>
      <c r="G439" s="11"/>
      <c r="H439" s="8"/>
      <c r="I439" s="8"/>
    </row>
    <row r="440" spans="1:9" x14ac:dyDescent="0.25">
      <c r="A440" s="8"/>
      <c r="B440" s="8"/>
      <c r="C440" s="9"/>
      <c r="D440" s="8"/>
      <c r="E440" s="1"/>
      <c r="F440" s="8"/>
      <c r="G440" s="11"/>
      <c r="H440" s="8"/>
      <c r="I440" s="8"/>
    </row>
    <row r="441" spans="1:9" ht="75" x14ac:dyDescent="0.25">
      <c r="A441" s="8"/>
      <c r="B441" s="8"/>
      <c r="C441" s="9"/>
      <c r="D441" s="8"/>
      <c r="E441" s="1" t="s">
        <v>334</v>
      </c>
      <c r="F441" s="8"/>
      <c r="G441" s="11"/>
      <c r="H441" s="8"/>
      <c r="I441" s="8"/>
    </row>
    <row r="442" spans="1:9" ht="225" x14ac:dyDescent="0.25">
      <c r="A442" s="8" t="s">
        <v>0</v>
      </c>
      <c r="B442" s="8" t="s">
        <v>1</v>
      </c>
      <c r="C442" s="9" t="s">
        <v>335</v>
      </c>
      <c r="D442" s="8" t="s">
        <v>3</v>
      </c>
      <c r="E442" s="1" t="s">
        <v>259</v>
      </c>
      <c r="F442" s="8" t="s">
        <v>260</v>
      </c>
      <c r="G442" s="11">
        <v>36588</v>
      </c>
      <c r="H442" s="8">
        <v>3</v>
      </c>
      <c r="I442" s="8"/>
    </row>
    <row r="443" spans="1:9" x14ac:dyDescent="0.25">
      <c r="A443" s="8"/>
      <c r="B443" s="8"/>
      <c r="C443" s="9"/>
      <c r="D443" s="8"/>
      <c r="E443" s="1"/>
      <c r="F443" s="8"/>
      <c r="G443" s="11"/>
      <c r="H443" s="8"/>
      <c r="I443" s="8"/>
    </row>
    <row r="444" spans="1:9" ht="409.5" x14ac:dyDescent="0.25">
      <c r="A444" s="8"/>
      <c r="B444" s="8"/>
      <c r="C444" s="9"/>
      <c r="D444" s="8"/>
      <c r="E444" s="2" t="s">
        <v>330</v>
      </c>
      <c r="F444" s="8"/>
      <c r="G444" s="11"/>
      <c r="H444" s="8"/>
      <c r="I444" s="8"/>
    </row>
    <row r="445" spans="1:9" x14ac:dyDescent="0.25">
      <c r="A445" s="8"/>
      <c r="B445" s="8"/>
      <c r="C445" s="9"/>
      <c r="D445" s="8"/>
      <c r="E445" s="1"/>
      <c r="F445" s="8"/>
      <c r="G445" s="11"/>
      <c r="H445" s="8"/>
      <c r="I445" s="8"/>
    </row>
    <row r="446" spans="1:9" ht="75" x14ac:dyDescent="0.25">
      <c r="A446" s="8"/>
      <c r="B446" s="8"/>
      <c r="C446" s="9"/>
      <c r="D446" s="8"/>
      <c r="E446" s="1" t="s">
        <v>336</v>
      </c>
      <c r="F446" s="8"/>
      <c r="G446" s="11"/>
      <c r="H446" s="8"/>
      <c r="I446" s="8"/>
    </row>
    <row r="447" spans="1:9" ht="60" x14ac:dyDescent="0.25">
      <c r="A447" s="8" t="s">
        <v>0</v>
      </c>
      <c r="B447" s="8" t="s">
        <v>1</v>
      </c>
      <c r="C447" s="9" t="s">
        <v>337</v>
      </c>
      <c r="D447" s="8" t="s">
        <v>3</v>
      </c>
      <c r="E447" s="1" t="s">
        <v>144</v>
      </c>
      <c r="F447" s="8" t="s">
        <v>260</v>
      </c>
      <c r="G447" s="11">
        <v>36588</v>
      </c>
      <c r="H447" s="8">
        <v>0</v>
      </c>
      <c r="I447" s="8"/>
    </row>
    <row r="448" spans="1:9" x14ac:dyDescent="0.25">
      <c r="A448" s="8"/>
      <c r="B448" s="8"/>
      <c r="C448" s="9"/>
      <c r="D448" s="8"/>
      <c r="E448" s="1"/>
      <c r="F448" s="8"/>
      <c r="G448" s="11"/>
      <c r="H448" s="8"/>
      <c r="I448" s="8"/>
    </row>
    <row r="449" spans="1:9" ht="180" x14ac:dyDescent="0.25">
      <c r="A449" s="8"/>
      <c r="B449" s="8"/>
      <c r="C449" s="9"/>
      <c r="D449" s="8"/>
      <c r="E449" s="2" t="s">
        <v>338</v>
      </c>
      <c r="F449" s="8"/>
      <c r="G449" s="11"/>
      <c r="H449" s="8"/>
      <c r="I449" s="8"/>
    </row>
    <row r="450" spans="1:9" x14ac:dyDescent="0.25">
      <c r="A450" s="8"/>
      <c r="B450" s="8"/>
      <c r="C450" s="9"/>
      <c r="D450" s="8"/>
      <c r="E450" s="1"/>
      <c r="F450" s="8"/>
      <c r="G450" s="11"/>
      <c r="H450" s="8"/>
      <c r="I450" s="8"/>
    </row>
    <row r="451" spans="1:9" ht="75" x14ac:dyDescent="0.25">
      <c r="A451" s="8"/>
      <c r="B451" s="8"/>
      <c r="C451" s="9"/>
      <c r="D451" s="8"/>
      <c r="E451" s="1" t="s">
        <v>339</v>
      </c>
      <c r="F451" s="8"/>
      <c r="G451" s="11"/>
      <c r="H451" s="8"/>
      <c r="I451" s="8"/>
    </row>
    <row r="452" spans="1:9" ht="225" x14ac:dyDescent="0.25">
      <c r="A452" s="8" t="s">
        <v>0</v>
      </c>
      <c r="B452" s="8" t="s">
        <v>1</v>
      </c>
      <c r="C452" s="9" t="s">
        <v>340</v>
      </c>
      <c r="D452" s="8" t="s">
        <v>3</v>
      </c>
      <c r="E452" s="1" t="s">
        <v>341</v>
      </c>
      <c r="F452" s="8" t="s">
        <v>342</v>
      </c>
      <c r="G452" s="11">
        <v>36753</v>
      </c>
      <c r="H452" s="8">
        <v>3</v>
      </c>
      <c r="I452" s="8"/>
    </row>
    <row r="453" spans="1:9" x14ac:dyDescent="0.25">
      <c r="A453" s="8"/>
      <c r="B453" s="8"/>
      <c r="C453" s="9"/>
      <c r="D453" s="8"/>
      <c r="E453" s="1"/>
      <c r="F453" s="8"/>
      <c r="G453" s="11"/>
      <c r="H453" s="8"/>
      <c r="I453" s="8"/>
    </row>
    <row r="454" spans="1:9" ht="409.5" x14ac:dyDescent="0.25">
      <c r="A454" s="8"/>
      <c r="B454" s="8"/>
      <c r="C454" s="9"/>
      <c r="D454" s="8"/>
      <c r="E454" s="2" t="s">
        <v>343</v>
      </c>
      <c r="F454" s="8"/>
      <c r="G454" s="11"/>
      <c r="H454" s="8"/>
      <c r="I454" s="8"/>
    </row>
    <row r="455" spans="1:9" x14ac:dyDescent="0.25">
      <c r="A455" s="8"/>
      <c r="B455" s="8"/>
      <c r="C455" s="9"/>
      <c r="D455" s="8"/>
      <c r="E455" s="1"/>
      <c r="F455" s="8"/>
      <c r="G455" s="11"/>
      <c r="H455" s="8"/>
      <c r="I455" s="8"/>
    </row>
    <row r="456" spans="1:9" ht="75" x14ac:dyDescent="0.25">
      <c r="A456" s="8"/>
      <c r="B456" s="8"/>
      <c r="C456" s="9"/>
      <c r="D456" s="8"/>
      <c r="E456" s="1" t="s">
        <v>344</v>
      </c>
      <c r="F456" s="8"/>
      <c r="G456" s="11"/>
      <c r="H456" s="8"/>
      <c r="I456" s="8"/>
    </row>
    <row r="457" spans="1:9" ht="60" x14ac:dyDescent="0.25">
      <c r="A457" s="8" t="s">
        <v>0</v>
      </c>
      <c r="B457" s="8" t="s">
        <v>1</v>
      </c>
      <c r="C457" s="9" t="s">
        <v>345</v>
      </c>
      <c r="D457" s="8" t="s">
        <v>3</v>
      </c>
      <c r="E457" s="1" t="s">
        <v>144</v>
      </c>
      <c r="F457" s="8" t="s">
        <v>342</v>
      </c>
      <c r="G457" s="11">
        <v>36753</v>
      </c>
      <c r="H457" s="8">
        <v>0</v>
      </c>
      <c r="I457" s="8"/>
    </row>
    <row r="458" spans="1:9" x14ac:dyDescent="0.25">
      <c r="A458" s="8"/>
      <c r="B458" s="8"/>
      <c r="C458" s="9"/>
      <c r="D458" s="8"/>
      <c r="E458" s="1"/>
      <c r="F458" s="8"/>
      <c r="G458" s="11"/>
      <c r="H458" s="8"/>
      <c r="I458" s="8"/>
    </row>
    <row r="459" spans="1:9" ht="105" x14ac:dyDescent="0.25">
      <c r="A459" s="8"/>
      <c r="B459" s="8"/>
      <c r="C459" s="9"/>
      <c r="D459" s="8"/>
      <c r="E459" s="2" t="s">
        <v>346</v>
      </c>
      <c r="F459" s="8"/>
      <c r="G459" s="11"/>
      <c r="H459" s="8"/>
      <c r="I459" s="8"/>
    </row>
    <row r="460" spans="1:9" x14ac:dyDescent="0.25">
      <c r="A460" s="8"/>
      <c r="B460" s="8"/>
      <c r="C460" s="9"/>
      <c r="D460" s="8"/>
      <c r="E460" s="1"/>
      <c r="F460" s="8"/>
      <c r="G460" s="11"/>
      <c r="H460" s="8"/>
      <c r="I460" s="8"/>
    </row>
    <row r="461" spans="1:9" ht="75" x14ac:dyDescent="0.25">
      <c r="A461" s="8"/>
      <c r="B461" s="8"/>
      <c r="C461" s="9"/>
      <c r="D461" s="8"/>
      <c r="E461" s="1" t="s">
        <v>347</v>
      </c>
      <c r="F461" s="8"/>
      <c r="G461" s="11"/>
      <c r="H461" s="8"/>
      <c r="I461" s="8"/>
    </row>
    <row r="464" spans="1:9" ht="225" x14ac:dyDescent="0.25">
      <c r="A464" s="8" t="s">
        <v>1</v>
      </c>
      <c r="B464" s="9" t="s">
        <v>348</v>
      </c>
      <c r="C464" s="8" t="s">
        <v>3</v>
      </c>
      <c r="D464" s="1" t="s">
        <v>349</v>
      </c>
      <c r="E464" s="8" t="s">
        <v>342</v>
      </c>
      <c r="F464" s="11">
        <v>36658</v>
      </c>
      <c r="G464" s="8">
        <v>3</v>
      </c>
      <c r="H464" s="8"/>
      <c r="I464" s="8" t="s">
        <v>8</v>
      </c>
    </row>
    <row r="465" spans="1:9" x14ac:dyDescent="0.25">
      <c r="A465" s="8"/>
      <c r="B465" s="9"/>
      <c r="C465" s="8"/>
      <c r="D465" s="1"/>
      <c r="E465" s="8"/>
      <c r="F465" s="11"/>
      <c r="G465" s="8"/>
      <c r="H465" s="8"/>
      <c r="I465" s="8"/>
    </row>
    <row r="466" spans="1:9" ht="409.5" x14ac:dyDescent="0.25">
      <c r="A466" s="8"/>
      <c r="B466" s="9"/>
      <c r="C466" s="8"/>
      <c r="D466" s="2" t="s">
        <v>343</v>
      </c>
      <c r="E466" s="8"/>
      <c r="F466" s="11"/>
      <c r="G466" s="8"/>
      <c r="H466" s="8"/>
      <c r="I466" s="8"/>
    </row>
    <row r="467" spans="1:9" x14ac:dyDescent="0.25">
      <c r="A467" s="8"/>
      <c r="B467" s="9"/>
      <c r="C467" s="8"/>
      <c r="D467" s="1"/>
      <c r="E467" s="8"/>
      <c r="F467" s="11"/>
      <c r="G467" s="8"/>
      <c r="H467" s="8"/>
      <c r="I467" s="8"/>
    </row>
    <row r="468" spans="1:9" ht="75" x14ac:dyDescent="0.25">
      <c r="A468" s="8"/>
      <c r="B468" s="9"/>
      <c r="C468" s="8"/>
      <c r="D468" s="1" t="s">
        <v>350</v>
      </c>
      <c r="E468" s="8"/>
      <c r="F468" s="11"/>
      <c r="G468" s="8"/>
      <c r="H468" s="8"/>
      <c r="I468" s="8"/>
    </row>
    <row r="469" spans="1:9" ht="60" x14ac:dyDescent="0.25">
      <c r="A469" s="8" t="s">
        <v>0</v>
      </c>
      <c r="B469" s="8" t="s">
        <v>1</v>
      </c>
      <c r="C469" s="9" t="s">
        <v>351</v>
      </c>
      <c r="D469" s="8" t="s">
        <v>3</v>
      </c>
      <c r="E469" s="1" t="s">
        <v>144</v>
      </c>
      <c r="F469" s="8" t="s">
        <v>342</v>
      </c>
      <c r="G469" s="11">
        <v>36658</v>
      </c>
      <c r="H469" s="8">
        <v>0</v>
      </c>
      <c r="I469" s="8"/>
    </row>
    <row r="470" spans="1:9" x14ac:dyDescent="0.25">
      <c r="A470" s="8"/>
      <c r="B470" s="8"/>
      <c r="C470" s="9"/>
      <c r="D470" s="8"/>
      <c r="E470" s="1"/>
      <c r="F470" s="8"/>
      <c r="G470" s="11"/>
      <c r="H470" s="8"/>
      <c r="I470" s="8"/>
    </row>
    <row r="471" spans="1:9" ht="105" x14ac:dyDescent="0.25">
      <c r="A471" s="8"/>
      <c r="B471" s="8"/>
      <c r="C471" s="9"/>
      <c r="D471" s="8"/>
      <c r="E471" s="2" t="s">
        <v>352</v>
      </c>
      <c r="F471" s="8"/>
      <c r="G471" s="11"/>
      <c r="H471" s="8"/>
      <c r="I471" s="8"/>
    </row>
    <row r="472" spans="1:9" x14ac:dyDescent="0.25">
      <c r="A472" s="8"/>
      <c r="B472" s="8"/>
      <c r="C472" s="9"/>
      <c r="D472" s="8"/>
      <c r="E472" s="1"/>
      <c r="F472" s="8"/>
      <c r="G472" s="11"/>
      <c r="H472" s="8"/>
      <c r="I472" s="8"/>
    </row>
    <row r="473" spans="1:9" ht="75" x14ac:dyDescent="0.25">
      <c r="A473" s="8"/>
      <c r="B473" s="8"/>
      <c r="C473" s="9"/>
      <c r="D473" s="8"/>
      <c r="E473" s="1" t="s">
        <v>353</v>
      </c>
      <c r="F473" s="8"/>
      <c r="G473" s="11"/>
      <c r="H473" s="8"/>
      <c r="I473" s="8"/>
    </row>
    <row r="474" spans="1:9" ht="409.5" x14ac:dyDescent="0.25">
      <c r="A474" s="8" t="s">
        <v>0</v>
      </c>
      <c r="B474" s="8" t="s">
        <v>1</v>
      </c>
      <c r="C474" s="9" t="s">
        <v>354</v>
      </c>
      <c r="D474" s="8" t="s">
        <v>3</v>
      </c>
      <c r="E474" s="1" t="s">
        <v>355</v>
      </c>
      <c r="F474" s="8" t="s">
        <v>342</v>
      </c>
      <c r="G474" s="11">
        <v>36811</v>
      </c>
      <c r="H474" s="8">
        <v>6</v>
      </c>
      <c r="I474" s="8"/>
    </row>
    <row r="475" spans="1:9" x14ac:dyDescent="0.25">
      <c r="A475" s="8"/>
      <c r="B475" s="8"/>
      <c r="C475" s="9"/>
      <c r="D475" s="8"/>
      <c r="E475" s="1"/>
      <c r="F475" s="8"/>
      <c r="G475" s="11"/>
      <c r="H475" s="8"/>
      <c r="I475" s="8"/>
    </row>
    <row r="476" spans="1:9" ht="409.5" x14ac:dyDescent="0.25">
      <c r="A476" s="8"/>
      <c r="B476" s="8"/>
      <c r="C476" s="9"/>
      <c r="D476" s="8"/>
      <c r="E476" s="2" t="s">
        <v>356</v>
      </c>
      <c r="F476" s="8"/>
      <c r="G476" s="11"/>
      <c r="H476" s="8"/>
      <c r="I476" s="8"/>
    </row>
    <row r="477" spans="1:9" x14ac:dyDescent="0.25">
      <c r="A477" s="8"/>
      <c r="B477" s="8"/>
      <c r="C477" s="9"/>
      <c r="D477" s="8"/>
      <c r="E477" s="1"/>
      <c r="F477" s="8"/>
      <c r="G477" s="11"/>
      <c r="H477" s="8"/>
      <c r="I477" s="8"/>
    </row>
    <row r="478" spans="1:9" ht="75" x14ac:dyDescent="0.25">
      <c r="A478" s="8"/>
      <c r="B478" s="8"/>
      <c r="C478" s="9"/>
      <c r="D478" s="8"/>
      <c r="E478" s="1" t="s">
        <v>357</v>
      </c>
      <c r="F478" s="8"/>
      <c r="G478" s="11"/>
      <c r="H478" s="8"/>
      <c r="I478" s="8"/>
    </row>
    <row r="479" spans="1:9" ht="60" x14ac:dyDescent="0.25">
      <c r="A479" s="8" t="s">
        <v>0</v>
      </c>
      <c r="B479" s="8" t="s">
        <v>1</v>
      </c>
      <c r="C479" s="9" t="s">
        <v>358</v>
      </c>
      <c r="D479" s="8" t="s">
        <v>3</v>
      </c>
      <c r="E479" s="1" t="s">
        <v>144</v>
      </c>
      <c r="F479" s="8" t="s">
        <v>342</v>
      </c>
      <c r="G479" s="11">
        <v>36811</v>
      </c>
      <c r="H479" s="8">
        <v>0</v>
      </c>
      <c r="I479" s="8"/>
    </row>
    <row r="480" spans="1:9" x14ac:dyDescent="0.25">
      <c r="A480" s="8"/>
      <c r="B480" s="8"/>
      <c r="C480" s="9"/>
      <c r="D480" s="8"/>
      <c r="E480" s="1"/>
      <c r="F480" s="8"/>
      <c r="G480" s="11"/>
      <c r="H480" s="8"/>
      <c r="I480" s="8"/>
    </row>
    <row r="481" spans="1:9" ht="75" x14ac:dyDescent="0.25">
      <c r="A481" s="8"/>
      <c r="B481" s="8"/>
      <c r="C481" s="9"/>
      <c r="D481" s="8"/>
      <c r="E481" s="1" t="s">
        <v>359</v>
      </c>
      <c r="F481" s="8"/>
      <c r="G481" s="11"/>
      <c r="H481" s="8"/>
      <c r="I481" s="8"/>
    </row>
    <row r="482" spans="1:9" ht="60" x14ac:dyDescent="0.25">
      <c r="A482" s="8" t="s">
        <v>0</v>
      </c>
      <c r="B482" s="8" t="s">
        <v>20</v>
      </c>
      <c r="C482" s="9" t="s">
        <v>360</v>
      </c>
      <c r="D482" s="8" t="s">
        <v>3</v>
      </c>
      <c r="E482" s="1" t="s">
        <v>144</v>
      </c>
      <c r="F482" s="8" t="s">
        <v>92</v>
      </c>
      <c r="G482" s="8" t="s">
        <v>361</v>
      </c>
      <c r="H482" s="8">
        <v>3</v>
      </c>
      <c r="I482" s="8"/>
    </row>
    <row r="483" spans="1:9" x14ac:dyDescent="0.25">
      <c r="A483" s="8"/>
      <c r="B483" s="8"/>
      <c r="C483" s="9"/>
      <c r="D483" s="8"/>
      <c r="E483" s="1"/>
      <c r="F483" s="8"/>
      <c r="G483" s="8"/>
      <c r="H483" s="8"/>
      <c r="I483" s="8"/>
    </row>
    <row r="484" spans="1:9" ht="409.5" x14ac:dyDescent="0.25">
      <c r="A484" s="8"/>
      <c r="B484" s="8"/>
      <c r="C484" s="9"/>
      <c r="D484" s="8"/>
      <c r="E484" s="2" t="s">
        <v>362</v>
      </c>
      <c r="F484" s="8"/>
      <c r="G484" s="8"/>
      <c r="H484" s="8"/>
      <c r="I484" s="8"/>
    </row>
    <row r="485" spans="1:9" x14ac:dyDescent="0.25">
      <c r="A485" s="8"/>
      <c r="B485" s="8"/>
      <c r="C485" s="9"/>
      <c r="D485" s="8"/>
      <c r="E485" s="1"/>
      <c r="F485" s="8"/>
      <c r="G485" s="8"/>
      <c r="H485" s="8"/>
      <c r="I485" s="8"/>
    </row>
    <row r="486" spans="1:9" ht="75" x14ac:dyDescent="0.25">
      <c r="A486" s="8"/>
      <c r="B486" s="8"/>
      <c r="C486" s="9"/>
      <c r="D486" s="8"/>
      <c r="E486" s="1" t="s">
        <v>363</v>
      </c>
      <c r="F486" s="8"/>
      <c r="G486" s="8"/>
      <c r="H486" s="8"/>
      <c r="I486" s="8"/>
    </row>
    <row r="487" spans="1:9" ht="60" x14ac:dyDescent="0.25">
      <c r="A487" s="8" t="s">
        <v>0</v>
      </c>
      <c r="B487" s="8" t="s">
        <v>20</v>
      </c>
      <c r="C487" s="9" t="s">
        <v>364</v>
      </c>
      <c r="D487" s="8" t="s">
        <v>3</v>
      </c>
      <c r="E487" s="1" t="s">
        <v>144</v>
      </c>
      <c r="F487" s="8" t="s">
        <v>268</v>
      </c>
      <c r="G487" s="8" t="s">
        <v>361</v>
      </c>
      <c r="H487" s="8">
        <v>0</v>
      </c>
      <c r="I487" s="8"/>
    </row>
    <row r="488" spans="1:9" x14ac:dyDescent="0.25">
      <c r="A488" s="8"/>
      <c r="B488" s="8"/>
      <c r="C488" s="9"/>
      <c r="D488" s="8"/>
      <c r="E488" s="1"/>
      <c r="F488" s="8"/>
      <c r="G488" s="8"/>
      <c r="H488" s="8"/>
      <c r="I488" s="8"/>
    </row>
    <row r="489" spans="1:9" ht="165" x14ac:dyDescent="0.25">
      <c r="A489" s="8"/>
      <c r="B489" s="8"/>
      <c r="C489" s="9"/>
      <c r="D489" s="8"/>
      <c r="E489" s="2" t="s">
        <v>365</v>
      </c>
      <c r="F489" s="8"/>
      <c r="G489" s="8"/>
      <c r="H489" s="8"/>
      <c r="I489" s="8"/>
    </row>
    <row r="490" spans="1:9" x14ac:dyDescent="0.25">
      <c r="A490" s="8"/>
      <c r="B490" s="8"/>
      <c r="C490" s="9"/>
      <c r="D490" s="8"/>
      <c r="E490" s="1"/>
      <c r="F490" s="8"/>
      <c r="G490" s="8"/>
      <c r="H490" s="8"/>
      <c r="I490" s="8"/>
    </row>
    <row r="491" spans="1:9" ht="75" x14ac:dyDescent="0.25">
      <c r="A491" s="8"/>
      <c r="B491" s="8"/>
      <c r="C491" s="9"/>
      <c r="D491" s="8"/>
      <c r="E491" s="1" t="s">
        <v>366</v>
      </c>
      <c r="F491" s="8"/>
      <c r="G491" s="8"/>
      <c r="H491" s="8"/>
      <c r="I491" s="8"/>
    </row>
    <row r="492" spans="1:9" ht="210" x14ac:dyDescent="0.25">
      <c r="A492" s="8" t="s">
        <v>0</v>
      </c>
      <c r="B492" s="8" t="s">
        <v>1</v>
      </c>
      <c r="C492" s="9" t="s">
        <v>367</v>
      </c>
      <c r="D492" s="8" t="s">
        <v>3</v>
      </c>
      <c r="E492" s="1" t="s">
        <v>368</v>
      </c>
      <c r="F492" s="8" t="s">
        <v>168</v>
      </c>
      <c r="G492" s="11">
        <v>36779</v>
      </c>
      <c r="H492" s="8">
        <v>3</v>
      </c>
      <c r="I492" s="8"/>
    </row>
    <row r="493" spans="1:9" x14ac:dyDescent="0.25">
      <c r="A493" s="8"/>
      <c r="B493" s="8"/>
      <c r="C493" s="9"/>
      <c r="D493" s="8"/>
      <c r="E493" s="1"/>
      <c r="F493" s="8"/>
      <c r="G493" s="11"/>
      <c r="H493" s="8"/>
      <c r="I493" s="8"/>
    </row>
    <row r="494" spans="1:9" ht="270" x14ac:dyDescent="0.25">
      <c r="A494" s="8"/>
      <c r="B494" s="8"/>
      <c r="C494" s="9"/>
      <c r="D494" s="8"/>
      <c r="E494" s="2" t="s">
        <v>369</v>
      </c>
      <c r="F494" s="8"/>
      <c r="G494" s="11"/>
      <c r="H494" s="8"/>
      <c r="I494" s="8"/>
    </row>
    <row r="495" spans="1:9" x14ac:dyDescent="0.25">
      <c r="A495" s="8"/>
      <c r="B495" s="8"/>
      <c r="C495" s="9"/>
      <c r="D495" s="8"/>
      <c r="E495" s="1"/>
      <c r="F495" s="8"/>
      <c r="G495" s="11"/>
      <c r="H495" s="8"/>
      <c r="I495" s="8"/>
    </row>
    <row r="496" spans="1:9" ht="75" x14ac:dyDescent="0.25">
      <c r="A496" s="8"/>
      <c r="B496" s="8"/>
      <c r="C496" s="9"/>
      <c r="D496" s="8"/>
      <c r="E496" s="1" t="s">
        <v>370</v>
      </c>
      <c r="F496" s="8"/>
      <c r="G496" s="11"/>
      <c r="H496" s="8"/>
      <c r="I496" s="8"/>
    </row>
    <row r="497" spans="1:15" ht="60" x14ac:dyDescent="0.25">
      <c r="A497" s="8" t="s">
        <v>0</v>
      </c>
      <c r="B497" s="8" t="s">
        <v>1</v>
      </c>
      <c r="C497" s="9" t="s">
        <v>371</v>
      </c>
      <c r="D497" s="8" t="s">
        <v>3</v>
      </c>
      <c r="E497" s="1" t="s">
        <v>144</v>
      </c>
      <c r="F497" s="8" t="s">
        <v>168</v>
      </c>
      <c r="G497" s="11">
        <v>36779</v>
      </c>
      <c r="H497" s="8">
        <v>0</v>
      </c>
      <c r="I497" s="8"/>
    </row>
    <row r="498" spans="1:15" x14ac:dyDescent="0.25">
      <c r="A498" s="8"/>
      <c r="B498" s="8"/>
      <c r="C498" s="9"/>
      <c r="D498" s="8"/>
      <c r="E498" s="1"/>
      <c r="F498" s="8"/>
      <c r="G498" s="11"/>
      <c r="H498" s="8"/>
      <c r="I498" s="8"/>
    </row>
    <row r="499" spans="1:15" ht="270" x14ac:dyDescent="0.25">
      <c r="A499" s="8"/>
      <c r="B499" s="8"/>
      <c r="C499" s="9"/>
      <c r="D499" s="8"/>
      <c r="E499" s="2" t="s">
        <v>369</v>
      </c>
      <c r="F499" s="8"/>
      <c r="G499" s="11"/>
      <c r="H499" s="8"/>
      <c r="I499" s="8"/>
    </row>
    <row r="500" spans="1:15" x14ac:dyDescent="0.25">
      <c r="A500" s="8"/>
      <c r="B500" s="8"/>
      <c r="C500" s="9"/>
      <c r="D500" s="8"/>
      <c r="E500" s="1"/>
      <c r="F500" s="8"/>
      <c r="G500" s="11"/>
      <c r="H500" s="8"/>
      <c r="I500" s="8"/>
    </row>
    <row r="501" spans="1:15" ht="75" x14ac:dyDescent="0.25">
      <c r="A501" s="8"/>
      <c r="B501" s="8"/>
      <c r="C501" s="9"/>
      <c r="D501" s="8"/>
      <c r="E501" s="1" t="s">
        <v>372</v>
      </c>
      <c r="F501" s="8"/>
      <c r="G501" s="11"/>
      <c r="H501" s="8"/>
      <c r="I501" s="8"/>
    </row>
    <row r="502" spans="1:15" ht="255" x14ac:dyDescent="0.25">
      <c r="A502" s="8" t="s">
        <v>0</v>
      </c>
      <c r="B502" s="8" t="s">
        <v>1</v>
      </c>
      <c r="C502" s="9" t="s">
        <v>373</v>
      </c>
      <c r="D502" s="8" t="s">
        <v>3</v>
      </c>
      <c r="E502" s="1" t="s">
        <v>374</v>
      </c>
      <c r="F502" s="8" t="s">
        <v>319</v>
      </c>
      <c r="G502" s="11">
        <v>36885</v>
      </c>
      <c r="H502" s="8">
        <v>3</v>
      </c>
      <c r="I502" s="8"/>
    </row>
    <row r="503" spans="1:15" x14ac:dyDescent="0.25">
      <c r="A503" s="8"/>
      <c r="B503" s="8"/>
      <c r="C503" s="9"/>
      <c r="D503" s="8"/>
      <c r="E503" s="2"/>
      <c r="F503" s="8"/>
      <c r="G503" s="11"/>
      <c r="H503" s="8"/>
      <c r="I503" s="8"/>
    </row>
    <row r="504" spans="1:15" ht="409.5" x14ac:dyDescent="0.25">
      <c r="A504" s="8"/>
      <c r="B504" s="8"/>
      <c r="C504" s="9"/>
      <c r="D504" s="8"/>
      <c r="E504" s="2" t="s">
        <v>375</v>
      </c>
      <c r="F504" s="8"/>
      <c r="G504" s="11"/>
      <c r="H504" s="8"/>
      <c r="I504" s="8"/>
    </row>
    <row r="505" spans="1:15" ht="285" x14ac:dyDescent="0.25">
      <c r="A505" s="8" t="s">
        <v>0</v>
      </c>
      <c r="B505" s="8" t="s">
        <v>1</v>
      </c>
      <c r="C505" s="9" t="s">
        <v>376</v>
      </c>
      <c r="D505" s="8" t="s">
        <v>3</v>
      </c>
      <c r="E505" s="1" t="s">
        <v>377</v>
      </c>
      <c r="F505" s="8" t="s">
        <v>245</v>
      </c>
      <c r="G505" s="8" t="s">
        <v>378</v>
      </c>
      <c r="H505" s="8">
        <v>3</v>
      </c>
      <c r="I505" s="8"/>
    </row>
    <row r="506" spans="1:15" x14ac:dyDescent="0.25">
      <c r="A506" s="8"/>
      <c r="B506" s="8"/>
      <c r="C506" s="9"/>
      <c r="D506" s="8"/>
      <c r="E506" s="2"/>
      <c r="F506" s="8"/>
      <c r="G506" s="8"/>
      <c r="H506" s="8"/>
      <c r="I506" s="8"/>
    </row>
    <row r="507" spans="1:15" ht="409.5" x14ac:dyDescent="0.25">
      <c r="A507" s="8"/>
      <c r="B507" s="8"/>
      <c r="C507" s="9"/>
      <c r="D507" s="8"/>
      <c r="E507" s="2" t="s">
        <v>379</v>
      </c>
      <c r="F507" s="8"/>
      <c r="G507" s="8"/>
      <c r="H507" s="8"/>
      <c r="I507" s="8"/>
    </row>
    <row r="508" spans="1:15" ht="255" x14ac:dyDescent="0.25">
      <c r="A508" s="8" t="s">
        <v>0</v>
      </c>
      <c r="B508" s="8" t="s">
        <v>1</v>
      </c>
      <c r="C508" s="9" t="s">
        <v>380</v>
      </c>
      <c r="D508" s="8" t="s">
        <v>3</v>
      </c>
      <c r="E508" s="1" t="s">
        <v>381</v>
      </c>
      <c r="F508" s="8" t="s">
        <v>314</v>
      </c>
      <c r="G508" s="11">
        <v>36880</v>
      </c>
      <c r="H508" s="8">
        <v>3</v>
      </c>
      <c r="I508" s="8"/>
      <c r="O508">
        <v>1</v>
      </c>
    </row>
    <row r="509" spans="1:15" x14ac:dyDescent="0.25">
      <c r="A509" s="8"/>
      <c r="B509" s="8"/>
      <c r="C509" s="9"/>
      <c r="D509" s="8"/>
      <c r="E509" s="2"/>
      <c r="F509" s="8"/>
      <c r="G509" s="11"/>
      <c r="H509" s="8"/>
      <c r="I509" s="8"/>
    </row>
    <row r="510" spans="1:15" ht="345" x14ac:dyDescent="0.25">
      <c r="A510" s="8"/>
      <c r="B510" s="8"/>
      <c r="C510" s="9"/>
      <c r="D510" s="8"/>
      <c r="E510" s="2" t="s">
        <v>382</v>
      </c>
      <c r="F510" s="8"/>
      <c r="G510" s="11"/>
      <c r="H510" s="8"/>
      <c r="I510" s="8"/>
    </row>
    <row r="511" spans="1:15" ht="225" x14ac:dyDescent="0.25">
      <c r="A511" s="8" t="s">
        <v>0</v>
      </c>
      <c r="B511" s="8" t="s">
        <v>1</v>
      </c>
      <c r="C511" s="9" t="s">
        <v>383</v>
      </c>
      <c r="D511" s="8" t="s">
        <v>3</v>
      </c>
      <c r="E511" s="1" t="s">
        <v>384</v>
      </c>
      <c r="F511" s="8" t="s">
        <v>229</v>
      </c>
      <c r="G511" s="8" t="s">
        <v>385</v>
      </c>
      <c r="H511" s="8">
        <v>3</v>
      </c>
      <c r="I511" s="8"/>
    </row>
    <row r="512" spans="1:15" x14ac:dyDescent="0.25">
      <c r="A512" s="8"/>
      <c r="B512" s="8"/>
      <c r="C512" s="9"/>
      <c r="D512" s="8"/>
      <c r="E512" s="1"/>
      <c r="F512" s="8"/>
      <c r="G512" s="8"/>
      <c r="H512" s="8"/>
      <c r="I512" s="8"/>
    </row>
    <row r="513" spans="1:9" ht="409.5" x14ac:dyDescent="0.25">
      <c r="A513" s="8"/>
      <c r="B513" s="8"/>
      <c r="C513" s="9"/>
      <c r="D513" s="8"/>
      <c r="E513" s="2" t="s">
        <v>386</v>
      </c>
      <c r="F513" s="8"/>
      <c r="G513" s="8"/>
      <c r="H513" s="8"/>
      <c r="I513" s="8"/>
    </row>
    <row r="514" spans="1:9" x14ac:dyDescent="0.25">
      <c r="A514" s="8"/>
      <c r="B514" s="8"/>
      <c r="C514" s="9"/>
      <c r="D514" s="8"/>
      <c r="E514" s="1"/>
      <c r="F514" s="8"/>
      <c r="G514" s="8"/>
      <c r="H514" s="8"/>
      <c r="I514" s="8"/>
    </row>
    <row r="515" spans="1:9" ht="75" x14ac:dyDescent="0.25">
      <c r="A515" s="8"/>
      <c r="B515" s="8"/>
      <c r="C515" s="9"/>
      <c r="D515" s="8"/>
      <c r="E515" s="1" t="s">
        <v>387</v>
      </c>
      <c r="F515" s="8"/>
      <c r="G515" s="8"/>
      <c r="H515" s="8"/>
      <c r="I515" s="8"/>
    </row>
    <row r="516" spans="1:9" ht="60" x14ac:dyDescent="0.25">
      <c r="A516" s="8" t="s">
        <v>0</v>
      </c>
      <c r="B516" s="8" t="s">
        <v>1</v>
      </c>
      <c r="C516" s="9" t="s">
        <v>388</v>
      </c>
      <c r="D516" s="8" t="s">
        <v>3</v>
      </c>
      <c r="E516" s="1" t="s">
        <v>144</v>
      </c>
      <c r="F516" s="8" t="s">
        <v>229</v>
      </c>
      <c r="G516" s="8" t="s">
        <v>385</v>
      </c>
      <c r="H516" s="8">
        <v>0</v>
      </c>
      <c r="I516" s="8"/>
    </row>
    <row r="517" spans="1:9" x14ac:dyDescent="0.25">
      <c r="A517" s="8"/>
      <c r="B517" s="8"/>
      <c r="C517" s="9"/>
      <c r="D517" s="8"/>
      <c r="E517" s="1"/>
      <c r="F517" s="8"/>
      <c r="G517" s="8"/>
      <c r="H517" s="8"/>
      <c r="I517" s="8"/>
    </row>
    <row r="518" spans="1:9" ht="105" x14ac:dyDescent="0.25">
      <c r="A518" s="8"/>
      <c r="B518" s="8"/>
      <c r="C518" s="9"/>
      <c r="D518" s="8"/>
      <c r="E518" s="2" t="s">
        <v>389</v>
      </c>
      <c r="F518" s="8"/>
      <c r="G518" s="8"/>
      <c r="H518" s="8"/>
      <c r="I518" s="8"/>
    </row>
    <row r="519" spans="1:9" x14ac:dyDescent="0.25">
      <c r="A519" s="8"/>
      <c r="B519" s="8"/>
      <c r="C519" s="9"/>
      <c r="D519" s="8"/>
      <c r="E519" s="1"/>
      <c r="F519" s="8"/>
      <c r="G519" s="8"/>
      <c r="H519" s="8"/>
      <c r="I519" s="8"/>
    </row>
    <row r="520" spans="1:9" ht="75" x14ac:dyDescent="0.25">
      <c r="A520" s="8"/>
      <c r="B520" s="8"/>
      <c r="C520" s="9"/>
      <c r="D520" s="8"/>
      <c r="E520" s="1" t="s">
        <v>390</v>
      </c>
      <c r="F520" s="8"/>
      <c r="G520" s="8"/>
      <c r="H520" s="8"/>
      <c r="I520" s="8"/>
    </row>
    <row r="521" spans="1:9" ht="225" x14ac:dyDescent="0.25">
      <c r="A521" s="8" t="s">
        <v>0</v>
      </c>
      <c r="B521" s="8" t="s">
        <v>1</v>
      </c>
      <c r="C521" s="9" t="s">
        <v>391</v>
      </c>
      <c r="D521" s="8" t="s">
        <v>3</v>
      </c>
      <c r="E521" s="1" t="s">
        <v>392</v>
      </c>
      <c r="F521" s="8" t="s">
        <v>181</v>
      </c>
      <c r="G521" s="11">
        <v>36722</v>
      </c>
      <c r="H521" s="8">
        <v>3</v>
      </c>
      <c r="I521" s="8"/>
    </row>
    <row r="522" spans="1:9" x14ac:dyDescent="0.25">
      <c r="A522" s="8"/>
      <c r="B522" s="8"/>
      <c r="C522" s="9"/>
      <c r="D522" s="8"/>
      <c r="E522" s="1"/>
      <c r="F522" s="8"/>
      <c r="G522" s="11"/>
      <c r="H522" s="8"/>
      <c r="I522" s="8"/>
    </row>
    <row r="523" spans="1:9" ht="409.5" x14ac:dyDescent="0.25">
      <c r="A523" s="8"/>
      <c r="B523" s="8"/>
      <c r="C523" s="9"/>
      <c r="D523" s="8"/>
      <c r="E523" s="2" t="s">
        <v>393</v>
      </c>
      <c r="F523" s="8"/>
      <c r="G523" s="11"/>
      <c r="H523" s="8"/>
      <c r="I523" s="8"/>
    </row>
    <row r="524" spans="1:9" x14ac:dyDescent="0.25">
      <c r="A524" s="8"/>
      <c r="B524" s="8"/>
      <c r="C524" s="9"/>
      <c r="D524" s="8"/>
      <c r="E524" s="1"/>
      <c r="F524" s="8"/>
      <c r="G524" s="11"/>
      <c r="H524" s="8"/>
      <c r="I524" s="8"/>
    </row>
    <row r="525" spans="1:9" ht="75" x14ac:dyDescent="0.25">
      <c r="A525" s="8"/>
      <c r="B525" s="8"/>
      <c r="C525" s="9"/>
      <c r="D525" s="8"/>
      <c r="E525" s="1" t="s">
        <v>394</v>
      </c>
      <c r="F525" s="8"/>
      <c r="G525" s="11"/>
      <c r="H525" s="8"/>
      <c r="I525" s="8"/>
    </row>
    <row r="526" spans="1:9" ht="60" x14ac:dyDescent="0.25">
      <c r="A526" s="8" t="s">
        <v>0</v>
      </c>
      <c r="B526" s="8" t="s">
        <v>1</v>
      </c>
      <c r="C526" s="9" t="s">
        <v>395</v>
      </c>
      <c r="D526" s="8" t="s">
        <v>3</v>
      </c>
      <c r="E526" s="1" t="s">
        <v>144</v>
      </c>
      <c r="F526" s="8" t="s">
        <v>181</v>
      </c>
      <c r="G526" s="11">
        <v>36754</v>
      </c>
      <c r="H526" s="8">
        <v>0</v>
      </c>
      <c r="I526" s="8"/>
    </row>
    <row r="527" spans="1:9" x14ac:dyDescent="0.25">
      <c r="A527" s="8"/>
      <c r="B527" s="8"/>
      <c r="C527" s="9"/>
      <c r="D527" s="8"/>
      <c r="E527" s="1"/>
      <c r="F527" s="8"/>
      <c r="G527" s="11"/>
      <c r="H527" s="8"/>
      <c r="I527" s="8"/>
    </row>
    <row r="528" spans="1:9" ht="105" x14ac:dyDescent="0.25">
      <c r="A528" s="8"/>
      <c r="B528" s="8"/>
      <c r="C528" s="9"/>
      <c r="D528" s="8"/>
      <c r="E528" s="2" t="s">
        <v>396</v>
      </c>
      <c r="F528" s="8"/>
      <c r="G528" s="11"/>
      <c r="H528" s="8"/>
      <c r="I528" s="8"/>
    </row>
    <row r="529" spans="1:9" x14ac:dyDescent="0.25">
      <c r="A529" s="8"/>
      <c r="B529" s="8"/>
      <c r="C529" s="9"/>
      <c r="D529" s="8"/>
      <c r="E529" s="1"/>
      <c r="F529" s="8"/>
      <c r="G529" s="11"/>
      <c r="H529" s="8"/>
      <c r="I529" s="8"/>
    </row>
    <row r="530" spans="1:9" ht="75" x14ac:dyDescent="0.25">
      <c r="A530" s="8"/>
      <c r="B530" s="8"/>
      <c r="C530" s="9"/>
      <c r="D530" s="8"/>
      <c r="E530" s="1" t="s">
        <v>397</v>
      </c>
      <c r="F530" s="8"/>
      <c r="G530" s="11"/>
      <c r="H530" s="8"/>
      <c r="I530" s="8"/>
    </row>
    <row r="531" spans="1:9" ht="225" x14ac:dyDescent="0.25">
      <c r="A531" s="8" t="s">
        <v>0</v>
      </c>
      <c r="B531" s="8" t="s">
        <v>1</v>
      </c>
      <c r="C531" s="9" t="s">
        <v>398</v>
      </c>
      <c r="D531" s="8" t="s">
        <v>3</v>
      </c>
      <c r="E531" s="1" t="s">
        <v>180</v>
      </c>
      <c r="F531" s="8" t="s">
        <v>326</v>
      </c>
      <c r="G531" s="11">
        <v>36661</v>
      </c>
      <c r="H531" s="8">
        <v>3</v>
      </c>
      <c r="I531" s="8"/>
    </row>
    <row r="532" spans="1:9" x14ac:dyDescent="0.25">
      <c r="A532" s="8"/>
      <c r="B532" s="8"/>
      <c r="C532" s="9"/>
      <c r="D532" s="8"/>
      <c r="E532" s="1"/>
      <c r="F532" s="8"/>
      <c r="G532" s="11"/>
      <c r="H532" s="8"/>
      <c r="I532" s="8"/>
    </row>
    <row r="533" spans="1:9" ht="409.5" x14ac:dyDescent="0.25">
      <c r="A533" s="8"/>
      <c r="B533" s="8"/>
      <c r="C533" s="9"/>
      <c r="D533" s="8"/>
      <c r="E533" s="2" t="s">
        <v>399</v>
      </c>
      <c r="F533" s="8"/>
      <c r="G533" s="11"/>
      <c r="H533" s="8"/>
      <c r="I533" s="8"/>
    </row>
    <row r="534" spans="1:9" x14ac:dyDescent="0.25">
      <c r="A534" s="8"/>
      <c r="B534" s="8"/>
      <c r="C534" s="9"/>
      <c r="D534" s="8"/>
      <c r="E534" s="1"/>
      <c r="F534" s="8"/>
      <c r="G534" s="11"/>
      <c r="H534" s="8"/>
      <c r="I534" s="8"/>
    </row>
    <row r="535" spans="1:9" ht="75" x14ac:dyDescent="0.25">
      <c r="A535" s="8"/>
      <c r="B535" s="8"/>
      <c r="C535" s="9"/>
      <c r="D535" s="8"/>
      <c r="E535" s="1" t="s">
        <v>400</v>
      </c>
      <c r="F535" s="8"/>
      <c r="G535" s="11"/>
      <c r="H535" s="8"/>
      <c r="I535" s="8"/>
    </row>
    <row r="536" spans="1:9" ht="60" x14ac:dyDescent="0.25">
      <c r="A536" s="8" t="s">
        <v>0</v>
      </c>
      <c r="B536" s="8" t="s">
        <v>1</v>
      </c>
      <c r="C536" s="9" t="s">
        <v>401</v>
      </c>
      <c r="D536" s="8" t="s">
        <v>3</v>
      </c>
      <c r="E536" s="1" t="s">
        <v>144</v>
      </c>
      <c r="F536" s="8" t="s">
        <v>326</v>
      </c>
      <c r="G536" s="11">
        <v>36661</v>
      </c>
      <c r="H536" s="8">
        <v>0</v>
      </c>
      <c r="I536" s="8"/>
    </row>
    <row r="537" spans="1:9" x14ac:dyDescent="0.25">
      <c r="A537" s="8"/>
      <c r="B537" s="8"/>
      <c r="C537" s="9"/>
      <c r="D537" s="8"/>
      <c r="E537" s="1"/>
      <c r="F537" s="8"/>
      <c r="G537" s="11"/>
      <c r="H537" s="8"/>
      <c r="I537" s="8"/>
    </row>
    <row r="538" spans="1:9" ht="165" x14ac:dyDescent="0.25">
      <c r="A538" s="8"/>
      <c r="B538" s="8"/>
      <c r="C538" s="9"/>
      <c r="D538" s="8"/>
      <c r="E538" s="2" t="s">
        <v>402</v>
      </c>
      <c r="F538" s="8"/>
      <c r="G538" s="11"/>
      <c r="H538" s="8"/>
      <c r="I538" s="8"/>
    </row>
    <row r="539" spans="1:9" x14ac:dyDescent="0.25">
      <c r="A539" s="8"/>
      <c r="B539" s="8"/>
      <c r="C539" s="9"/>
      <c r="D539" s="8"/>
      <c r="E539" s="1"/>
      <c r="F539" s="8"/>
      <c r="G539" s="11"/>
      <c r="H539" s="8"/>
      <c r="I539" s="8"/>
    </row>
    <row r="540" spans="1:9" ht="75" x14ac:dyDescent="0.25">
      <c r="A540" s="8"/>
      <c r="B540" s="8"/>
      <c r="C540" s="9"/>
      <c r="D540" s="8"/>
      <c r="E540" s="1" t="s">
        <v>403</v>
      </c>
      <c r="F540" s="8"/>
      <c r="G540" s="11"/>
      <c r="H540" s="8"/>
      <c r="I540" s="8"/>
    </row>
    <row r="541" spans="1:9" ht="225" x14ac:dyDescent="0.25">
      <c r="A541" s="8" t="s">
        <v>0</v>
      </c>
      <c r="B541" s="8" t="s">
        <v>1</v>
      </c>
      <c r="C541" s="9" t="s">
        <v>404</v>
      </c>
      <c r="D541" s="8" t="s">
        <v>3</v>
      </c>
      <c r="E541" s="1" t="s">
        <v>405</v>
      </c>
      <c r="F541" s="8" t="s">
        <v>303</v>
      </c>
      <c r="G541" s="11">
        <v>36875</v>
      </c>
      <c r="H541" s="8">
        <v>3</v>
      </c>
      <c r="I541" s="8"/>
    </row>
    <row r="542" spans="1:9" x14ac:dyDescent="0.25">
      <c r="A542" s="8"/>
      <c r="B542" s="8"/>
      <c r="C542" s="9"/>
      <c r="D542" s="8"/>
      <c r="E542" s="1"/>
      <c r="F542" s="8"/>
      <c r="G542" s="11"/>
      <c r="H542" s="8"/>
      <c r="I542" s="8"/>
    </row>
    <row r="543" spans="1:9" ht="409.5" x14ac:dyDescent="0.25">
      <c r="A543" s="8"/>
      <c r="B543" s="8"/>
      <c r="C543" s="9"/>
      <c r="D543" s="8"/>
      <c r="E543" s="2" t="s">
        <v>406</v>
      </c>
      <c r="F543" s="8"/>
      <c r="G543" s="11"/>
      <c r="H543" s="8"/>
      <c r="I543" s="8"/>
    </row>
    <row r="544" spans="1:9" x14ac:dyDescent="0.25">
      <c r="A544" s="8"/>
      <c r="B544" s="8"/>
      <c r="C544" s="9"/>
      <c r="D544" s="8"/>
      <c r="E544" s="1"/>
      <c r="F544" s="8"/>
      <c r="G544" s="11"/>
      <c r="H544" s="8"/>
      <c r="I544" s="8"/>
    </row>
    <row r="545" spans="1:9" ht="75" x14ac:dyDescent="0.25">
      <c r="A545" s="8"/>
      <c r="B545" s="8"/>
      <c r="C545" s="9"/>
      <c r="D545" s="8"/>
      <c r="E545" s="1" t="s">
        <v>407</v>
      </c>
      <c r="F545" s="8"/>
      <c r="G545" s="11"/>
      <c r="H545" s="8"/>
      <c r="I545" s="8"/>
    </row>
    <row r="546" spans="1:9" ht="285" x14ac:dyDescent="0.25">
      <c r="A546" s="8" t="s">
        <v>0</v>
      </c>
      <c r="B546" s="8" t="s">
        <v>1</v>
      </c>
      <c r="C546" s="9" t="s">
        <v>408</v>
      </c>
      <c r="D546" s="8" t="s">
        <v>3</v>
      </c>
      <c r="E546" s="1" t="s">
        <v>409</v>
      </c>
      <c r="F546" s="8" t="s">
        <v>303</v>
      </c>
      <c r="G546" s="11">
        <v>36875</v>
      </c>
      <c r="H546" s="8">
        <v>0</v>
      </c>
      <c r="I546" s="8"/>
    </row>
    <row r="547" spans="1:9" x14ac:dyDescent="0.25">
      <c r="A547" s="8"/>
      <c r="B547" s="8"/>
      <c r="C547" s="9"/>
      <c r="D547" s="8"/>
      <c r="E547" s="1"/>
      <c r="F547" s="8"/>
      <c r="G547" s="11"/>
      <c r="H547" s="8"/>
      <c r="I547" s="8"/>
    </row>
    <row r="548" spans="1:9" ht="105" x14ac:dyDescent="0.25">
      <c r="A548" s="8"/>
      <c r="B548" s="8"/>
      <c r="C548" s="9"/>
      <c r="D548" s="8"/>
      <c r="E548" s="2" t="s">
        <v>410</v>
      </c>
      <c r="F548" s="8"/>
      <c r="G548" s="11"/>
      <c r="H548" s="8"/>
      <c r="I548" s="8"/>
    </row>
    <row r="549" spans="1:9" x14ac:dyDescent="0.25">
      <c r="A549" s="8"/>
      <c r="B549" s="8"/>
      <c r="C549" s="9"/>
      <c r="D549" s="8"/>
      <c r="E549" s="1"/>
      <c r="F549" s="8"/>
      <c r="G549" s="11"/>
      <c r="H549" s="8"/>
      <c r="I549" s="8"/>
    </row>
    <row r="550" spans="1:9" ht="75" x14ac:dyDescent="0.25">
      <c r="A550" s="8"/>
      <c r="B550" s="8"/>
      <c r="C550" s="9"/>
      <c r="D550" s="8"/>
      <c r="E550" s="1" t="s">
        <v>411</v>
      </c>
      <c r="F550" s="8"/>
      <c r="G550" s="11"/>
      <c r="H550" s="8"/>
      <c r="I550" s="8"/>
    </row>
    <row r="551" spans="1:9" ht="240" x14ac:dyDescent="0.25">
      <c r="A551" s="8" t="s">
        <v>0</v>
      </c>
      <c r="B551" s="8" t="s">
        <v>1</v>
      </c>
      <c r="C551" s="9" t="s">
        <v>412</v>
      </c>
      <c r="D551" s="8" t="s">
        <v>3</v>
      </c>
      <c r="E551" s="1" t="s">
        <v>413</v>
      </c>
      <c r="F551" s="8" t="s">
        <v>303</v>
      </c>
      <c r="G551" s="11">
        <v>36684</v>
      </c>
      <c r="H551" s="8">
        <v>6</v>
      </c>
      <c r="I551" s="8"/>
    </row>
    <row r="552" spans="1:9" x14ac:dyDescent="0.25">
      <c r="A552" s="8"/>
      <c r="B552" s="8"/>
      <c r="C552" s="9"/>
      <c r="D552" s="8"/>
      <c r="E552" s="1"/>
      <c r="F552" s="8"/>
      <c r="G552" s="11"/>
      <c r="H552" s="8"/>
      <c r="I552" s="8"/>
    </row>
    <row r="553" spans="1:9" ht="409.5" x14ac:dyDescent="0.25">
      <c r="A553" s="8"/>
      <c r="B553" s="8"/>
      <c r="C553" s="9"/>
      <c r="D553" s="8"/>
      <c r="E553" s="2" t="s">
        <v>414</v>
      </c>
      <c r="F553" s="8"/>
      <c r="G553" s="11"/>
      <c r="H553" s="8"/>
      <c r="I553" s="8"/>
    </row>
    <row r="554" spans="1:9" x14ac:dyDescent="0.25">
      <c r="A554" s="8"/>
      <c r="B554" s="8"/>
      <c r="C554" s="9"/>
      <c r="D554" s="8"/>
      <c r="E554" s="1"/>
      <c r="F554" s="8"/>
      <c r="G554" s="11"/>
      <c r="H554" s="8"/>
      <c r="I554" s="8"/>
    </row>
    <row r="555" spans="1:9" ht="75" x14ac:dyDescent="0.25">
      <c r="A555" s="8"/>
      <c r="B555" s="8"/>
      <c r="C555" s="9"/>
      <c r="D555" s="8"/>
      <c r="E555" s="1" t="s">
        <v>415</v>
      </c>
      <c r="F555" s="8"/>
      <c r="G555" s="11"/>
      <c r="H555" s="8"/>
      <c r="I555" s="8"/>
    </row>
    <row r="558" spans="1:9" ht="60" x14ac:dyDescent="0.25">
      <c r="A558" s="8" t="s">
        <v>1</v>
      </c>
      <c r="B558" s="9" t="s">
        <v>416</v>
      </c>
      <c r="C558" s="8" t="s">
        <v>3</v>
      </c>
      <c r="D558" s="1" t="s">
        <v>144</v>
      </c>
      <c r="E558" s="8" t="s">
        <v>303</v>
      </c>
      <c r="F558" s="11">
        <v>36684</v>
      </c>
      <c r="G558" s="8">
        <v>0</v>
      </c>
      <c r="H558" s="8"/>
      <c r="I558" s="8" t="s">
        <v>8</v>
      </c>
    </row>
    <row r="559" spans="1:9" x14ac:dyDescent="0.25">
      <c r="A559" s="8"/>
      <c r="B559" s="9"/>
      <c r="C559" s="8"/>
      <c r="D559" s="1"/>
      <c r="E559" s="8"/>
      <c r="F559" s="11"/>
      <c r="G559" s="8"/>
      <c r="H559" s="8"/>
      <c r="I559" s="8"/>
    </row>
    <row r="560" spans="1:9" ht="180" x14ac:dyDescent="0.25">
      <c r="A560" s="8"/>
      <c r="B560" s="9"/>
      <c r="C560" s="8"/>
      <c r="D560" s="2" t="s">
        <v>417</v>
      </c>
      <c r="E560" s="8"/>
      <c r="F560" s="11"/>
      <c r="G560" s="8"/>
      <c r="H560" s="8"/>
      <c r="I560" s="8"/>
    </row>
    <row r="561" spans="1:9" x14ac:dyDescent="0.25">
      <c r="A561" s="8"/>
      <c r="B561" s="9"/>
      <c r="C561" s="8"/>
      <c r="D561" s="1"/>
      <c r="E561" s="8"/>
      <c r="F561" s="11"/>
      <c r="G561" s="8"/>
      <c r="H561" s="8"/>
      <c r="I561" s="8"/>
    </row>
    <row r="562" spans="1:9" ht="75" x14ac:dyDescent="0.25">
      <c r="A562" s="8"/>
      <c r="B562" s="9"/>
      <c r="C562" s="8"/>
      <c r="D562" s="1" t="s">
        <v>418</v>
      </c>
      <c r="E562" s="8"/>
      <c r="F562" s="11"/>
      <c r="G562" s="8"/>
      <c r="H562" s="8"/>
      <c r="I562" s="8"/>
    </row>
    <row r="563" spans="1:9" ht="240" x14ac:dyDescent="0.25">
      <c r="A563" s="8" t="s">
        <v>0</v>
      </c>
      <c r="B563" s="8" t="s">
        <v>1</v>
      </c>
      <c r="C563" s="9" t="s">
        <v>419</v>
      </c>
      <c r="D563" s="8" t="s">
        <v>3</v>
      </c>
      <c r="E563" s="1" t="s">
        <v>413</v>
      </c>
      <c r="F563" s="8" t="s">
        <v>303</v>
      </c>
      <c r="G563" s="11">
        <v>36683</v>
      </c>
      <c r="H563" s="8">
        <v>6</v>
      </c>
      <c r="I563" s="8"/>
    </row>
    <row r="564" spans="1:9" x14ac:dyDescent="0.25">
      <c r="A564" s="8"/>
      <c r="B564" s="8"/>
      <c r="C564" s="9"/>
      <c r="D564" s="8"/>
      <c r="E564" s="1"/>
      <c r="F564" s="8"/>
      <c r="G564" s="11"/>
      <c r="H564" s="8"/>
      <c r="I564" s="8"/>
    </row>
    <row r="565" spans="1:9" ht="409.5" x14ac:dyDescent="0.25">
      <c r="A565" s="8"/>
      <c r="B565" s="8"/>
      <c r="C565" s="9"/>
      <c r="D565" s="8"/>
      <c r="E565" s="2" t="s">
        <v>420</v>
      </c>
      <c r="F565" s="8"/>
      <c r="G565" s="11"/>
      <c r="H565" s="8"/>
      <c r="I565" s="8"/>
    </row>
    <row r="566" spans="1:9" x14ac:dyDescent="0.25">
      <c r="A566" s="8"/>
      <c r="B566" s="8"/>
      <c r="C566" s="9"/>
      <c r="D566" s="8"/>
      <c r="E566" s="1"/>
      <c r="F566" s="8"/>
      <c r="G566" s="11"/>
      <c r="H566" s="8"/>
      <c r="I566" s="8"/>
    </row>
    <row r="567" spans="1:9" ht="75" x14ac:dyDescent="0.25">
      <c r="A567" s="8"/>
      <c r="B567" s="8"/>
      <c r="C567" s="9"/>
      <c r="D567" s="8"/>
      <c r="E567" s="1" t="s">
        <v>421</v>
      </c>
      <c r="F567" s="8"/>
      <c r="G567" s="11"/>
      <c r="H567" s="8"/>
      <c r="I567" s="8"/>
    </row>
    <row r="568" spans="1:9" ht="60" x14ac:dyDescent="0.25">
      <c r="A568" s="8" t="s">
        <v>0</v>
      </c>
      <c r="B568" s="8" t="s">
        <v>1</v>
      </c>
      <c r="C568" s="9" t="s">
        <v>422</v>
      </c>
      <c r="D568" s="8" t="s">
        <v>3</v>
      </c>
      <c r="E568" s="1" t="s">
        <v>144</v>
      </c>
      <c r="F568" s="8" t="s">
        <v>303</v>
      </c>
      <c r="G568" s="11">
        <v>36683</v>
      </c>
      <c r="H568" s="8">
        <v>0</v>
      </c>
      <c r="I568" s="8"/>
    </row>
    <row r="569" spans="1:9" x14ac:dyDescent="0.25">
      <c r="A569" s="8"/>
      <c r="B569" s="8"/>
      <c r="C569" s="9"/>
      <c r="D569" s="8"/>
      <c r="E569" s="1"/>
      <c r="F569" s="8"/>
      <c r="G569" s="11"/>
      <c r="H569" s="8"/>
      <c r="I569" s="8"/>
    </row>
    <row r="570" spans="1:9" ht="180" x14ac:dyDescent="0.25">
      <c r="A570" s="8"/>
      <c r="B570" s="8"/>
      <c r="C570" s="9"/>
      <c r="D570" s="8"/>
      <c r="E570" s="2" t="s">
        <v>423</v>
      </c>
      <c r="F570" s="8"/>
      <c r="G570" s="11"/>
      <c r="H570" s="8"/>
      <c r="I570" s="8"/>
    </row>
    <row r="571" spans="1:9" x14ac:dyDescent="0.25">
      <c r="A571" s="8"/>
      <c r="B571" s="8"/>
      <c r="C571" s="9"/>
      <c r="D571" s="8"/>
      <c r="E571" s="1"/>
      <c r="F571" s="8"/>
      <c r="G571" s="11"/>
      <c r="H571" s="8"/>
      <c r="I571" s="8"/>
    </row>
    <row r="572" spans="1:9" ht="75" x14ac:dyDescent="0.25">
      <c r="A572" s="8"/>
      <c r="B572" s="8"/>
      <c r="C572" s="9"/>
      <c r="D572" s="8"/>
      <c r="E572" s="1" t="s">
        <v>424</v>
      </c>
      <c r="F572" s="8"/>
      <c r="G572" s="11"/>
      <c r="H572" s="8"/>
      <c r="I572" s="8"/>
    </row>
    <row r="573" spans="1:9" ht="240" x14ac:dyDescent="0.25">
      <c r="A573" s="8" t="s">
        <v>0</v>
      </c>
      <c r="B573" s="8" t="s">
        <v>1</v>
      </c>
      <c r="C573" s="9" t="s">
        <v>425</v>
      </c>
      <c r="D573" s="8" t="s">
        <v>3</v>
      </c>
      <c r="E573" s="1" t="s">
        <v>413</v>
      </c>
      <c r="F573" s="8" t="s">
        <v>303</v>
      </c>
      <c r="G573" s="11">
        <v>36652</v>
      </c>
      <c r="H573" s="8">
        <v>6</v>
      </c>
      <c r="I573" s="8"/>
    </row>
    <row r="574" spans="1:9" x14ac:dyDescent="0.25">
      <c r="A574" s="8"/>
      <c r="B574" s="8"/>
      <c r="C574" s="9"/>
      <c r="D574" s="8"/>
      <c r="E574" s="1"/>
      <c r="F574" s="8"/>
      <c r="G574" s="11"/>
      <c r="H574" s="8"/>
      <c r="I574" s="8"/>
    </row>
    <row r="575" spans="1:9" ht="409.5" x14ac:dyDescent="0.25">
      <c r="A575" s="8"/>
      <c r="B575" s="8"/>
      <c r="C575" s="9"/>
      <c r="D575" s="8"/>
      <c r="E575" s="2" t="s">
        <v>426</v>
      </c>
      <c r="F575" s="8"/>
      <c r="G575" s="11"/>
      <c r="H575" s="8"/>
      <c r="I575" s="8"/>
    </row>
    <row r="576" spans="1:9" x14ac:dyDescent="0.25">
      <c r="A576" s="8"/>
      <c r="B576" s="8"/>
      <c r="C576" s="9"/>
      <c r="D576" s="8"/>
      <c r="E576" s="1"/>
      <c r="F576" s="8"/>
      <c r="G576" s="11"/>
      <c r="H576" s="8"/>
      <c r="I576" s="8"/>
    </row>
    <row r="577" spans="1:9" ht="75" x14ac:dyDescent="0.25">
      <c r="A577" s="8"/>
      <c r="B577" s="8"/>
      <c r="C577" s="9"/>
      <c r="D577" s="8"/>
      <c r="E577" s="1" t="s">
        <v>427</v>
      </c>
      <c r="F577" s="8"/>
      <c r="G577" s="11"/>
      <c r="H577" s="8"/>
      <c r="I577" s="8"/>
    </row>
    <row r="578" spans="1:9" ht="60" x14ac:dyDescent="0.25">
      <c r="A578" s="8" t="s">
        <v>0</v>
      </c>
      <c r="B578" s="8" t="s">
        <v>1</v>
      </c>
      <c r="C578" s="9" t="s">
        <v>428</v>
      </c>
      <c r="D578" s="8" t="s">
        <v>3</v>
      </c>
      <c r="E578" s="1" t="s">
        <v>144</v>
      </c>
      <c r="F578" s="8" t="s">
        <v>303</v>
      </c>
      <c r="G578" s="11">
        <v>36652</v>
      </c>
      <c r="H578" s="8">
        <v>0</v>
      </c>
      <c r="I578" s="8"/>
    </row>
    <row r="579" spans="1:9" x14ac:dyDescent="0.25">
      <c r="A579" s="8"/>
      <c r="B579" s="8"/>
      <c r="C579" s="9"/>
      <c r="D579" s="8"/>
      <c r="E579" s="1"/>
      <c r="F579" s="8"/>
      <c r="G579" s="11"/>
      <c r="H579" s="8"/>
      <c r="I579" s="8"/>
    </row>
    <row r="580" spans="1:9" ht="105" x14ac:dyDescent="0.25">
      <c r="A580" s="8"/>
      <c r="B580" s="8"/>
      <c r="C580" s="9"/>
      <c r="D580" s="8"/>
      <c r="E580" s="2" t="s">
        <v>429</v>
      </c>
      <c r="F580" s="8"/>
      <c r="G580" s="11"/>
      <c r="H580" s="8"/>
      <c r="I580" s="8"/>
    </row>
    <row r="581" spans="1:9" x14ac:dyDescent="0.25">
      <c r="A581" s="8"/>
      <c r="B581" s="8"/>
      <c r="C581" s="9"/>
      <c r="D581" s="8"/>
      <c r="E581" s="1"/>
      <c r="F581" s="8"/>
      <c r="G581" s="11"/>
      <c r="H581" s="8"/>
      <c r="I581" s="8"/>
    </row>
    <row r="582" spans="1:9" ht="75" x14ac:dyDescent="0.25">
      <c r="A582" s="8"/>
      <c r="B582" s="8"/>
      <c r="C582" s="9"/>
      <c r="D582" s="8"/>
      <c r="E582" s="1" t="s">
        <v>430</v>
      </c>
      <c r="F582" s="8"/>
      <c r="G582" s="11"/>
      <c r="H582" s="8"/>
      <c r="I582" s="8"/>
    </row>
    <row r="583" spans="1:9" ht="240" x14ac:dyDescent="0.25">
      <c r="A583" s="8" t="s">
        <v>0</v>
      </c>
      <c r="B583" s="8" t="s">
        <v>1</v>
      </c>
      <c r="C583" s="9" t="s">
        <v>431</v>
      </c>
      <c r="D583" s="8" t="s">
        <v>3</v>
      </c>
      <c r="E583" s="1" t="s">
        <v>413</v>
      </c>
      <c r="F583" s="8" t="s">
        <v>303</v>
      </c>
      <c r="G583" s="11">
        <v>36683</v>
      </c>
      <c r="H583" s="8">
        <v>6</v>
      </c>
      <c r="I583" s="8"/>
    </row>
    <row r="584" spans="1:9" x14ac:dyDescent="0.25">
      <c r="A584" s="8"/>
      <c r="B584" s="8"/>
      <c r="C584" s="9"/>
      <c r="D584" s="8"/>
      <c r="E584" s="1"/>
      <c r="F584" s="8"/>
      <c r="G584" s="11"/>
      <c r="H584" s="8"/>
      <c r="I584" s="8"/>
    </row>
    <row r="585" spans="1:9" ht="409.5" x14ac:dyDescent="0.25">
      <c r="A585" s="8"/>
      <c r="B585" s="8"/>
      <c r="C585" s="9"/>
      <c r="D585" s="8"/>
      <c r="E585" s="2" t="s">
        <v>420</v>
      </c>
      <c r="F585" s="8"/>
      <c r="G585" s="11"/>
      <c r="H585" s="8"/>
      <c r="I585" s="8"/>
    </row>
    <row r="586" spans="1:9" x14ac:dyDescent="0.25">
      <c r="A586" s="8"/>
      <c r="B586" s="8"/>
      <c r="C586" s="9"/>
      <c r="D586" s="8"/>
      <c r="E586" s="1"/>
      <c r="F586" s="8"/>
      <c r="G586" s="11"/>
      <c r="H586" s="8"/>
      <c r="I586" s="8"/>
    </row>
    <row r="587" spans="1:9" ht="75" x14ac:dyDescent="0.25">
      <c r="A587" s="8"/>
      <c r="B587" s="8"/>
      <c r="C587" s="9"/>
      <c r="D587" s="8"/>
      <c r="E587" s="1" t="s">
        <v>432</v>
      </c>
      <c r="F587" s="8"/>
      <c r="G587" s="11"/>
      <c r="H587" s="8"/>
      <c r="I587" s="8"/>
    </row>
    <row r="588" spans="1:9" ht="60" x14ac:dyDescent="0.25">
      <c r="A588" s="8" t="s">
        <v>0</v>
      </c>
      <c r="B588" s="8" t="s">
        <v>1</v>
      </c>
      <c r="C588" s="9" t="s">
        <v>433</v>
      </c>
      <c r="D588" s="8" t="s">
        <v>3</v>
      </c>
      <c r="E588" s="1" t="s">
        <v>144</v>
      </c>
      <c r="F588" s="8" t="s">
        <v>303</v>
      </c>
      <c r="G588" s="11">
        <v>36683</v>
      </c>
      <c r="H588" s="8">
        <v>0</v>
      </c>
      <c r="I588" s="8"/>
    </row>
    <row r="589" spans="1:9" x14ac:dyDescent="0.25">
      <c r="A589" s="8"/>
      <c r="B589" s="8"/>
      <c r="C589" s="9"/>
      <c r="D589" s="8"/>
      <c r="E589" s="1"/>
      <c r="F589" s="8"/>
      <c r="G589" s="11"/>
      <c r="H589" s="8"/>
      <c r="I589" s="8"/>
    </row>
    <row r="590" spans="1:9" ht="180" x14ac:dyDescent="0.25">
      <c r="A590" s="8"/>
      <c r="B590" s="8"/>
      <c r="C590" s="9"/>
      <c r="D590" s="8"/>
      <c r="E590" s="2" t="s">
        <v>434</v>
      </c>
      <c r="F590" s="8"/>
      <c r="G590" s="11"/>
      <c r="H590" s="8"/>
      <c r="I590" s="8"/>
    </row>
    <row r="591" spans="1:9" x14ac:dyDescent="0.25">
      <c r="A591" s="8"/>
      <c r="B591" s="8"/>
      <c r="C591" s="9"/>
      <c r="D591" s="8"/>
      <c r="E591" s="1"/>
      <c r="F591" s="8"/>
      <c r="G591" s="11"/>
      <c r="H591" s="8"/>
      <c r="I591" s="8"/>
    </row>
    <row r="592" spans="1:9" ht="75" x14ac:dyDescent="0.25">
      <c r="A592" s="8"/>
      <c r="B592" s="8"/>
      <c r="C592" s="9"/>
      <c r="D592" s="8"/>
      <c r="E592" s="1" t="s">
        <v>435</v>
      </c>
      <c r="F592" s="8"/>
      <c r="G592" s="11"/>
      <c r="H592" s="8"/>
      <c r="I592" s="8"/>
    </row>
    <row r="593" spans="1:9" ht="210" x14ac:dyDescent="0.25">
      <c r="A593" s="8" t="s">
        <v>0</v>
      </c>
      <c r="B593" s="8" t="s">
        <v>1</v>
      </c>
      <c r="C593" s="9" t="s">
        <v>436</v>
      </c>
      <c r="D593" s="8" t="s">
        <v>3</v>
      </c>
      <c r="E593" s="1" t="s">
        <v>318</v>
      </c>
      <c r="F593" s="8" t="s">
        <v>208</v>
      </c>
      <c r="G593" s="11">
        <v>36694</v>
      </c>
      <c r="H593" s="8">
        <v>3</v>
      </c>
      <c r="I593" s="8"/>
    </row>
    <row r="594" spans="1:9" x14ac:dyDescent="0.25">
      <c r="A594" s="8"/>
      <c r="B594" s="8"/>
      <c r="C594" s="9"/>
      <c r="D594" s="8"/>
      <c r="E594" s="1"/>
      <c r="F594" s="8"/>
      <c r="G594" s="11"/>
      <c r="H594" s="8"/>
      <c r="I594" s="8"/>
    </row>
    <row r="595" spans="1:9" ht="409.5" x14ac:dyDescent="0.25">
      <c r="A595" s="8"/>
      <c r="B595" s="8"/>
      <c r="C595" s="9"/>
      <c r="D595" s="8"/>
      <c r="E595" s="2" t="s">
        <v>437</v>
      </c>
      <c r="F595" s="8"/>
      <c r="G595" s="11"/>
      <c r="H595" s="8"/>
      <c r="I595" s="8"/>
    </row>
    <row r="596" spans="1:9" x14ac:dyDescent="0.25">
      <c r="A596" s="8"/>
      <c r="B596" s="8"/>
      <c r="C596" s="9"/>
      <c r="D596" s="8"/>
      <c r="E596" s="1"/>
      <c r="F596" s="8"/>
      <c r="G596" s="11"/>
      <c r="H596" s="8"/>
      <c r="I596" s="8"/>
    </row>
    <row r="597" spans="1:9" ht="75" x14ac:dyDescent="0.25">
      <c r="A597" s="8"/>
      <c r="B597" s="8"/>
      <c r="C597" s="9"/>
      <c r="D597" s="8"/>
      <c r="E597" s="1" t="s">
        <v>438</v>
      </c>
      <c r="F597" s="8"/>
      <c r="G597" s="11"/>
      <c r="H597" s="8"/>
      <c r="I597" s="8"/>
    </row>
    <row r="598" spans="1:9" ht="60" x14ac:dyDescent="0.25">
      <c r="A598" s="8" t="s">
        <v>0</v>
      </c>
      <c r="B598" s="8" t="s">
        <v>1</v>
      </c>
      <c r="C598" s="9" t="s">
        <v>439</v>
      </c>
      <c r="D598" s="8" t="s">
        <v>3</v>
      </c>
      <c r="E598" s="1" t="s">
        <v>144</v>
      </c>
      <c r="F598" s="8" t="s">
        <v>208</v>
      </c>
      <c r="G598" s="11">
        <v>36694</v>
      </c>
      <c r="H598" s="8">
        <v>0</v>
      </c>
      <c r="I598" s="8"/>
    </row>
    <row r="599" spans="1:9" x14ac:dyDescent="0.25">
      <c r="A599" s="8"/>
      <c r="B599" s="8"/>
      <c r="C599" s="9"/>
      <c r="D599" s="8"/>
      <c r="E599" s="1"/>
      <c r="F599" s="8"/>
      <c r="G599" s="11"/>
      <c r="H599" s="8"/>
      <c r="I599" s="8"/>
    </row>
    <row r="600" spans="1:9" ht="409.5" x14ac:dyDescent="0.25">
      <c r="A600" s="8"/>
      <c r="B600" s="8"/>
      <c r="C600" s="9"/>
      <c r="D600" s="8"/>
      <c r="E600" s="2" t="s">
        <v>440</v>
      </c>
      <c r="F600" s="8"/>
      <c r="G600" s="11"/>
      <c r="H600" s="8"/>
      <c r="I600" s="8"/>
    </row>
    <row r="601" spans="1:9" x14ac:dyDescent="0.25">
      <c r="A601" s="8"/>
      <c r="B601" s="8"/>
      <c r="C601" s="9"/>
      <c r="D601" s="8"/>
      <c r="E601" s="1"/>
      <c r="F601" s="8"/>
      <c r="G601" s="11"/>
      <c r="H601" s="8"/>
      <c r="I601" s="8"/>
    </row>
    <row r="602" spans="1:9" ht="75" x14ac:dyDescent="0.25">
      <c r="A602" s="8"/>
      <c r="B602" s="8"/>
      <c r="C602" s="9"/>
      <c r="D602" s="8"/>
      <c r="E602" s="1" t="s">
        <v>441</v>
      </c>
      <c r="F602" s="8"/>
      <c r="G602" s="11"/>
      <c r="H602" s="8"/>
      <c r="I602" s="8"/>
    </row>
    <row r="603" spans="1:9" ht="60" x14ac:dyDescent="0.25">
      <c r="A603" s="8" t="s">
        <v>0</v>
      </c>
      <c r="B603" s="8" t="s">
        <v>1</v>
      </c>
      <c r="C603" s="9" t="s">
        <v>442</v>
      </c>
      <c r="D603" s="8" t="s">
        <v>3</v>
      </c>
      <c r="E603" s="1" t="s">
        <v>144</v>
      </c>
      <c r="F603" s="8" t="s">
        <v>326</v>
      </c>
      <c r="G603" s="11">
        <v>36652</v>
      </c>
      <c r="H603" s="8">
        <v>3</v>
      </c>
      <c r="I603" s="8"/>
    </row>
    <row r="604" spans="1:9" x14ac:dyDescent="0.25">
      <c r="A604" s="8"/>
      <c r="B604" s="8"/>
      <c r="C604" s="9"/>
      <c r="D604" s="8"/>
      <c r="E604" s="1"/>
      <c r="F604" s="8"/>
      <c r="G604" s="11"/>
      <c r="H604" s="8"/>
      <c r="I604" s="8"/>
    </row>
    <row r="605" spans="1:9" ht="300" x14ac:dyDescent="0.25">
      <c r="A605" s="8"/>
      <c r="B605" s="8"/>
      <c r="C605" s="9"/>
      <c r="D605" s="8"/>
      <c r="E605" s="2" t="s">
        <v>443</v>
      </c>
      <c r="F605" s="8"/>
      <c r="G605" s="11"/>
      <c r="H605" s="8"/>
      <c r="I605" s="8"/>
    </row>
    <row r="606" spans="1:9" x14ac:dyDescent="0.25">
      <c r="A606" s="8"/>
      <c r="B606" s="8"/>
      <c r="C606" s="9"/>
      <c r="D606" s="8"/>
      <c r="E606" s="1"/>
      <c r="F606" s="8"/>
      <c r="G606" s="11"/>
      <c r="H606" s="8"/>
      <c r="I606" s="8"/>
    </row>
    <row r="607" spans="1:9" ht="60" x14ac:dyDescent="0.25">
      <c r="A607" s="8"/>
      <c r="B607" s="8"/>
      <c r="C607" s="9"/>
      <c r="D607" s="8"/>
      <c r="E607" s="1" t="s">
        <v>444</v>
      </c>
      <c r="F607" s="8"/>
      <c r="G607" s="11"/>
      <c r="H607" s="8"/>
      <c r="I607" s="8"/>
    </row>
    <row r="608" spans="1:9" ht="60" x14ac:dyDescent="0.25">
      <c r="A608" s="8" t="s">
        <v>0</v>
      </c>
      <c r="B608" s="8" t="s">
        <v>1</v>
      </c>
      <c r="C608" s="9" t="s">
        <v>445</v>
      </c>
      <c r="D608" s="8" t="s">
        <v>3</v>
      </c>
      <c r="E608" s="1" t="s">
        <v>144</v>
      </c>
      <c r="F608" s="8" t="s">
        <v>229</v>
      </c>
      <c r="G608" s="11">
        <v>36652</v>
      </c>
      <c r="H608" s="8">
        <v>3</v>
      </c>
      <c r="I608" s="8"/>
    </row>
    <row r="609" spans="1:15" x14ac:dyDescent="0.25">
      <c r="A609" s="8"/>
      <c r="B609" s="8"/>
      <c r="C609" s="9"/>
      <c r="D609" s="8"/>
      <c r="E609" s="1"/>
      <c r="F609" s="8"/>
      <c r="G609" s="11"/>
      <c r="H609" s="8"/>
      <c r="I609" s="8"/>
    </row>
    <row r="610" spans="1:15" ht="300" x14ac:dyDescent="0.25">
      <c r="A610" s="8"/>
      <c r="B610" s="8"/>
      <c r="C610" s="9"/>
      <c r="D610" s="8"/>
      <c r="E610" s="2" t="s">
        <v>443</v>
      </c>
      <c r="F610" s="8"/>
      <c r="G610" s="11"/>
      <c r="H610" s="8"/>
      <c r="I610" s="8"/>
    </row>
    <row r="611" spans="1:15" x14ac:dyDescent="0.25">
      <c r="A611" s="8"/>
      <c r="B611" s="8"/>
      <c r="C611" s="9"/>
      <c r="D611" s="8"/>
      <c r="E611" s="1"/>
      <c r="F611" s="8"/>
      <c r="G611" s="11"/>
      <c r="H611" s="8"/>
      <c r="I611" s="8"/>
    </row>
    <row r="612" spans="1:15" ht="60" x14ac:dyDescent="0.25">
      <c r="A612" s="8"/>
      <c r="B612" s="8"/>
      <c r="C612" s="9"/>
      <c r="D612" s="8"/>
      <c r="E612" s="1" t="s">
        <v>446</v>
      </c>
      <c r="F612" s="8"/>
      <c r="G612" s="11"/>
      <c r="H612" s="8"/>
      <c r="I612" s="8"/>
    </row>
    <row r="613" spans="1:15" ht="60" x14ac:dyDescent="0.25">
      <c r="A613" s="8" t="s">
        <v>0</v>
      </c>
      <c r="B613" s="8" t="s">
        <v>1</v>
      </c>
      <c r="C613" s="9" t="s">
        <v>447</v>
      </c>
      <c r="D613" s="8" t="s">
        <v>3</v>
      </c>
      <c r="E613" s="1" t="s">
        <v>144</v>
      </c>
      <c r="F613" s="8" t="s">
        <v>141</v>
      </c>
      <c r="G613" s="11">
        <v>36683</v>
      </c>
      <c r="H613" s="8">
        <v>3</v>
      </c>
      <c r="I613" s="8"/>
    </row>
    <row r="614" spans="1:15" x14ac:dyDescent="0.25">
      <c r="A614" s="8"/>
      <c r="B614" s="8"/>
      <c r="C614" s="9"/>
      <c r="D614" s="8"/>
      <c r="E614" s="1"/>
      <c r="F614" s="8"/>
      <c r="G614" s="11"/>
      <c r="H614" s="8"/>
      <c r="I614" s="8"/>
    </row>
    <row r="615" spans="1:15" ht="300" x14ac:dyDescent="0.25">
      <c r="A615" s="8"/>
      <c r="B615" s="8"/>
      <c r="C615" s="9"/>
      <c r="D615" s="8"/>
      <c r="E615" s="2" t="s">
        <v>443</v>
      </c>
      <c r="F615" s="8"/>
      <c r="G615" s="11"/>
      <c r="H615" s="8"/>
      <c r="I615" s="8"/>
    </row>
    <row r="616" spans="1:15" x14ac:dyDescent="0.25">
      <c r="A616" s="8"/>
      <c r="B616" s="8"/>
      <c r="C616" s="9"/>
      <c r="D616" s="8"/>
      <c r="E616" s="1"/>
      <c r="F616" s="8"/>
      <c r="G616" s="11"/>
      <c r="H616" s="8"/>
      <c r="I616" s="8"/>
    </row>
    <row r="617" spans="1:15" ht="60" x14ac:dyDescent="0.25">
      <c r="A617" s="8"/>
      <c r="B617" s="8"/>
      <c r="C617" s="9"/>
      <c r="D617" s="8"/>
      <c r="E617" s="1" t="s">
        <v>448</v>
      </c>
      <c r="F617" s="8"/>
      <c r="G617" s="11"/>
      <c r="H617" s="8"/>
      <c r="I617" s="8"/>
    </row>
    <row r="618" spans="1:15" ht="60" x14ac:dyDescent="0.25">
      <c r="A618" s="8" t="s">
        <v>0</v>
      </c>
      <c r="B618" s="8" t="s">
        <v>1</v>
      </c>
      <c r="C618" s="9" t="s">
        <v>449</v>
      </c>
      <c r="D618" s="8" t="s">
        <v>3</v>
      </c>
      <c r="E618" s="1" t="s">
        <v>144</v>
      </c>
      <c r="F618" s="8" t="s">
        <v>319</v>
      </c>
      <c r="G618" s="11">
        <v>36562</v>
      </c>
      <c r="H618" s="8">
        <v>3</v>
      </c>
      <c r="I618" s="8"/>
    </row>
    <row r="619" spans="1:15" x14ac:dyDescent="0.25">
      <c r="A619" s="8"/>
      <c r="B619" s="8"/>
      <c r="C619" s="9"/>
      <c r="D619" s="8"/>
      <c r="E619" s="1"/>
      <c r="F619" s="8"/>
      <c r="G619" s="11"/>
      <c r="H619" s="8"/>
      <c r="I619" s="8"/>
    </row>
    <row r="620" spans="1:15" ht="300" x14ac:dyDescent="0.25">
      <c r="A620" s="8"/>
      <c r="B620" s="8"/>
      <c r="C620" s="9"/>
      <c r="D620" s="8"/>
      <c r="E620" s="2" t="s">
        <v>443</v>
      </c>
      <c r="F620" s="8"/>
      <c r="G620" s="11"/>
      <c r="H620" s="8"/>
      <c r="I620" s="8"/>
    </row>
    <row r="621" spans="1:15" x14ac:dyDescent="0.25">
      <c r="A621" s="8"/>
      <c r="B621" s="8"/>
      <c r="C621" s="9"/>
      <c r="D621" s="8"/>
      <c r="E621" s="1"/>
      <c r="F621" s="8"/>
      <c r="G621" s="11"/>
      <c r="H621" s="8"/>
      <c r="I621" s="8"/>
    </row>
    <row r="622" spans="1:15" ht="60" x14ac:dyDescent="0.25">
      <c r="A622" s="8"/>
      <c r="B622" s="8"/>
      <c r="C622" s="9"/>
      <c r="D622" s="8"/>
      <c r="E622" s="1" t="s">
        <v>444</v>
      </c>
      <c r="F622" s="8"/>
      <c r="G622" s="11"/>
      <c r="H622" s="8"/>
      <c r="I622" s="8"/>
    </row>
    <row r="623" spans="1:15" ht="375" x14ac:dyDescent="0.25">
      <c r="A623" s="8" t="s">
        <v>0</v>
      </c>
      <c r="B623" s="8" t="s">
        <v>1</v>
      </c>
      <c r="C623" s="9" t="s">
        <v>450</v>
      </c>
      <c r="D623" s="8" t="s">
        <v>3</v>
      </c>
      <c r="E623" s="1" t="s">
        <v>451</v>
      </c>
      <c r="F623" s="8" t="s">
        <v>175</v>
      </c>
      <c r="G623" s="11">
        <v>36620</v>
      </c>
      <c r="H623" s="8">
        <v>6</v>
      </c>
      <c r="I623" s="8"/>
      <c r="O623">
        <v>1</v>
      </c>
    </row>
    <row r="624" spans="1:15" x14ac:dyDescent="0.25">
      <c r="A624" s="8"/>
      <c r="B624" s="8"/>
      <c r="C624" s="9"/>
      <c r="D624" s="8"/>
      <c r="E624" s="1"/>
      <c r="F624" s="8"/>
      <c r="G624" s="11"/>
      <c r="H624" s="8"/>
      <c r="I624" s="8"/>
    </row>
    <row r="625" spans="1:15" ht="330" x14ac:dyDescent="0.25">
      <c r="A625" s="8"/>
      <c r="B625" s="8"/>
      <c r="C625" s="9"/>
      <c r="D625" s="8"/>
      <c r="E625" s="2" t="s">
        <v>452</v>
      </c>
      <c r="F625" s="8"/>
      <c r="G625" s="11"/>
      <c r="H625" s="8"/>
      <c r="I625" s="8"/>
    </row>
    <row r="626" spans="1:15" x14ac:dyDescent="0.25">
      <c r="A626" s="8"/>
      <c r="B626" s="8"/>
      <c r="C626" s="9"/>
      <c r="D626" s="8"/>
      <c r="E626" s="1"/>
      <c r="F626" s="8"/>
      <c r="G626" s="11"/>
      <c r="H626" s="8"/>
      <c r="I626" s="8"/>
    </row>
    <row r="627" spans="1:15" ht="75" x14ac:dyDescent="0.25">
      <c r="A627" s="8"/>
      <c r="B627" s="8"/>
      <c r="C627" s="9"/>
      <c r="D627" s="8"/>
      <c r="E627" s="1" t="s">
        <v>453</v>
      </c>
      <c r="F627" s="8"/>
      <c r="G627" s="11"/>
      <c r="H627" s="8"/>
      <c r="I627" s="8"/>
    </row>
    <row r="628" spans="1:15" ht="60" x14ac:dyDescent="0.25">
      <c r="A628" s="8" t="s">
        <v>0</v>
      </c>
      <c r="B628" s="8" t="s">
        <v>1</v>
      </c>
      <c r="C628" s="9" t="s">
        <v>454</v>
      </c>
      <c r="D628" s="8" t="s">
        <v>3</v>
      </c>
      <c r="E628" s="1" t="s">
        <v>144</v>
      </c>
      <c r="F628" s="8" t="s">
        <v>175</v>
      </c>
      <c r="G628" s="11">
        <v>36620</v>
      </c>
      <c r="H628" s="8">
        <v>0</v>
      </c>
      <c r="I628" s="8"/>
    </row>
    <row r="629" spans="1:15" x14ac:dyDescent="0.25">
      <c r="A629" s="8"/>
      <c r="B629" s="8"/>
      <c r="C629" s="9"/>
      <c r="D629" s="8"/>
      <c r="E629" s="1"/>
      <c r="F629" s="8"/>
      <c r="G629" s="11"/>
      <c r="H629" s="8"/>
      <c r="I629" s="8"/>
    </row>
    <row r="630" spans="1:15" ht="180" x14ac:dyDescent="0.25">
      <c r="A630" s="8"/>
      <c r="B630" s="8"/>
      <c r="C630" s="9"/>
      <c r="D630" s="8"/>
      <c r="E630" s="2" t="s">
        <v>455</v>
      </c>
      <c r="F630" s="8"/>
      <c r="G630" s="11"/>
      <c r="H630" s="8"/>
      <c r="I630" s="8"/>
    </row>
    <row r="631" spans="1:15" x14ac:dyDescent="0.25">
      <c r="A631" s="8"/>
      <c r="B631" s="8"/>
      <c r="C631" s="9"/>
      <c r="D631" s="8"/>
      <c r="E631" s="1"/>
      <c r="F631" s="8"/>
      <c r="G631" s="11"/>
      <c r="H631" s="8"/>
      <c r="I631" s="8"/>
    </row>
    <row r="632" spans="1:15" ht="75" x14ac:dyDescent="0.25">
      <c r="A632" s="8"/>
      <c r="B632" s="8"/>
      <c r="C632" s="9"/>
      <c r="D632" s="8"/>
      <c r="E632" s="1" t="s">
        <v>456</v>
      </c>
      <c r="F632" s="8"/>
      <c r="G632" s="11"/>
      <c r="H632" s="8"/>
      <c r="I632" s="8"/>
    </row>
    <row r="633" spans="1:15" ht="375" x14ac:dyDescent="0.25">
      <c r="A633" s="8" t="s">
        <v>0</v>
      </c>
      <c r="B633" s="8" t="s">
        <v>1</v>
      </c>
      <c r="C633" s="9" t="s">
        <v>457</v>
      </c>
      <c r="D633" s="8" t="s">
        <v>3</v>
      </c>
      <c r="E633" s="1" t="s">
        <v>451</v>
      </c>
      <c r="F633" s="8" t="s">
        <v>175</v>
      </c>
      <c r="G633" s="11">
        <v>36620</v>
      </c>
      <c r="H633" s="8">
        <v>6</v>
      </c>
      <c r="I633" s="8"/>
      <c r="O633">
        <v>1</v>
      </c>
    </row>
    <row r="634" spans="1:15" x14ac:dyDescent="0.25">
      <c r="A634" s="8"/>
      <c r="B634" s="8"/>
      <c r="C634" s="9"/>
      <c r="D634" s="8"/>
      <c r="E634" s="1"/>
      <c r="F634" s="8"/>
      <c r="G634" s="11"/>
      <c r="H634" s="8"/>
      <c r="I634" s="8"/>
    </row>
    <row r="635" spans="1:15" ht="330" x14ac:dyDescent="0.25">
      <c r="A635" s="8"/>
      <c r="B635" s="8"/>
      <c r="C635" s="9"/>
      <c r="D635" s="8"/>
      <c r="E635" s="2" t="s">
        <v>458</v>
      </c>
      <c r="F635" s="8"/>
      <c r="G635" s="11"/>
      <c r="H635" s="8"/>
      <c r="I635" s="8"/>
    </row>
    <row r="636" spans="1:15" x14ac:dyDescent="0.25">
      <c r="A636" s="8"/>
      <c r="B636" s="8"/>
      <c r="C636" s="9"/>
      <c r="D636" s="8"/>
      <c r="E636" s="1"/>
      <c r="F636" s="8"/>
      <c r="G636" s="11"/>
      <c r="H636" s="8"/>
      <c r="I636" s="8"/>
    </row>
    <row r="637" spans="1:15" ht="75" x14ac:dyDescent="0.25">
      <c r="A637" s="8"/>
      <c r="B637" s="8"/>
      <c r="C637" s="9"/>
      <c r="D637" s="8"/>
      <c r="E637" s="1" t="s">
        <v>459</v>
      </c>
      <c r="F637" s="8"/>
      <c r="G637" s="11"/>
      <c r="H637" s="8"/>
      <c r="I637" s="8"/>
    </row>
    <row r="638" spans="1:15" ht="60" x14ac:dyDescent="0.25">
      <c r="A638" s="8" t="s">
        <v>0</v>
      </c>
      <c r="B638" s="8" t="s">
        <v>1</v>
      </c>
      <c r="C638" s="9" t="s">
        <v>460</v>
      </c>
      <c r="D638" s="8" t="s">
        <v>3</v>
      </c>
      <c r="E638" s="1" t="s">
        <v>144</v>
      </c>
      <c r="F638" s="8" t="s">
        <v>175</v>
      </c>
      <c r="G638" s="11">
        <v>36620</v>
      </c>
      <c r="H638" s="8">
        <v>0</v>
      </c>
      <c r="I638" s="8"/>
    </row>
    <row r="639" spans="1:15" x14ac:dyDescent="0.25">
      <c r="A639" s="8"/>
      <c r="B639" s="8"/>
      <c r="C639" s="9"/>
      <c r="D639" s="8"/>
      <c r="E639" s="1"/>
      <c r="F639" s="8"/>
      <c r="G639" s="11"/>
      <c r="H639" s="8"/>
      <c r="I639" s="8"/>
    </row>
    <row r="640" spans="1:15" ht="180" x14ac:dyDescent="0.25">
      <c r="A640" s="8"/>
      <c r="B640" s="8"/>
      <c r="C640" s="9"/>
      <c r="D640" s="8"/>
      <c r="E640" s="2" t="s">
        <v>461</v>
      </c>
      <c r="F640" s="8"/>
      <c r="G640" s="11"/>
      <c r="H640" s="8"/>
      <c r="I640" s="8"/>
    </row>
    <row r="641" spans="1:15" x14ac:dyDescent="0.25">
      <c r="A641" s="8"/>
      <c r="B641" s="8"/>
      <c r="C641" s="9"/>
      <c r="D641" s="8"/>
      <c r="E641" s="1"/>
      <c r="F641" s="8"/>
      <c r="G641" s="11"/>
      <c r="H641" s="8"/>
      <c r="I641" s="8"/>
    </row>
    <row r="642" spans="1:15" ht="75" x14ac:dyDescent="0.25">
      <c r="A642" s="8"/>
      <c r="B642" s="8"/>
      <c r="C642" s="9"/>
      <c r="D642" s="8"/>
      <c r="E642" s="1" t="s">
        <v>462</v>
      </c>
      <c r="F642" s="8"/>
      <c r="G642" s="11"/>
      <c r="H642" s="8"/>
      <c r="I642" s="8"/>
    </row>
    <row r="645" spans="1:15" x14ac:dyDescent="0.25">
      <c r="A645" s="8" t="s">
        <v>20</v>
      </c>
      <c r="B645" s="9" t="s">
        <v>463</v>
      </c>
      <c r="C645" s="8" t="s">
        <v>3</v>
      </c>
      <c r="D645" s="1" t="s">
        <v>1804</v>
      </c>
      <c r="E645" s="8" t="s">
        <v>464</v>
      </c>
      <c r="F645" s="8" t="s">
        <v>163</v>
      </c>
      <c r="G645" s="8">
        <v>3</v>
      </c>
      <c r="H645" s="8"/>
      <c r="I645" s="8" t="s">
        <v>8</v>
      </c>
      <c r="O645">
        <v>1</v>
      </c>
    </row>
    <row r="646" spans="1:15" x14ac:dyDescent="0.25">
      <c r="A646" s="8"/>
      <c r="B646" s="9"/>
      <c r="C646" s="8"/>
      <c r="D646" s="2"/>
      <c r="E646" s="8"/>
      <c r="F646" s="8"/>
      <c r="G646" s="8"/>
      <c r="H646" s="8"/>
      <c r="I646" s="8"/>
    </row>
    <row r="647" spans="1:15" ht="409.5" x14ac:dyDescent="0.25">
      <c r="A647" s="8"/>
      <c r="B647" s="9"/>
      <c r="C647" s="8"/>
      <c r="D647" s="2" t="s">
        <v>465</v>
      </c>
      <c r="E647" s="8"/>
      <c r="F647" s="8"/>
      <c r="G647" s="8"/>
      <c r="H647" s="8"/>
      <c r="I647" s="8"/>
    </row>
    <row r="648" spans="1:15" ht="255" x14ac:dyDescent="0.25">
      <c r="A648" s="8" t="s">
        <v>0</v>
      </c>
      <c r="B648" s="8" t="s">
        <v>1</v>
      </c>
      <c r="C648" s="9" t="s">
        <v>466</v>
      </c>
      <c r="D648" s="8" t="s">
        <v>3</v>
      </c>
      <c r="E648" s="1" t="s">
        <v>467</v>
      </c>
      <c r="F648" s="8" t="s">
        <v>464</v>
      </c>
      <c r="G648" s="11">
        <v>36719</v>
      </c>
      <c r="H648" s="8">
        <v>3</v>
      </c>
      <c r="I648" s="8"/>
      <c r="O648">
        <v>1</v>
      </c>
    </row>
    <row r="649" spans="1:15" x14ac:dyDescent="0.25">
      <c r="A649" s="8"/>
      <c r="B649" s="8"/>
      <c r="C649" s="9"/>
      <c r="D649" s="8"/>
      <c r="E649" s="2"/>
      <c r="F649" s="8"/>
      <c r="G649" s="11"/>
      <c r="H649" s="8"/>
      <c r="I649" s="8"/>
    </row>
    <row r="650" spans="1:15" ht="409.5" x14ac:dyDescent="0.25">
      <c r="A650" s="8"/>
      <c r="B650" s="8"/>
      <c r="C650" s="9"/>
      <c r="D650" s="8"/>
      <c r="E650" s="2" t="s">
        <v>465</v>
      </c>
      <c r="F650" s="8"/>
      <c r="G650" s="11"/>
      <c r="H650" s="8"/>
      <c r="I650" s="8"/>
    </row>
    <row r="651" spans="1:15" ht="240" x14ac:dyDescent="0.25">
      <c r="A651" s="8" t="s">
        <v>0</v>
      </c>
      <c r="B651" s="8" t="s">
        <v>1</v>
      </c>
      <c r="C651" s="9" t="s">
        <v>468</v>
      </c>
      <c r="D651" s="8" t="s">
        <v>3</v>
      </c>
      <c r="E651" s="1" t="s">
        <v>469</v>
      </c>
      <c r="F651" s="8" t="s">
        <v>470</v>
      </c>
      <c r="G651" s="11">
        <v>36543</v>
      </c>
      <c r="H651" s="8">
        <v>3</v>
      </c>
      <c r="I651" s="8"/>
      <c r="O651">
        <v>1</v>
      </c>
    </row>
    <row r="652" spans="1:15" x14ac:dyDescent="0.25">
      <c r="A652" s="8"/>
      <c r="B652" s="8"/>
      <c r="C652" s="9"/>
      <c r="D652" s="8"/>
      <c r="E652" s="2"/>
      <c r="F652" s="8"/>
      <c r="G652" s="11"/>
      <c r="H652" s="8"/>
      <c r="I652" s="8"/>
    </row>
    <row r="653" spans="1:15" ht="409.5" x14ac:dyDescent="0.25">
      <c r="A653" s="8"/>
      <c r="B653" s="8"/>
      <c r="C653" s="9"/>
      <c r="D653" s="8"/>
      <c r="E653" s="2" t="s">
        <v>471</v>
      </c>
      <c r="F653" s="8"/>
      <c r="G653" s="11"/>
      <c r="H653" s="8"/>
      <c r="I653" s="8"/>
    </row>
    <row r="654" spans="1:15" ht="285" x14ac:dyDescent="0.25">
      <c r="A654" s="8" t="s">
        <v>0</v>
      </c>
      <c r="B654" s="8" t="s">
        <v>1</v>
      </c>
      <c r="C654" s="9" t="s">
        <v>472</v>
      </c>
      <c r="D654" s="8" t="s">
        <v>3</v>
      </c>
      <c r="E654" s="1" t="s">
        <v>473</v>
      </c>
      <c r="F654" s="8" t="s">
        <v>229</v>
      </c>
      <c r="G654" s="11">
        <v>36683</v>
      </c>
      <c r="H654" s="8">
        <v>3</v>
      </c>
      <c r="I654" s="8"/>
    </row>
    <row r="655" spans="1:15" x14ac:dyDescent="0.25">
      <c r="A655" s="8"/>
      <c r="B655" s="8"/>
      <c r="C655" s="9"/>
      <c r="D655" s="8"/>
      <c r="E655" s="2"/>
      <c r="F655" s="8"/>
      <c r="G655" s="11"/>
      <c r="H655" s="8"/>
      <c r="I655" s="8"/>
    </row>
    <row r="656" spans="1:15" ht="409.5" x14ac:dyDescent="0.25">
      <c r="A656" s="8"/>
      <c r="B656" s="8"/>
      <c r="C656" s="9"/>
      <c r="D656" s="8"/>
      <c r="E656" s="2" t="s">
        <v>474</v>
      </c>
      <c r="F656" s="8"/>
      <c r="G656" s="11"/>
      <c r="H656" s="8"/>
      <c r="I656" s="8"/>
    </row>
    <row r="657" spans="1:9" ht="60" x14ac:dyDescent="0.25">
      <c r="A657" s="8" t="s">
        <v>0</v>
      </c>
      <c r="B657" s="8" t="s">
        <v>20</v>
      </c>
      <c r="C657" s="9" t="s">
        <v>475</v>
      </c>
      <c r="D657" s="8" t="s">
        <v>3</v>
      </c>
      <c r="E657" s="1" t="s">
        <v>144</v>
      </c>
      <c r="F657" s="8" t="s">
        <v>326</v>
      </c>
      <c r="G657" s="8" t="s">
        <v>361</v>
      </c>
      <c r="H657" s="8">
        <v>3</v>
      </c>
      <c r="I657" s="8"/>
    </row>
    <row r="658" spans="1:9" x14ac:dyDescent="0.25">
      <c r="A658" s="8"/>
      <c r="B658" s="8"/>
      <c r="C658" s="9"/>
      <c r="D658" s="8"/>
      <c r="E658" s="2"/>
      <c r="F658" s="8"/>
      <c r="G658" s="8"/>
      <c r="H658" s="8"/>
      <c r="I658" s="8"/>
    </row>
    <row r="659" spans="1:9" ht="409.5" x14ac:dyDescent="0.25">
      <c r="A659" s="8"/>
      <c r="B659" s="8"/>
      <c r="C659" s="9"/>
      <c r="D659" s="8"/>
      <c r="E659" s="2" t="s">
        <v>474</v>
      </c>
      <c r="F659" s="8"/>
      <c r="G659" s="8"/>
      <c r="H659" s="8"/>
      <c r="I659" s="8"/>
    </row>
    <row r="660" spans="1:9" ht="270" x14ac:dyDescent="0.25">
      <c r="A660" s="8" t="s">
        <v>0</v>
      </c>
      <c r="B660" s="8" t="s">
        <v>1</v>
      </c>
      <c r="C660" s="9" t="s">
        <v>476</v>
      </c>
      <c r="D660" s="8" t="s">
        <v>3</v>
      </c>
      <c r="E660" s="1" t="s">
        <v>477</v>
      </c>
      <c r="F660" s="8" t="s">
        <v>119</v>
      </c>
      <c r="G660" s="11">
        <v>36600</v>
      </c>
      <c r="H660" s="8">
        <v>3</v>
      </c>
      <c r="I660" s="8"/>
    </row>
    <row r="661" spans="1:9" x14ac:dyDescent="0.25">
      <c r="A661" s="8"/>
      <c r="B661" s="8"/>
      <c r="C661" s="9"/>
      <c r="D661" s="8"/>
      <c r="E661" s="1"/>
      <c r="F661" s="8"/>
      <c r="G661" s="11"/>
      <c r="H661" s="8"/>
      <c r="I661" s="8"/>
    </row>
    <row r="662" spans="1:9" ht="409.5" x14ac:dyDescent="0.25">
      <c r="A662" s="8"/>
      <c r="B662" s="8"/>
      <c r="C662" s="9"/>
      <c r="D662" s="8"/>
      <c r="E662" s="2" t="s">
        <v>478</v>
      </c>
      <c r="F662" s="8"/>
      <c r="G662" s="11"/>
      <c r="H662" s="8"/>
      <c r="I662" s="8"/>
    </row>
    <row r="663" spans="1:9" x14ac:dyDescent="0.25">
      <c r="A663" s="8"/>
      <c r="B663" s="8"/>
      <c r="C663" s="9"/>
      <c r="D663" s="8"/>
      <c r="E663" s="1"/>
      <c r="F663" s="8"/>
      <c r="G663" s="11"/>
      <c r="H663" s="8"/>
      <c r="I663" s="8"/>
    </row>
    <row r="664" spans="1:9" ht="195" x14ac:dyDescent="0.25">
      <c r="A664" s="8"/>
      <c r="B664" s="8"/>
      <c r="C664" s="9"/>
      <c r="D664" s="8"/>
      <c r="E664" s="1" t="s">
        <v>479</v>
      </c>
      <c r="F664" s="8"/>
      <c r="G664" s="11"/>
      <c r="H664" s="8"/>
      <c r="I664" s="8"/>
    </row>
    <row r="665" spans="1:9" ht="270" x14ac:dyDescent="0.25">
      <c r="A665" s="8" t="s">
        <v>0</v>
      </c>
      <c r="B665" s="8" t="s">
        <v>20</v>
      </c>
      <c r="C665" s="9" t="s">
        <v>480</v>
      </c>
      <c r="D665" s="8" t="s">
        <v>3</v>
      </c>
      <c r="E665" s="1" t="s">
        <v>481</v>
      </c>
      <c r="F665" s="8" t="s">
        <v>314</v>
      </c>
      <c r="G665" s="8" t="s">
        <v>482</v>
      </c>
      <c r="H665" s="8">
        <v>3</v>
      </c>
      <c r="I665" s="8"/>
    </row>
    <row r="666" spans="1:9" x14ac:dyDescent="0.25">
      <c r="A666" s="8"/>
      <c r="B666" s="8"/>
      <c r="C666" s="9"/>
      <c r="D666" s="8"/>
      <c r="E666" s="1"/>
      <c r="F666" s="8"/>
      <c r="G666" s="8"/>
      <c r="H666" s="8"/>
      <c r="I666" s="8"/>
    </row>
    <row r="667" spans="1:9" ht="390" x14ac:dyDescent="0.25">
      <c r="A667" s="8"/>
      <c r="B667" s="8"/>
      <c r="C667" s="9"/>
      <c r="D667" s="8"/>
      <c r="E667" s="2" t="s">
        <v>316</v>
      </c>
      <c r="F667" s="8"/>
      <c r="G667" s="8"/>
      <c r="H667" s="8"/>
      <c r="I667" s="8"/>
    </row>
    <row r="668" spans="1:9" x14ac:dyDescent="0.25">
      <c r="A668" s="8"/>
      <c r="B668" s="8"/>
      <c r="C668" s="9"/>
      <c r="D668" s="8"/>
      <c r="E668" s="1"/>
      <c r="F668" s="8"/>
      <c r="G668" s="8"/>
      <c r="H668" s="8"/>
      <c r="I668" s="8"/>
    </row>
    <row r="669" spans="1:9" ht="135" x14ac:dyDescent="0.25">
      <c r="A669" s="8"/>
      <c r="B669" s="8"/>
      <c r="C669" s="9"/>
      <c r="D669" s="8"/>
      <c r="E669" s="1" t="s">
        <v>483</v>
      </c>
      <c r="F669" s="8"/>
      <c r="G669" s="8"/>
      <c r="H669" s="8"/>
      <c r="I669" s="8"/>
    </row>
    <row r="670" spans="1:9" ht="270" x14ac:dyDescent="0.25">
      <c r="A670" s="8" t="s">
        <v>0</v>
      </c>
      <c r="B670" s="8" t="s">
        <v>20</v>
      </c>
      <c r="C670" s="9" t="s">
        <v>484</v>
      </c>
      <c r="D670" s="8" t="s">
        <v>3</v>
      </c>
      <c r="E670" s="1" t="s">
        <v>485</v>
      </c>
      <c r="F670" s="8" t="s">
        <v>319</v>
      </c>
      <c r="G670" s="8" t="s">
        <v>361</v>
      </c>
      <c r="H670" s="8">
        <v>3</v>
      </c>
      <c r="I670" s="8"/>
    </row>
    <row r="671" spans="1:9" x14ac:dyDescent="0.25">
      <c r="A671" s="8"/>
      <c r="B671" s="8"/>
      <c r="C671" s="9"/>
      <c r="D671" s="8"/>
      <c r="E671" s="1"/>
      <c r="F671" s="8"/>
      <c r="G671" s="8"/>
      <c r="H671" s="8"/>
      <c r="I671" s="8"/>
    </row>
    <row r="672" spans="1:9" ht="409.5" x14ac:dyDescent="0.25">
      <c r="A672" s="8"/>
      <c r="B672" s="8"/>
      <c r="C672" s="9"/>
      <c r="D672" s="8"/>
      <c r="E672" s="2" t="s">
        <v>486</v>
      </c>
      <c r="F672" s="8"/>
      <c r="G672" s="8"/>
      <c r="H672" s="8"/>
      <c r="I672" s="8"/>
    </row>
    <row r="673" spans="1:15" x14ac:dyDescent="0.25">
      <c r="A673" s="8"/>
      <c r="B673" s="8"/>
      <c r="C673" s="9"/>
      <c r="D673" s="8"/>
      <c r="E673" s="1"/>
      <c r="F673" s="8"/>
      <c r="G673" s="8"/>
      <c r="H673" s="8"/>
      <c r="I673" s="8"/>
    </row>
    <row r="674" spans="1:15" ht="135" x14ac:dyDescent="0.25">
      <c r="A674" s="8"/>
      <c r="B674" s="8"/>
      <c r="C674" s="9"/>
      <c r="D674" s="8"/>
      <c r="E674" s="1" t="s">
        <v>483</v>
      </c>
      <c r="F674" s="8"/>
      <c r="G674" s="8"/>
      <c r="H674" s="8"/>
      <c r="I674" s="8"/>
    </row>
    <row r="675" spans="1:15" ht="240" x14ac:dyDescent="0.25">
      <c r="A675" s="8" t="s">
        <v>0</v>
      </c>
      <c r="B675" s="8" t="s">
        <v>1</v>
      </c>
      <c r="C675" s="9" t="s">
        <v>487</v>
      </c>
      <c r="D675" s="8" t="s">
        <v>3</v>
      </c>
      <c r="E675" s="1" t="s">
        <v>488</v>
      </c>
      <c r="F675" s="8" t="s">
        <v>314</v>
      </c>
      <c r="G675" s="11">
        <v>36661</v>
      </c>
      <c r="H675" s="8">
        <v>3</v>
      </c>
      <c r="I675" s="8"/>
      <c r="O675">
        <v>1</v>
      </c>
    </row>
    <row r="676" spans="1:15" x14ac:dyDescent="0.25">
      <c r="A676" s="8"/>
      <c r="B676" s="8"/>
      <c r="C676" s="9"/>
      <c r="D676" s="8"/>
      <c r="E676" s="1"/>
      <c r="F676" s="8"/>
      <c r="G676" s="11"/>
      <c r="H676" s="8"/>
      <c r="I676" s="8"/>
    </row>
    <row r="677" spans="1:15" ht="270" x14ac:dyDescent="0.25">
      <c r="A677" s="8"/>
      <c r="B677" s="8"/>
      <c r="C677" s="9"/>
      <c r="D677" s="8"/>
      <c r="E677" s="2" t="s">
        <v>489</v>
      </c>
      <c r="F677" s="8"/>
      <c r="G677" s="11"/>
      <c r="H677" s="8"/>
      <c r="I677" s="8"/>
    </row>
    <row r="678" spans="1:15" x14ac:dyDescent="0.25">
      <c r="A678" s="8"/>
      <c r="B678" s="8"/>
      <c r="C678" s="9"/>
      <c r="D678" s="8"/>
      <c r="E678" s="1"/>
      <c r="F678" s="8"/>
      <c r="G678" s="11"/>
      <c r="H678" s="8"/>
      <c r="I678" s="8"/>
    </row>
    <row r="679" spans="1:15" ht="135" x14ac:dyDescent="0.25">
      <c r="A679" s="8"/>
      <c r="B679" s="8"/>
      <c r="C679" s="9"/>
      <c r="D679" s="8"/>
      <c r="E679" s="1" t="s">
        <v>483</v>
      </c>
      <c r="F679" s="8"/>
      <c r="G679" s="11"/>
      <c r="H679" s="8"/>
      <c r="I679" s="8"/>
    </row>
    <row r="680" spans="1:15" ht="300" x14ac:dyDescent="0.25">
      <c r="A680" s="8" t="s">
        <v>0</v>
      </c>
      <c r="B680" s="8" t="s">
        <v>1</v>
      </c>
      <c r="C680" s="9" t="s">
        <v>490</v>
      </c>
      <c r="D680" s="8" t="s">
        <v>3</v>
      </c>
      <c r="E680" s="1" t="s">
        <v>491</v>
      </c>
      <c r="F680" s="8" t="s">
        <v>492</v>
      </c>
      <c r="G680" s="11">
        <v>36768</v>
      </c>
      <c r="H680" s="8">
        <v>3</v>
      </c>
      <c r="I680" s="8"/>
    </row>
    <row r="681" spans="1:15" x14ac:dyDescent="0.25">
      <c r="A681" s="8"/>
      <c r="B681" s="8"/>
      <c r="C681" s="9"/>
      <c r="D681" s="8"/>
      <c r="E681" s="2"/>
      <c r="F681" s="8"/>
      <c r="G681" s="11"/>
      <c r="H681" s="8"/>
      <c r="I681" s="8"/>
    </row>
    <row r="682" spans="1:15" ht="405" x14ac:dyDescent="0.25">
      <c r="A682" s="8"/>
      <c r="B682" s="8"/>
      <c r="C682" s="9"/>
      <c r="D682" s="8"/>
      <c r="E682" s="2" t="s">
        <v>493</v>
      </c>
      <c r="F682" s="8"/>
      <c r="G682" s="11"/>
      <c r="H682" s="8"/>
      <c r="I682" s="8"/>
    </row>
    <row r="683" spans="1:15" ht="300" x14ac:dyDescent="0.25">
      <c r="A683" s="8" t="s">
        <v>0</v>
      </c>
      <c r="B683" s="8" t="s">
        <v>1</v>
      </c>
      <c r="C683" s="9" t="s">
        <v>494</v>
      </c>
      <c r="D683" s="8" t="s">
        <v>3</v>
      </c>
      <c r="E683" s="1" t="s">
        <v>495</v>
      </c>
      <c r="F683" s="8" t="s">
        <v>496</v>
      </c>
      <c r="G683" s="8" t="s">
        <v>497</v>
      </c>
      <c r="H683" s="8">
        <v>3</v>
      </c>
      <c r="I683" s="8"/>
    </row>
    <row r="684" spans="1:15" x14ac:dyDescent="0.25">
      <c r="A684" s="8"/>
      <c r="B684" s="8"/>
      <c r="C684" s="9"/>
      <c r="D684" s="8"/>
      <c r="E684" s="2"/>
      <c r="F684" s="8"/>
      <c r="G684" s="8"/>
      <c r="H684" s="8"/>
      <c r="I684" s="8"/>
    </row>
    <row r="685" spans="1:15" ht="409.5" x14ac:dyDescent="0.25">
      <c r="A685" s="8"/>
      <c r="B685" s="8"/>
      <c r="C685" s="9"/>
      <c r="D685" s="8"/>
      <c r="E685" s="2" t="s">
        <v>498</v>
      </c>
      <c r="F685" s="8"/>
      <c r="G685" s="8"/>
      <c r="H685" s="8"/>
      <c r="I685" s="8"/>
    </row>
    <row r="686" spans="1:15" ht="255" x14ac:dyDescent="0.25">
      <c r="A686" s="8" t="s">
        <v>0</v>
      </c>
      <c r="B686" s="8" t="s">
        <v>1</v>
      </c>
      <c r="C686" s="9" t="s">
        <v>499</v>
      </c>
      <c r="D686" s="8" t="s">
        <v>3</v>
      </c>
      <c r="E686" s="1" t="s">
        <v>500</v>
      </c>
      <c r="F686" s="8" t="s">
        <v>492</v>
      </c>
      <c r="G686" s="11">
        <v>36815</v>
      </c>
      <c r="H686" s="8">
        <v>3</v>
      </c>
      <c r="I686" s="8"/>
      <c r="O686">
        <v>1</v>
      </c>
    </row>
    <row r="687" spans="1:15" x14ac:dyDescent="0.25">
      <c r="A687" s="8"/>
      <c r="B687" s="8"/>
      <c r="C687" s="9"/>
      <c r="D687" s="8"/>
      <c r="E687" s="1"/>
      <c r="F687" s="8"/>
      <c r="G687" s="11"/>
      <c r="H687" s="8"/>
      <c r="I687" s="8"/>
    </row>
    <row r="688" spans="1:15" ht="409.5" x14ac:dyDescent="0.25">
      <c r="A688" s="8"/>
      <c r="B688" s="8"/>
      <c r="C688" s="9"/>
      <c r="D688" s="8"/>
      <c r="E688" s="2" t="s">
        <v>501</v>
      </c>
      <c r="F688" s="8"/>
      <c r="G688" s="11"/>
      <c r="H688" s="8"/>
      <c r="I688" s="8"/>
    </row>
    <row r="689" spans="1:9" x14ac:dyDescent="0.25">
      <c r="A689" s="8"/>
      <c r="B689" s="8"/>
      <c r="C689" s="9"/>
      <c r="D689" s="8"/>
      <c r="E689" s="1"/>
      <c r="F689" s="8"/>
      <c r="G689" s="11"/>
      <c r="H689" s="8"/>
      <c r="I689" s="8"/>
    </row>
    <row r="690" spans="1:9" ht="90" x14ac:dyDescent="0.25">
      <c r="A690" s="8"/>
      <c r="B690" s="8"/>
      <c r="C690" s="9"/>
      <c r="D690" s="8"/>
      <c r="E690" s="1" t="s">
        <v>502</v>
      </c>
      <c r="F690" s="8"/>
      <c r="G690" s="11"/>
      <c r="H690" s="8"/>
      <c r="I690" s="8"/>
    </row>
    <row r="691" spans="1:9" ht="270" x14ac:dyDescent="0.25">
      <c r="A691" s="8" t="s">
        <v>0</v>
      </c>
      <c r="B691" s="8" t="s">
        <v>1</v>
      </c>
      <c r="C691" s="9" t="s">
        <v>503</v>
      </c>
      <c r="D691" s="8" t="s">
        <v>3</v>
      </c>
      <c r="E691" s="1" t="s">
        <v>504</v>
      </c>
      <c r="F691" s="8" t="s">
        <v>505</v>
      </c>
      <c r="G691" s="11">
        <v>36754</v>
      </c>
      <c r="H691" s="8">
        <v>3</v>
      </c>
      <c r="I691" s="8"/>
    </row>
    <row r="692" spans="1:9" x14ac:dyDescent="0.25">
      <c r="A692" s="8"/>
      <c r="B692" s="8"/>
      <c r="C692" s="9"/>
      <c r="D692" s="8"/>
      <c r="E692" s="1"/>
      <c r="F692" s="8"/>
      <c r="G692" s="11"/>
      <c r="H692" s="8"/>
      <c r="I692" s="8"/>
    </row>
    <row r="693" spans="1:9" ht="409.5" x14ac:dyDescent="0.25">
      <c r="A693" s="8"/>
      <c r="B693" s="8"/>
      <c r="C693" s="9"/>
      <c r="D693" s="8"/>
      <c r="E693" s="2" t="s">
        <v>506</v>
      </c>
      <c r="F693" s="8"/>
      <c r="G693" s="11"/>
      <c r="H693" s="8"/>
      <c r="I693" s="8"/>
    </row>
    <row r="694" spans="1:9" x14ac:dyDescent="0.25">
      <c r="A694" s="8"/>
      <c r="B694" s="8"/>
      <c r="C694" s="9"/>
      <c r="D694" s="8"/>
      <c r="E694" s="1"/>
      <c r="F694" s="8"/>
      <c r="G694" s="11"/>
      <c r="H694" s="8"/>
      <c r="I694" s="8"/>
    </row>
    <row r="695" spans="1:9" ht="90" x14ac:dyDescent="0.25">
      <c r="A695" s="8"/>
      <c r="B695" s="8"/>
      <c r="C695" s="9"/>
      <c r="D695" s="8"/>
      <c r="E695" s="1" t="s">
        <v>502</v>
      </c>
      <c r="F695" s="8"/>
      <c r="G695" s="11"/>
      <c r="H695" s="8"/>
      <c r="I695" s="8"/>
    </row>
    <row r="698" spans="1:9" ht="300" x14ac:dyDescent="0.25">
      <c r="A698" s="8" t="s">
        <v>1</v>
      </c>
      <c r="B698" s="9" t="s">
        <v>507</v>
      </c>
      <c r="C698" s="8" t="s">
        <v>3</v>
      </c>
      <c r="D698" s="1" t="s">
        <v>508</v>
      </c>
      <c r="E698" s="8" t="s">
        <v>492</v>
      </c>
      <c r="F698" s="11">
        <v>36754</v>
      </c>
      <c r="G698" s="8">
        <v>3</v>
      </c>
      <c r="H698" s="8"/>
      <c r="I698" s="8" t="s">
        <v>8</v>
      </c>
    </row>
    <row r="699" spans="1:9" x14ac:dyDescent="0.25">
      <c r="A699" s="8"/>
      <c r="B699" s="9"/>
      <c r="C699" s="8"/>
      <c r="D699" s="1"/>
      <c r="E699" s="8"/>
      <c r="F699" s="11"/>
      <c r="G699" s="8"/>
      <c r="H699" s="8"/>
      <c r="I699" s="8"/>
    </row>
    <row r="700" spans="1:9" ht="409.5" x14ac:dyDescent="0.25">
      <c r="A700" s="8"/>
      <c r="B700" s="9"/>
      <c r="C700" s="8"/>
      <c r="D700" s="2" t="s">
        <v>509</v>
      </c>
      <c r="E700" s="8"/>
      <c r="F700" s="11"/>
      <c r="G700" s="8"/>
      <c r="H700" s="8"/>
      <c r="I700" s="8"/>
    </row>
    <row r="701" spans="1:9" x14ac:dyDescent="0.25">
      <c r="A701" s="8"/>
      <c r="B701" s="9"/>
      <c r="C701" s="8"/>
      <c r="D701" s="1"/>
      <c r="E701" s="8"/>
      <c r="F701" s="11"/>
      <c r="G701" s="8"/>
      <c r="H701" s="8"/>
      <c r="I701" s="8"/>
    </row>
    <row r="702" spans="1:9" ht="75" x14ac:dyDescent="0.25">
      <c r="A702" s="8"/>
      <c r="B702" s="9"/>
      <c r="C702" s="8"/>
      <c r="D702" s="1" t="s">
        <v>510</v>
      </c>
      <c r="E702" s="8"/>
      <c r="F702" s="11"/>
      <c r="G702" s="8"/>
      <c r="H702" s="8"/>
      <c r="I702" s="8"/>
    </row>
    <row r="703" spans="1:9" ht="255" x14ac:dyDescent="0.25">
      <c r="A703" s="8" t="s">
        <v>0</v>
      </c>
      <c r="B703" s="8" t="s">
        <v>1</v>
      </c>
      <c r="C703" s="9" t="s">
        <v>511</v>
      </c>
      <c r="D703" s="8" t="s">
        <v>3</v>
      </c>
      <c r="E703" s="1" t="s">
        <v>512</v>
      </c>
      <c r="F703" s="8" t="s">
        <v>492</v>
      </c>
      <c r="G703" s="11">
        <v>36754</v>
      </c>
      <c r="H703" s="8">
        <v>1</v>
      </c>
      <c r="I703" s="8"/>
    </row>
    <row r="704" spans="1:9" x14ac:dyDescent="0.25">
      <c r="A704" s="8"/>
      <c r="B704" s="8"/>
      <c r="C704" s="9"/>
      <c r="D704" s="8"/>
      <c r="E704" s="1"/>
      <c r="F704" s="8"/>
      <c r="G704" s="11"/>
      <c r="H704" s="8"/>
      <c r="I704" s="8"/>
    </row>
    <row r="705" spans="1:9" ht="315" x14ac:dyDescent="0.25">
      <c r="A705" s="8"/>
      <c r="B705" s="8"/>
      <c r="C705" s="9"/>
      <c r="D705" s="8"/>
      <c r="E705" s="2" t="s">
        <v>513</v>
      </c>
      <c r="F705" s="8"/>
      <c r="G705" s="11"/>
      <c r="H705" s="8"/>
      <c r="I705" s="8"/>
    </row>
    <row r="706" spans="1:9" x14ac:dyDescent="0.25">
      <c r="A706" s="8"/>
      <c r="B706" s="8"/>
      <c r="C706" s="9"/>
      <c r="D706" s="8"/>
      <c r="E706" s="1"/>
      <c r="F706" s="8"/>
      <c r="G706" s="11"/>
      <c r="H706" s="8"/>
      <c r="I706" s="8"/>
    </row>
    <row r="707" spans="1:9" ht="75" x14ac:dyDescent="0.25">
      <c r="A707" s="8"/>
      <c r="B707" s="8"/>
      <c r="C707" s="9"/>
      <c r="D707" s="8"/>
      <c r="E707" s="1" t="s">
        <v>514</v>
      </c>
      <c r="F707" s="8"/>
      <c r="G707" s="11"/>
      <c r="H707" s="8"/>
      <c r="I707" s="8"/>
    </row>
    <row r="708" spans="1:9" ht="255" x14ac:dyDescent="0.25">
      <c r="A708" s="8" t="s">
        <v>0</v>
      </c>
      <c r="B708" s="8" t="s">
        <v>1</v>
      </c>
      <c r="C708" s="9" t="s">
        <v>515</v>
      </c>
      <c r="D708" s="8" t="s">
        <v>3</v>
      </c>
      <c r="E708" s="1" t="s">
        <v>516</v>
      </c>
      <c r="F708" s="8" t="s">
        <v>492</v>
      </c>
      <c r="G708" s="11">
        <v>36850</v>
      </c>
      <c r="H708" s="8">
        <v>3</v>
      </c>
      <c r="I708" s="8"/>
    </row>
    <row r="709" spans="1:9" x14ac:dyDescent="0.25">
      <c r="A709" s="8"/>
      <c r="B709" s="8"/>
      <c r="C709" s="9"/>
      <c r="D709" s="8"/>
      <c r="E709" s="1"/>
      <c r="F709" s="8"/>
      <c r="G709" s="11"/>
      <c r="H709" s="8"/>
      <c r="I709" s="8"/>
    </row>
    <row r="710" spans="1:9" ht="409.5" x14ac:dyDescent="0.25">
      <c r="A710" s="8"/>
      <c r="B710" s="8"/>
      <c r="C710" s="9"/>
      <c r="D710" s="8"/>
      <c r="E710" s="2" t="s">
        <v>517</v>
      </c>
      <c r="F710" s="8"/>
      <c r="G710" s="11"/>
      <c r="H710" s="8"/>
      <c r="I710" s="8"/>
    </row>
    <row r="711" spans="1:9" x14ac:dyDescent="0.25">
      <c r="A711" s="8"/>
      <c r="B711" s="8"/>
      <c r="C711" s="9"/>
      <c r="D711" s="8"/>
      <c r="E711" s="1"/>
      <c r="F711" s="8"/>
      <c r="G711" s="11"/>
      <c r="H711" s="8"/>
      <c r="I711" s="8"/>
    </row>
    <row r="712" spans="1:9" ht="90" x14ac:dyDescent="0.25">
      <c r="A712" s="8"/>
      <c r="B712" s="8"/>
      <c r="C712" s="9"/>
      <c r="D712" s="8"/>
      <c r="E712" s="1" t="s">
        <v>502</v>
      </c>
      <c r="F712" s="8"/>
      <c r="G712" s="11"/>
      <c r="H712" s="8"/>
      <c r="I712" s="8"/>
    </row>
    <row r="713" spans="1:9" ht="300" x14ac:dyDescent="0.25">
      <c r="A713" s="8" t="s">
        <v>0</v>
      </c>
      <c r="B713" s="8" t="s">
        <v>1</v>
      </c>
      <c r="C713" s="9" t="s">
        <v>518</v>
      </c>
      <c r="D713" s="8" t="s">
        <v>3</v>
      </c>
      <c r="E713" s="1" t="s">
        <v>519</v>
      </c>
      <c r="F713" s="8" t="s">
        <v>520</v>
      </c>
      <c r="G713" s="8" t="s">
        <v>315</v>
      </c>
      <c r="H713" s="8">
        <v>3</v>
      </c>
      <c r="I713" s="8"/>
    </row>
    <row r="714" spans="1:9" x14ac:dyDescent="0.25">
      <c r="A714" s="8"/>
      <c r="B714" s="8"/>
      <c r="C714" s="9"/>
      <c r="D714" s="8"/>
      <c r="E714" s="1"/>
      <c r="F714" s="8"/>
      <c r="G714" s="8"/>
      <c r="H714" s="8"/>
      <c r="I714" s="8"/>
    </row>
    <row r="715" spans="1:9" ht="409.5" x14ac:dyDescent="0.25">
      <c r="A715" s="8"/>
      <c r="B715" s="8"/>
      <c r="C715" s="9"/>
      <c r="D715" s="8"/>
      <c r="E715" s="2" t="s">
        <v>521</v>
      </c>
      <c r="F715" s="8"/>
      <c r="G715" s="8"/>
      <c r="H715" s="8"/>
      <c r="I715" s="8"/>
    </row>
    <row r="716" spans="1:9" x14ac:dyDescent="0.25">
      <c r="A716" s="8"/>
      <c r="B716" s="8"/>
      <c r="C716" s="9"/>
      <c r="D716" s="8"/>
      <c r="E716" s="1"/>
      <c r="F716" s="8"/>
      <c r="G716" s="8"/>
      <c r="H716" s="8"/>
      <c r="I716" s="8"/>
    </row>
    <row r="717" spans="1:9" ht="60" x14ac:dyDescent="0.25">
      <c r="A717" s="8"/>
      <c r="B717" s="8"/>
      <c r="C717" s="9"/>
      <c r="D717" s="8"/>
      <c r="E717" s="1" t="s">
        <v>522</v>
      </c>
      <c r="F717" s="8"/>
      <c r="G717" s="8"/>
      <c r="H717" s="8"/>
      <c r="I717" s="8"/>
    </row>
    <row r="718" spans="1:9" ht="270" x14ac:dyDescent="0.25">
      <c r="A718" s="8" t="s">
        <v>0</v>
      </c>
      <c r="B718" s="8" t="s">
        <v>1</v>
      </c>
      <c r="C718" s="9" t="s">
        <v>523</v>
      </c>
      <c r="D718" s="8" t="s">
        <v>3</v>
      </c>
      <c r="E718" s="1" t="s">
        <v>524</v>
      </c>
      <c r="F718" s="8" t="s">
        <v>505</v>
      </c>
      <c r="G718" s="11">
        <v>36754</v>
      </c>
      <c r="H718" s="8">
        <v>3</v>
      </c>
      <c r="I718" s="8"/>
    </row>
    <row r="719" spans="1:9" x14ac:dyDescent="0.25">
      <c r="A719" s="8"/>
      <c r="B719" s="8"/>
      <c r="C719" s="9"/>
      <c r="D719" s="8"/>
      <c r="E719" s="1"/>
      <c r="F719" s="8"/>
      <c r="G719" s="11"/>
      <c r="H719" s="8"/>
      <c r="I719" s="8"/>
    </row>
    <row r="720" spans="1:9" ht="409.5" x14ac:dyDescent="0.25">
      <c r="A720" s="8"/>
      <c r="B720" s="8"/>
      <c r="C720" s="9"/>
      <c r="D720" s="8"/>
      <c r="E720" s="2" t="s">
        <v>525</v>
      </c>
      <c r="F720" s="8"/>
      <c r="G720" s="11"/>
      <c r="H720" s="8"/>
      <c r="I720" s="8"/>
    </row>
    <row r="721" spans="1:15" x14ac:dyDescent="0.25">
      <c r="A721" s="8"/>
      <c r="B721" s="8"/>
      <c r="C721" s="9"/>
      <c r="D721" s="8"/>
      <c r="E721" s="1"/>
      <c r="F721" s="8"/>
      <c r="G721" s="11"/>
      <c r="H721" s="8"/>
      <c r="I721" s="8"/>
    </row>
    <row r="722" spans="1:15" ht="75" x14ac:dyDescent="0.25">
      <c r="A722" s="8"/>
      <c r="B722" s="8"/>
      <c r="C722" s="9"/>
      <c r="D722" s="8"/>
      <c r="E722" s="1" t="s">
        <v>526</v>
      </c>
      <c r="F722" s="8"/>
      <c r="G722" s="11"/>
      <c r="H722" s="8"/>
      <c r="I722" s="8"/>
    </row>
    <row r="723" spans="1:15" ht="255" x14ac:dyDescent="0.25">
      <c r="A723" s="8" t="s">
        <v>0</v>
      </c>
      <c r="B723" s="8" t="s">
        <v>1</v>
      </c>
      <c r="C723" s="9" t="s">
        <v>527</v>
      </c>
      <c r="D723" s="8" t="s">
        <v>3</v>
      </c>
      <c r="E723" s="1" t="s">
        <v>528</v>
      </c>
      <c r="F723" s="8" t="s">
        <v>505</v>
      </c>
      <c r="G723" s="11">
        <v>36754</v>
      </c>
      <c r="H723" s="8">
        <v>1</v>
      </c>
      <c r="I723" s="8"/>
      <c r="N723">
        <v>1</v>
      </c>
      <c r="O723">
        <v>-1</v>
      </c>
    </row>
    <row r="724" spans="1:15" x14ac:dyDescent="0.25">
      <c r="A724" s="8"/>
      <c r="B724" s="8"/>
      <c r="C724" s="9"/>
      <c r="D724" s="8"/>
      <c r="E724" s="1"/>
      <c r="F724" s="8"/>
      <c r="G724" s="11"/>
      <c r="H724" s="8"/>
      <c r="I724" s="8"/>
    </row>
    <row r="725" spans="1:15" ht="409.5" x14ac:dyDescent="0.25">
      <c r="A725" s="8"/>
      <c r="B725" s="8"/>
      <c r="C725" s="9"/>
      <c r="D725" s="8"/>
      <c r="E725" s="2" t="s">
        <v>529</v>
      </c>
      <c r="F725" s="8"/>
      <c r="G725" s="11"/>
      <c r="H725" s="8"/>
      <c r="I725" s="8"/>
    </row>
    <row r="726" spans="1:15" x14ac:dyDescent="0.25">
      <c r="A726" s="8"/>
      <c r="B726" s="8"/>
      <c r="C726" s="9"/>
      <c r="D726" s="8"/>
      <c r="E726" s="1"/>
      <c r="F726" s="8"/>
      <c r="G726" s="11"/>
      <c r="H726" s="8"/>
      <c r="I726" s="8"/>
    </row>
    <row r="727" spans="1:15" ht="75" x14ac:dyDescent="0.25">
      <c r="A727" s="8"/>
      <c r="B727" s="8"/>
      <c r="C727" s="9"/>
      <c r="D727" s="8"/>
      <c r="E727" s="1" t="s">
        <v>526</v>
      </c>
      <c r="F727" s="8"/>
      <c r="G727" s="11"/>
      <c r="H727" s="8"/>
      <c r="I727" s="8"/>
    </row>
    <row r="728" spans="1:15" ht="255" x14ac:dyDescent="0.25">
      <c r="A728" s="8" t="s">
        <v>0</v>
      </c>
      <c r="B728" s="8" t="s">
        <v>1</v>
      </c>
      <c r="C728" s="9" t="s">
        <v>530</v>
      </c>
      <c r="D728" s="8" t="s">
        <v>3</v>
      </c>
      <c r="E728" s="1" t="s">
        <v>531</v>
      </c>
      <c r="F728" s="8" t="s">
        <v>496</v>
      </c>
      <c r="G728" s="8" t="s">
        <v>532</v>
      </c>
      <c r="H728" s="8">
        <v>3</v>
      </c>
      <c r="I728" s="8"/>
    </row>
    <row r="729" spans="1:15" x14ac:dyDescent="0.25">
      <c r="A729" s="8"/>
      <c r="B729" s="8"/>
      <c r="C729" s="9"/>
      <c r="D729" s="8"/>
      <c r="E729" s="1"/>
      <c r="F729" s="8"/>
      <c r="G729" s="8"/>
      <c r="H729" s="8"/>
      <c r="I729" s="8"/>
    </row>
    <row r="730" spans="1:15" ht="409.5" x14ac:dyDescent="0.25">
      <c r="A730" s="8"/>
      <c r="B730" s="8"/>
      <c r="C730" s="9"/>
      <c r="D730" s="8"/>
      <c r="E730" s="2" t="s">
        <v>533</v>
      </c>
      <c r="F730" s="8"/>
      <c r="G730" s="8"/>
      <c r="H730" s="8"/>
      <c r="I730" s="8"/>
    </row>
    <row r="731" spans="1:15" x14ac:dyDescent="0.25">
      <c r="A731" s="8"/>
      <c r="B731" s="8"/>
      <c r="C731" s="9"/>
      <c r="D731" s="8"/>
      <c r="E731" s="1"/>
      <c r="F731" s="8"/>
      <c r="G731" s="8"/>
      <c r="H731" s="8"/>
      <c r="I731" s="8"/>
    </row>
    <row r="732" spans="1:15" ht="105" x14ac:dyDescent="0.25">
      <c r="A732" s="8"/>
      <c r="B732" s="8"/>
      <c r="C732" s="9"/>
      <c r="D732" s="8"/>
      <c r="E732" s="1" t="s">
        <v>534</v>
      </c>
      <c r="F732" s="8"/>
      <c r="G732" s="8"/>
      <c r="H732" s="8"/>
      <c r="I732" s="8"/>
    </row>
    <row r="733" spans="1:15" ht="270" x14ac:dyDescent="0.25">
      <c r="A733" s="8" t="s">
        <v>0</v>
      </c>
      <c r="B733" s="8" t="s">
        <v>1</v>
      </c>
      <c r="C733" s="9" t="s">
        <v>535</v>
      </c>
      <c r="D733" s="8" t="s">
        <v>3</v>
      </c>
      <c r="E733" s="1" t="s">
        <v>536</v>
      </c>
      <c r="F733" s="8" t="s">
        <v>492</v>
      </c>
      <c r="G733" s="11">
        <v>36815</v>
      </c>
      <c r="H733" s="8">
        <v>3</v>
      </c>
      <c r="I733" s="8"/>
      <c r="O733">
        <v>1</v>
      </c>
    </row>
    <row r="734" spans="1:15" x14ac:dyDescent="0.25">
      <c r="A734" s="8"/>
      <c r="B734" s="8"/>
      <c r="C734" s="9"/>
      <c r="D734" s="8"/>
      <c r="E734" s="1"/>
      <c r="F734" s="8"/>
      <c r="G734" s="11"/>
      <c r="H734" s="8"/>
      <c r="I734" s="8"/>
    </row>
    <row r="735" spans="1:15" ht="409.5" x14ac:dyDescent="0.25">
      <c r="A735" s="8"/>
      <c r="B735" s="8"/>
      <c r="C735" s="9"/>
      <c r="D735" s="8"/>
      <c r="E735" s="2" t="s">
        <v>537</v>
      </c>
      <c r="F735" s="8"/>
      <c r="G735" s="11"/>
      <c r="H735" s="8"/>
      <c r="I735" s="8"/>
    </row>
    <row r="736" spans="1:15" x14ac:dyDescent="0.25">
      <c r="A736" s="8"/>
      <c r="B736" s="8"/>
      <c r="C736" s="9"/>
      <c r="D736" s="8"/>
      <c r="E736" s="1"/>
      <c r="F736" s="8"/>
      <c r="G736" s="11"/>
      <c r="H736" s="8"/>
      <c r="I736" s="8"/>
    </row>
    <row r="737" spans="1:15" ht="90" x14ac:dyDescent="0.25">
      <c r="A737" s="8"/>
      <c r="B737" s="8"/>
      <c r="C737" s="9"/>
      <c r="D737" s="8"/>
      <c r="E737" s="1" t="s">
        <v>502</v>
      </c>
      <c r="F737" s="8"/>
      <c r="G737" s="11"/>
      <c r="H737" s="8"/>
      <c r="I737" s="8"/>
    </row>
    <row r="738" spans="1:15" ht="270" x14ac:dyDescent="0.25">
      <c r="A738" s="8" t="s">
        <v>0</v>
      </c>
      <c r="B738" s="8" t="s">
        <v>1</v>
      </c>
      <c r="C738" s="9" t="s">
        <v>538</v>
      </c>
      <c r="D738" s="8" t="s">
        <v>3</v>
      </c>
      <c r="E738" s="1" t="s">
        <v>539</v>
      </c>
      <c r="F738" s="8" t="s">
        <v>492</v>
      </c>
      <c r="G738" s="8" t="s">
        <v>540</v>
      </c>
      <c r="H738" s="8">
        <v>3</v>
      </c>
      <c r="I738" s="8"/>
      <c r="O738">
        <v>1</v>
      </c>
    </row>
    <row r="739" spans="1:15" x14ac:dyDescent="0.25">
      <c r="A739" s="8"/>
      <c r="B739" s="8"/>
      <c r="C739" s="9"/>
      <c r="D739" s="8"/>
      <c r="E739" s="1"/>
      <c r="F739" s="8"/>
      <c r="G739" s="8"/>
      <c r="H739" s="8"/>
      <c r="I739" s="8"/>
    </row>
    <row r="740" spans="1:15" ht="409.5" x14ac:dyDescent="0.25">
      <c r="A740" s="8"/>
      <c r="B740" s="8"/>
      <c r="C740" s="9"/>
      <c r="D740" s="8"/>
      <c r="E740" s="2" t="s">
        <v>541</v>
      </c>
      <c r="F740" s="8"/>
      <c r="G740" s="8"/>
      <c r="H740" s="8"/>
      <c r="I740" s="8"/>
    </row>
    <row r="741" spans="1:15" x14ac:dyDescent="0.25">
      <c r="A741" s="8"/>
      <c r="B741" s="8"/>
      <c r="C741" s="9"/>
      <c r="D741" s="8"/>
      <c r="E741" s="1"/>
      <c r="F741" s="8"/>
      <c r="G741" s="8"/>
      <c r="H741" s="8"/>
      <c r="I741" s="8"/>
    </row>
    <row r="742" spans="1:15" ht="135" x14ac:dyDescent="0.25">
      <c r="A742" s="8"/>
      <c r="B742" s="8"/>
      <c r="C742" s="9"/>
      <c r="D742" s="8"/>
      <c r="E742" s="1" t="s">
        <v>542</v>
      </c>
      <c r="F742" s="8"/>
      <c r="G742" s="8"/>
      <c r="H742" s="8"/>
      <c r="I742" s="8"/>
    </row>
    <row r="743" spans="1:15" ht="60" x14ac:dyDescent="0.25">
      <c r="A743" s="8" t="s">
        <v>0</v>
      </c>
      <c r="B743" s="8" t="s">
        <v>1</v>
      </c>
      <c r="C743" s="9" t="s">
        <v>543</v>
      </c>
      <c r="D743" s="8" t="s">
        <v>3</v>
      </c>
      <c r="E743" s="1" t="s">
        <v>144</v>
      </c>
      <c r="F743" s="8" t="s">
        <v>496</v>
      </c>
      <c r="G743" s="11">
        <v>36753</v>
      </c>
      <c r="H743" s="8">
        <v>3</v>
      </c>
      <c r="I743" s="8"/>
    </row>
    <row r="744" spans="1:15" x14ac:dyDescent="0.25">
      <c r="A744" s="8"/>
      <c r="B744" s="8"/>
      <c r="C744" s="9"/>
      <c r="D744" s="8"/>
      <c r="E744" s="2"/>
      <c r="F744" s="8"/>
      <c r="G744" s="11"/>
      <c r="H744" s="8"/>
      <c r="I744" s="8"/>
    </row>
    <row r="745" spans="1:15" ht="195" x14ac:dyDescent="0.25">
      <c r="A745" s="8"/>
      <c r="B745" s="8"/>
      <c r="C745" s="9"/>
      <c r="D745" s="8"/>
      <c r="E745" s="2" t="s">
        <v>544</v>
      </c>
      <c r="F745" s="8"/>
      <c r="G745" s="11"/>
      <c r="H745" s="8"/>
      <c r="I745" s="8"/>
    </row>
    <row r="746" spans="1:15" ht="60" x14ac:dyDescent="0.25">
      <c r="A746" s="8" t="s">
        <v>0</v>
      </c>
      <c r="B746" s="8" t="s">
        <v>1</v>
      </c>
      <c r="C746" s="9" t="s">
        <v>545</v>
      </c>
      <c r="D746" s="8" t="s">
        <v>3</v>
      </c>
      <c r="E746" s="1" t="s">
        <v>144</v>
      </c>
      <c r="F746" s="8" t="s">
        <v>496</v>
      </c>
      <c r="G746" s="8" t="s">
        <v>546</v>
      </c>
      <c r="H746" s="8">
        <v>3</v>
      </c>
      <c r="I746" s="8"/>
    </row>
    <row r="747" spans="1:15" x14ac:dyDescent="0.25">
      <c r="A747" s="8"/>
      <c r="B747" s="8"/>
      <c r="C747" s="9"/>
      <c r="D747" s="8"/>
      <c r="E747" s="2"/>
      <c r="F747" s="8"/>
      <c r="G747" s="8"/>
      <c r="H747" s="8"/>
      <c r="I747" s="8"/>
    </row>
    <row r="748" spans="1:15" ht="195" x14ac:dyDescent="0.25">
      <c r="A748" s="8"/>
      <c r="B748" s="8"/>
      <c r="C748" s="9"/>
      <c r="D748" s="8"/>
      <c r="E748" s="2" t="s">
        <v>544</v>
      </c>
      <c r="F748" s="8"/>
      <c r="G748" s="8"/>
      <c r="H748" s="8"/>
      <c r="I748" s="8"/>
    </row>
    <row r="749" spans="1:15" ht="300" x14ac:dyDescent="0.25">
      <c r="A749" s="8" t="s">
        <v>0</v>
      </c>
      <c r="B749" s="8" t="s">
        <v>1</v>
      </c>
      <c r="C749" s="9" t="s">
        <v>547</v>
      </c>
      <c r="D749" s="8" t="s">
        <v>3</v>
      </c>
      <c r="E749" s="1" t="s">
        <v>548</v>
      </c>
      <c r="F749" s="8" t="s">
        <v>549</v>
      </c>
      <c r="G749" s="11">
        <v>36768</v>
      </c>
      <c r="H749" s="8">
        <v>3</v>
      </c>
      <c r="I749" s="8"/>
    </row>
    <row r="750" spans="1:15" x14ac:dyDescent="0.25">
      <c r="A750" s="8"/>
      <c r="B750" s="8"/>
      <c r="C750" s="9"/>
      <c r="D750" s="8"/>
      <c r="E750" s="1"/>
      <c r="F750" s="8"/>
      <c r="G750" s="11"/>
      <c r="H750" s="8"/>
      <c r="I750" s="8"/>
    </row>
    <row r="751" spans="1:15" ht="409.5" x14ac:dyDescent="0.25">
      <c r="A751" s="8"/>
      <c r="B751" s="8"/>
      <c r="C751" s="9"/>
      <c r="D751" s="8"/>
      <c r="E751" s="2" t="s">
        <v>550</v>
      </c>
      <c r="F751" s="8"/>
      <c r="G751" s="11"/>
      <c r="H751" s="8"/>
      <c r="I751" s="8"/>
    </row>
    <row r="752" spans="1:15" x14ac:dyDescent="0.25">
      <c r="A752" s="8"/>
      <c r="B752" s="8"/>
      <c r="C752" s="9"/>
      <c r="D752" s="8"/>
      <c r="E752" s="1"/>
      <c r="F752" s="8"/>
      <c r="G752" s="11"/>
      <c r="H752" s="8"/>
      <c r="I752" s="8"/>
    </row>
    <row r="753" spans="1:9" ht="195" x14ac:dyDescent="0.25">
      <c r="A753" s="8"/>
      <c r="B753" s="8"/>
      <c r="C753" s="9"/>
      <c r="D753" s="8"/>
      <c r="E753" s="1" t="s">
        <v>551</v>
      </c>
      <c r="F753" s="8"/>
      <c r="G753" s="11"/>
      <c r="H753" s="8"/>
      <c r="I753" s="8"/>
    </row>
    <row r="754" spans="1:9" ht="300" x14ac:dyDescent="0.25">
      <c r="A754" s="8" t="s">
        <v>0</v>
      </c>
      <c r="B754" s="8" t="s">
        <v>20</v>
      </c>
      <c r="C754" s="9" t="s">
        <v>552</v>
      </c>
      <c r="D754" s="8" t="s">
        <v>3</v>
      </c>
      <c r="E754" s="1" t="s">
        <v>553</v>
      </c>
      <c r="F754" s="8" t="s">
        <v>554</v>
      </c>
      <c r="G754" s="8" t="s">
        <v>555</v>
      </c>
      <c r="H754" s="8">
        <v>3</v>
      </c>
      <c r="I754" s="8"/>
    </row>
    <row r="755" spans="1:9" x14ac:dyDescent="0.25">
      <c r="A755" s="8"/>
      <c r="B755" s="8"/>
      <c r="C755" s="9"/>
      <c r="D755" s="8"/>
      <c r="E755" s="1"/>
      <c r="F755" s="8"/>
      <c r="G755" s="8"/>
      <c r="H755" s="8"/>
      <c r="I755" s="8"/>
    </row>
    <row r="756" spans="1:9" ht="409.5" x14ac:dyDescent="0.25">
      <c r="A756" s="8"/>
      <c r="B756" s="8"/>
      <c r="C756" s="9"/>
      <c r="D756" s="8"/>
      <c r="E756" s="2" t="s">
        <v>556</v>
      </c>
      <c r="F756" s="8"/>
      <c r="G756" s="8"/>
      <c r="H756" s="8"/>
      <c r="I756" s="8"/>
    </row>
    <row r="757" spans="1:9" x14ac:dyDescent="0.25">
      <c r="A757" s="8"/>
      <c r="B757" s="8"/>
      <c r="C757" s="9"/>
      <c r="D757" s="8"/>
      <c r="E757" s="1"/>
      <c r="F757" s="8"/>
      <c r="G757" s="8"/>
      <c r="H757" s="8"/>
      <c r="I757" s="8"/>
    </row>
    <row r="758" spans="1:9" ht="330" x14ac:dyDescent="0.25">
      <c r="A758" s="8"/>
      <c r="B758" s="8"/>
      <c r="C758" s="9"/>
      <c r="D758" s="8"/>
      <c r="E758" s="1" t="s">
        <v>557</v>
      </c>
      <c r="F758" s="8"/>
      <c r="G758" s="8"/>
      <c r="H758" s="8"/>
      <c r="I758" s="8"/>
    </row>
    <row r="759" spans="1:9" ht="300" x14ac:dyDescent="0.25">
      <c r="A759" s="8" t="s">
        <v>0</v>
      </c>
      <c r="B759" s="8" t="s">
        <v>1</v>
      </c>
      <c r="C759" s="9" t="s">
        <v>558</v>
      </c>
      <c r="D759" s="8" t="s">
        <v>3</v>
      </c>
      <c r="E759" s="1" t="s">
        <v>559</v>
      </c>
      <c r="F759" s="8" t="s">
        <v>554</v>
      </c>
      <c r="G759" s="11">
        <v>36615</v>
      </c>
      <c r="H759" s="8">
        <v>3</v>
      </c>
      <c r="I759" s="8"/>
    </row>
    <row r="760" spans="1:9" x14ac:dyDescent="0.25">
      <c r="A760" s="8"/>
      <c r="B760" s="8"/>
      <c r="C760" s="9"/>
      <c r="D760" s="8"/>
      <c r="E760" s="1"/>
      <c r="F760" s="8"/>
      <c r="G760" s="11"/>
      <c r="H760" s="8"/>
      <c r="I760" s="8"/>
    </row>
    <row r="761" spans="1:9" ht="409.5" x14ac:dyDescent="0.25">
      <c r="A761" s="8"/>
      <c r="B761" s="8"/>
      <c r="C761" s="9"/>
      <c r="D761" s="8"/>
      <c r="E761" s="2" t="s">
        <v>556</v>
      </c>
      <c r="F761" s="8"/>
      <c r="G761" s="11"/>
      <c r="H761" s="8"/>
      <c r="I761" s="8"/>
    </row>
    <row r="762" spans="1:9" x14ac:dyDescent="0.25">
      <c r="A762" s="8"/>
      <c r="B762" s="8"/>
      <c r="C762" s="9"/>
      <c r="D762" s="8"/>
      <c r="E762" s="1"/>
      <c r="F762" s="8"/>
      <c r="G762" s="11"/>
      <c r="H762" s="8"/>
      <c r="I762" s="8"/>
    </row>
    <row r="763" spans="1:9" ht="330" x14ac:dyDescent="0.25">
      <c r="A763" s="8"/>
      <c r="B763" s="8"/>
      <c r="C763" s="9"/>
      <c r="D763" s="8"/>
      <c r="E763" s="1" t="s">
        <v>557</v>
      </c>
      <c r="F763" s="8"/>
      <c r="G763" s="11"/>
      <c r="H763" s="8"/>
      <c r="I763" s="8"/>
    </row>
    <row r="764" spans="1:9" ht="270" x14ac:dyDescent="0.25">
      <c r="A764" s="8" t="s">
        <v>0</v>
      </c>
      <c r="B764" s="8" t="s">
        <v>1</v>
      </c>
      <c r="C764" s="9" t="s">
        <v>560</v>
      </c>
      <c r="D764" s="8" t="s">
        <v>3</v>
      </c>
      <c r="E764" s="1" t="s">
        <v>561</v>
      </c>
      <c r="F764" s="8" t="s">
        <v>554</v>
      </c>
      <c r="G764" s="11">
        <v>36555</v>
      </c>
      <c r="H764" s="8">
        <v>3</v>
      </c>
      <c r="I764" s="8"/>
    </row>
    <row r="765" spans="1:9" x14ac:dyDescent="0.25">
      <c r="A765" s="8"/>
      <c r="B765" s="8"/>
      <c r="C765" s="9"/>
      <c r="D765" s="8"/>
      <c r="E765" s="1"/>
      <c r="F765" s="8"/>
      <c r="G765" s="11"/>
      <c r="H765" s="8"/>
      <c r="I765" s="8"/>
    </row>
    <row r="766" spans="1:9" ht="409.5" x14ac:dyDescent="0.25">
      <c r="A766" s="8"/>
      <c r="B766" s="8"/>
      <c r="C766" s="9"/>
      <c r="D766" s="8"/>
      <c r="E766" s="2" t="s">
        <v>556</v>
      </c>
      <c r="F766" s="8"/>
      <c r="G766" s="11"/>
      <c r="H766" s="8"/>
      <c r="I766" s="8"/>
    </row>
    <row r="767" spans="1:9" x14ac:dyDescent="0.25">
      <c r="A767" s="8"/>
      <c r="B767" s="8"/>
      <c r="C767" s="9"/>
      <c r="D767" s="8"/>
      <c r="E767" s="1"/>
      <c r="F767" s="8"/>
      <c r="G767" s="11"/>
      <c r="H767" s="8"/>
      <c r="I767" s="8"/>
    </row>
    <row r="768" spans="1:9" ht="330" x14ac:dyDescent="0.25">
      <c r="A768" s="8"/>
      <c r="B768" s="8"/>
      <c r="C768" s="9"/>
      <c r="D768" s="8"/>
      <c r="E768" s="1" t="s">
        <v>557</v>
      </c>
      <c r="F768" s="8"/>
      <c r="G768" s="11"/>
      <c r="H768" s="8"/>
      <c r="I768" s="8"/>
    </row>
    <row r="769" spans="1:15" ht="255" x14ac:dyDescent="0.25">
      <c r="A769" s="8" t="s">
        <v>0</v>
      </c>
      <c r="B769" s="8" t="s">
        <v>20</v>
      </c>
      <c r="C769" s="9" t="s">
        <v>562</v>
      </c>
      <c r="D769" s="8" t="s">
        <v>3</v>
      </c>
      <c r="E769" s="1" t="s">
        <v>563</v>
      </c>
      <c r="F769" s="8" t="s">
        <v>564</v>
      </c>
      <c r="G769" s="8" t="s">
        <v>565</v>
      </c>
      <c r="H769" s="8">
        <v>1</v>
      </c>
      <c r="I769" s="8"/>
      <c r="O769">
        <v>1</v>
      </c>
    </row>
    <row r="770" spans="1:15" x14ac:dyDescent="0.25">
      <c r="A770" s="8"/>
      <c r="B770" s="8"/>
      <c r="C770" s="9"/>
      <c r="D770" s="8"/>
      <c r="E770" s="1"/>
      <c r="F770" s="8"/>
      <c r="G770" s="8"/>
      <c r="H770" s="8"/>
      <c r="I770" s="8"/>
    </row>
    <row r="771" spans="1:15" ht="409.5" x14ac:dyDescent="0.25">
      <c r="A771" s="8"/>
      <c r="B771" s="8"/>
      <c r="C771" s="9"/>
      <c r="D771" s="8"/>
      <c r="E771" s="2" t="s">
        <v>556</v>
      </c>
      <c r="F771" s="8"/>
      <c r="G771" s="8"/>
      <c r="H771" s="8"/>
      <c r="I771" s="8"/>
    </row>
    <row r="772" spans="1:15" x14ac:dyDescent="0.25">
      <c r="A772" s="8"/>
      <c r="B772" s="8"/>
      <c r="C772" s="9"/>
      <c r="D772" s="8"/>
      <c r="E772" s="1"/>
      <c r="F772" s="8"/>
      <c r="G772" s="8"/>
      <c r="H772" s="8"/>
      <c r="I772" s="8"/>
    </row>
    <row r="773" spans="1:15" ht="330" x14ac:dyDescent="0.25">
      <c r="A773" s="8"/>
      <c r="B773" s="8"/>
      <c r="C773" s="9"/>
      <c r="D773" s="8"/>
      <c r="E773" s="1" t="s">
        <v>566</v>
      </c>
      <c r="F773" s="8"/>
      <c r="G773" s="8"/>
      <c r="H773" s="8"/>
      <c r="I773" s="8"/>
    </row>
    <row r="774" spans="1:15" ht="255" x14ac:dyDescent="0.25">
      <c r="A774" s="8" t="s">
        <v>0</v>
      </c>
      <c r="B774" s="8" t="s">
        <v>1</v>
      </c>
      <c r="C774" s="9" t="s">
        <v>567</v>
      </c>
      <c r="D774" s="8" t="s">
        <v>3</v>
      </c>
      <c r="E774" s="1" t="s">
        <v>568</v>
      </c>
      <c r="F774" s="8" t="s">
        <v>564</v>
      </c>
      <c r="G774" s="11">
        <v>36571</v>
      </c>
      <c r="H774" s="8">
        <v>1</v>
      </c>
      <c r="I774" s="8"/>
    </row>
    <row r="775" spans="1:15" x14ac:dyDescent="0.25">
      <c r="A775" s="8"/>
      <c r="B775" s="8"/>
      <c r="C775" s="9"/>
      <c r="D775" s="8"/>
      <c r="E775" s="1"/>
      <c r="F775" s="8"/>
      <c r="G775" s="11"/>
      <c r="H775" s="8"/>
      <c r="I775" s="8"/>
    </row>
    <row r="776" spans="1:15" ht="409.5" x14ac:dyDescent="0.25">
      <c r="A776" s="8"/>
      <c r="B776" s="8"/>
      <c r="C776" s="9"/>
      <c r="D776" s="8"/>
      <c r="E776" s="2" t="s">
        <v>556</v>
      </c>
      <c r="F776" s="8"/>
      <c r="G776" s="11"/>
      <c r="H776" s="8"/>
      <c r="I776" s="8"/>
    </row>
    <row r="777" spans="1:15" x14ac:dyDescent="0.25">
      <c r="A777" s="8"/>
      <c r="B777" s="8"/>
      <c r="C777" s="9"/>
      <c r="D777" s="8"/>
      <c r="E777" s="1"/>
      <c r="F777" s="8"/>
      <c r="G777" s="11"/>
      <c r="H777" s="8"/>
      <c r="I777" s="8"/>
    </row>
    <row r="778" spans="1:15" ht="330" x14ac:dyDescent="0.25">
      <c r="A778" s="8"/>
      <c r="B778" s="8"/>
      <c r="C778" s="9"/>
      <c r="D778" s="8"/>
      <c r="E778" s="1" t="s">
        <v>566</v>
      </c>
      <c r="F778" s="8"/>
      <c r="G778" s="11"/>
      <c r="H778" s="8"/>
      <c r="I778" s="8"/>
    </row>
    <row r="780" spans="1:15" ht="300" x14ac:dyDescent="0.25">
      <c r="A780" s="8" t="s">
        <v>0</v>
      </c>
      <c r="B780" s="8" t="s">
        <v>1</v>
      </c>
      <c r="C780" s="9" t="s">
        <v>547</v>
      </c>
      <c r="D780" s="8" t="s">
        <v>3</v>
      </c>
      <c r="E780" s="1" t="s">
        <v>548</v>
      </c>
      <c r="F780" s="8" t="s">
        <v>549</v>
      </c>
      <c r="G780" s="11">
        <v>36768</v>
      </c>
      <c r="H780" s="8">
        <v>3</v>
      </c>
      <c r="I780" s="8"/>
      <c r="J780" s="8" t="s">
        <v>8</v>
      </c>
    </row>
    <row r="781" spans="1:15" x14ac:dyDescent="0.25">
      <c r="A781" s="8"/>
      <c r="B781" s="8"/>
      <c r="C781" s="9"/>
      <c r="D781" s="8"/>
      <c r="E781" s="1"/>
      <c r="F781" s="8"/>
      <c r="G781" s="11"/>
      <c r="H781" s="8"/>
      <c r="I781" s="8"/>
      <c r="J781" s="8"/>
    </row>
    <row r="782" spans="1:15" ht="409.5" x14ac:dyDescent="0.25">
      <c r="A782" s="8"/>
      <c r="B782" s="8"/>
      <c r="C782" s="9"/>
      <c r="D782" s="8"/>
      <c r="E782" s="2" t="s">
        <v>550</v>
      </c>
      <c r="F782" s="8"/>
      <c r="G782" s="11"/>
      <c r="H782" s="8"/>
      <c r="I782" s="8"/>
      <c r="J782" s="8"/>
    </row>
    <row r="783" spans="1:15" x14ac:dyDescent="0.25">
      <c r="A783" s="8"/>
      <c r="B783" s="8"/>
      <c r="C783" s="9"/>
      <c r="D783" s="8"/>
      <c r="E783" s="1"/>
      <c r="F783" s="8"/>
      <c r="G783" s="11"/>
      <c r="H783" s="8"/>
      <c r="I783" s="8"/>
      <c r="J783" s="8"/>
    </row>
    <row r="784" spans="1:15" ht="195" x14ac:dyDescent="0.25">
      <c r="A784" s="8"/>
      <c r="B784" s="8"/>
      <c r="C784" s="9"/>
      <c r="D784" s="8"/>
      <c r="E784" s="1" t="s">
        <v>551</v>
      </c>
      <c r="F784" s="8"/>
      <c r="G784" s="11"/>
      <c r="H784" s="8"/>
      <c r="I784" s="8"/>
      <c r="J784" s="8"/>
    </row>
    <row r="785" spans="1:11" ht="180" x14ac:dyDescent="0.25">
      <c r="A785" s="8">
        <v>2</v>
      </c>
      <c r="B785" s="8" t="s">
        <v>0</v>
      </c>
      <c r="C785" s="8" t="s">
        <v>1</v>
      </c>
      <c r="D785" s="9" t="s">
        <v>665</v>
      </c>
      <c r="E785" s="8" t="s">
        <v>3</v>
      </c>
      <c r="F785" s="1" t="s">
        <v>666</v>
      </c>
      <c r="G785" s="8" t="s">
        <v>669</v>
      </c>
      <c r="H785" s="11">
        <v>36817</v>
      </c>
      <c r="I785" s="8">
        <v>1</v>
      </c>
      <c r="J785" s="8"/>
      <c r="K785" s="8" t="s">
        <v>8</v>
      </c>
    </row>
    <row r="786" spans="1:11" x14ac:dyDescent="0.25">
      <c r="A786" s="8"/>
      <c r="B786" s="8"/>
      <c r="C786" s="8"/>
      <c r="D786" s="9"/>
      <c r="E786" s="8"/>
      <c r="F786" s="1"/>
      <c r="G786" s="8"/>
      <c r="H786" s="11"/>
      <c r="I786" s="8"/>
      <c r="J786" s="8"/>
      <c r="K786" s="8"/>
    </row>
    <row r="787" spans="1:11" ht="409.5" x14ac:dyDescent="0.25">
      <c r="A787" s="8"/>
      <c r="B787" s="8"/>
      <c r="C787" s="8"/>
      <c r="D787" s="9"/>
      <c r="E787" s="8"/>
      <c r="F787" s="2" t="s">
        <v>667</v>
      </c>
      <c r="G787" s="8"/>
      <c r="H787" s="11"/>
      <c r="I787" s="8"/>
      <c r="J787" s="8"/>
      <c r="K787" s="8"/>
    </row>
    <row r="788" spans="1:11" x14ac:dyDescent="0.25">
      <c r="A788" s="8"/>
      <c r="B788" s="8"/>
      <c r="C788" s="8"/>
      <c r="D788" s="9"/>
      <c r="E788" s="8"/>
      <c r="F788" s="1"/>
      <c r="G788" s="8"/>
      <c r="H788" s="11"/>
      <c r="I788" s="8"/>
      <c r="J788" s="8"/>
      <c r="K788" s="8"/>
    </row>
    <row r="789" spans="1:11" ht="135" x14ac:dyDescent="0.25">
      <c r="A789" s="8"/>
      <c r="B789" s="8"/>
      <c r="C789" s="8"/>
      <c r="D789" s="9"/>
      <c r="E789" s="8"/>
      <c r="F789" s="1" t="s">
        <v>668</v>
      </c>
      <c r="G789" s="8"/>
      <c r="H789" s="11"/>
      <c r="I789" s="8"/>
      <c r="J789" s="8"/>
      <c r="K789" s="8"/>
    </row>
    <row r="790" spans="1:11" ht="150" x14ac:dyDescent="0.25">
      <c r="A790" s="8">
        <v>3</v>
      </c>
      <c r="B790" s="8" t="s">
        <v>0</v>
      </c>
      <c r="C790" s="8" t="s">
        <v>1</v>
      </c>
      <c r="D790" s="9" t="s">
        <v>670</v>
      </c>
      <c r="E790" s="8" t="s">
        <v>3</v>
      </c>
      <c r="F790" s="1" t="s">
        <v>671</v>
      </c>
      <c r="G790" s="8" t="s">
        <v>673</v>
      </c>
      <c r="H790" s="11">
        <v>36664</v>
      </c>
      <c r="I790" s="8">
        <v>1</v>
      </c>
      <c r="J790" s="8"/>
      <c r="K790" s="8" t="s">
        <v>8</v>
      </c>
    </row>
    <row r="791" spans="1:11" x14ac:dyDescent="0.25">
      <c r="A791" s="8"/>
      <c r="B791" s="8"/>
      <c r="C791" s="8"/>
      <c r="D791" s="9"/>
      <c r="E791" s="8"/>
      <c r="F791" s="1"/>
      <c r="G791" s="8"/>
      <c r="H791" s="11"/>
      <c r="I791" s="8"/>
      <c r="J791" s="8"/>
      <c r="K791" s="8"/>
    </row>
    <row r="792" spans="1:11" ht="409.5" x14ac:dyDescent="0.25">
      <c r="A792" s="8"/>
      <c r="B792" s="8"/>
      <c r="C792" s="8"/>
      <c r="D792" s="9"/>
      <c r="E792" s="8"/>
      <c r="F792" s="2" t="s">
        <v>667</v>
      </c>
      <c r="G792" s="8"/>
      <c r="H792" s="11"/>
      <c r="I792" s="8"/>
      <c r="J792" s="8"/>
      <c r="K792" s="8"/>
    </row>
    <row r="793" spans="1:11" x14ac:dyDescent="0.25">
      <c r="A793" s="8"/>
      <c r="B793" s="8"/>
      <c r="C793" s="8"/>
      <c r="D793" s="9"/>
      <c r="E793" s="8"/>
      <c r="F793" s="1"/>
      <c r="G793" s="8"/>
      <c r="H793" s="11"/>
      <c r="I793" s="8"/>
      <c r="J793" s="8"/>
      <c r="K793" s="8"/>
    </row>
    <row r="794" spans="1:11" ht="90" x14ac:dyDescent="0.25">
      <c r="A794" s="8"/>
      <c r="B794" s="8"/>
      <c r="C794" s="8"/>
      <c r="D794" s="9"/>
      <c r="E794" s="8"/>
      <c r="F794" s="1" t="s">
        <v>672</v>
      </c>
      <c r="G794" s="8"/>
      <c r="H794" s="11"/>
      <c r="I794" s="8"/>
      <c r="J794" s="8"/>
      <c r="K794" s="8"/>
    </row>
    <row r="795" spans="1:11" ht="210" x14ac:dyDescent="0.25">
      <c r="A795" s="8">
        <v>4</v>
      </c>
      <c r="B795" s="8" t="s">
        <v>0</v>
      </c>
      <c r="C795" s="8" t="s">
        <v>20</v>
      </c>
      <c r="D795" s="9" t="s">
        <v>552</v>
      </c>
      <c r="E795" s="8" t="s">
        <v>3</v>
      </c>
      <c r="F795" s="1" t="s">
        <v>553</v>
      </c>
      <c r="G795" s="8" t="s">
        <v>554</v>
      </c>
      <c r="H795" s="8" t="s">
        <v>555</v>
      </c>
      <c r="I795" s="8">
        <v>3</v>
      </c>
      <c r="J795" s="8"/>
      <c r="K795" s="8" t="s">
        <v>8</v>
      </c>
    </row>
    <row r="796" spans="1:11" x14ac:dyDescent="0.25">
      <c r="A796" s="8"/>
      <c r="B796" s="8"/>
      <c r="C796" s="8"/>
      <c r="D796" s="9"/>
      <c r="E796" s="8"/>
      <c r="F796" s="1"/>
      <c r="G796" s="8"/>
      <c r="H796" s="8"/>
      <c r="I796" s="8"/>
      <c r="J796" s="8"/>
      <c r="K796" s="8"/>
    </row>
    <row r="797" spans="1:11" ht="409.5" x14ac:dyDescent="0.25">
      <c r="A797" s="8"/>
      <c r="B797" s="8"/>
      <c r="C797" s="8"/>
      <c r="D797" s="9"/>
      <c r="E797" s="8"/>
      <c r="F797" s="2" t="s">
        <v>556</v>
      </c>
      <c r="G797" s="8"/>
      <c r="H797" s="8"/>
      <c r="I797" s="8"/>
      <c r="J797" s="8"/>
      <c r="K797" s="8"/>
    </row>
    <row r="798" spans="1:11" x14ac:dyDescent="0.25">
      <c r="A798" s="8"/>
      <c r="B798" s="8"/>
      <c r="C798" s="8"/>
      <c r="D798" s="9"/>
      <c r="E798" s="8"/>
      <c r="F798" s="1"/>
      <c r="G798" s="8"/>
      <c r="H798" s="8"/>
      <c r="I798" s="8"/>
      <c r="J798" s="8"/>
      <c r="K798" s="8"/>
    </row>
    <row r="799" spans="1:11" ht="210" x14ac:dyDescent="0.25">
      <c r="A799" s="8"/>
      <c r="B799" s="8"/>
      <c r="C799" s="8"/>
      <c r="D799" s="9"/>
      <c r="E799" s="8"/>
      <c r="F799" s="1" t="s">
        <v>557</v>
      </c>
      <c r="G799" s="8"/>
      <c r="H799" s="8"/>
      <c r="I799" s="8"/>
      <c r="J799" s="8"/>
      <c r="K799" s="8"/>
    </row>
    <row r="800" spans="1:11" ht="210" x14ac:dyDescent="0.25">
      <c r="A800" s="8">
        <v>5</v>
      </c>
      <c r="B800" s="8" t="s">
        <v>0</v>
      </c>
      <c r="C800" s="8" t="s">
        <v>1</v>
      </c>
      <c r="D800" s="9" t="s">
        <v>558</v>
      </c>
      <c r="E800" s="8" t="s">
        <v>3</v>
      </c>
      <c r="F800" s="1" t="s">
        <v>559</v>
      </c>
      <c r="G800" s="8" t="s">
        <v>554</v>
      </c>
      <c r="H800" s="11">
        <v>36615</v>
      </c>
      <c r="I800" s="8">
        <v>3</v>
      </c>
      <c r="J800" s="8"/>
      <c r="K800" s="8" t="s">
        <v>8</v>
      </c>
    </row>
    <row r="801" spans="1:11" x14ac:dyDescent="0.25">
      <c r="A801" s="8"/>
      <c r="B801" s="8"/>
      <c r="C801" s="8"/>
      <c r="D801" s="9"/>
      <c r="E801" s="8"/>
      <c r="F801" s="1"/>
      <c r="G801" s="8"/>
      <c r="H801" s="11"/>
      <c r="I801" s="8"/>
      <c r="J801" s="8"/>
      <c r="K801" s="8"/>
    </row>
    <row r="802" spans="1:11" ht="409.5" x14ac:dyDescent="0.25">
      <c r="A802" s="8"/>
      <c r="B802" s="8"/>
      <c r="C802" s="8"/>
      <c r="D802" s="9"/>
      <c r="E802" s="8"/>
      <c r="F802" s="2" t="s">
        <v>556</v>
      </c>
      <c r="G802" s="8"/>
      <c r="H802" s="11"/>
      <c r="I802" s="8"/>
      <c r="J802" s="8"/>
      <c r="K802" s="8"/>
    </row>
    <row r="803" spans="1:11" x14ac:dyDescent="0.25">
      <c r="A803" s="8"/>
      <c r="B803" s="8"/>
      <c r="C803" s="8"/>
      <c r="D803" s="9"/>
      <c r="E803" s="8"/>
      <c r="F803" s="1"/>
      <c r="G803" s="8"/>
      <c r="H803" s="11"/>
      <c r="I803" s="8"/>
      <c r="J803" s="8"/>
      <c r="K803" s="8"/>
    </row>
    <row r="804" spans="1:11" ht="210" x14ac:dyDescent="0.25">
      <c r="A804" s="8"/>
      <c r="B804" s="8"/>
      <c r="C804" s="8"/>
      <c r="D804" s="9"/>
      <c r="E804" s="8"/>
      <c r="F804" s="1" t="s">
        <v>557</v>
      </c>
      <c r="G804" s="8"/>
      <c r="H804" s="11"/>
      <c r="I804" s="8"/>
      <c r="J804" s="8"/>
      <c r="K804" s="8"/>
    </row>
    <row r="805" spans="1:11" ht="195" x14ac:dyDescent="0.25">
      <c r="A805" s="8">
        <v>6</v>
      </c>
      <c r="B805" s="8" t="s">
        <v>0</v>
      </c>
      <c r="C805" s="8" t="s">
        <v>1</v>
      </c>
      <c r="D805" s="9" t="s">
        <v>560</v>
      </c>
      <c r="E805" s="8" t="s">
        <v>3</v>
      </c>
      <c r="F805" s="1" t="s">
        <v>561</v>
      </c>
      <c r="G805" s="8" t="s">
        <v>554</v>
      </c>
      <c r="H805" s="11">
        <v>36555</v>
      </c>
      <c r="I805" s="8">
        <v>3</v>
      </c>
      <c r="J805" s="8"/>
      <c r="K805" s="8" t="s">
        <v>8</v>
      </c>
    </row>
    <row r="806" spans="1:11" x14ac:dyDescent="0.25">
      <c r="A806" s="8"/>
      <c r="B806" s="8"/>
      <c r="C806" s="8"/>
      <c r="D806" s="9"/>
      <c r="E806" s="8"/>
      <c r="F806" s="1"/>
      <c r="G806" s="8"/>
      <c r="H806" s="11"/>
      <c r="I806" s="8"/>
      <c r="J806" s="8"/>
      <c r="K806" s="8"/>
    </row>
    <row r="807" spans="1:11" ht="409.5" x14ac:dyDescent="0.25">
      <c r="A807" s="8"/>
      <c r="B807" s="8"/>
      <c r="C807" s="8"/>
      <c r="D807" s="9"/>
      <c r="E807" s="8"/>
      <c r="F807" s="2" t="s">
        <v>556</v>
      </c>
      <c r="G807" s="8"/>
      <c r="H807" s="11"/>
      <c r="I807" s="8"/>
      <c r="J807" s="8"/>
      <c r="K807" s="8"/>
    </row>
    <row r="808" spans="1:11" x14ac:dyDescent="0.25">
      <c r="A808" s="8"/>
      <c r="B808" s="8"/>
      <c r="C808" s="8"/>
      <c r="D808" s="9"/>
      <c r="E808" s="8"/>
      <c r="F808" s="1"/>
      <c r="G808" s="8"/>
      <c r="H808" s="11"/>
      <c r="I808" s="8"/>
      <c r="J808" s="8"/>
      <c r="K808" s="8"/>
    </row>
    <row r="809" spans="1:11" ht="210" x14ac:dyDescent="0.25">
      <c r="A809" s="8"/>
      <c r="B809" s="8"/>
      <c r="C809" s="8"/>
      <c r="D809" s="9"/>
      <c r="E809" s="8"/>
      <c r="F809" s="1" t="s">
        <v>557</v>
      </c>
      <c r="G809" s="8"/>
      <c r="H809" s="11"/>
      <c r="I809" s="8"/>
      <c r="J809" s="8"/>
      <c r="K809" s="8"/>
    </row>
    <row r="810" spans="1:11" ht="180" x14ac:dyDescent="0.25">
      <c r="A810" s="8">
        <v>7</v>
      </c>
      <c r="B810" s="8" t="s">
        <v>0</v>
      </c>
      <c r="C810" s="8" t="s">
        <v>20</v>
      </c>
      <c r="D810" s="9" t="s">
        <v>562</v>
      </c>
      <c r="E810" s="8" t="s">
        <v>3</v>
      </c>
      <c r="F810" s="1" t="s">
        <v>563</v>
      </c>
      <c r="G810" s="8" t="s">
        <v>564</v>
      </c>
      <c r="H810" s="8" t="s">
        <v>565</v>
      </c>
      <c r="I810" s="8">
        <v>1</v>
      </c>
      <c r="J810" s="8"/>
      <c r="K810" s="8" t="s">
        <v>8</v>
      </c>
    </row>
    <row r="811" spans="1:11" x14ac:dyDescent="0.25">
      <c r="A811" s="8"/>
      <c r="B811" s="8"/>
      <c r="C811" s="8"/>
      <c r="D811" s="9"/>
      <c r="E811" s="8"/>
      <c r="F811" s="1"/>
      <c r="G811" s="8"/>
      <c r="H811" s="8"/>
      <c r="I811" s="8"/>
      <c r="J811" s="8"/>
      <c r="K811" s="8"/>
    </row>
    <row r="812" spans="1:11" ht="409.5" x14ac:dyDescent="0.25">
      <c r="A812" s="8"/>
      <c r="B812" s="8"/>
      <c r="C812" s="8"/>
      <c r="D812" s="9"/>
      <c r="E812" s="8"/>
      <c r="F812" s="2" t="s">
        <v>556</v>
      </c>
      <c r="G812" s="8"/>
      <c r="H812" s="8"/>
      <c r="I812" s="8"/>
      <c r="J812" s="8"/>
      <c r="K812" s="8"/>
    </row>
    <row r="813" spans="1:11" x14ac:dyDescent="0.25">
      <c r="A813" s="8"/>
      <c r="B813" s="8"/>
      <c r="C813" s="8"/>
      <c r="D813" s="9"/>
      <c r="E813" s="8"/>
      <c r="F813" s="1"/>
      <c r="G813" s="8"/>
      <c r="H813" s="8"/>
      <c r="I813" s="8"/>
      <c r="J813" s="8"/>
      <c r="K813" s="8"/>
    </row>
    <row r="814" spans="1:11" ht="210" x14ac:dyDescent="0.25">
      <c r="A814" s="8"/>
      <c r="B814" s="8"/>
      <c r="C814" s="8"/>
      <c r="D814" s="9"/>
      <c r="E814" s="8"/>
      <c r="F814" s="1" t="s">
        <v>566</v>
      </c>
      <c r="G814" s="8"/>
      <c r="H814" s="8"/>
      <c r="I814" s="8"/>
      <c r="J814" s="8"/>
      <c r="K814" s="8"/>
    </row>
    <row r="815" spans="1:11" ht="180" x14ac:dyDescent="0.25">
      <c r="A815" s="8">
        <v>8</v>
      </c>
      <c r="B815" s="8" t="s">
        <v>0</v>
      </c>
      <c r="C815" s="8" t="s">
        <v>1</v>
      </c>
      <c r="D815" s="9" t="s">
        <v>567</v>
      </c>
      <c r="E815" s="8" t="s">
        <v>3</v>
      </c>
      <c r="F815" s="1" t="s">
        <v>568</v>
      </c>
      <c r="G815" s="8" t="s">
        <v>564</v>
      </c>
      <c r="H815" s="11">
        <v>36571</v>
      </c>
      <c r="I815" s="8">
        <v>1</v>
      </c>
      <c r="J815" s="8"/>
      <c r="K815" s="8" t="s">
        <v>8</v>
      </c>
    </row>
    <row r="816" spans="1:11" x14ac:dyDescent="0.25">
      <c r="A816" s="8"/>
      <c r="B816" s="8"/>
      <c r="C816" s="8"/>
      <c r="D816" s="9"/>
      <c r="E816" s="8"/>
      <c r="F816" s="1"/>
      <c r="G816" s="8"/>
      <c r="H816" s="11"/>
      <c r="I816" s="8"/>
      <c r="J816" s="8"/>
      <c r="K816" s="8"/>
    </row>
    <row r="817" spans="1:11" ht="409.5" x14ac:dyDescent="0.25">
      <c r="A817" s="8"/>
      <c r="B817" s="8"/>
      <c r="C817" s="8"/>
      <c r="D817" s="9"/>
      <c r="E817" s="8"/>
      <c r="F817" s="2" t="s">
        <v>556</v>
      </c>
      <c r="G817" s="8"/>
      <c r="H817" s="11"/>
      <c r="I817" s="8"/>
      <c r="J817" s="8"/>
      <c r="K817" s="8"/>
    </row>
    <row r="818" spans="1:11" x14ac:dyDescent="0.25">
      <c r="A818" s="8"/>
      <c r="B818" s="8"/>
      <c r="C818" s="8"/>
      <c r="D818" s="9"/>
      <c r="E818" s="8"/>
      <c r="F818" s="1"/>
      <c r="G818" s="8"/>
      <c r="H818" s="11"/>
      <c r="I818" s="8"/>
      <c r="J818" s="8"/>
      <c r="K818" s="8"/>
    </row>
    <row r="819" spans="1:11" ht="210" x14ac:dyDescent="0.25">
      <c r="A819" s="8"/>
      <c r="B819" s="8"/>
      <c r="C819" s="8"/>
      <c r="D819" s="9"/>
      <c r="E819" s="8"/>
      <c r="F819" s="1" t="s">
        <v>566</v>
      </c>
      <c r="G819" s="8"/>
      <c r="H819" s="11"/>
      <c r="I819" s="8"/>
      <c r="J819" s="8"/>
      <c r="K819" s="8"/>
    </row>
    <row r="820" spans="1:11" ht="180" x14ac:dyDescent="0.25">
      <c r="A820" s="8">
        <v>9</v>
      </c>
      <c r="B820" s="8" t="s">
        <v>0</v>
      </c>
      <c r="C820" s="8" t="s">
        <v>20</v>
      </c>
      <c r="D820" s="9" t="s">
        <v>674</v>
      </c>
      <c r="E820" s="8" t="s">
        <v>3</v>
      </c>
      <c r="F820" s="1" t="s">
        <v>569</v>
      </c>
      <c r="G820" s="8" t="s">
        <v>564</v>
      </c>
      <c r="H820" s="8" t="s">
        <v>565</v>
      </c>
      <c r="I820" s="8">
        <v>1</v>
      </c>
      <c r="J820" s="8"/>
      <c r="K820" s="8" t="s">
        <v>8</v>
      </c>
    </row>
    <row r="821" spans="1:11" x14ac:dyDescent="0.25">
      <c r="A821" s="8"/>
      <c r="B821" s="8"/>
      <c r="C821" s="8"/>
      <c r="D821" s="9"/>
      <c r="E821" s="8"/>
      <c r="F821" s="1"/>
      <c r="G821" s="8"/>
      <c r="H821" s="8"/>
      <c r="I821" s="8"/>
      <c r="J821" s="8"/>
      <c r="K821" s="8"/>
    </row>
    <row r="822" spans="1:11" ht="409.5" x14ac:dyDescent="0.25">
      <c r="A822" s="8"/>
      <c r="B822" s="8"/>
      <c r="C822" s="8"/>
      <c r="D822" s="9"/>
      <c r="E822" s="8"/>
      <c r="F822" s="2" t="s">
        <v>556</v>
      </c>
      <c r="G822" s="8"/>
      <c r="H822" s="8"/>
      <c r="I822" s="8"/>
      <c r="J822" s="8"/>
      <c r="K822" s="8"/>
    </row>
    <row r="823" spans="1:11" x14ac:dyDescent="0.25">
      <c r="A823" s="8"/>
      <c r="B823" s="8"/>
      <c r="C823" s="8"/>
      <c r="D823" s="9"/>
      <c r="E823" s="8"/>
      <c r="F823" s="1"/>
      <c r="G823" s="8"/>
      <c r="H823" s="8"/>
      <c r="I823" s="8"/>
      <c r="J823" s="8"/>
      <c r="K823" s="8"/>
    </row>
    <row r="824" spans="1:11" ht="210" x14ac:dyDescent="0.25">
      <c r="A824" s="8"/>
      <c r="B824" s="8"/>
      <c r="C824" s="8"/>
      <c r="D824" s="9"/>
      <c r="E824" s="8"/>
      <c r="F824" s="1" t="s">
        <v>566</v>
      </c>
      <c r="G824" s="8"/>
      <c r="H824" s="8"/>
      <c r="I824" s="8"/>
      <c r="J824" s="8"/>
      <c r="K824" s="8"/>
    </row>
    <row r="825" spans="1:11" ht="180" x14ac:dyDescent="0.25">
      <c r="A825" s="8">
        <v>10</v>
      </c>
      <c r="B825" s="8" t="s">
        <v>0</v>
      </c>
      <c r="C825" s="8" t="s">
        <v>20</v>
      </c>
      <c r="D825" s="9" t="s">
        <v>570</v>
      </c>
      <c r="E825" s="8" t="s">
        <v>3</v>
      </c>
      <c r="F825" s="1" t="s">
        <v>571</v>
      </c>
      <c r="G825" s="8" t="s">
        <v>564</v>
      </c>
      <c r="H825" s="8" t="e">
        <f>-1 / 15 / 0</f>
        <v>#DIV/0!</v>
      </c>
      <c r="I825" s="8">
        <v>1</v>
      </c>
      <c r="J825" s="8"/>
      <c r="K825" s="8" t="s">
        <v>8</v>
      </c>
    </row>
    <row r="826" spans="1:11" x14ac:dyDescent="0.25">
      <c r="A826" s="8"/>
      <c r="B826" s="8"/>
      <c r="C826" s="8"/>
      <c r="D826" s="9"/>
      <c r="E826" s="8"/>
      <c r="F826" s="1"/>
      <c r="G826" s="8"/>
      <c r="H826" s="8"/>
      <c r="I826" s="8"/>
      <c r="J826" s="8"/>
      <c r="K826" s="8"/>
    </row>
    <row r="827" spans="1:11" ht="409.5" x14ac:dyDescent="0.25">
      <c r="A827" s="8"/>
      <c r="B827" s="8"/>
      <c r="C827" s="8"/>
      <c r="D827" s="9"/>
      <c r="E827" s="8"/>
      <c r="F827" s="2" t="s">
        <v>556</v>
      </c>
      <c r="G827" s="8"/>
      <c r="H827" s="8"/>
      <c r="I827" s="8"/>
      <c r="J827" s="8"/>
      <c r="K827" s="8"/>
    </row>
    <row r="828" spans="1:11" x14ac:dyDescent="0.25">
      <c r="A828" s="8"/>
      <c r="B828" s="8"/>
      <c r="C828" s="8"/>
      <c r="D828" s="9"/>
      <c r="E828" s="8"/>
      <c r="F828" s="1"/>
      <c r="G828" s="8"/>
      <c r="H828" s="8"/>
      <c r="I828" s="8"/>
      <c r="J828" s="8"/>
      <c r="K828" s="8"/>
    </row>
    <row r="829" spans="1:11" ht="210" x14ac:dyDescent="0.25">
      <c r="A829" s="8"/>
      <c r="B829" s="8"/>
      <c r="C829" s="8"/>
      <c r="D829" s="9"/>
      <c r="E829" s="8"/>
      <c r="F829" s="1" t="s">
        <v>566</v>
      </c>
      <c r="G829" s="8"/>
      <c r="H829" s="8"/>
      <c r="I829" s="8"/>
      <c r="J829" s="8"/>
      <c r="K829" s="8"/>
    </row>
    <row r="830" spans="1:11" ht="210" x14ac:dyDescent="0.25">
      <c r="A830" s="8">
        <v>11</v>
      </c>
      <c r="B830" s="8" t="s">
        <v>0</v>
      </c>
      <c r="C830" s="8" t="s">
        <v>20</v>
      </c>
      <c r="D830" s="9" t="s">
        <v>572</v>
      </c>
      <c r="E830" s="8" t="s">
        <v>3</v>
      </c>
      <c r="F830" s="1" t="s">
        <v>573</v>
      </c>
      <c r="G830" s="8" t="s">
        <v>554</v>
      </c>
      <c r="H830" s="8" t="e">
        <f>-1 / 30 / 0</f>
        <v>#DIV/0!</v>
      </c>
      <c r="I830" s="8">
        <v>3</v>
      </c>
      <c r="J830" s="8"/>
      <c r="K830" s="8" t="s">
        <v>8</v>
      </c>
    </row>
    <row r="831" spans="1:11" x14ac:dyDescent="0.25">
      <c r="A831" s="8"/>
      <c r="B831" s="8"/>
      <c r="C831" s="8"/>
      <c r="D831" s="9"/>
      <c r="E831" s="8"/>
      <c r="F831" s="1"/>
      <c r="G831" s="8"/>
      <c r="H831" s="8"/>
      <c r="I831" s="8"/>
      <c r="J831" s="8"/>
      <c r="K831" s="8"/>
    </row>
    <row r="832" spans="1:11" ht="409.5" x14ac:dyDescent="0.25">
      <c r="A832" s="8"/>
      <c r="B832" s="8"/>
      <c r="C832" s="8"/>
      <c r="D832" s="9"/>
      <c r="E832" s="8"/>
      <c r="F832" s="2" t="s">
        <v>574</v>
      </c>
      <c r="G832" s="8"/>
      <c r="H832" s="8"/>
      <c r="I832" s="8"/>
      <c r="J832" s="8"/>
      <c r="K832" s="8"/>
    </row>
    <row r="833" spans="1:11" x14ac:dyDescent="0.25">
      <c r="A833" s="8"/>
      <c r="B833" s="8"/>
      <c r="C833" s="8"/>
      <c r="D833" s="9"/>
      <c r="E833" s="8"/>
      <c r="F833" s="1"/>
      <c r="G833" s="8"/>
      <c r="H833" s="8"/>
      <c r="I833" s="8"/>
      <c r="J833" s="8"/>
      <c r="K833" s="8"/>
    </row>
    <row r="834" spans="1:11" ht="60" x14ac:dyDescent="0.25">
      <c r="A834" s="8"/>
      <c r="B834" s="8"/>
      <c r="C834" s="8"/>
      <c r="D834" s="9"/>
      <c r="E834" s="8"/>
      <c r="F834" s="1" t="s">
        <v>575</v>
      </c>
      <c r="G834" s="8"/>
      <c r="H834" s="8"/>
      <c r="I834" s="8"/>
      <c r="J834" s="8"/>
      <c r="K834" s="8"/>
    </row>
    <row r="835" spans="1:11" ht="195" x14ac:dyDescent="0.25">
      <c r="A835" s="8">
        <v>12</v>
      </c>
      <c r="B835" s="8" t="s">
        <v>0</v>
      </c>
      <c r="C835" s="8" t="s">
        <v>1</v>
      </c>
      <c r="D835" s="9" t="s">
        <v>576</v>
      </c>
      <c r="E835" s="8" t="s">
        <v>3</v>
      </c>
      <c r="F835" s="1" t="s">
        <v>577</v>
      </c>
      <c r="G835" s="8" t="s">
        <v>554</v>
      </c>
      <c r="H835" s="11">
        <v>36555</v>
      </c>
      <c r="I835" s="8">
        <v>3</v>
      </c>
      <c r="J835" s="8"/>
      <c r="K835" s="8" t="s">
        <v>8</v>
      </c>
    </row>
    <row r="836" spans="1:11" x14ac:dyDescent="0.25">
      <c r="A836" s="8"/>
      <c r="B836" s="8"/>
      <c r="C836" s="8"/>
      <c r="D836" s="9"/>
      <c r="E836" s="8"/>
      <c r="F836" s="1"/>
      <c r="G836" s="8"/>
      <c r="H836" s="11"/>
      <c r="I836" s="8"/>
      <c r="J836" s="8"/>
      <c r="K836" s="8"/>
    </row>
    <row r="837" spans="1:11" ht="409.5" x14ac:dyDescent="0.25">
      <c r="A837" s="8"/>
      <c r="B837" s="8"/>
      <c r="C837" s="8"/>
      <c r="D837" s="9"/>
      <c r="E837" s="8"/>
      <c r="F837" s="2" t="s">
        <v>574</v>
      </c>
      <c r="G837" s="8"/>
      <c r="H837" s="11"/>
      <c r="I837" s="8"/>
      <c r="J837" s="8"/>
      <c r="K837" s="8"/>
    </row>
    <row r="838" spans="1:11" x14ac:dyDescent="0.25">
      <c r="A838" s="8"/>
      <c r="B838" s="8"/>
      <c r="C838" s="8"/>
      <c r="D838" s="9"/>
      <c r="E838" s="8"/>
      <c r="F838" s="1"/>
      <c r="G838" s="8"/>
      <c r="H838" s="11"/>
      <c r="I838" s="8"/>
      <c r="J838" s="8"/>
      <c r="K838" s="8"/>
    </row>
    <row r="839" spans="1:11" ht="60" x14ac:dyDescent="0.25">
      <c r="A839" s="8"/>
      <c r="B839" s="8"/>
      <c r="C839" s="8"/>
      <c r="D839" s="9"/>
      <c r="E839" s="8"/>
      <c r="F839" s="1" t="s">
        <v>575</v>
      </c>
      <c r="G839" s="8"/>
      <c r="H839" s="11"/>
      <c r="I839" s="8"/>
      <c r="J839" s="8"/>
      <c r="K839" s="8"/>
    </row>
    <row r="840" spans="1:11" ht="210" x14ac:dyDescent="0.25">
      <c r="A840" s="8">
        <v>13</v>
      </c>
      <c r="B840" s="8" t="s">
        <v>0</v>
      </c>
      <c r="C840" s="8" t="s">
        <v>1</v>
      </c>
      <c r="D840" s="9" t="s">
        <v>578</v>
      </c>
      <c r="E840" s="8" t="s">
        <v>3</v>
      </c>
      <c r="F840" s="1" t="s">
        <v>579</v>
      </c>
      <c r="G840" s="8" t="s">
        <v>580</v>
      </c>
      <c r="H840" s="8" t="s">
        <v>581</v>
      </c>
      <c r="I840" s="8">
        <v>3</v>
      </c>
      <c r="J840" s="8"/>
      <c r="K840" s="8" t="s">
        <v>8</v>
      </c>
    </row>
    <row r="841" spans="1:11" x14ac:dyDescent="0.25">
      <c r="A841" s="8"/>
      <c r="B841" s="8"/>
      <c r="C841" s="8"/>
      <c r="D841" s="9"/>
      <c r="E841" s="8"/>
      <c r="F841" s="1"/>
      <c r="G841" s="8"/>
      <c r="H841" s="8"/>
      <c r="I841" s="8"/>
      <c r="J841" s="8"/>
      <c r="K841" s="8"/>
    </row>
    <row r="842" spans="1:11" ht="409.5" x14ac:dyDescent="0.25">
      <c r="A842" s="8"/>
      <c r="B842" s="8"/>
      <c r="C842" s="8"/>
      <c r="D842" s="9"/>
      <c r="E842" s="8"/>
      <c r="F842" s="2" t="s">
        <v>582</v>
      </c>
      <c r="G842" s="8"/>
      <c r="H842" s="8"/>
      <c r="I842" s="8"/>
      <c r="J842" s="8"/>
      <c r="K842" s="8"/>
    </row>
    <row r="843" spans="1:11" x14ac:dyDescent="0.25">
      <c r="A843" s="8"/>
      <c r="B843" s="8"/>
      <c r="C843" s="8"/>
      <c r="D843" s="9"/>
      <c r="E843" s="8"/>
      <c r="F843" s="1"/>
      <c r="G843" s="8"/>
      <c r="H843" s="8"/>
      <c r="I843" s="8"/>
      <c r="J843" s="8"/>
      <c r="K843" s="8"/>
    </row>
    <row r="844" spans="1:11" ht="90" x14ac:dyDescent="0.25">
      <c r="A844" s="8"/>
      <c r="B844" s="8"/>
      <c r="C844" s="8"/>
      <c r="D844" s="9"/>
      <c r="E844" s="8"/>
      <c r="F844" s="1" t="s">
        <v>583</v>
      </c>
      <c r="G844" s="8"/>
      <c r="H844" s="8"/>
      <c r="I844" s="8"/>
      <c r="J844" s="8"/>
      <c r="K844" s="8"/>
    </row>
    <row r="845" spans="1:11" ht="210" x14ac:dyDescent="0.25">
      <c r="A845" s="8">
        <v>14</v>
      </c>
      <c r="B845" s="8" t="s">
        <v>0</v>
      </c>
      <c r="C845" s="8" t="s">
        <v>20</v>
      </c>
      <c r="D845" s="9" t="s">
        <v>584</v>
      </c>
      <c r="E845" s="8" t="s">
        <v>3</v>
      </c>
      <c r="F845" s="1" t="s">
        <v>585</v>
      </c>
      <c r="G845" s="8" t="s">
        <v>549</v>
      </c>
      <c r="H845" s="8" t="e">
        <f>-3 / 35 / 0</f>
        <v>#DIV/0!</v>
      </c>
      <c r="I845" s="8">
        <v>3</v>
      </c>
      <c r="J845" s="8"/>
      <c r="K845" s="8" t="s">
        <v>8</v>
      </c>
    </row>
    <row r="846" spans="1:11" x14ac:dyDescent="0.25">
      <c r="A846" s="8"/>
      <c r="B846" s="8"/>
      <c r="C846" s="8"/>
      <c r="D846" s="9"/>
      <c r="E846" s="8"/>
      <c r="F846" s="1"/>
      <c r="G846" s="8"/>
      <c r="H846" s="8"/>
      <c r="I846" s="8"/>
      <c r="J846" s="8"/>
      <c r="K846" s="8"/>
    </row>
    <row r="847" spans="1:11" ht="409.5" x14ac:dyDescent="0.25">
      <c r="A847" s="8"/>
      <c r="B847" s="8"/>
      <c r="C847" s="8"/>
      <c r="D847" s="9"/>
      <c r="E847" s="8"/>
      <c r="F847" s="2" t="s">
        <v>582</v>
      </c>
      <c r="G847" s="8"/>
      <c r="H847" s="8"/>
      <c r="I847" s="8"/>
      <c r="J847" s="8"/>
      <c r="K847" s="8"/>
    </row>
    <row r="848" spans="1:11" x14ac:dyDescent="0.25">
      <c r="A848" s="8"/>
      <c r="B848" s="8"/>
      <c r="C848" s="8"/>
      <c r="D848" s="9"/>
      <c r="E848" s="8"/>
      <c r="F848" s="1"/>
      <c r="G848" s="8"/>
      <c r="H848" s="8"/>
      <c r="I848" s="8"/>
      <c r="J848" s="8"/>
      <c r="K848" s="8"/>
    </row>
    <row r="849" spans="1:11" ht="90" x14ac:dyDescent="0.25">
      <c r="A849" s="8"/>
      <c r="B849" s="8"/>
      <c r="C849" s="8"/>
      <c r="D849" s="9"/>
      <c r="E849" s="8"/>
      <c r="F849" s="1" t="s">
        <v>583</v>
      </c>
      <c r="G849" s="8"/>
      <c r="H849" s="8"/>
      <c r="I849" s="8"/>
      <c r="J849" s="8"/>
      <c r="K849" s="8"/>
    </row>
    <row r="850" spans="1:11" ht="180" x14ac:dyDescent="0.25">
      <c r="A850" s="8">
        <v>15</v>
      </c>
      <c r="B850" s="8" t="s">
        <v>0</v>
      </c>
      <c r="C850" s="8" t="s">
        <v>1</v>
      </c>
      <c r="D850" s="9" t="s">
        <v>586</v>
      </c>
      <c r="E850" s="8" t="s">
        <v>3</v>
      </c>
      <c r="F850" s="1" t="s">
        <v>587</v>
      </c>
      <c r="G850" s="8" t="s">
        <v>588</v>
      </c>
      <c r="H850" s="11">
        <v>36540</v>
      </c>
      <c r="I850" s="8">
        <v>1</v>
      </c>
      <c r="J850" s="8"/>
      <c r="K850" s="8" t="s">
        <v>8</v>
      </c>
    </row>
    <row r="851" spans="1:11" x14ac:dyDescent="0.25">
      <c r="A851" s="8"/>
      <c r="B851" s="8"/>
      <c r="C851" s="8"/>
      <c r="D851" s="9"/>
      <c r="E851" s="8"/>
      <c r="F851" s="1"/>
      <c r="G851" s="8"/>
      <c r="H851" s="11"/>
      <c r="I851" s="8"/>
      <c r="J851" s="8"/>
      <c r="K851" s="8"/>
    </row>
    <row r="852" spans="1:11" ht="409.5" x14ac:dyDescent="0.25">
      <c r="A852" s="8"/>
      <c r="B852" s="8"/>
      <c r="C852" s="8"/>
      <c r="D852" s="9"/>
      <c r="E852" s="8"/>
      <c r="F852" s="2" t="s">
        <v>582</v>
      </c>
      <c r="G852" s="8"/>
      <c r="H852" s="11"/>
      <c r="I852" s="8"/>
      <c r="J852" s="8"/>
      <c r="K852" s="8"/>
    </row>
    <row r="853" spans="1:11" x14ac:dyDescent="0.25">
      <c r="A853" s="8"/>
      <c r="B853" s="8"/>
      <c r="C853" s="8"/>
      <c r="D853" s="9"/>
      <c r="E853" s="8"/>
      <c r="F853" s="1"/>
      <c r="G853" s="8"/>
      <c r="H853" s="11"/>
      <c r="I853" s="8"/>
      <c r="J853" s="8"/>
      <c r="K853" s="8"/>
    </row>
    <row r="854" spans="1:11" ht="90" x14ac:dyDescent="0.25">
      <c r="A854" s="8"/>
      <c r="B854" s="8"/>
      <c r="C854" s="8"/>
      <c r="D854" s="9"/>
      <c r="E854" s="8"/>
      <c r="F854" s="1" t="s">
        <v>589</v>
      </c>
      <c r="G854" s="8"/>
      <c r="H854" s="11"/>
      <c r="I854" s="8"/>
      <c r="J854" s="8"/>
      <c r="K854" s="8"/>
    </row>
    <row r="855" spans="1:11" ht="180" x14ac:dyDescent="0.25">
      <c r="A855" s="8">
        <v>16</v>
      </c>
      <c r="B855" s="8" t="s">
        <v>0</v>
      </c>
      <c r="C855" s="8" t="s">
        <v>1</v>
      </c>
      <c r="D855" s="9" t="s">
        <v>590</v>
      </c>
      <c r="E855" s="8" t="s">
        <v>3</v>
      </c>
      <c r="F855" s="1" t="s">
        <v>591</v>
      </c>
      <c r="G855" s="8" t="s">
        <v>592</v>
      </c>
      <c r="H855" s="11">
        <v>36540</v>
      </c>
      <c r="I855" s="8">
        <v>1</v>
      </c>
      <c r="J855" s="8"/>
      <c r="K855" s="8" t="s">
        <v>8</v>
      </c>
    </row>
    <row r="856" spans="1:11" x14ac:dyDescent="0.25">
      <c r="A856" s="8"/>
      <c r="B856" s="8"/>
      <c r="C856" s="8"/>
      <c r="D856" s="9"/>
      <c r="E856" s="8"/>
      <c r="F856" s="1"/>
      <c r="G856" s="8"/>
      <c r="H856" s="11"/>
      <c r="I856" s="8"/>
      <c r="J856" s="8"/>
      <c r="K856" s="8"/>
    </row>
    <row r="857" spans="1:11" ht="409.5" x14ac:dyDescent="0.25">
      <c r="A857" s="8"/>
      <c r="B857" s="8"/>
      <c r="C857" s="8"/>
      <c r="D857" s="9"/>
      <c r="E857" s="8"/>
      <c r="F857" s="2" t="s">
        <v>582</v>
      </c>
      <c r="G857" s="8"/>
      <c r="H857" s="11"/>
      <c r="I857" s="8"/>
      <c r="J857" s="8"/>
      <c r="K857" s="8"/>
    </row>
    <row r="858" spans="1:11" x14ac:dyDescent="0.25">
      <c r="A858" s="8"/>
      <c r="B858" s="8"/>
      <c r="C858" s="8"/>
      <c r="D858" s="9"/>
      <c r="E858" s="8"/>
      <c r="F858" s="1"/>
      <c r="G858" s="8"/>
      <c r="H858" s="11"/>
      <c r="I858" s="8"/>
      <c r="J858" s="8"/>
      <c r="K858" s="8"/>
    </row>
    <row r="859" spans="1:11" ht="90" x14ac:dyDescent="0.25">
      <c r="A859" s="8"/>
      <c r="B859" s="8"/>
      <c r="C859" s="8"/>
      <c r="D859" s="9"/>
      <c r="E859" s="8"/>
      <c r="F859" s="1" t="s">
        <v>589</v>
      </c>
      <c r="G859" s="8"/>
      <c r="H859" s="11"/>
      <c r="I859" s="8"/>
      <c r="J859" s="8"/>
      <c r="K859" s="8"/>
    </row>
    <row r="860" spans="1:11" ht="180" x14ac:dyDescent="0.25">
      <c r="A860" s="8">
        <v>17</v>
      </c>
      <c r="B860" s="8" t="s">
        <v>0</v>
      </c>
      <c r="C860" s="8" t="s">
        <v>1</v>
      </c>
      <c r="D860" s="9" t="s">
        <v>593</v>
      </c>
      <c r="E860" s="8" t="s">
        <v>3</v>
      </c>
      <c r="F860" s="1" t="s">
        <v>594</v>
      </c>
      <c r="G860" s="8" t="s">
        <v>595</v>
      </c>
      <c r="H860" s="11">
        <v>36540</v>
      </c>
      <c r="I860" s="8">
        <v>1</v>
      </c>
      <c r="J860" s="8"/>
      <c r="K860" s="8" t="s">
        <v>8</v>
      </c>
    </row>
    <row r="861" spans="1:11" x14ac:dyDescent="0.25">
      <c r="A861" s="8"/>
      <c r="B861" s="8"/>
      <c r="C861" s="8"/>
      <c r="D861" s="9"/>
      <c r="E861" s="8"/>
      <c r="F861" s="1"/>
      <c r="G861" s="8"/>
      <c r="H861" s="11"/>
      <c r="I861" s="8"/>
      <c r="J861" s="8"/>
      <c r="K861" s="8"/>
    </row>
    <row r="862" spans="1:11" ht="409.5" x14ac:dyDescent="0.25">
      <c r="A862" s="8"/>
      <c r="B862" s="8"/>
      <c r="C862" s="8"/>
      <c r="D862" s="9"/>
      <c r="E862" s="8"/>
      <c r="F862" s="2" t="s">
        <v>582</v>
      </c>
      <c r="G862" s="8"/>
      <c r="H862" s="11"/>
      <c r="I862" s="8"/>
      <c r="J862" s="8"/>
      <c r="K862" s="8"/>
    </row>
    <row r="863" spans="1:11" x14ac:dyDescent="0.25">
      <c r="A863" s="8"/>
      <c r="B863" s="8"/>
      <c r="C863" s="8"/>
      <c r="D863" s="9"/>
      <c r="E863" s="8"/>
      <c r="F863" s="1"/>
      <c r="G863" s="8"/>
      <c r="H863" s="11"/>
      <c r="I863" s="8"/>
      <c r="J863" s="8"/>
      <c r="K863" s="8"/>
    </row>
    <row r="864" spans="1:11" ht="90" x14ac:dyDescent="0.25">
      <c r="A864" s="8"/>
      <c r="B864" s="8"/>
      <c r="C864" s="8"/>
      <c r="D864" s="9"/>
      <c r="E864" s="8"/>
      <c r="F864" s="1" t="s">
        <v>589</v>
      </c>
      <c r="G864" s="8"/>
      <c r="H864" s="11"/>
      <c r="I864" s="8"/>
      <c r="J864" s="8"/>
      <c r="K864" s="8"/>
    </row>
    <row r="865" spans="1:14" ht="180" x14ac:dyDescent="0.25">
      <c r="A865" s="8">
        <v>18</v>
      </c>
      <c r="B865" s="8" t="s">
        <v>0</v>
      </c>
      <c r="C865" s="8" t="s">
        <v>1</v>
      </c>
      <c r="D865" s="9" t="s">
        <v>596</v>
      </c>
      <c r="E865" s="8" t="s">
        <v>3</v>
      </c>
      <c r="F865" s="1" t="s">
        <v>597</v>
      </c>
      <c r="G865" s="8" t="s">
        <v>595</v>
      </c>
      <c r="H865" s="11">
        <v>36540</v>
      </c>
      <c r="I865" s="8">
        <v>1</v>
      </c>
      <c r="J865" s="8"/>
      <c r="K865" s="8" t="s">
        <v>8</v>
      </c>
    </row>
    <row r="866" spans="1:14" x14ac:dyDescent="0.25">
      <c r="A866" s="8"/>
      <c r="B866" s="8"/>
      <c r="C866" s="8"/>
      <c r="D866" s="9"/>
      <c r="E866" s="8"/>
      <c r="F866" s="1"/>
      <c r="G866" s="8"/>
      <c r="H866" s="11"/>
      <c r="I866" s="8"/>
      <c r="J866" s="8"/>
      <c r="K866" s="8"/>
    </row>
    <row r="867" spans="1:14" ht="409.5" x14ac:dyDescent="0.25">
      <c r="A867" s="8"/>
      <c r="B867" s="8"/>
      <c r="C867" s="8"/>
      <c r="D867" s="9"/>
      <c r="E867" s="8"/>
      <c r="F867" s="2" t="s">
        <v>582</v>
      </c>
      <c r="G867" s="8"/>
      <c r="H867" s="11"/>
      <c r="I867" s="8"/>
      <c r="J867" s="8"/>
      <c r="K867" s="8"/>
    </row>
    <row r="868" spans="1:14" x14ac:dyDescent="0.25">
      <c r="A868" s="8"/>
      <c r="B868" s="8"/>
      <c r="C868" s="8"/>
      <c r="D868" s="9"/>
      <c r="E868" s="8"/>
      <c r="F868" s="1"/>
      <c r="G868" s="8"/>
      <c r="H868" s="11"/>
      <c r="I868" s="8"/>
      <c r="J868" s="8"/>
      <c r="K868" s="8"/>
    </row>
    <row r="869" spans="1:14" ht="90" x14ac:dyDescent="0.25">
      <c r="A869" s="8"/>
      <c r="B869" s="8"/>
      <c r="C869" s="8"/>
      <c r="D869" s="9"/>
      <c r="E869" s="8"/>
      <c r="F869" s="1" t="s">
        <v>589</v>
      </c>
      <c r="G869" s="8"/>
      <c r="H869" s="11"/>
      <c r="I869" s="8"/>
      <c r="J869" s="8"/>
      <c r="K869" s="8"/>
    </row>
    <row r="870" spans="1:14" ht="180" x14ac:dyDescent="0.25">
      <c r="A870" s="8">
        <v>19</v>
      </c>
      <c r="B870" s="8" t="s">
        <v>0</v>
      </c>
      <c r="C870" s="8" t="s">
        <v>1</v>
      </c>
      <c r="D870" s="9" t="s">
        <v>598</v>
      </c>
      <c r="E870" s="8" t="s">
        <v>3</v>
      </c>
      <c r="F870" s="1" t="s">
        <v>599</v>
      </c>
      <c r="G870" s="8" t="s">
        <v>595</v>
      </c>
      <c r="H870" s="11">
        <v>36571</v>
      </c>
      <c r="I870" s="8">
        <v>1</v>
      </c>
      <c r="J870" s="8"/>
      <c r="K870" s="8" t="s">
        <v>8</v>
      </c>
    </row>
    <row r="871" spans="1:14" x14ac:dyDescent="0.25">
      <c r="A871" s="8"/>
      <c r="B871" s="8"/>
      <c r="C871" s="8"/>
      <c r="D871" s="9"/>
      <c r="E871" s="8"/>
      <c r="F871" s="1"/>
      <c r="G871" s="8"/>
      <c r="H871" s="11"/>
      <c r="I871" s="8"/>
      <c r="J871" s="8"/>
      <c r="K871" s="8"/>
      <c r="N871">
        <v>3</v>
      </c>
    </row>
    <row r="872" spans="1:14" ht="409.5" x14ac:dyDescent="0.25">
      <c r="A872" s="8"/>
      <c r="B872" s="8"/>
      <c r="C872" s="8"/>
      <c r="D872" s="9"/>
      <c r="E872" s="8"/>
      <c r="F872" s="2" t="s">
        <v>582</v>
      </c>
      <c r="G872" s="8"/>
      <c r="H872" s="11"/>
      <c r="I872" s="8"/>
      <c r="J872" s="8"/>
      <c r="K872" s="8"/>
    </row>
    <row r="873" spans="1:14" x14ac:dyDescent="0.25">
      <c r="A873" s="8"/>
      <c r="B873" s="8"/>
      <c r="C873" s="8"/>
      <c r="D873" s="9"/>
      <c r="E873" s="8"/>
      <c r="F873" s="1"/>
      <c r="G873" s="8"/>
      <c r="H873" s="11"/>
      <c r="I873" s="8"/>
      <c r="J873" s="8"/>
      <c r="K873" s="8"/>
    </row>
    <row r="874" spans="1:14" ht="90" x14ac:dyDescent="0.25">
      <c r="A874" s="8"/>
      <c r="B874" s="8"/>
      <c r="C874" s="8"/>
      <c r="D874" s="9"/>
      <c r="E874" s="8"/>
      <c r="F874" s="1" t="s">
        <v>589</v>
      </c>
      <c r="G874" s="8"/>
      <c r="H874" s="11"/>
      <c r="I874" s="8"/>
      <c r="J874" s="8"/>
      <c r="K874" s="8"/>
    </row>
    <row r="875" spans="1:14" ht="210" x14ac:dyDescent="0.25">
      <c r="A875" s="8">
        <v>20</v>
      </c>
      <c r="B875" s="8" t="s">
        <v>0</v>
      </c>
      <c r="C875" s="8" t="s">
        <v>1</v>
      </c>
      <c r="D875" s="9" t="s">
        <v>600</v>
      </c>
      <c r="E875" s="8" t="s">
        <v>3</v>
      </c>
      <c r="F875" s="1" t="s">
        <v>601</v>
      </c>
      <c r="G875" s="8" t="s">
        <v>564</v>
      </c>
      <c r="H875" s="8" t="s">
        <v>378</v>
      </c>
      <c r="I875" s="8">
        <v>3</v>
      </c>
      <c r="J875" s="8"/>
      <c r="K875" s="8" t="s">
        <v>675</v>
      </c>
    </row>
    <row r="876" spans="1:14" x14ac:dyDescent="0.25">
      <c r="A876" s="8"/>
      <c r="B876" s="8"/>
      <c r="C876" s="8"/>
      <c r="D876" s="9"/>
      <c r="E876" s="8"/>
      <c r="F876" s="1"/>
      <c r="G876" s="8"/>
      <c r="H876" s="8"/>
      <c r="I876" s="8"/>
      <c r="J876" s="8"/>
      <c r="K876" s="8"/>
    </row>
    <row r="877" spans="1:14" ht="409.5" x14ac:dyDescent="0.25">
      <c r="A877" s="8"/>
      <c r="B877" s="8"/>
      <c r="C877" s="8"/>
      <c r="D877" s="9"/>
      <c r="E877" s="8"/>
      <c r="F877" s="2" t="s">
        <v>602</v>
      </c>
      <c r="G877" s="8"/>
      <c r="H877" s="8"/>
      <c r="I877" s="8"/>
      <c r="J877" s="8"/>
      <c r="K877" s="8"/>
    </row>
    <row r="878" spans="1:14" x14ac:dyDescent="0.25">
      <c r="A878" s="8"/>
      <c r="B878" s="8"/>
      <c r="C878" s="8"/>
      <c r="D878" s="9"/>
      <c r="E878" s="8"/>
      <c r="F878" s="1"/>
      <c r="G878" s="8"/>
      <c r="H878" s="8"/>
      <c r="I878" s="8"/>
      <c r="J878" s="8"/>
      <c r="K878" s="8"/>
    </row>
    <row r="879" spans="1:14" ht="75" x14ac:dyDescent="0.25">
      <c r="A879" s="8"/>
      <c r="B879" s="8"/>
      <c r="C879" s="8"/>
      <c r="D879" s="9"/>
      <c r="E879" s="8"/>
      <c r="F879" s="1" t="s">
        <v>603</v>
      </c>
      <c r="G879" s="8"/>
      <c r="H879" s="8"/>
      <c r="I879" s="8"/>
      <c r="J879" s="8"/>
      <c r="K879" s="8"/>
    </row>
    <row r="882" spans="1:11" ht="300" x14ac:dyDescent="0.25">
      <c r="A882" s="8" t="s">
        <v>0</v>
      </c>
      <c r="B882" s="8" t="s">
        <v>1</v>
      </c>
      <c r="C882" s="9" t="s">
        <v>604</v>
      </c>
      <c r="D882" s="8" t="s">
        <v>3</v>
      </c>
      <c r="E882" s="1" t="s">
        <v>605</v>
      </c>
      <c r="F882" s="8" t="s">
        <v>564</v>
      </c>
      <c r="G882" s="11">
        <v>36671</v>
      </c>
      <c r="H882" s="8">
        <v>3</v>
      </c>
      <c r="I882" s="8"/>
      <c r="J882" s="8" t="s">
        <v>8</v>
      </c>
    </row>
    <row r="883" spans="1:11" x14ac:dyDescent="0.25">
      <c r="A883" s="8"/>
      <c r="B883" s="8"/>
      <c r="C883" s="9"/>
      <c r="D883" s="8"/>
      <c r="E883" s="1"/>
      <c r="F883" s="8"/>
      <c r="G883" s="11"/>
      <c r="H883" s="8"/>
      <c r="I883" s="8"/>
      <c r="J883" s="8"/>
    </row>
    <row r="884" spans="1:11" ht="409.5" x14ac:dyDescent="0.25">
      <c r="A884" s="8"/>
      <c r="B884" s="8"/>
      <c r="C884" s="9"/>
      <c r="D884" s="8"/>
      <c r="E884" s="2" t="s">
        <v>602</v>
      </c>
      <c r="F884" s="8"/>
      <c r="G884" s="11"/>
      <c r="H884" s="8"/>
      <c r="I884" s="8"/>
      <c r="J884" s="8"/>
    </row>
    <row r="885" spans="1:11" x14ac:dyDescent="0.25">
      <c r="A885" s="8"/>
      <c r="B885" s="8"/>
      <c r="C885" s="9"/>
      <c r="D885" s="8"/>
      <c r="E885" s="1"/>
      <c r="F885" s="8"/>
      <c r="G885" s="11"/>
      <c r="H885" s="8"/>
      <c r="I885" s="8"/>
      <c r="J885" s="8"/>
    </row>
    <row r="886" spans="1:11" ht="135" x14ac:dyDescent="0.25">
      <c r="A886" s="8"/>
      <c r="B886" s="8"/>
      <c r="C886" s="9"/>
      <c r="D886" s="8"/>
      <c r="E886" s="1" t="s">
        <v>603</v>
      </c>
      <c r="F886" s="8"/>
      <c r="G886" s="11"/>
      <c r="H886" s="8"/>
      <c r="I886" s="8"/>
      <c r="J886" s="8"/>
    </row>
    <row r="887" spans="1:11" ht="180" x14ac:dyDescent="0.25">
      <c r="A887" s="8">
        <v>22</v>
      </c>
      <c r="B887" s="8" t="s">
        <v>0</v>
      </c>
      <c r="C887" s="8" t="s">
        <v>1</v>
      </c>
      <c r="D887" s="9" t="s">
        <v>606</v>
      </c>
      <c r="E887" s="8" t="s">
        <v>3</v>
      </c>
      <c r="F887" s="1" t="s">
        <v>607</v>
      </c>
      <c r="G887" s="8" t="s">
        <v>564</v>
      </c>
      <c r="H887" s="11">
        <v>36661</v>
      </c>
      <c r="I887" s="8">
        <v>1</v>
      </c>
      <c r="J887" s="8"/>
      <c r="K887" s="8" t="s">
        <v>8</v>
      </c>
    </row>
    <row r="888" spans="1:11" x14ac:dyDescent="0.25">
      <c r="A888" s="8"/>
      <c r="B888" s="8"/>
      <c r="C888" s="8"/>
      <c r="D888" s="9"/>
      <c r="E888" s="8"/>
      <c r="F888" s="1"/>
      <c r="G888" s="8"/>
      <c r="H888" s="11"/>
      <c r="I888" s="8"/>
      <c r="J888" s="8"/>
      <c r="K888" s="8"/>
    </row>
    <row r="889" spans="1:11" ht="409.5" x14ac:dyDescent="0.25">
      <c r="A889" s="8"/>
      <c r="B889" s="8"/>
      <c r="C889" s="8"/>
      <c r="D889" s="9"/>
      <c r="E889" s="8"/>
      <c r="F889" s="2" t="s">
        <v>608</v>
      </c>
      <c r="G889" s="8"/>
      <c r="H889" s="11"/>
      <c r="I889" s="8"/>
      <c r="J889" s="8"/>
      <c r="K889" s="8"/>
    </row>
    <row r="890" spans="1:11" x14ac:dyDescent="0.25">
      <c r="A890" s="8"/>
      <c r="B890" s="8"/>
      <c r="C890" s="8"/>
      <c r="D890" s="9"/>
      <c r="E890" s="8"/>
      <c r="F890" s="1"/>
      <c r="G890" s="8"/>
      <c r="H890" s="11"/>
      <c r="I890" s="8"/>
      <c r="J890" s="8"/>
      <c r="K890" s="8"/>
    </row>
    <row r="891" spans="1:11" ht="75" x14ac:dyDescent="0.25">
      <c r="A891" s="8"/>
      <c r="B891" s="8"/>
      <c r="C891" s="8"/>
      <c r="D891" s="9"/>
      <c r="E891" s="8"/>
      <c r="F891" s="1" t="s">
        <v>609</v>
      </c>
      <c r="G891" s="8"/>
      <c r="H891" s="11"/>
      <c r="I891" s="8"/>
      <c r="J891" s="8"/>
      <c r="K891" s="8"/>
    </row>
    <row r="892" spans="1:11" ht="180" x14ac:dyDescent="0.25">
      <c r="A892" s="8">
        <v>23</v>
      </c>
      <c r="B892" s="8" t="s">
        <v>0</v>
      </c>
      <c r="C892" s="8" t="s">
        <v>1</v>
      </c>
      <c r="D892" s="9" t="s">
        <v>610</v>
      </c>
      <c r="E892" s="8" t="s">
        <v>3</v>
      </c>
      <c r="F892" s="1" t="s">
        <v>611</v>
      </c>
      <c r="G892" s="8" t="s">
        <v>564</v>
      </c>
      <c r="H892" s="11">
        <v>36631</v>
      </c>
      <c r="I892" s="8">
        <v>1</v>
      </c>
      <c r="J892" s="8"/>
      <c r="K892" s="8" t="s">
        <v>8</v>
      </c>
    </row>
    <row r="893" spans="1:11" x14ac:dyDescent="0.25">
      <c r="A893" s="8"/>
      <c r="B893" s="8"/>
      <c r="C893" s="8"/>
      <c r="D893" s="9"/>
      <c r="E893" s="8"/>
      <c r="F893" s="1"/>
      <c r="G893" s="8"/>
      <c r="H893" s="11"/>
      <c r="I893" s="8"/>
      <c r="J893" s="8"/>
      <c r="K893" s="8"/>
    </row>
    <row r="894" spans="1:11" ht="409.5" x14ac:dyDescent="0.25">
      <c r="A894" s="8"/>
      <c r="B894" s="8"/>
      <c r="C894" s="8"/>
      <c r="D894" s="9"/>
      <c r="E894" s="8"/>
      <c r="F894" s="2" t="s">
        <v>608</v>
      </c>
      <c r="G894" s="8"/>
      <c r="H894" s="11"/>
      <c r="I894" s="8"/>
      <c r="J894" s="8"/>
      <c r="K894" s="8"/>
    </row>
    <row r="895" spans="1:11" x14ac:dyDescent="0.25">
      <c r="A895" s="8"/>
      <c r="B895" s="8"/>
      <c r="C895" s="8"/>
      <c r="D895" s="9"/>
      <c r="E895" s="8"/>
      <c r="F895" s="1"/>
      <c r="G895" s="8"/>
      <c r="H895" s="11"/>
      <c r="I895" s="8"/>
      <c r="J895" s="8"/>
      <c r="K895" s="8"/>
    </row>
    <row r="896" spans="1:11" ht="75" x14ac:dyDescent="0.25">
      <c r="A896" s="8"/>
      <c r="B896" s="8"/>
      <c r="C896" s="8"/>
      <c r="D896" s="9"/>
      <c r="E896" s="8"/>
      <c r="F896" s="1" t="s">
        <v>609</v>
      </c>
      <c r="G896" s="8"/>
      <c r="H896" s="11"/>
      <c r="I896" s="8"/>
      <c r="J896" s="8"/>
      <c r="K896" s="8"/>
    </row>
    <row r="897" spans="1:14" ht="180" x14ac:dyDescent="0.25">
      <c r="A897" s="8">
        <v>24</v>
      </c>
      <c r="B897" s="8" t="s">
        <v>0</v>
      </c>
      <c r="C897" s="8" t="s">
        <v>1</v>
      </c>
      <c r="D897" s="9" t="s">
        <v>612</v>
      </c>
      <c r="E897" s="8" t="s">
        <v>3</v>
      </c>
      <c r="F897" s="1" t="s">
        <v>613</v>
      </c>
      <c r="G897" s="8" t="s">
        <v>564</v>
      </c>
      <c r="H897" s="11">
        <v>36600</v>
      </c>
      <c r="I897" s="8">
        <v>1</v>
      </c>
      <c r="J897" s="8"/>
      <c r="K897" s="8" t="s">
        <v>8</v>
      </c>
    </row>
    <row r="898" spans="1:14" x14ac:dyDescent="0.25">
      <c r="A898" s="8"/>
      <c r="B898" s="8"/>
      <c r="C898" s="8"/>
      <c r="D898" s="9"/>
      <c r="E898" s="8"/>
      <c r="F898" s="1"/>
      <c r="G898" s="8"/>
      <c r="H898" s="11"/>
      <c r="I898" s="8"/>
      <c r="J898" s="8"/>
      <c r="K898" s="8"/>
    </row>
    <row r="899" spans="1:14" ht="409.5" x14ac:dyDescent="0.25">
      <c r="A899" s="8"/>
      <c r="B899" s="8"/>
      <c r="C899" s="8"/>
      <c r="D899" s="9"/>
      <c r="E899" s="8"/>
      <c r="F899" s="2" t="s">
        <v>608</v>
      </c>
      <c r="G899" s="8"/>
      <c r="H899" s="11"/>
      <c r="I899" s="8"/>
      <c r="J899" s="8"/>
      <c r="K899" s="8"/>
    </row>
    <row r="900" spans="1:14" x14ac:dyDescent="0.25">
      <c r="A900" s="8"/>
      <c r="B900" s="8"/>
      <c r="C900" s="8"/>
      <c r="D900" s="9"/>
      <c r="E900" s="8"/>
      <c r="F900" s="1"/>
      <c r="G900" s="8"/>
      <c r="H900" s="11"/>
      <c r="I900" s="8"/>
      <c r="J900" s="8"/>
      <c r="K900" s="8"/>
    </row>
    <row r="901" spans="1:14" ht="75" x14ac:dyDescent="0.25">
      <c r="A901" s="8"/>
      <c r="B901" s="8"/>
      <c r="C901" s="8"/>
      <c r="D901" s="9"/>
      <c r="E901" s="8"/>
      <c r="F901" s="1" t="s">
        <v>609</v>
      </c>
      <c r="G901" s="8"/>
      <c r="H901" s="11"/>
      <c r="I901" s="8"/>
      <c r="J901" s="8"/>
      <c r="K901" s="8"/>
    </row>
    <row r="902" spans="1:14" ht="210" x14ac:dyDescent="0.25">
      <c r="A902" s="8">
        <v>25</v>
      </c>
      <c r="B902" s="8" t="s">
        <v>0</v>
      </c>
      <c r="C902" s="8" t="s">
        <v>1</v>
      </c>
      <c r="D902" s="9" t="s">
        <v>614</v>
      </c>
      <c r="E902" s="8" t="s">
        <v>3</v>
      </c>
      <c r="F902" s="1" t="s">
        <v>615</v>
      </c>
      <c r="G902" s="8" t="s">
        <v>616</v>
      </c>
      <c r="H902" s="11">
        <v>36676</v>
      </c>
      <c r="I902" s="8">
        <v>3</v>
      </c>
      <c r="J902" s="8"/>
      <c r="K902" s="8" t="s">
        <v>8</v>
      </c>
    </row>
    <row r="903" spans="1:14" x14ac:dyDescent="0.25">
      <c r="A903" s="8"/>
      <c r="B903" s="8"/>
      <c r="C903" s="8"/>
      <c r="D903" s="9"/>
      <c r="E903" s="8"/>
      <c r="F903" s="1"/>
      <c r="G903" s="8"/>
      <c r="H903" s="11"/>
      <c r="I903" s="8"/>
      <c r="J903" s="8"/>
      <c r="K903" s="8"/>
      <c r="N903">
        <v>2</v>
      </c>
    </row>
    <row r="904" spans="1:14" ht="409.5" x14ac:dyDescent="0.25">
      <c r="A904" s="8"/>
      <c r="B904" s="8"/>
      <c r="C904" s="8"/>
      <c r="D904" s="9"/>
      <c r="E904" s="8"/>
      <c r="F904" s="2" t="s">
        <v>617</v>
      </c>
      <c r="G904" s="8"/>
      <c r="H904" s="11"/>
      <c r="I904" s="8"/>
      <c r="J904" s="8"/>
      <c r="K904" s="8"/>
    </row>
    <row r="905" spans="1:14" x14ac:dyDescent="0.25">
      <c r="A905" s="8"/>
      <c r="B905" s="8"/>
      <c r="C905" s="8"/>
      <c r="D905" s="9"/>
      <c r="E905" s="8"/>
      <c r="F905" s="1"/>
      <c r="G905" s="8"/>
      <c r="H905" s="11"/>
      <c r="I905" s="8"/>
      <c r="J905" s="8"/>
      <c r="K905" s="8"/>
    </row>
    <row r="906" spans="1:14" ht="90" x14ac:dyDescent="0.25">
      <c r="A906" s="8"/>
      <c r="B906" s="8"/>
      <c r="C906" s="8"/>
      <c r="D906" s="9"/>
      <c r="E906" s="8"/>
      <c r="F906" s="1" t="s">
        <v>618</v>
      </c>
      <c r="G906" s="8"/>
      <c r="H906" s="11"/>
      <c r="I906" s="8"/>
      <c r="J906" s="8"/>
      <c r="K906" s="8"/>
    </row>
    <row r="907" spans="1:14" ht="210" x14ac:dyDescent="0.25">
      <c r="A907" s="8">
        <v>26</v>
      </c>
      <c r="B907" s="8" t="s">
        <v>0</v>
      </c>
      <c r="C907" s="8" t="s">
        <v>1</v>
      </c>
      <c r="D907" s="9" t="s">
        <v>619</v>
      </c>
      <c r="E907" s="8" t="s">
        <v>3</v>
      </c>
      <c r="F907" s="1" t="s">
        <v>620</v>
      </c>
      <c r="G907" s="8" t="s">
        <v>616</v>
      </c>
      <c r="H907" s="11">
        <v>36676</v>
      </c>
      <c r="I907" s="8">
        <v>3</v>
      </c>
      <c r="J907" s="8"/>
      <c r="K907" s="8" t="s">
        <v>8</v>
      </c>
    </row>
    <row r="908" spans="1:14" x14ac:dyDescent="0.25">
      <c r="A908" s="8"/>
      <c r="B908" s="8"/>
      <c r="C908" s="8"/>
      <c r="D908" s="9"/>
      <c r="E908" s="8"/>
      <c r="F908" s="1"/>
      <c r="G908" s="8"/>
      <c r="H908" s="11"/>
      <c r="I908" s="8"/>
      <c r="J908" s="8"/>
      <c r="K908" s="8"/>
    </row>
    <row r="909" spans="1:14" ht="409.5" x14ac:dyDescent="0.25">
      <c r="A909" s="8"/>
      <c r="B909" s="8"/>
      <c r="C909" s="8"/>
      <c r="D909" s="9"/>
      <c r="E909" s="8"/>
      <c r="F909" s="2" t="s">
        <v>617</v>
      </c>
      <c r="G909" s="8"/>
      <c r="H909" s="11"/>
      <c r="I909" s="8"/>
      <c r="J909" s="8"/>
      <c r="K909" s="8"/>
    </row>
    <row r="910" spans="1:14" x14ac:dyDescent="0.25">
      <c r="A910" s="8"/>
      <c r="B910" s="8"/>
      <c r="C910" s="8"/>
      <c r="D910" s="9"/>
      <c r="E910" s="8"/>
      <c r="F910" s="1"/>
      <c r="G910" s="8"/>
      <c r="H910" s="11"/>
      <c r="I910" s="8"/>
      <c r="J910" s="8"/>
      <c r="K910" s="8"/>
    </row>
    <row r="911" spans="1:14" ht="90" x14ac:dyDescent="0.25">
      <c r="A911" s="8"/>
      <c r="B911" s="8"/>
      <c r="C911" s="8"/>
      <c r="D911" s="9"/>
      <c r="E911" s="8"/>
      <c r="F911" s="1" t="s">
        <v>621</v>
      </c>
      <c r="G911" s="8"/>
      <c r="H911" s="11"/>
      <c r="I911" s="8"/>
      <c r="J911" s="8"/>
      <c r="K911" s="8"/>
    </row>
    <row r="912" spans="1:14" ht="180" x14ac:dyDescent="0.25">
      <c r="A912" s="8">
        <v>27</v>
      </c>
      <c r="B912" s="8" t="s">
        <v>0</v>
      </c>
      <c r="C912" s="8" t="s">
        <v>20</v>
      </c>
      <c r="D912" s="9" t="s">
        <v>622</v>
      </c>
      <c r="E912" s="8" t="s">
        <v>3</v>
      </c>
      <c r="F912" s="1" t="s">
        <v>623</v>
      </c>
      <c r="G912" s="8" t="s">
        <v>616</v>
      </c>
      <c r="H912" s="8" t="s">
        <v>565</v>
      </c>
      <c r="I912" s="8">
        <v>1</v>
      </c>
      <c r="J912" s="8"/>
      <c r="K912" s="8" t="s">
        <v>8</v>
      </c>
    </row>
    <row r="913" spans="1:11" x14ac:dyDescent="0.25">
      <c r="A913" s="8"/>
      <c r="B913" s="8"/>
      <c r="C913" s="8"/>
      <c r="D913" s="9"/>
      <c r="E913" s="8"/>
      <c r="F913" s="1"/>
      <c r="G913" s="8"/>
      <c r="H913" s="8"/>
      <c r="I913" s="8"/>
      <c r="J913" s="8"/>
      <c r="K913" s="8"/>
    </row>
    <row r="914" spans="1:11" ht="409.5" x14ac:dyDescent="0.25">
      <c r="A914" s="8"/>
      <c r="B914" s="8"/>
      <c r="C914" s="8"/>
      <c r="D914" s="9"/>
      <c r="E914" s="8"/>
      <c r="F914" s="2" t="s">
        <v>617</v>
      </c>
      <c r="G914" s="8"/>
      <c r="H914" s="8"/>
      <c r="I914" s="8"/>
      <c r="J914" s="8"/>
      <c r="K914" s="8"/>
    </row>
    <row r="915" spans="1:11" x14ac:dyDescent="0.25">
      <c r="A915" s="8"/>
      <c r="B915" s="8"/>
      <c r="C915" s="8"/>
      <c r="D915" s="9"/>
      <c r="E915" s="8"/>
      <c r="F915" s="1"/>
      <c r="G915" s="8"/>
      <c r="H915" s="8"/>
      <c r="I915" s="8"/>
      <c r="J915" s="8"/>
      <c r="K915" s="8"/>
    </row>
    <row r="916" spans="1:11" ht="90" x14ac:dyDescent="0.25">
      <c r="A916" s="8"/>
      <c r="B916" s="8"/>
      <c r="C916" s="8"/>
      <c r="D916" s="9"/>
      <c r="E916" s="8"/>
      <c r="F916" s="1" t="s">
        <v>624</v>
      </c>
      <c r="G916" s="8"/>
      <c r="H916" s="8"/>
      <c r="I916" s="8"/>
      <c r="J916" s="8"/>
      <c r="K916" s="8"/>
    </row>
    <row r="917" spans="1:11" ht="180" x14ac:dyDescent="0.25">
      <c r="A917" s="8">
        <v>28</v>
      </c>
      <c r="B917" s="8" t="s">
        <v>0</v>
      </c>
      <c r="C917" s="8" t="s">
        <v>1</v>
      </c>
      <c r="D917" s="9" t="s">
        <v>625</v>
      </c>
      <c r="E917" s="8" t="s">
        <v>3</v>
      </c>
      <c r="F917" s="1" t="s">
        <v>626</v>
      </c>
      <c r="G917" s="8" t="s">
        <v>616</v>
      </c>
      <c r="H917" s="11">
        <v>36600</v>
      </c>
      <c r="I917" s="8">
        <v>1</v>
      </c>
      <c r="J917" s="8"/>
      <c r="K917" s="8" t="s">
        <v>8</v>
      </c>
    </row>
    <row r="918" spans="1:11" x14ac:dyDescent="0.25">
      <c r="A918" s="8"/>
      <c r="B918" s="8"/>
      <c r="C918" s="8"/>
      <c r="D918" s="9"/>
      <c r="E918" s="8"/>
      <c r="F918" s="1"/>
      <c r="G918" s="8"/>
      <c r="H918" s="11"/>
      <c r="I918" s="8"/>
      <c r="J918" s="8"/>
      <c r="K918" s="8"/>
    </row>
    <row r="919" spans="1:11" ht="409.5" x14ac:dyDescent="0.25">
      <c r="A919" s="8"/>
      <c r="B919" s="8"/>
      <c r="C919" s="8"/>
      <c r="D919" s="9"/>
      <c r="E919" s="8"/>
      <c r="F919" s="2" t="s">
        <v>617</v>
      </c>
      <c r="G919" s="8"/>
      <c r="H919" s="11"/>
      <c r="I919" s="8"/>
      <c r="J919" s="8"/>
      <c r="K919" s="8"/>
    </row>
    <row r="920" spans="1:11" x14ac:dyDescent="0.25">
      <c r="A920" s="8"/>
      <c r="B920" s="8"/>
      <c r="C920" s="8"/>
      <c r="D920" s="9"/>
      <c r="E920" s="8"/>
      <c r="F920" s="1"/>
      <c r="G920" s="8"/>
      <c r="H920" s="11"/>
      <c r="I920" s="8"/>
      <c r="J920" s="8"/>
      <c r="K920" s="8"/>
    </row>
    <row r="921" spans="1:11" ht="90" x14ac:dyDescent="0.25">
      <c r="A921" s="8"/>
      <c r="B921" s="8"/>
      <c r="C921" s="8"/>
      <c r="D921" s="9"/>
      <c r="E921" s="8"/>
      <c r="F921" s="1" t="s">
        <v>624</v>
      </c>
      <c r="G921" s="8"/>
      <c r="H921" s="11"/>
      <c r="I921" s="8"/>
      <c r="J921" s="8"/>
      <c r="K921" s="8"/>
    </row>
    <row r="922" spans="1:11" ht="180" x14ac:dyDescent="0.25">
      <c r="A922" s="8">
        <v>29</v>
      </c>
      <c r="B922" s="8" t="s">
        <v>0</v>
      </c>
      <c r="C922" s="8" t="s">
        <v>1</v>
      </c>
      <c r="D922" s="9" t="s">
        <v>676</v>
      </c>
      <c r="E922" s="8" t="s">
        <v>3</v>
      </c>
      <c r="F922" s="1" t="s">
        <v>677</v>
      </c>
      <c r="G922" s="8" t="s">
        <v>679</v>
      </c>
      <c r="H922" s="11">
        <v>36571</v>
      </c>
      <c r="I922" s="8">
        <v>1</v>
      </c>
      <c r="J922" s="8"/>
      <c r="K922" s="8" t="s">
        <v>8</v>
      </c>
    </row>
    <row r="923" spans="1:11" x14ac:dyDescent="0.25">
      <c r="A923" s="8"/>
      <c r="B923" s="8"/>
      <c r="C923" s="8"/>
      <c r="D923" s="9"/>
      <c r="E923" s="8"/>
      <c r="F923" s="1"/>
      <c r="G923" s="8"/>
      <c r="H923" s="11"/>
      <c r="I923" s="8"/>
      <c r="J923" s="8"/>
      <c r="K923" s="8"/>
    </row>
    <row r="924" spans="1:11" ht="409.5" x14ac:dyDescent="0.25">
      <c r="A924" s="8"/>
      <c r="B924" s="8"/>
      <c r="C924" s="8"/>
      <c r="D924" s="9"/>
      <c r="E924" s="8"/>
      <c r="F924" s="2" t="s">
        <v>617</v>
      </c>
      <c r="G924" s="8"/>
      <c r="H924" s="11"/>
      <c r="I924" s="8"/>
      <c r="J924" s="8"/>
      <c r="K924" s="8"/>
    </row>
    <row r="925" spans="1:11" x14ac:dyDescent="0.25">
      <c r="A925" s="8"/>
      <c r="B925" s="8"/>
      <c r="C925" s="8"/>
      <c r="D925" s="9"/>
      <c r="E925" s="8"/>
      <c r="F925" s="1"/>
      <c r="G925" s="8"/>
      <c r="H925" s="11"/>
      <c r="I925" s="8"/>
      <c r="J925" s="8"/>
      <c r="K925" s="8"/>
    </row>
    <row r="926" spans="1:11" ht="90" x14ac:dyDescent="0.25">
      <c r="A926" s="8"/>
      <c r="B926" s="8"/>
      <c r="C926" s="8"/>
      <c r="D926" s="9"/>
      <c r="E926" s="8"/>
      <c r="F926" s="1" t="s">
        <v>678</v>
      </c>
      <c r="G926" s="8"/>
      <c r="H926" s="11"/>
      <c r="I926" s="8"/>
      <c r="J926" s="8"/>
      <c r="K926" s="8"/>
    </row>
    <row r="927" spans="1:11" ht="180" x14ac:dyDescent="0.25">
      <c r="A927" s="8">
        <v>30</v>
      </c>
      <c r="B927" s="8" t="s">
        <v>0</v>
      </c>
      <c r="C927" s="8" t="s">
        <v>1</v>
      </c>
      <c r="D927" s="9" t="s">
        <v>680</v>
      </c>
      <c r="E927" s="8" t="s">
        <v>3</v>
      </c>
      <c r="F927" s="1" t="s">
        <v>681</v>
      </c>
      <c r="G927" s="8" t="s">
        <v>654</v>
      </c>
      <c r="H927" s="11">
        <v>36845</v>
      </c>
      <c r="I927" s="8">
        <v>1</v>
      </c>
      <c r="J927" s="8"/>
      <c r="K927" s="8" t="s">
        <v>8</v>
      </c>
    </row>
    <row r="928" spans="1:11" x14ac:dyDescent="0.25">
      <c r="A928" s="8"/>
      <c r="B928" s="8"/>
      <c r="C928" s="8"/>
      <c r="D928" s="9"/>
      <c r="E928" s="8"/>
      <c r="F928" s="1"/>
      <c r="G928" s="8"/>
      <c r="H928" s="11"/>
      <c r="I928" s="8"/>
      <c r="J928" s="8"/>
      <c r="K928" s="8"/>
    </row>
    <row r="929" spans="1:14" ht="409.5" x14ac:dyDescent="0.25">
      <c r="A929" s="8"/>
      <c r="B929" s="8"/>
      <c r="C929" s="8"/>
      <c r="D929" s="9"/>
      <c r="E929" s="8"/>
      <c r="F929" s="2" t="s">
        <v>617</v>
      </c>
      <c r="G929" s="8"/>
      <c r="H929" s="11"/>
      <c r="I929" s="8"/>
      <c r="J929" s="8"/>
      <c r="K929" s="8"/>
    </row>
    <row r="930" spans="1:14" x14ac:dyDescent="0.25">
      <c r="A930" s="8"/>
      <c r="B930" s="8"/>
      <c r="C930" s="8"/>
      <c r="D930" s="9"/>
      <c r="E930" s="8"/>
      <c r="F930" s="1"/>
      <c r="G930" s="8"/>
      <c r="H930" s="11"/>
      <c r="I930" s="8"/>
      <c r="J930" s="8"/>
      <c r="K930" s="8"/>
    </row>
    <row r="931" spans="1:14" ht="90" x14ac:dyDescent="0.25">
      <c r="A931" s="8"/>
      <c r="B931" s="8"/>
      <c r="C931" s="8"/>
      <c r="D931" s="9"/>
      <c r="E931" s="8"/>
      <c r="F931" s="1" t="s">
        <v>624</v>
      </c>
      <c r="G931" s="8"/>
      <c r="H931" s="11"/>
      <c r="I931" s="8"/>
      <c r="J931" s="8"/>
      <c r="K931" s="8"/>
    </row>
    <row r="932" spans="1:14" ht="210" x14ac:dyDescent="0.25">
      <c r="A932" s="8">
        <v>31</v>
      </c>
      <c r="B932" s="8" t="s">
        <v>0</v>
      </c>
      <c r="C932" s="8" t="s">
        <v>1</v>
      </c>
      <c r="D932" s="9" t="s">
        <v>627</v>
      </c>
      <c r="E932" s="8" t="s">
        <v>3</v>
      </c>
      <c r="F932" s="1" t="s">
        <v>628</v>
      </c>
      <c r="G932" s="8" t="s">
        <v>616</v>
      </c>
      <c r="H932" s="11">
        <v>36758</v>
      </c>
      <c r="I932" s="8">
        <v>3</v>
      </c>
      <c r="J932" s="8"/>
      <c r="K932" s="8" t="s">
        <v>8</v>
      </c>
    </row>
    <row r="933" spans="1:14" x14ac:dyDescent="0.25">
      <c r="A933" s="8"/>
      <c r="B933" s="8"/>
      <c r="C933" s="8"/>
      <c r="D933" s="9"/>
      <c r="E933" s="8"/>
      <c r="F933" s="1"/>
      <c r="G933" s="8"/>
      <c r="H933" s="11"/>
      <c r="I933" s="8"/>
      <c r="J933" s="8"/>
      <c r="K933" s="8"/>
      <c r="N933">
        <v>2</v>
      </c>
    </row>
    <row r="934" spans="1:14" ht="409.5" x14ac:dyDescent="0.25">
      <c r="A934" s="8"/>
      <c r="B934" s="8"/>
      <c r="C934" s="8"/>
      <c r="D934" s="9"/>
      <c r="E934" s="8"/>
      <c r="F934" s="2" t="s">
        <v>629</v>
      </c>
      <c r="G934" s="8"/>
      <c r="H934" s="11"/>
      <c r="I934" s="8"/>
      <c r="J934" s="8"/>
      <c r="K934" s="8"/>
    </row>
    <row r="935" spans="1:14" x14ac:dyDescent="0.25">
      <c r="A935" s="8"/>
      <c r="B935" s="8"/>
      <c r="C935" s="8"/>
      <c r="D935" s="9"/>
      <c r="E935" s="8"/>
      <c r="F935" s="1"/>
      <c r="G935" s="8"/>
      <c r="H935" s="11"/>
      <c r="I935" s="8"/>
      <c r="J935" s="8"/>
      <c r="K935" s="8"/>
    </row>
    <row r="936" spans="1:14" ht="45" x14ac:dyDescent="0.25">
      <c r="A936" s="8"/>
      <c r="B936" s="8"/>
      <c r="C936" s="8"/>
      <c r="D936" s="9"/>
      <c r="E936" s="8"/>
      <c r="F936" s="1" t="s">
        <v>630</v>
      </c>
      <c r="G936" s="8"/>
      <c r="H936" s="11"/>
      <c r="I936" s="8"/>
      <c r="J936" s="8"/>
      <c r="K936" s="8"/>
    </row>
    <row r="937" spans="1:14" ht="195" x14ac:dyDescent="0.25">
      <c r="A937" s="8">
        <v>32</v>
      </c>
      <c r="B937" s="8" t="s">
        <v>0</v>
      </c>
      <c r="C937" s="8" t="s">
        <v>20</v>
      </c>
      <c r="D937" s="9" t="s">
        <v>631</v>
      </c>
      <c r="E937" s="8" t="s">
        <v>3</v>
      </c>
      <c r="F937" s="1" t="s">
        <v>632</v>
      </c>
      <c r="G937" s="8" t="s">
        <v>580</v>
      </c>
      <c r="H937" s="11">
        <v>36566</v>
      </c>
      <c r="I937" s="8">
        <v>3</v>
      </c>
      <c r="J937" s="8"/>
      <c r="K937" s="8" t="s">
        <v>8</v>
      </c>
    </row>
    <row r="938" spans="1:14" x14ac:dyDescent="0.25">
      <c r="A938" s="8"/>
      <c r="B938" s="8"/>
      <c r="C938" s="8"/>
      <c r="D938" s="9"/>
      <c r="E938" s="8"/>
      <c r="F938" s="1"/>
      <c r="G938" s="8"/>
      <c r="H938" s="11"/>
      <c r="I938" s="8"/>
      <c r="J938" s="8"/>
      <c r="K938" s="8"/>
    </row>
    <row r="939" spans="1:14" ht="409.5" x14ac:dyDescent="0.25">
      <c r="A939" s="8"/>
      <c r="B939" s="8"/>
      <c r="C939" s="8"/>
      <c r="D939" s="9"/>
      <c r="E939" s="8"/>
      <c r="F939" s="2" t="s">
        <v>633</v>
      </c>
      <c r="G939" s="8"/>
      <c r="H939" s="11"/>
      <c r="I939" s="8"/>
      <c r="J939" s="8"/>
      <c r="K939" s="8"/>
    </row>
    <row r="940" spans="1:14" x14ac:dyDescent="0.25">
      <c r="A940" s="8"/>
      <c r="B940" s="8"/>
      <c r="C940" s="8"/>
      <c r="D940" s="9"/>
      <c r="E940" s="8"/>
      <c r="F940" s="1"/>
      <c r="G940" s="8"/>
      <c r="H940" s="11"/>
      <c r="I940" s="8"/>
      <c r="J940" s="8"/>
      <c r="K940" s="8"/>
    </row>
    <row r="941" spans="1:14" ht="120" x14ac:dyDescent="0.25">
      <c r="A941" s="8"/>
      <c r="B941" s="8"/>
      <c r="C941" s="8"/>
      <c r="D941" s="9"/>
      <c r="E941" s="8"/>
      <c r="F941" s="1" t="s">
        <v>634</v>
      </c>
      <c r="G941" s="8"/>
      <c r="H941" s="11"/>
      <c r="I941" s="8"/>
      <c r="J941" s="8"/>
      <c r="K941" s="8"/>
    </row>
    <row r="942" spans="1:14" ht="195" x14ac:dyDescent="0.25">
      <c r="A942" s="8">
        <v>33</v>
      </c>
      <c r="B942" s="8" t="s">
        <v>0</v>
      </c>
      <c r="C942" s="8" t="s">
        <v>20</v>
      </c>
      <c r="D942" s="9" t="s">
        <v>635</v>
      </c>
      <c r="E942" s="8" t="s">
        <v>3</v>
      </c>
      <c r="F942" s="1" t="s">
        <v>636</v>
      </c>
      <c r="G942" s="8" t="s">
        <v>637</v>
      </c>
      <c r="H942" s="8" t="e">
        <f>-2 / 30 / 0</f>
        <v>#DIV/0!</v>
      </c>
      <c r="I942" s="8">
        <v>2</v>
      </c>
      <c r="J942" s="8"/>
      <c r="K942" s="8" t="s">
        <v>8</v>
      </c>
    </row>
    <row r="943" spans="1:14" x14ac:dyDescent="0.25">
      <c r="A943" s="8"/>
      <c r="B943" s="8"/>
      <c r="C943" s="8"/>
      <c r="D943" s="9"/>
      <c r="E943" s="8"/>
      <c r="F943" s="1"/>
      <c r="G943" s="8"/>
      <c r="H943" s="8"/>
      <c r="I943" s="8"/>
      <c r="J943" s="8"/>
      <c r="K943" s="8"/>
    </row>
    <row r="944" spans="1:14" ht="409.5" x14ac:dyDescent="0.25">
      <c r="A944" s="8"/>
      <c r="B944" s="8"/>
      <c r="C944" s="8"/>
      <c r="D944" s="9"/>
      <c r="E944" s="8"/>
      <c r="F944" s="2" t="s">
        <v>638</v>
      </c>
      <c r="G944" s="8"/>
      <c r="H944" s="8"/>
      <c r="I944" s="8"/>
      <c r="J944" s="8"/>
      <c r="K944" s="8"/>
    </row>
    <row r="945" spans="1:11" x14ac:dyDescent="0.25">
      <c r="A945" s="8"/>
      <c r="B945" s="8"/>
      <c r="C945" s="8"/>
      <c r="D945" s="9"/>
      <c r="E945" s="8"/>
      <c r="F945" s="1"/>
      <c r="G945" s="8"/>
      <c r="H945" s="8"/>
      <c r="I945" s="8"/>
      <c r="J945" s="8"/>
      <c r="K945" s="8"/>
    </row>
    <row r="946" spans="1:11" ht="75" x14ac:dyDescent="0.25">
      <c r="A946" s="8"/>
      <c r="B946" s="8"/>
      <c r="C946" s="8"/>
      <c r="D946" s="9"/>
      <c r="E946" s="8"/>
      <c r="F946" s="1" t="s">
        <v>639</v>
      </c>
      <c r="G946" s="8"/>
      <c r="H946" s="8"/>
      <c r="I946" s="8"/>
      <c r="J946" s="8"/>
      <c r="K946" s="8"/>
    </row>
    <row r="947" spans="1:11" ht="210" x14ac:dyDescent="0.25">
      <c r="A947" s="8">
        <v>34</v>
      </c>
      <c r="B947" s="8" t="s">
        <v>0</v>
      </c>
      <c r="C947" s="8" t="s">
        <v>1</v>
      </c>
      <c r="D947" s="9" t="s">
        <v>640</v>
      </c>
      <c r="E947" s="8" t="s">
        <v>3</v>
      </c>
      <c r="F947" s="1" t="s">
        <v>641</v>
      </c>
      <c r="G947" s="8" t="s">
        <v>642</v>
      </c>
      <c r="H947" s="11">
        <v>36854</v>
      </c>
      <c r="I947" s="8">
        <v>3</v>
      </c>
      <c r="J947" s="8"/>
      <c r="K947" s="8" t="s">
        <v>8</v>
      </c>
    </row>
    <row r="948" spans="1:11" x14ac:dyDescent="0.25">
      <c r="A948" s="8"/>
      <c r="B948" s="8"/>
      <c r="C948" s="8"/>
      <c r="D948" s="9"/>
      <c r="E948" s="8"/>
      <c r="F948" s="1"/>
      <c r="G948" s="8"/>
      <c r="H948" s="11"/>
      <c r="I948" s="8"/>
      <c r="J948" s="8"/>
      <c r="K948" s="8"/>
    </row>
    <row r="949" spans="1:11" ht="409.5" x14ac:dyDescent="0.25">
      <c r="A949" s="8"/>
      <c r="B949" s="8"/>
      <c r="C949" s="8"/>
      <c r="D949" s="9"/>
      <c r="E949" s="8"/>
      <c r="F949" s="2" t="s">
        <v>643</v>
      </c>
      <c r="G949" s="8"/>
      <c r="H949" s="11"/>
      <c r="I949" s="8"/>
      <c r="J949" s="8"/>
      <c r="K949" s="8"/>
    </row>
    <row r="950" spans="1:11" x14ac:dyDescent="0.25">
      <c r="A950" s="8"/>
      <c r="B950" s="8"/>
      <c r="C950" s="8"/>
      <c r="D950" s="9"/>
      <c r="E950" s="8"/>
      <c r="F950" s="1"/>
      <c r="G950" s="8"/>
      <c r="H950" s="11"/>
      <c r="I950" s="8"/>
      <c r="J950" s="8"/>
      <c r="K950" s="8"/>
    </row>
    <row r="951" spans="1:11" ht="165" x14ac:dyDescent="0.25">
      <c r="A951" s="8"/>
      <c r="B951" s="8"/>
      <c r="C951" s="8"/>
      <c r="D951" s="9"/>
      <c r="E951" s="8"/>
      <c r="F951" s="1" t="s">
        <v>644</v>
      </c>
      <c r="G951" s="8"/>
      <c r="H951" s="11"/>
      <c r="I951" s="8"/>
      <c r="J951" s="8"/>
      <c r="K951" s="8"/>
    </row>
    <row r="952" spans="1:11" ht="180" x14ac:dyDescent="0.25">
      <c r="A952" s="8">
        <v>35</v>
      </c>
      <c r="B952" s="8" t="s">
        <v>0</v>
      </c>
      <c r="C952" s="8" t="s">
        <v>1</v>
      </c>
      <c r="D952" s="9" t="s">
        <v>645</v>
      </c>
      <c r="E952" s="8" t="s">
        <v>3</v>
      </c>
      <c r="F952" s="1" t="s">
        <v>646</v>
      </c>
      <c r="G952" s="8" t="s">
        <v>642</v>
      </c>
      <c r="H952" s="11">
        <v>36627</v>
      </c>
      <c r="I952" s="8">
        <v>1</v>
      </c>
      <c r="J952" s="8"/>
      <c r="K952" s="8" t="s">
        <v>8</v>
      </c>
    </row>
    <row r="953" spans="1:11" x14ac:dyDescent="0.25">
      <c r="A953" s="8"/>
      <c r="B953" s="8"/>
      <c r="C953" s="8"/>
      <c r="D953" s="9"/>
      <c r="E953" s="8"/>
      <c r="F953" s="1"/>
      <c r="G953" s="8"/>
      <c r="H953" s="11"/>
      <c r="I953" s="8"/>
      <c r="J953" s="8"/>
      <c r="K953" s="8"/>
    </row>
    <row r="954" spans="1:11" ht="409.5" x14ac:dyDescent="0.25">
      <c r="A954" s="8"/>
      <c r="B954" s="8"/>
      <c r="C954" s="8"/>
      <c r="D954" s="9"/>
      <c r="E954" s="8"/>
      <c r="F954" s="2" t="s">
        <v>647</v>
      </c>
      <c r="G954" s="8"/>
      <c r="H954" s="11"/>
      <c r="I954" s="8"/>
      <c r="J954" s="8"/>
      <c r="K954" s="8"/>
    </row>
    <row r="955" spans="1:11" x14ac:dyDescent="0.25">
      <c r="A955" s="8"/>
      <c r="B955" s="8"/>
      <c r="C955" s="8"/>
      <c r="D955" s="9"/>
      <c r="E955" s="8"/>
      <c r="F955" s="1"/>
      <c r="G955" s="8"/>
      <c r="H955" s="11"/>
      <c r="I955" s="8"/>
      <c r="J955" s="8"/>
      <c r="K955" s="8"/>
    </row>
    <row r="956" spans="1:11" ht="165" x14ac:dyDescent="0.25">
      <c r="A956" s="8"/>
      <c r="B956" s="8"/>
      <c r="C956" s="8"/>
      <c r="D956" s="9"/>
      <c r="E956" s="8"/>
      <c r="F956" s="1" t="s">
        <v>648</v>
      </c>
      <c r="G956" s="8"/>
      <c r="H956" s="11"/>
      <c r="I956" s="8"/>
      <c r="J956" s="8"/>
      <c r="K956" s="8"/>
    </row>
    <row r="957" spans="1:11" ht="180" x14ac:dyDescent="0.25">
      <c r="A957" s="8">
        <v>36</v>
      </c>
      <c r="B957" s="8" t="s">
        <v>0</v>
      </c>
      <c r="C957" s="8" t="s">
        <v>1</v>
      </c>
      <c r="D957" s="9" t="s">
        <v>649</v>
      </c>
      <c r="E957" s="8" t="s">
        <v>3</v>
      </c>
      <c r="F957" s="1" t="s">
        <v>650</v>
      </c>
      <c r="G957" s="8" t="s">
        <v>642</v>
      </c>
      <c r="H957" s="11">
        <v>36688</v>
      </c>
      <c r="I957" s="8">
        <v>1</v>
      </c>
      <c r="J957" s="8"/>
      <c r="K957" s="8" t="s">
        <v>8</v>
      </c>
    </row>
    <row r="958" spans="1:11" x14ac:dyDescent="0.25">
      <c r="A958" s="8"/>
      <c r="B958" s="8"/>
      <c r="C958" s="8"/>
      <c r="D958" s="9"/>
      <c r="E958" s="8"/>
      <c r="F958" s="1"/>
      <c r="G958" s="8"/>
      <c r="H958" s="11"/>
      <c r="I958" s="8"/>
      <c r="J958" s="8"/>
      <c r="K958" s="8"/>
    </row>
    <row r="959" spans="1:11" ht="409.5" x14ac:dyDescent="0.25">
      <c r="A959" s="8"/>
      <c r="B959" s="8"/>
      <c r="C959" s="8"/>
      <c r="D959" s="9"/>
      <c r="E959" s="8"/>
      <c r="F959" s="2" t="s">
        <v>647</v>
      </c>
      <c r="G959" s="8"/>
      <c r="H959" s="11"/>
      <c r="I959" s="8"/>
      <c r="J959" s="8"/>
      <c r="K959" s="8"/>
    </row>
    <row r="960" spans="1:11" x14ac:dyDescent="0.25">
      <c r="A960" s="8"/>
      <c r="B960" s="8"/>
      <c r="C960" s="8"/>
      <c r="D960" s="9"/>
      <c r="E960" s="8"/>
      <c r="F960" s="1"/>
      <c r="G960" s="8"/>
      <c r="H960" s="11"/>
      <c r="I960" s="8"/>
      <c r="J960" s="8"/>
      <c r="K960" s="8"/>
    </row>
    <row r="961" spans="1:14" ht="150" x14ac:dyDescent="0.25">
      <c r="A961" s="8"/>
      <c r="B961" s="8"/>
      <c r="C961" s="8"/>
      <c r="D961" s="9"/>
      <c r="E961" s="8"/>
      <c r="F961" s="1" t="s">
        <v>651</v>
      </c>
      <c r="G961" s="8"/>
      <c r="H961" s="11"/>
      <c r="I961" s="8"/>
      <c r="J961" s="8"/>
      <c r="K961" s="8"/>
    </row>
    <row r="962" spans="1:14" ht="210" x14ac:dyDescent="0.25">
      <c r="A962" s="8">
        <v>37</v>
      </c>
      <c r="B962" s="8" t="s">
        <v>0</v>
      </c>
      <c r="C962" s="8" t="s">
        <v>20</v>
      </c>
      <c r="D962" s="9" t="s">
        <v>652</v>
      </c>
      <c r="E962" s="8" t="s">
        <v>3</v>
      </c>
      <c r="F962" s="1" t="s">
        <v>653</v>
      </c>
      <c r="G962" s="8" t="s">
        <v>654</v>
      </c>
      <c r="H962" s="11">
        <v>36640</v>
      </c>
      <c r="I962" s="8">
        <v>3</v>
      </c>
      <c r="J962" s="8"/>
      <c r="K962" s="8" t="s">
        <v>8</v>
      </c>
    </row>
    <row r="963" spans="1:14" x14ac:dyDescent="0.25">
      <c r="A963" s="8"/>
      <c r="B963" s="8"/>
      <c r="C963" s="8"/>
      <c r="D963" s="9"/>
      <c r="E963" s="8"/>
      <c r="F963" s="1"/>
      <c r="G963" s="8"/>
      <c r="H963" s="11"/>
      <c r="I963" s="8"/>
      <c r="J963" s="8"/>
      <c r="K963" s="8"/>
      <c r="N963">
        <v>1</v>
      </c>
    </row>
    <row r="964" spans="1:14" ht="285" x14ac:dyDescent="0.25">
      <c r="A964" s="8"/>
      <c r="B964" s="8"/>
      <c r="C964" s="8"/>
      <c r="D964" s="9"/>
      <c r="E964" s="8"/>
      <c r="F964" s="2" t="s">
        <v>655</v>
      </c>
      <c r="G964" s="8"/>
      <c r="H964" s="11"/>
      <c r="I964" s="8"/>
      <c r="J964" s="8"/>
      <c r="K964" s="8"/>
    </row>
    <row r="965" spans="1:14" x14ac:dyDescent="0.25">
      <c r="A965" s="8"/>
      <c r="B965" s="8"/>
      <c r="C965" s="8"/>
      <c r="D965" s="9"/>
      <c r="E965" s="8"/>
      <c r="F965" s="1"/>
      <c r="G965" s="8"/>
      <c r="H965" s="11"/>
      <c r="I965" s="8"/>
      <c r="J965" s="8"/>
      <c r="K965" s="8"/>
    </row>
    <row r="966" spans="1:14" ht="120" x14ac:dyDescent="0.25">
      <c r="A966" s="8"/>
      <c r="B966" s="8"/>
      <c r="C966" s="8"/>
      <c r="D966" s="9"/>
      <c r="E966" s="8"/>
      <c r="F966" s="1" t="s">
        <v>656</v>
      </c>
      <c r="G966" s="8"/>
      <c r="H966" s="11"/>
      <c r="I966" s="8"/>
      <c r="J966" s="8"/>
      <c r="K966" s="8"/>
    </row>
    <row r="967" spans="1:14" ht="180" x14ac:dyDescent="0.25">
      <c r="A967" s="8">
        <v>38</v>
      </c>
      <c r="B967" s="8" t="s">
        <v>0</v>
      </c>
      <c r="C967" s="8" t="s">
        <v>20</v>
      </c>
      <c r="D967" s="9" t="s">
        <v>657</v>
      </c>
      <c r="E967" s="8" t="s">
        <v>3</v>
      </c>
      <c r="F967" s="1" t="s">
        <v>658</v>
      </c>
      <c r="G967" s="8" t="s">
        <v>654</v>
      </c>
      <c r="H967" s="8" t="e">
        <f>-2 / 12 / 0</f>
        <v>#DIV/0!</v>
      </c>
      <c r="I967" s="8">
        <v>1</v>
      </c>
      <c r="J967" s="8"/>
      <c r="K967" s="8" t="s">
        <v>8</v>
      </c>
    </row>
    <row r="968" spans="1:14" x14ac:dyDescent="0.25">
      <c r="A968" s="8"/>
      <c r="B968" s="8"/>
      <c r="C968" s="8"/>
      <c r="D968" s="9"/>
      <c r="E968" s="8"/>
      <c r="F968" s="1"/>
      <c r="G968" s="8"/>
      <c r="H968" s="8"/>
      <c r="I968" s="8"/>
      <c r="J968" s="8"/>
      <c r="K968" s="8"/>
    </row>
    <row r="969" spans="1:14" ht="285" x14ac:dyDescent="0.25">
      <c r="A969" s="8"/>
      <c r="B969" s="8"/>
      <c r="C969" s="8"/>
      <c r="D969" s="9"/>
      <c r="E969" s="8"/>
      <c r="F969" s="2" t="s">
        <v>655</v>
      </c>
      <c r="G969" s="8"/>
      <c r="H969" s="8"/>
      <c r="I969" s="8"/>
      <c r="J969" s="8"/>
      <c r="K969" s="8"/>
    </row>
    <row r="970" spans="1:14" x14ac:dyDescent="0.25">
      <c r="A970" s="8"/>
      <c r="B970" s="8"/>
      <c r="C970" s="8"/>
      <c r="D970" s="9"/>
      <c r="E970" s="8"/>
      <c r="F970" s="1"/>
      <c r="G970" s="8"/>
      <c r="H970" s="8"/>
      <c r="I970" s="8"/>
      <c r="J970" s="8"/>
      <c r="K970" s="8"/>
    </row>
    <row r="971" spans="1:14" ht="120" x14ac:dyDescent="0.25">
      <c r="A971" s="8"/>
      <c r="B971" s="8"/>
      <c r="C971" s="8"/>
      <c r="D971" s="9"/>
      <c r="E971" s="8"/>
      <c r="F971" s="1" t="s">
        <v>659</v>
      </c>
      <c r="G971" s="8"/>
      <c r="H971" s="8"/>
      <c r="I971" s="8"/>
      <c r="J971" s="8"/>
      <c r="K971" s="8"/>
    </row>
    <row r="972" spans="1:14" ht="180" x14ac:dyDescent="0.25">
      <c r="A972" s="8">
        <v>39</v>
      </c>
      <c r="B972" s="8" t="s">
        <v>0</v>
      </c>
      <c r="C972" s="8" t="s">
        <v>1</v>
      </c>
      <c r="D972" s="9" t="s">
        <v>660</v>
      </c>
      <c r="E972" s="8" t="s">
        <v>3</v>
      </c>
      <c r="F972" s="1" t="s">
        <v>661</v>
      </c>
      <c r="G972" s="8" t="s">
        <v>654</v>
      </c>
      <c r="H972" s="11">
        <v>36689</v>
      </c>
      <c r="I972" s="8">
        <v>1</v>
      </c>
      <c r="J972" s="8"/>
      <c r="K972" s="8" t="s">
        <v>8</v>
      </c>
    </row>
    <row r="973" spans="1:14" x14ac:dyDescent="0.25">
      <c r="A973" s="8"/>
      <c r="B973" s="8"/>
      <c r="C973" s="8"/>
      <c r="D973" s="9"/>
      <c r="E973" s="8"/>
      <c r="F973" s="1"/>
      <c r="G973" s="8"/>
      <c r="H973" s="11"/>
      <c r="I973" s="8"/>
      <c r="J973" s="8"/>
      <c r="K973" s="8"/>
    </row>
    <row r="974" spans="1:14" ht="285" x14ac:dyDescent="0.25">
      <c r="A974" s="8"/>
      <c r="B974" s="8"/>
      <c r="C974" s="8"/>
      <c r="D974" s="9"/>
      <c r="E974" s="8"/>
      <c r="F974" s="2" t="s">
        <v>655</v>
      </c>
      <c r="G974" s="8"/>
      <c r="H974" s="11"/>
      <c r="I974" s="8"/>
      <c r="J974" s="8"/>
      <c r="K974" s="8"/>
    </row>
    <row r="975" spans="1:14" x14ac:dyDescent="0.25">
      <c r="A975" s="8"/>
      <c r="B975" s="8"/>
      <c r="C975" s="8"/>
      <c r="D975" s="9"/>
      <c r="E975" s="8"/>
      <c r="F975" s="1"/>
      <c r="G975" s="8"/>
      <c r="H975" s="11"/>
      <c r="I975" s="8"/>
      <c r="J975" s="8"/>
      <c r="K975" s="8"/>
    </row>
    <row r="976" spans="1:14" ht="165" x14ac:dyDescent="0.25">
      <c r="A976" s="8"/>
      <c r="B976" s="8"/>
      <c r="C976" s="8"/>
      <c r="D976" s="9"/>
      <c r="E976" s="8"/>
      <c r="F976" s="1" t="s">
        <v>662</v>
      </c>
      <c r="G976" s="8"/>
      <c r="H976" s="11"/>
      <c r="I976" s="8"/>
      <c r="J976" s="8"/>
      <c r="K976" s="8"/>
    </row>
    <row r="977" spans="1:14" ht="30" x14ac:dyDescent="0.25">
      <c r="A977" s="8">
        <v>40</v>
      </c>
      <c r="B977" s="8" t="s">
        <v>0</v>
      </c>
      <c r="C977" s="8" t="s">
        <v>20</v>
      </c>
      <c r="D977" s="9" t="s">
        <v>682</v>
      </c>
      <c r="E977" s="8" t="s">
        <v>3</v>
      </c>
      <c r="F977" s="1" t="s">
        <v>144</v>
      </c>
      <c r="G977" s="8" t="s">
        <v>616</v>
      </c>
      <c r="H977" s="8" t="s">
        <v>361</v>
      </c>
      <c r="I977" s="8">
        <v>2</v>
      </c>
      <c r="J977" s="8"/>
      <c r="K977" s="8" t="s">
        <v>8</v>
      </c>
    </row>
    <row r="978" spans="1:14" x14ac:dyDescent="0.25">
      <c r="A978" s="8"/>
      <c r="B978" s="8"/>
      <c r="C978" s="8"/>
      <c r="D978" s="9"/>
      <c r="E978" s="8"/>
      <c r="F978" s="2"/>
      <c r="G978" s="8"/>
      <c r="H978" s="8"/>
      <c r="I978" s="8"/>
      <c r="J978" s="8"/>
      <c r="K978" s="8"/>
      <c r="N978">
        <v>1</v>
      </c>
    </row>
    <row r="979" spans="1:14" ht="405" x14ac:dyDescent="0.25">
      <c r="A979" s="8"/>
      <c r="B979" s="8"/>
      <c r="C979" s="8"/>
      <c r="D979" s="9"/>
      <c r="E979" s="8"/>
      <c r="F979" s="2" t="s">
        <v>683</v>
      </c>
      <c r="G979" s="8"/>
      <c r="H979" s="8"/>
      <c r="I979" s="8"/>
      <c r="J979" s="8"/>
      <c r="K979" s="8"/>
    </row>
    <row r="981" spans="1:14" ht="60" x14ac:dyDescent="0.25">
      <c r="A981" s="8" t="s">
        <v>0</v>
      </c>
      <c r="B981" s="8" t="s">
        <v>20</v>
      </c>
      <c r="C981" s="9" t="s">
        <v>684</v>
      </c>
      <c r="D981" s="8" t="s">
        <v>3</v>
      </c>
      <c r="E981" s="1" t="s">
        <v>144</v>
      </c>
      <c r="F981" s="8" t="s">
        <v>654</v>
      </c>
      <c r="G981" s="8" t="e">
        <f>-1 / 1 / 0</f>
        <v>#DIV/0!</v>
      </c>
      <c r="H981" s="8">
        <v>2</v>
      </c>
      <c r="I981" s="8"/>
      <c r="J981" s="8" t="s">
        <v>8</v>
      </c>
    </row>
    <row r="982" spans="1:14" x14ac:dyDescent="0.25">
      <c r="A982" s="8"/>
      <c r="B982" s="8"/>
      <c r="C982" s="9"/>
      <c r="D982" s="8"/>
      <c r="E982" s="2"/>
      <c r="F982" s="8"/>
      <c r="G982" s="8"/>
      <c r="H982" s="8"/>
      <c r="I982" s="8"/>
      <c r="J982" s="8"/>
    </row>
    <row r="983" spans="1:14" ht="409.5" x14ac:dyDescent="0.25">
      <c r="A983" s="8"/>
      <c r="B983" s="8"/>
      <c r="C983" s="9"/>
      <c r="D983" s="8"/>
      <c r="E983" s="2" t="s">
        <v>683</v>
      </c>
      <c r="F983" s="8"/>
      <c r="G983" s="8"/>
      <c r="H983" s="8"/>
      <c r="I983" s="8"/>
      <c r="J983" s="8"/>
    </row>
    <row r="984" spans="1:14" ht="165" x14ac:dyDescent="0.25">
      <c r="A984" s="8">
        <v>42</v>
      </c>
      <c r="B984" s="8" t="s">
        <v>0</v>
      </c>
      <c r="C984" s="8" t="s">
        <v>1</v>
      </c>
      <c r="D984" s="9" t="s">
        <v>685</v>
      </c>
      <c r="E984" s="8" t="s">
        <v>3</v>
      </c>
      <c r="F984" s="1" t="s">
        <v>686</v>
      </c>
      <c r="G984" s="8" t="s">
        <v>580</v>
      </c>
      <c r="H984" s="11">
        <v>36526</v>
      </c>
      <c r="I984" s="8">
        <v>2</v>
      </c>
      <c r="J984" s="8"/>
      <c r="K984" s="8" t="s">
        <v>8</v>
      </c>
    </row>
    <row r="985" spans="1:14" x14ac:dyDescent="0.25">
      <c r="A985" s="8"/>
      <c r="B985" s="8"/>
      <c r="C985" s="8"/>
      <c r="D985" s="9"/>
      <c r="E985" s="8"/>
      <c r="F985" s="2"/>
      <c r="G985" s="8"/>
      <c r="H985" s="11"/>
      <c r="I985" s="8"/>
      <c r="J985" s="8"/>
      <c r="K985" s="8"/>
    </row>
    <row r="986" spans="1:14" ht="390" x14ac:dyDescent="0.25">
      <c r="A986" s="8"/>
      <c r="B986" s="8"/>
      <c r="C986" s="8"/>
      <c r="D986" s="9"/>
      <c r="E986" s="8"/>
      <c r="F986" s="2" t="s">
        <v>687</v>
      </c>
      <c r="G986" s="8"/>
      <c r="H986" s="11"/>
      <c r="I986" s="8"/>
      <c r="J986" s="8"/>
      <c r="K986" s="8"/>
    </row>
    <row r="987" spans="1:14" ht="165" x14ac:dyDescent="0.25">
      <c r="A987" s="8">
        <v>43</v>
      </c>
      <c r="B987" s="8" t="s">
        <v>0</v>
      </c>
      <c r="C987" s="8" t="s">
        <v>1</v>
      </c>
      <c r="D987" s="9" t="s">
        <v>688</v>
      </c>
      <c r="E987" s="8" t="s">
        <v>3</v>
      </c>
      <c r="F987" s="1" t="s">
        <v>686</v>
      </c>
      <c r="G987" s="8" t="s">
        <v>637</v>
      </c>
      <c r="H987" s="11">
        <v>36559</v>
      </c>
      <c r="I987" s="8">
        <v>2</v>
      </c>
      <c r="J987" s="8"/>
      <c r="K987" s="8" t="s">
        <v>8</v>
      </c>
    </row>
    <row r="988" spans="1:14" x14ac:dyDescent="0.25">
      <c r="A988" s="8"/>
      <c r="B988" s="8"/>
      <c r="C988" s="8"/>
      <c r="D988" s="9"/>
      <c r="E988" s="8"/>
      <c r="F988" s="2"/>
      <c r="G988" s="8"/>
      <c r="H988" s="11"/>
      <c r="I988" s="8"/>
      <c r="J988" s="8"/>
      <c r="K988" s="8"/>
    </row>
    <row r="989" spans="1:14" ht="390" x14ac:dyDescent="0.25">
      <c r="A989" s="8"/>
      <c r="B989" s="8"/>
      <c r="C989" s="8"/>
      <c r="D989" s="9"/>
      <c r="E989" s="8"/>
      <c r="F989" s="2" t="s">
        <v>687</v>
      </c>
      <c r="G989" s="8"/>
      <c r="H989" s="11"/>
      <c r="I989" s="8"/>
      <c r="J989" s="8"/>
      <c r="K989" s="8"/>
    </row>
    <row r="990" spans="1:14" ht="165" x14ac:dyDescent="0.25">
      <c r="A990" s="8">
        <v>44</v>
      </c>
      <c r="B990" s="8" t="s">
        <v>0</v>
      </c>
      <c r="C990" s="8" t="s">
        <v>1</v>
      </c>
      <c r="D990" s="9" t="s">
        <v>689</v>
      </c>
      <c r="E990" s="8" t="s">
        <v>3</v>
      </c>
      <c r="F990" s="1" t="s">
        <v>686</v>
      </c>
      <c r="G990" s="8" t="s">
        <v>616</v>
      </c>
      <c r="H990" s="11">
        <v>36527</v>
      </c>
      <c r="I990" s="8">
        <v>2</v>
      </c>
      <c r="J990" s="8"/>
      <c r="K990" s="8" t="s">
        <v>8</v>
      </c>
    </row>
    <row r="991" spans="1:14" x14ac:dyDescent="0.25">
      <c r="A991" s="8"/>
      <c r="B991" s="8"/>
      <c r="C991" s="8"/>
      <c r="D991" s="9"/>
      <c r="E991" s="8"/>
      <c r="F991" s="2"/>
      <c r="G991" s="8"/>
      <c r="H991" s="11"/>
      <c r="I991" s="8"/>
      <c r="J991" s="8"/>
      <c r="K991" s="8"/>
    </row>
    <row r="992" spans="1:14" ht="390" x14ac:dyDescent="0.25">
      <c r="A992" s="8"/>
      <c r="B992" s="8"/>
      <c r="C992" s="8"/>
      <c r="D992" s="9"/>
      <c r="E992" s="8"/>
      <c r="F992" s="2" t="s">
        <v>687</v>
      </c>
      <c r="G992" s="8"/>
      <c r="H992" s="11"/>
      <c r="I992" s="8"/>
      <c r="J992" s="8"/>
      <c r="K992" s="8"/>
    </row>
    <row r="993" spans="1:11" ht="165" x14ac:dyDescent="0.25">
      <c r="A993" s="8">
        <v>45</v>
      </c>
      <c r="B993" s="8" t="s">
        <v>0</v>
      </c>
      <c r="C993" s="8" t="s">
        <v>20</v>
      </c>
      <c r="D993" s="9" t="s">
        <v>690</v>
      </c>
      <c r="E993" s="8" t="s">
        <v>3</v>
      </c>
      <c r="F993" s="1" t="s">
        <v>686</v>
      </c>
      <c r="G993" s="8" t="s">
        <v>637</v>
      </c>
      <c r="H993" s="8" t="s">
        <v>361</v>
      </c>
      <c r="I993" s="8">
        <v>1.5</v>
      </c>
      <c r="J993" s="8"/>
      <c r="K993" s="8" t="s">
        <v>8</v>
      </c>
    </row>
    <row r="994" spans="1:11" x14ac:dyDescent="0.25">
      <c r="A994" s="8"/>
      <c r="B994" s="8"/>
      <c r="C994" s="8"/>
      <c r="D994" s="9"/>
      <c r="E994" s="8"/>
      <c r="F994" s="1"/>
      <c r="G994" s="8"/>
      <c r="H994" s="8"/>
      <c r="I994" s="8"/>
      <c r="J994" s="8"/>
      <c r="K994" s="8"/>
    </row>
    <row r="995" spans="1:11" ht="225" x14ac:dyDescent="0.25">
      <c r="A995" s="8"/>
      <c r="B995" s="8"/>
      <c r="C995" s="8"/>
      <c r="D995" s="9"/>
      <c r="E995" s="8"/>
      <c r="F995" s="2" t="s">
        <v>691</v>
      </c>
      <c r="G995" s="8"/>
      <c r="H995" s="8"/>
      <c r="I995" s="8"/>
      <c r="J995" s="8"/>
      <c r="K995" s="8"/>
    </row>
    <row r="996" spans="1:11" x14ac:dyDescent="0.25">
      <c r="A996" s="8"/>
      <c r="B996" s="8"/>
      <c r="C996" s="8"/>
      <c r="D996" s="9"/>
      <c r="E996" s="8"/>
      <c r="F996" s="1"/>
      <c r="G996" s="8"/>
      <c r="H996" s="8"/>
      <c r="I996" s="8"/>
      <c r="J996" s="8"/>
      <c r="K996" s="8"/>
    </row>
    <row r="997" spans="1:11" ht="75" x14ac:dyDescent="0.25">
      <c r="A997" s="8"/>
      <c r="B997" s="8"/>
      <c r="C997" s="8"/>
      <c r="D997" s="9"/>
      <c r="E997" s="8"/>
      <c r="F997" s="1" t="s">
        <v>692</v>
      </c>
      <c r="G997" s="8"/>
      <c r="H997" s="8"/>
      <c r="I997" s="8"/>
      <c r="J997" s="8"/>
      <c r="K997" s="8"/>
    </row>
    <row r="998" spans="1:11" ht="135" x14ac:dyDescent="0.25">
      <c r="A998" s="8">
        <v>46</v>
      </c>
      <c r="B998" s="8" t="s">
        <v>0</v>
      </c>
      <c r="C998" s="8" t="s">
        <v>1</v>
      </c>
      <c r="D998" s="9" t="s">
        <v>693</v>
      </c>
      <c r="E998" s="8" t="s">
        <v>3</v>
      </c>
      <c r="F998" s="1" t="s">
        <v>694</v>
      </c>
      <c r="G998" s="8" t="s">
        <v>616</v>
      </c>
      <c r="H998" s="11">
        <v>36558</v>
      </c>
      <c r="I998" s="8">
        <v>3</v>
      </c>
      <c r="J998" s="8"/>
      <c r="K998" s="8" t="s">
        <v>8</v>
      </c>
    </row>
    <row r="999" spans="1:11" x14ac:dyDescent="0.25">
      <c r="A999" s="8"/>
      <c r="B999" s="8"/>
      <c r="C999" s="8"/>
      <c r="D999" s="9"/>
      <c r="E999" s="8"/>
      <c r="F999" s="2"/>
      <c r="G999" s="8"/>
      <c r="H999" s="11"/>
      <c r="I999" s="8"/>
      <c r="J999" s="8"/>
      <c r="K999" s="8"/>
    </row>
    <row r="1000" spans="1:11" ht="409.5" x14ac:dyDescent="0.25">
      <c r="A1000" s="8"/>
      <c r="B1000" s="8"/>
      <c r="C1000" s="8"/>
      <c r="D1000" s="9"/>
      <c r="E1000" s="8"/>
      <c r="F1000" s="2" t="s">
        <v>695</v>
      </c>
      <c r="G1000" s="8"/>
      <c r="H1000" s="11"/>
      <c r="I1000" s="8"/>
      <c r="J1000" s="8"/>
      <c r="K1000" s="8"/>
    </row>
    <row r="1001" spans="1:11" ht="135" x14ac:dyDescent="0.25">
      <c r="A1001" s="8">
        <v>47</v>
      </c>
      <c r="B1001" s="8" t="s">
        <v>0</v>
      </c>
      <c r="C1001" s="8" t="s">
        <v>1</v>
      </c>
      <c r="D1001" s="9" t="s">
        <v>696</v>
      </c>
      <c r="E1001" s="8" t="s">
        <v>3</v>
      </c>
      <c r="F1001" s="1" t="s">
        <v>694</v>
      </c>
      <c r="G1001" s="8" t="s">
        <v>637</v>
      </c>
      <c r="H1001" s="11">
        <v>36526</v>
      </c>
      <c r="I1001" s="8">
        <v>3</v>
      </c>
      <c r="J1001" s="8"/>
      <c r="K1001" s="8" t="s">
        <v>8</v>
      </c>
    </row>
    <row r="1002" spans="1:11" x14ac:dyDescent="0.25">
      <c r="A1002" s="8"/>
      <c r="B1002" s="8"/>
      <c r="C1002" s="8"/>
      <c r="D1002" s="9"/>
      <c r="E1002" s="8"/>
      <c r="F1002" s="2"/>
      <c r="G1002" s="8"/>
      <c r="H1002" s="11"/>
      <c r="I1002" s="8"/>
      <c r="J1002" s="8"/>
      <c r="K1002" s="8"/>
    </row>
    <row r="1003" spans="1:11" ht="409.5" x14ac:dyDescent="0.25">
      <c r="A1003" s="8"/>
      <c r="B1003" s="8"/>
      <c r="C1003" s="8"/>
      <c r="D1003" s="9"/>
      <c r="E1003" s="8"/>
      <c r="F1003" s="2" t="s">
        <v>695</v>
      </c>
      <c r="G1003" s="8"/>
      <c r="H1003" s="11"/>
      <c r="I1003" s="8"/>
      <c r="J1003" s="8"/>
      <c r="K1003" s="8"/>
    </row>
    <row r="1004" spans="1:11" ht="30" x14ac:dyDescent="0.25">
      <c r="A1004" s="8">
        <v>48</v>
      </c>
      <c r="B1004" s="8" t="s">
        <v>0</v>
      </c>
      <c r="C1004" s="8" t="s">
        <v>20</v>
      </c>
      <c r="D1004" s="9" t="s">
        <v>697</v>
      </c>
      <c r="E1004" s="8" t="s">
        <v>3</v>
      </c>
      <c r="F1004" s="1" t="s">
        <v>144</v>
      </c>
      <c r="G1004" s="8" t="s">
        <v>616</v>
      </c>
      <c r="H1004" s="8" t="s">
        <v>361</v>
      </c>
      <c r="I1004" s="8">
        <v>1</v>
      </c>
      <c r="J1004" s="8"/>
      <c r="K1004" s="8" t="s">
        <v>8</v>
      </c>
    </row>
    <row r="1005" spans="1:11" x14ac:dyDescent="0.25">
      <c r="A1005" s="8"/>
      <c r="B1005" s="8"/>
      <c r="C1005" s="8"/>
      <c r="D1005" s="9"/>
      <c r="E1005" s="8"/>
      <c r="F1005" s="2"/>
      <c r="G1005" s="8"/>
      <c r="H1005" s="8"/>
      <c r="I1005" s="8"/>
      <c r="J1005" s="8"/>
      <c r="K1005" s="8"/>
    </row>
    <row r="1006" spans="1:11" ht="409.5" x14ac:dyDescent="0.25">
      <c r="A1006" s="8"/>
      <c r="B1006" s="8"/>
      <c r="C1006" s="8"/>
      <c r="D1006" s="9"/>
      <c r="E1006" s="8"/>
      <c r="F1006" s="2" t="s">
        <v>695</v>
      </c>
      <c r="G1006" s="8"/>
      <c r="H1006" s="8"/>
      <c r="I1006" s="8"/>
      <c r="J1006" s="8"/>
      <c r="K1006" s="8"/>
    </row>
    <row r="1007" spans="1:11" ht="30" x14ac:dyDescent="0.25">
      <c r="A1007" s="8">
        <v>49</v>
      </c>
      <c r="B1007" s="8" t="s">
        <v>0</v>
      </c>
      <c r="C1007" s="8" t="s">
        <v>20</v>
      </c>
      <c r="D1007" s="9" t="s">
        <v>698</v>
      </c>
      <c r="E1007" s="8" t="s">
        <v>3</v>
      </c>
      <c r="F1007" s="1" t="s">
        <v>144</v>
      </c>
      <c r="G1007" s="8" t="s">
        <v>616</v>
      </c>
      <c r="H1007" s="8" t="s">
        <v>361</v>
      </c>
      <c r="I1007" s="8">
        <v>2</v>
      </c>
      <c r="J1007" s="8"/>
      <c r="K1007" s="8" t="s">
        <v>8</v>
      </c>
    </row>
    <row r="1008" spans="1:11" x14ac:dyDescent="0.25">
      <c r="A1008" s="8"/>
      <c r="B1008" s="8"/>
      <c r="C1008" s="8"/>
      <c r="D1008" s="9"/>
      <c r="E1008" s="8"/>
      <c r="F1008" s="2"/>
      <c r="G1008" s="8"/>
      <c r="H1008" s="8"/>
      <c r="I1008" s="8"/>
      <c r="J1008" s="8"/>
      <c r="K1008" s="8"/>
    </row>
    <row r="1009" spans="1:11" ht="409.5" x14ac:dyDescent="0.25">
      <c r="A1009" s="8"/>
      <c r="B1009" s="8"/>
      <c r="C1009" s="8"/>
      <c r="D1009" s="9"/>
      <c r="E1009" s="8"/>
      <c r="F1009" s="2" t="s">
        <v>695</v>
      </c>
      <c r="G1009" s="8"/>
      <c r="H1009" s="8"/>
      <c r="I1009" s="8"/>
      <c r="J1009" s="8"/>
      <c r="K1009" s="8"/>
    </row>
    <row r="1010" spans="1:11" ht="135" x14ac:dyDescent="0.25">
      <c r="A1010" s="8">
        <v>50</v>
      </c>
      <c r="B1010" s="8" t="s">
        <v>0</v>
      </c>
      <c r="C1010" s="8" t="s">
        <v>1</v>
      </c>
      <c r="D1010" s="9" t="s">
        <v>699</v>
      </c>
      <c r="E1010" s="8" t="s">
        <v>3</v>
      </c>
      <c r="F1010" s="1" t="s">
        <v>694</v>
      </c>
      <c r="G1010" s="8" t="s">
        <v>642</v>
      </c>
      <c r="H1010" s="11">
        <v>36526</v>
      </c>
      <c r="I1010" s="8">
        <v>3</v>
      </c>
      <c r="J1010" s="8"/>
      <c r="K1010" s="8" t="s">
        <v>8</v>
      </c>
    </row>
    <row r="1011" spans="1:11" x14ac:dyDescent="0.25">
      <c r="A1011" s="8"/>
      <c r="B1011" s="8"/>
      <c r="C1011" s="8"/>
      <c r="D1011" s="9"/>
      <c r="E1011" s="8"/>
      <c r="F1011" s="2"/>
      <c r="G1011" s="8"/>
      <c r="H1011" s="11"/>
      <c r="I1011" s="8"/>
      <c r="J1011" s="8"/>
      <c r="K1011" s="8"/>
    </row>
    <row r="1012" spans="1:11" ht="409.5" x14ac:dyDescent="0.25">
      <c r="A1012" s="8"/>
      <c r="B1012" s="8"/>
      <c r="C1012" s="8"/>
      <c r="D1012" s="9"/>
      <c r="E1012" s="8"/>
      <c r="F1012" s="2" t="s">
        <v>695</v>
      </c>
      <c r="G1012" s="8"/>
      <c r="H1012" s="11"/>
      <c r="I1012" s="8"/>
      <c r="J1012" s="8"/>
      <c r="K1012" s="8"/>
    </row>
    <row r="1013" spans="1:11" ht="150" x14ac:dyDescent="0.25">
      <c r="A1013" s="8">
        <v>51</v>
      </c>
      <c r="B1013" s="8" t="s">
        <v>0</v>
      </c>
      <c r="C1013" s="8" t="s">
        <v>1</v>
      </c>
      <c r="D1013" s="9" t="s">
        <v>700</v>
      </c>
      <c r="E1013" s="8" t="s">
        <v>3</v>
      </c>
      <c r="F1013" s="1" t="s">
        <v>473</v>
      </c>
      <c r="G1013" s="8" t="s">
        <v>616</v>
      </c>
      <c r="H1013" s="11">
        <v>36558</v>
      </c>
      <c r="I1013" s="8">
        <v>3</v>
      </c>
      <c r="J1013" s="8"/>
      <c r="K1013" s="8" t="s">
        <v>8</v>
      </c>
    </row>
    <row r="1014" spans="1:11" x14ac:dyDescent="0.25">
      <c r="A1014" s="8"/>
      <c r="B1014" s="8"/>
      <c r="C1014" s="8"/>
      <c r="D1014" s="9"/>
      <c r="E1014" s="8"/>
      <c r="F1014" s="2"/>
      <c r="G1014" s="8"/>
      <c r="H1014" s="11"/>
      <c r="I1014" s="8"/>
      <c r="J1014" s="8"/>
      <c r="K1014" s="8"/>
    </row>
    <row r="1015" spans="1:11" ht="165" x14ac:dyDescent="0.25">
      <c r="A1015" s="8"/>
      <c r="B1015" s="8"/>
      <c r="C1015" s="8"/>
      <c r="D1015" s="9"/>
      <c r="E1015" s="8"/>
      <c r="F1015" s="2" t="s">
        <v>701</v>
      </c>
      <c r="G1015" s="8"/>
      <c r="H1015" s="11"/>
      <c r="I1015" s="8"/>
      <c r="J1015" s="8"/>
      <c r="K1015" s="8"/>
    </row>
    <row r="1016" spans="1:11" ht="30" x14ac:dyDescent="0.25">
      <c r="A1016" s="8">
        <v>52</v>
      </c>
      <c r="B1016" s="8" t="s">
        <v>0</v>
      </c>
      <c r="C1016" s="8" t="s">
        <v>20</v>
      </c>
      <c r="D1016" s="9" t="s">
        <v>702</v>
      </c>
      <c r="E1016" s="8" t="s">
        <v>3</v>
      </c>
      <c r="F1016" s="1" t="s">
        <v>144</v>
      </c>
      <c r="G1016" s="8" t="s">
        <v>642</v>
      </c>
      <c r="H1016" s="8" t="s">
        <v>361</v>
      </c>
      <c r="I1016" s="8">
        <v>2</v>
      </c>
      <c r="J1016" s="8"/>
      <c r="K1016" s="8" t="s">
        <v>8</v>
      </c>
    </row>
    <row r="1017" spans="1:11" x14ac:dyDescent="0.25">
      <c r="A1017" s="8"/>
      <c r="B1017" s="8"/>
      <c r="C1017" s="8"/>
      <c r="D1017" s="9"/>
      <c r="E1017" s="8"/>
      <c r="F1017" s="2"/>
      <c r="G1017" s="8"/>
      <c r="H1017" s="8"/>
      <c r="I1017" s="8"/>
      <c r="J1017" s="8"/>
      <c r="K1017" s="8"/>
    </row>
    <row r="1018" spans="1:11" ht="165" x14ac:dyDescent="0.25">
      <c r="A1018" s="8"/>
      <c r="B1018" s="8"/>
      <c r="C1018" s="8"/>
      <c r="D1018" s="9"/>
      <c r="E1018" s="8"/>
      <c r="F1018" s="2" t="s">
        <v>701</v>
      </c>
      <c r="G1018" s="8"/>
      <c r="H1018" s="8"/>
      <c r="I1018" s="8"/>
      <c r="J1018" s="8"/>
      <c r="K1018" s="8"/>
    </row>
    <row r="1019" spans="1:11" ht="30" x14ac:dyDescent="0.25">
      <c r="A1019" s="8">
        <v>53</v>
      </c>
      <c r="B1019" s="8" t="s">
        <v>0</v>
      </c>
      <c r="C1019" s="8" t="s">
        <v>20</v>
      </c>
      <c r="D1019" s="9" t="s">
        <v>703</v>
      </c>
      <c r="E1019" s="8" t="s">
        <v>3</v>
      </c>
      <c r="F1019" s="1" t="s">
        <v>144</v>
      </c>
      <c r="G1019" s="8" t="s">
        <v>654</v>
      </c>
      <c r="H1019" s="8" t="s">
        <v>361</v>
      </c>
      <c r="I1019" s="8">
        <v>1</v>
      </c>
      <c r="J1019" s="8"/>
      <c r="K1019" s="8" t="s">
        <v>8</v>
      </c>
    </row>
    <row r="1020" spans="1:11" x14ac:dyDescent="0.25">
      <c r="A1020" s="8"/>
      <c r="B1020" s="8"/>
      <c r="C1020" s="8"/>
      <c r="D1020" s="9"/>
      <c r="E1020" s="8"/>
      <c r="F1020" s="2"/>
      <c r="G1020" s="8"/>
      <c r="H1020" s="8"/>
      <c r="I1020" s="8"/>
      <c r="J1020" s="8"/>
      <c r="K1020" s="8"/>
    </row>
    <row r="1021" spans="1:11" ht="165" x14ac:dyDescent="0.25">
      <c r="A1021" s="8"/>
      <c r="B1021" s="8"/>
      <c r="C1021" s="8"/>
      <c r="D1021" s="9"/>
      <c r="E1021" s="8"/>
      <c r="F1021" s="2" t="s">
        <v>701</v>
      </c>
      <c r="G1021" s="8"/>
      <c r="H1021" s="8"/>
      <c r="I1021" s="8"/>
      <c r="J1021" s="8"/>
      <c r="K1021" s="8"/>
    </row>
    <row r="1022" spans="1:11" ht="30" x14ac:dyDescent="0.25">
      <c r="A1022" s="8">
        <v>54</v>
      </c>
      <c r="B1022" s="8" t="s">
        <v>0</v>
      </c>
      <c r="C1022" s="8" t="s">
        <v>20</v>
      </c>
      <c r="D1022" s="9" t="s">
        <v>704</v>
      </c>
      <c r="E1022" s="8" t="s">
        <v>3</v>
      </c>
      <c r="F1022" s="1" t="s">
        <v>144</v>
      </c>
      <c r="G1022" s="8" t="s">
        <v>580</v>
      </c>
      <c r="H1022" s="8" t="s">
        <v>361</v>
      </c>
      <c r="I1022" s="8">
        <v>1</v>
      </c>
      <c r="J1022" s="8"/>
      <c r="K1022" s="8" t="s">
        <v>8</v>
      </c>
    </row>
    <row r="1023" spans="1:11" x14ac:dyDescent="0.25">
      <c r="A1023" s="8"/>
      <c r="B1023" s="8"/>
      <c r="C1023" s="8"/>
      <c r="D1023" s="9"/>
      <c r="E1023" s="8"/>
      <c r="F1023" s="2"/>
      <c r="G1023" s="8"/>
      <c r="H1023" s="8"/>
      <c r="I1023" s="8"/>
      <c r="J1023" s="8"/>
      <c r="K1023" s="8"/>
    </row>
    <row r="1024" spans="1:11" ht="165" x14ac:dyDescent="0.25">
      <c r="A1024" s="8"/>
      <c r="B1024" s="8"/>
      <c r="C1024" s="8"/>
      <c r="D1024" s="9"/>
      <c r="E1024" s="8"/>
      <c r="F1024" s="2" t="s">
        <v>701</v>
      </c>
      <c r="G1024" s="8"/>
      <c r="H1024" s="8"/>
      <c r="I1024" s="8"/>
      <c r="J1024" s="8"/>
      <c r="K1024" s="8"/>
    </row>
    <row r="1025" spans="1:11" ht="210" x14ac:dyDescent="0.25">
      <c r="A1025" s="8">
        <v>55</v>
      </c>
      <c r="B1025" s="8" t="s">
        <v>0</v>
      </c>
      <c r="C1025" s="8" t="s">
        <v>20</v>
      </c>
      <c r="D1025" s="9" t="s">
        <v>663</v>
      </c>
      <c r="E1025" s="8" t="s">
        <v>3</v>
      </c>
      <c r="F1025" s="1" t="s">
        <v>628</v>
      </c>
      <c r="G1025" s="8" t="s">
        <v>616</v>
      </c>
      <c r="H1025" s="8" t="s">
        <v>361</v>
      </c>
      <c r="I1025" s="8">
        <v>3</v>
      </c>
      <c r="J1025" s="8"/>
      <c r="K1025" s="8" t="s">
        <v>8</v>
      </c>
    </row>
    <row r="1026" spans="1:11" x14ac:dyDescent="0.25">
      <c r="A1026" s="8"/>
      <c r="B1026" s="8"/>
      <c r="C1026" s="8"/>
      <c r="D1026" s="9"/>
      <c r="E1026" s="8"/>
      <c r="F1026" s="1"/>
      <c r="G1026" s="8"/>
      <c r="H1026" s="8"/>
      <c r="I1026" s="8"/>
      <c r="J1026" s="8"/>
      <c r="K1026" s="8"/>
    </row>
    <row r="1027" spans="1:11" ht="409.5" x14ac:dyDescent="0.25">
      <c r="A1027" s="8"/>
      <c r="B1027" s="8"/>
      <c r="C1027" s="8"/>
      <c r="D1027" s="9"/>
      <c r="E1027" s="8"/>
      <c r="F1027" s="2" t="s">
        <v>664</v>
      </c>
      <c r="G1027" s="8"/>
      <c r="H1027" s="8"/>
      <c r="I1027" s="8"/>
      <c r="J1027" s="8"/>
      <c r="K1027" s="8"/>
    </row>
    <row r="1028" spans="1:11" x14ac:dyDescent="0.25">
      <c r="A1028" s="8"/>
      <c r="B1028" s="8"/>
      <c r="C1028" s="8"/>
      <c r="D1028" s="9"/>
      <c r="E1028" s="8"/>
      <c r="F1028" s="1"/>
      <c r="G1028" s="8"/>
      <c r="H1028" s="8"/>
      <c r="I1028" s="8"/>
      <c r="J1028" s="8"/>
      <c r="K1028" s="8"/>
    </row>
    <row r="1029" spans="1:11" ht="90" x14ac:dyDescent="0.25">
      <c r="A1029" s="8"/>
      <c r="B1029" s="8"/>
      <c r="C1029" s="8"/>
      <c r="D1029" s="9"/>
      <c r="E1029" s="8"/>
      <c r="F1029" s="1" t="s">
        <v>483</v>
      </c>
      <c r="G1029" s="8"/>
      <c r="H1029" s="8"/>
      <c r="I1029" s="8"/>
      <c r="J1029" s="8"/>
      <c r="K1029" s="8"/>
    </row>
    <row r="1032" spans="1:11" ht="285" x14ac:dyDescent="0.25">
      <c r="A1032" s="8" t="s">
        <v>0</v>
      </c>
      <c r="B1032" s="8" t="s">
        <v>1</v>
      </c>
      <c r="C1032" s="9" t="s">
        <v>705</v>
      </c>
      <c r="D1032" s="8" t="s">
        <v>3</v>
      </c>
      <c r="E1032" s="1" t="s">
        <v>706</v>
      </c>
      <c r="F1032" s="8" t="s">
        <v>707</v>
      </c>
      <c r="G1032" s="11">
        <v>36643</v>
      </c>
      <c r="H1032" s="8">
        <v>3</v>
      </c>
      <c r="I1032" s="8"/>
      <c r="J1032" s="8" t="s">
        <v>8</v>
      </c>
    </row>
    <row r="1033" spans="1:11" x14ac:dyDescent="0.25">
      <c r="A1033" s="8"/>
      <c r="B1033" s="8"/>
      <c r="C1033" s="9"/>
      <c r="D1033" s="8"/>
      <c r="E1033" s="2"/>
      <c r="F1033" s="8"/>
      <c r="G1033" s="11"/>
      <c r="H1033" s="8"/>
      <c r="I1033" s="8"/>
      <c r="J1033" s="8"/>
    </row>
    <row r="1034" spans="1:11" ht="409.5" x14ac:dyDescent="0.25">
      <c r="A1034" s="8"/>
      <c r="B1034" s="8"/>
      <c r="C1034" s="9"/>
      <c r="D1034" s="8"/>
      <c r="E1034" s="2" t="s">
        <v>708</v>
      </c>
      <c r="F1034" s="8"/>
      <c r="G1034" s="11"/>
      <c r="H1034" s="8"/>
      <c r="I1034" s="8"/>
      <c r="J1034" s="8"/>
    </row>
    <row r="1035" spans="1:11" ht="285" x14ac:dyDescent="0.25">
      <c r="A1035" s="8" t="s">
        <v>0</v>
      </c>
      <c r="B1035" s="8" t="s">
        <v>1</v>
      </c>
      <c r="C1035" s="9" t="s">
        <v>709</v>
      </c>
      <c r="D1035" s="8" t="s">
        <v>3</v>
      </c>
      <c r="E1035" s="1" t="s">
        <v>710</v>
      </c>
      <c r="F1035" s="8" t="s">
        <v>711</v>
      </c>
      <c r="G1035" s="11">
        <v>36583</v>
      </c>
      <c r="H1035" s="8">
        <v>3</v>
      </c>
      <c r="I1035" s="8"/>
      <c r="J1035" s="8" t="s">
        <v>8</v>
      </c>
    </row>
    <row r="1036" spans="1:11" x14ac:dyDescent="0.25">
      <c r="A1036" s="8"/>
      <c r="B1036" s="8"/>
      <c r="C1036" s="9"/>
      <c r="D1036" s="8"/>
      <c r="E1036" s="1"/>
      <c r="F1036" s="8"/>
      <c r="G1036" s="11"/>
      <c r="H1036" s="8"/>
      <c r="I1036" s="8"/>
      <c r="J1036" s="8"/>
    </row>
    <row r="1037" spans="1:11" ht="409.5" x14ac:dyDescent="0.25">
      <c r="A1037" s="8"/>
      <c r="B1037" s="8"/>
      <c r="C1037" s="9"/>
      <c r="D1037" s="8"/>
      <c r="E1037" s="2" t="s">
        <v>712</v>
      </c>
      <c r="F1037" s="8"/>
      <c r="G1037" s="11"/>
      <c r="H1037" s="8"/>
      <c r="I1037" s="8"/>
      <c r="J1037" s="8"/>
    </row>
    <row r="1038" spans="1:11" x14ac:dyDescent="0.25">
      <c r="A1038" s="8"/>
      <c r="B1038" s="8"/>
      <c r="C1038" s="9"/>
      <c r="D1038" s="8"/>
      <c r="E1038" s="1"/>
      <c r="F1038" s="8"/>
      <c r="G1038" s="11"/>
      <c r="H1038" s="8"/>
      <c r="I1038" s="8"/>
      <c r="J1038" s="8"/>
    </row>
    <row r="1039" spans="1:11" ht="135" x14ac:dyDescent="0.25">
      <c r="A1039" s="8"/>
      <c r="B1039" s="8"/>
      <c r="C1039" s="9"/>
      <c r="D1039" s="8"/>
      <c r="E1039" s="1" t="s">
        <v>713</v>
      </c>
      <c r="F1039" s="8"/>
      <c r="G1039" s="11"/>
      <c r="H1039" s="8"/>
      <c r="I1039" s="8"/>
      <c r="J1039" s="8"/>
    </row>
    <row r="1040" spans="1:11" ht="285" x14ac:dyDescent="0.25">
      <c r="A1040" s="8" t="s">
        <v>0</v>
      </c>
      <c r="B1040" s="8" t="s">
        <v>1</v>
      </c>
      <c r="C1040" s="9" t="s">
        <v>714</v>
      </c>
      <c r="D1040" s="8" t="s">
        <v>3</v>
      </c>
      <c r="E1040" s="1" t="s">
        <v>715</v>
      </c>
      <c r="F1040" s="8" t="s">
        <v>711</v>
      </c>
      <c r="G1040" s="11">
        <v>36673</v>
      </c>
      <c r="H1040" s="8">
        <v>3</v>
      </c>
      <c r="I1040" s="8"/>
      <c r="J1040" s="8" t="s">
        <v>8</v>
      </c>
    </row>
    <row r="1041" spans="1:10" x14ac:dyDescent="0.25">
      <c r="A1041" s="8"/>
      <c r="B1041" s="8"/>
      <c r="C1041" s="9"/>
      <c r="D1041" s="8"/>
      <c r="E1041" s="1"/>
      <c r="F1041" s="8"/>
      <c r="G1041" s="11"/>
      <c r="H1041" s="8"/>
      <c r="I1041" s="8"/>
      <c r="J1041" s="8"/>
    </row>
    <row r="1042" spans="1:10" ht="409.5" x14ac:dyDescent="0.25">
      <c r="A1042" s="8"/>
      <c r="B1042" s="8"/>
      <c r="C1042" s="9"/>
      <c r="D1042" s="8"/>
      <c r="E1042" s="2" t="s">
        <v>712</v>
      </c>
      <c r="F1042" s="8"/>
      <c r="G1042" s="11"/>
      <c r="H1042" s="8"/>
      <c r="I1042" s="8"/>
      <c r="J1042" s="8"/>
    </row>
    <row r="1043" spans="1:10" x14ac:dyDescent="0.25">
      <c r="A1043" s="8"/>
      <c r="B1043" s="8"/>
      <c r="C1043" s="9"/>
      <c r="D1043" s="8"/>
      <c r="E1043" s="1"/>
      <c r="F1043" s="8"/>
      <c r="G1043" s="11"/>
      <c r="H1043" s="8"/>
      <c r="I1043" s="8"/>
      <c r="J1043" s="8"/>
    </row>
    <row r="1044" spans="1:10" ht="135" x14ac:dyDescent="0.25">
      <c r="A1044" s="8"/>
      <c r="B1044" s="8"/>
      <c r="C1044" s="9"/>
      <c r="D1044" s="8"/>
      <c r="E1044" s="1" t="s">
        <v>716</v>
      </c>
      <c r="F1044" s="8"/>
      <c r="G1044" s="11"/>
      <c r="H1044" s="8"/>
      <c r="I1044" s="8"/>
      <c r="J1044" s="8"/>
    </row>
    <row r="1045" spans="1:10" ht="285" x14ac:dyDescent="0.25">
      <c r="A1045" s="8" t="s">
        <v>0</v>
      </c>
      <c r="B1045" s="8" t="s">
        <v>293</v>
      </c>
      <c r="C1045" s="9" t="s">
        <v>717</v>
      </c>
      <c r="D1045" s="8" t="s">
        <v>3</v>
      </c>
      <c r="E1045" s="1" t="s">
        <v>718</v>
      </c>
      <c r="F1045" s="8" t="s">
        <v>719</v>
      </c>
      <c r="G1045" s="8">
        <f>-2 / 25 / 1</f>
        <v>-0.08</v>
      </c>
      <c r="H1045" s="8">
        <v>3</v>
      </c>
      <c r="I1045" s="8"/>
      <c r="J1045" s="8" t="s">
        <v>8</v>
      </c>
    </row>
    <row r="1046" spans="1:10" x14ac:dyDescent="0.25">
      <c r="A1046" s="8"/>
      <c r="B1046" s="8"/>
      <c r="C1046" s="9"/>
      <c r="D1046" s="8"/>
      <c r="E1046" s="1"/>
      <c r="F1046" s="8"/>
      <c r="G1046" s="8"/>
      <c r="H1046" s="8"/>
      <c r="I1046" s="8"/>
      <c r="J1046" s="8"/>
    </row>
    <row r="1047" spans="1:10" ht="409.5" x14ac:dyDescent="0.25">
      <c r="A1047" s="8"/>
      <c r="B1047" s="8"/>
      <c r="C1047" s="9"/>
      <c r="D1047" s="8"/>
      <c r="E1047" s="2" t="s">
        <v>712</v>
      </c>
      <c r="F1047" s="8"/>
      <c r="G1047" s="8"/>
      <c r="H1047" s="8"/>
      <c r="I1047" s="8"/>
      <c r="J1047" s="8"/>
    </row>
    <row r="1048" spans="1:10" x14ac:dyDescent="0.25">
      <c r="A1048" s="8"/>
      <c r="B1048" s="8"/>
      <c r="C1048" s="9"/>
      <c r="D1048" s="8"/>
      <c r="E1048" s="1"/>
      <c r="F1048" s="8"/>
      <c r="G1048" s="8"/>
      <c r="H1048" s="8"/>
      <c r="I1048" s="8"/>
      <c r="J1048" s="8"/>
    </row>
    <row r="1049" spans="1:10" ht="45" x14ac:dyDescent="0.25">
      <c r="A1049" s="8"/>
      <c r="B1049" s="8"/>
      <c r="C1049" s="9"/>
      <c r="D1049" s="8"/>
      <c r="E1049" s="1" t="s">
        <v>720</v>
      </c>
      <c r="F1049" s="8"/>
      <c r="G1049" s="8"/>
      <c r="H1049" s="8"/>
      <c r="I1049" s="8"/>
      <c r="J1049" s="8"/>
    </row>
    <row r="1050" spans="1:10" ht="300" x14ac:dyDescent="0.25">
      <c r="A1050" s="8" t="s">
        <v>0</v>
      </c>
      <c r="B1050" s="8" t="s">
        <v>1</v>
      </c>
      <c r="C1050" s="9" t="s">
        <v>721</v>
      </c>
      <c r="D1050" s="8" t="s">
        <v>3</v>
      </c>
      <c r="E1050" s="1" t="s">
        <v>722</v>
      </c>
      <c r="F1050" s="8" t="s">
        <v>723</v>
      </c>
      <c r="G1050" s="11">
        <v>36643</v>
      </c>
      <c r="H1050" s="8">
        <v>3</v>
      </c>
      <c r="I1050" s="8"/>
      <c r="J1050" s="8" t="s">
        <v>8</v>
      </c>
    </row>
    <row r="1051" spans="1:10" x14ac:dyDescent="0.25">
      <c r="A1051" s="8"/>
      <c r="B1051" s="8"/>
      <c r="C1051" s="9"/>
      <c r="D1051" s="8"/>
      <c r="E1051" s="1"/>
      <c r="F1051" s="8"/>
      <c r="G1051" s="11"/>
      <c r="H1051" s="8"/>
      <c r="I1051" s="8"/>
      <c r="J1051" s="8"/>
    </row>
    <row r="1052" spans="1:10" ht="409.5" x14ac:dyDescent="0.25">
      <c r="A1052" s="8"/>
      <c r="B1052" s="8"/>
      <c r="C1052" s="9"/>
      <c r="D1052" s="8"/>
      <c r="E1052" s="2" t="s">
        <v>724</v>
      </c>
      <c r="F1052" s="8"/>
      <c r="G1052" s="11"/>
      <c r="H1052" s="8"/>
      <c r="I1052" s="8"/>
      <c r="J1052" s="8"/>
    </row>
    <row r="1053" spans="1:10" x14ac:dyDescent="0.25">
      <c r="A1053" s="8"/>
      <c r="B1053" s="8"/>
      <c r="C1053" s="9"/>
      <c r="D1053" s="8"/>
      <c r="E1053" s="1"/>
      <c r="F1053" s="8"/>
      <c r="G1053" s="11"/>
      <c r="H1053" s="8"/>
      <c r="I1053" s="8"/>
      <c r="J1053" s="8"/>
    </row>
    <row r="1054" spans="1:10" ht="105" x14ac:dyDescent="0.25">
      <c r="A1054" s="8"/>
      <c r="B1054" s="8"/>
      <c r="C1054" s="9"/>
      <c r="D1054" s="8"/>
      <c r="E1054" s="1" t="s">
        <v>725</v>
      </c>
      <c r="F1054" s="8"/>
      <c r="G1054" s="11"/>
      <c r="H1054" s="8"/>
      <c r="I1054" s="8"/>
      <c r="J1054" s="8"/>
    </row>
    <row r="1055" spans="1:10" ht="300" x14ac:dyDescent="0.25">
      <c r="A1055" s="8" t="s">
        <v>0</v>
      </c>
      <c r="B1055" s="8" t="s">
        <v>1</v>
      </c>
      <c r="C1055" s="9" t="s">
        <v>726</v>
      </c>
      <c r="D1055" s="8" t="s">
        <v>3</v>
      </c>
      <c r="E1055" s="1" t="s">
        <v>727</v>
      </c>
      <c r="F1055" s="8" t="s">
        <v>723</v>
      </c>
      <c r="G1055" s="11">
        <v>36552</v>
      </c>
      <c r="H1055" s="8">
        <v>3</v>
      </c>
      <c r="I1055" s="8"/>
      <c r="J1055" s="8" t="s">
        <v>8</v>
      </c>
    </row>
    <row r="1056" spans="1:10" x14ac:dyDescent="0.25">
      <c r="A1056" s="8"/>
      <c r="B1056" s="8"/>
      <c r="C1056" s="9"/>
      <c r="D1056" s="8"/>
      <c r="E1056" s="1"/>
      <c r="F1056" s="8"/>
      <c r="G1056" s="11"/>
      <c r="H1056" s="8"/>
      <c r="I1056" s="8"/>
      <c r="J1056" s="8"/>
    </row>
    <row r="1057" spans="1:14" ht="409.5" x14ac:dyDescent="0.25">
      <c r="A1057" s="8"/>
      <c r="B1057" s="8"/>
      <c r="C1057" s="9"/>
      <c r="D1057" s="8"/>
      <c r="E1057" s="2" t="s">
        <v>724</v>
      </c>
      <c r="F1057" s="8"/>
      <c r="G1057" s="11"/>
      <c r="H1057" s="8"/>
      <c r="I1057" s="8"/>
      <c r="J1057" s="8"/>
    </row>
    <row r="1058" spans="1:14" x14ac:dyDescent="0.25">
      <c r="A1058" s="8"/>
      <c r="B1058" s="8"/>
      <c r="C1058" s="9"/>
      <c r="D1058" s="8"/>
      <c r="E1058" s="1"/>
      <c r="F1058" s="8"/>
      <c r="G1058" s="11"/>
      <c r="H1058" s="8"/>
      <c r="I1058" s="8"/>
      <c r="J1058" s="8"/>
    </row>
    <row r="1059" spans="1:14" ht="105" x14ac:dyDescent="0.25">
      <c r="A1059" s="8"/>
      <c r="B1059" s="8"/>
      <c r="C1059" s="9"/>
      <c r="D1059" s="8"/>
      <c r="E1059" s="1" t="s">
        <v>728</v>
      </c>
      <c r="F1059" s="8"/>
      <c r="G1059" s="11"/>
      <c r="H1059" s="8"/>
      <c r="I1059" s="8"/>
      <c r="J1059" s="8"/>
    </row>
    <row r="1060" spans="1:14" ht="300" x14ac:dyDescent="0.25">
      <c r="A1060" s="8" t="s">
        <v>0</v>
      </c>
      <c r="B1060" s="8" t="s">
        <v>1</v>
      </c>
      <c r="C1060" s="9" t="s">
        <v>729</v>
      </c>
      <c r="D1060" s="8" t="s">
        <v>3</v>
      </c>
      <c r="E1060" s="1" t="s">
        <v>730</v>
      </c>
      <c r="F1060" s="8" t="s">
        <v>723</v>
      </c>
      <c r="G1060" s="11">
        <v>36552</v>
      </c>
      <c r="H1060" s="8">
        <v>3</v>
      </c>
      <c r="I1060" s="8"/>
      <c r="J1060" s="8" t="s">
        <v>8</v>
      </c>
    </row>
    <row r="1061" spans="1:14" x14ac:dyDescent="0.25">
      <c r="A1061" s="8"/>
      <c r="B1061" s="8"/>
      <c r="C1061" s="9"/>
      <c r="D1061" s="8"/>
      <c r="E1061" s="2"/>
      <c r="F1061" s="8"/>
      <c r="G1061" s="11"/>
      <c r="H1061" s="8"/>
      <c r="I1061" s="8"/>
      <c r="J1061" s="8"/>
    </row>
    <row r="1062" spans="1:14" ht="409.5" x14ac:dyDescent="0.25">
      <c r="A1062" s="8"/>
      <c r="B1062" s="8"/>
      <c r="C1062" s="9"/>
      <c r="D1062" s="8"/>
      <c r="E1062" s="2" t="s">
        <v>724</v>
      </c>
      <c r="F1062" s="8"/>
      <c r="G1062" s="11"/>
      <c r="H1062" s="8"/>
      <c r="I1062" s="8"/>
      <c r="J1062" s="8"/>
    </row>
    <row r="1063" spans="1:14" ht="285" x14ac:dyDescent="0.25">
      <c r="A1063" s="8" t="s">
        <v>0</v>
      </c>
      <c r="B1063" s="8" t="s">
        <v>1</v>
      </c>
      <c r="C1063" s="9" t="s">
        <v>731</v>
      </c>
      <c r="D1063" s="8" t="s">
        <v>3</v>
      </c>
      <c r="E1063" s="1" t="s">
        <v>732</v>
      </c>
      <c r="F1063" s="8" t="s">
        <v>733</v>
      </c>
      <c r="G1063" s="8" t="s">
        <v>734</v>
      </c>
      <c r="H1063" s="8">
        <v>3</v>
      </c>
      <c r="I1063" s="8"/>
      <c r="J1063" s="8" t="s">
        <v>8</v>
      </c>
    </row>
    <row r="1064" spans="1:14" x14ac:dyDescent="0.25">
      <c r="A1064" s="8"/>
      <c r="B1064" s="8"/>
      <c r="C1064" s="9"/>
      <c r="D1064" s="8"/>
      <c r="E1064" s="2"/>
      <c r="F1064" s="8"/>
      <c r="G1064" s="8"/>
      <c r="H1064" s="8"/>
      <c r="I1064" s="8"/>
      <c r="J1064" s="8"/>
    </row>
    <row r="1065" spans="1:14" ht="409.5" x14ac:dyDescent="0.25">
      <c r="A1065" s="8"/>
      <c r="B1065" s="8"/>
      <c r="C1065" s="9"/>
      <c r="D1065" s="8"/>
      <c r="E1065" s="2" t="s">
        <v>735</v>
      </c>
      <c r="F1065" s="8"/>
      <c r="G1065" s="8"/>
      <c r="H1065" s="8"/>
      <c r="I1065" s="8"/>
      <c r="J1065" s="8"/>
    </row>
    <row r="1066" spans="1:14" ht="240" x14ac:dyDescent="0.25">
      <c r="A1066" s="8" t="s">
        <v>0</v>
      </c>
      <c r="B1066" s="8" t="s">
        <v>1</v>
      </c>
      <c r="C1066" s="9" t="s">
        <v>736</v>
      </c>
      <c r="D1066" s="8" t="s">
        <v>3</v>
      </c>
      <c r="E1066" s="1" t="s">
        <v>737</v>
      </c>
      <c r="F1066" s="8" t="s">
        <v>738</v>
      </c>
      <c r="G1066" s="8" t="s">
        <v>734</v>
      </c>
      <c r="H1066" s="8">
        <v>3</v>
      </c>
      <c r="I1066" s="8"/>
      <c r="J1066" s="8" t="s">
        <v>739</v>
      </c>
    </row>
    <row r="1067" spans="1:14" x14ac:dyDescent="0.25">
      <c r="A1067" s="8"/>
      <c r="B1067" s="8"/>
      <c r="C1067" s="9"/>
      <c r="D1067" s="8"/>
      <c r="E1067" s="2"/>
      <c r="F1067" s="8"/>
      <c r="G1067" s="8"/>
      <c r="H1067" s="8"/>
      <c r="I1067" s="8"/>
      <c r="J1067" s="8"/>
      <c r="N1067">
        <v>1</v>
      </c>
    </row>
    <row r="1068" spans="1:14" ht="409.5" x14ac:dyDescent="0.25">
      <c r="A1068" s="8"/>
      <c r="B1068" s="8"/>
      <c r="C1068" s="9"/>
      <c r="D1068" s="8"/>
      <c r="E1068" s="2" t="s">
        <v>740</v>
      </c>
      <c r="F1068" s="8"/>
      <c r="G1068" s="8"/>
      <c r="H1068" s="8"/>
      <c r="I1068" s="8"/>
      <c r="J1068" s="8"/>
    </row>
    <row r="1071" spans="1:14" ht="285" x14ac:dyDescent="0.25">
      <c r="A1071" s="8" t="s">
        <v>20</v>
      </c>
      <c r="B1071" s="9" t="s">
        <v>741</v>
      </c>
      <c r="C1071" s="8" t="s">
        <v>3</v>
      </c>
      <c r="D1071" s="1" t="s">
        <v>742</v>
      </c>
      <c r="E1071" s="8" t="s">
        <v>743</v>
      </c>
      <c r="F1071" s="8" t="e">
        <f>-2 / 18 / 0</f>
        <v>#DIV/0!</v>
      </c>
      <c r="G1071" s="8">
        <v>3</v>
      </c>
      <c r="H1071" s="8"/>
      <c r="I1071" s="8" t="s">
        <v>8</v>
      </c>
    </row>
    <row r="1072" spans="1:14" x14ac:dyDescent="0.25">
      <c r="A1072" s="8"/>
      <c r="B1072" s="9"/>
      <c r="C1072" s="8"/>
      <c r="D1072" s="1"/>
      <c r="E1072" s="8"/>
      <c r="F1072" s="8"/>
      <c r="G1072" s="8"/>
      <c r="H1072" s="8"/>
      <c r="I1072" s="8"/>
    </row>
    <row r="1073" spans="1:10" ht="409.5" x14ac:dyDescent="0.25">
      <c r="A1073" s="8"/>
      <c r="B1073" s="9"/>
      <c r="C1073" s="8"/>
      <c r="D1073" s="2" t="s">
        <v>744</v>
      </c>
      <c r="E1073" s="8"/>
      <c r="F1073" s="8"/>
      <c r="G1073" s="8"/>
      <c r="H1073" s="8"/>
      <c r="I1073" s="8"/>
    </row>
    <row r="1074" spans="1:10" x14ac:dyDescent="0.25">
      <c r="A1074" s="8"/>
      <c r="B1074" s="9"/>
      <c r="C1074" s="8"/>
      <c r="D1074" s="1"/>
      <c r="E1074" s="8"/>
      <c r="F1074" s="8"/>
      <c r="G1074" s="8"/>
      <c r="H1074" s="8"/>
      <c r="I1074" s="8"/>
    </row>
    <row r="1075" spans="1:10" ht="105" x14ac:dyDescent="0.25">
      <c r="A1075" s="8"/>
      <c r="B1075" s="9"/>
      <c r="C1075" s="8"/>
      <c r="D1075" s="1" t="s">
        <v>728</v>
      </c>
      <c r="E1075" s="8"/>
      <c r="F1075" s="8"/>
      <c r="G1075" s="8"/>
      <c r="H1075" s="8"/>
      <c r="I1075" s="8"/>
    </row>
    <row r="1076" spans="1:10" ht="285" x14ac:dyDescent="0.25">
      <c r="A1076" s="8" t="s">
        <v>0</v>
      </c>
      <c r="B1076" s="8" t="s">
        <v>1</v>
      </c>
      <c r="C1076" s="9" t="s">
        <v>745</v>
      </c>
      <c r="D1076" s="8" t="s">
        <v>3</v>
      </c>
      <c r="E1076" s="1" t="s">
        <v>746</v>
      </c>
      <c r="F1076" s="8" t="s">
        <v>747</v>
      </c>
      <c r="G1076" s="11">
        <v>36552</v>
      </c>
      <c r="H1076" s="8">
        <v>3</v>
      </c>
      <c r="I1076" s="8"/>
      <c r="J1076" s="8" t="s">
        <v>8</v>
      </c>
    </row>
    <row r="1077" spans="1:10" x14ac:dyDescent="0.25">
      <c r="A1077" s="8"/>
      <c r="B1077" s="8"/>
      <c r="C1077" s="9"/>
      <c r="D1077" s="8"/>
      <c r="E1077" s="2"/>
      <c r="F1077" s="8"/>
      <c r="G1077" s="11"/>
      <c r="H1077" s="8"/>
      <c r="I1077" s="8"/>
      <c r="J1077" s="8"/>
    </row>
    <row r="1078" spans="1:10" ht="409.5" x14ac:dyDescent="0.25">
      <c r="A1078" s="8"/>
      <c r="B1078" s="8"/>
      <c r="C1078" s="9"/>
      <c r="D1078" s="8"/>
      <c r="E1078" s="2" t="s">
        <v>748</v>
      </c>
      <c r="F1078" s="8"/>
      <c r="G1078" s="11"/>
      <c r="H1078" s="8"/>
      <c r="I1078" s="8"/>
      <c r="J1078" s="8"/>
    </row>
    <row r="1079" spans="1:10" ht="285" x14ac:dyDescent="0.25">
      <c r="A1079" s="8" t="s">
        <v>0</v>
      </c>
      <c r="B1079" s="8" t="s">
        <v>1</v>
      </c>
      <c r="C1079" s="9" t="s">
        <v>749</v>
      </c>
      <c r="D1079" s="8" t="s">
        <v>3</v>
      </c>
      <c r="E1079" s="1" t="s">
        <v>750</v>
      </c>
      <c r="F1079" s="8" t="s">
        <v>747</v>
      </c>
      <c r="G1079" s="11">
        <v>36612</v>
      </c>
      <c r="H1079" s="8">
        <v>3</v>
      </c>
      <c r="I1079" s="8"/>
      <c r="J1079" s="8" t="s">
        <v>8</v>
      </c>
    </row>
    <row r="1080" spans="1:10" x14ac:dyDescent="0.25">
      <c r="A1080" s="8"/>
      <c r="B1080" s="8"/>
      <c r="C1080" s="9"/>
      <c r="D1080" s="8"/>
      <c r="E1080" s="2"/>
      <c r="F1080" s="8"/>
      <c r="G1080" s="11"/>
      <c r="H1080" s="8"/>
      <c r="I1080" s="8"/>
      <c r="J1080" s="8"/>
    </row>
    <row r="1081" spans="1:10" ht="409.5" x14ac:dyDescent="0.25">
      <c r="A1081" s="8"/>
      <c r="B1081" s="8"/>
      <c r="C1081" s="9"/>
      <c r="D1081" s="8"/>
      <c r="E1081" s="2" t="s">
        <v>751</v>
      </c>
      <c r="F1081" s="8"/>
      <c r="G1081" s="11"/>
      <c r="H1081" s="8"/>
      <c r="I1081" s="8"/>
      <c r="J1081" s="8"/>
    </row>
    <row r="1082" spans="1:10" ht="285" x14ac:dyDescent="0.25">
      <c r="A1082" s="8" t="s">
        <v>0</v>
      </c>
      <c r="B1082" s="8" t="s">
        <v>293</v>
      </c>
      <c r="C1082" s="9" t="s">
        <v>752</v>
      </c>
      <c r="D1082" s="8" t="s">
        <v>3</v>
      </c>
      <c r="E1082" s="1" t="s">
        <v>753</v>
      </c>
      <c r="F1082" s="8" t="s">
        <v>754</v>
      </c>
      <c r="G1082" s="8">
        <f>-7 / 27 / 6</f>
        <v>-4.3209876543209874E-2</v>
      </c>
      <c r="H1082" s="8">
        <v>3</v>
      </c>
      <c r="I1082" s="8"/>
      <c r="J1082" s="8" t="s">
        <v>8</v>
      </c>
    </row>
    <row r="1083" spans="1:10" x14ac:dyDescent="0.25">
      <c r="A1083" s="8"/>
      <c r="B1083" s="8"/>
      <c r="C1083" s="9"/>
      <c r="D1083" s="8"/>
      <c r="E1083" s="2"/>
      <c r="F1083" s="8"/>
      <c r="G1083" s="8"/>
      <c r="H1083" s="8"/>
      <c r="I1083" s="8"/>
      <c r="J1083" s="8"/>
    </row>
    <row r="1084" spans="1:10" ht="409.5" x14ac:dyDescent="0.25">
      <c r="A1084" s="8"/>
      <c r="B1084" s="8"/>
      <c r="C1084" s="9"/>
      <c r="D1084" s="8"/>
      <c r="E1084" s="2" t="s">
        <v>755</v>
      </c>
      <c r="F1084" s="8"/>
      <c r="G1084" s="8"/>
      <c r="H1084" s="8"/>
      <c r="I1084" s="8"/>
      <c r="J1084" s="8"/>
    </row>
    <row r="1085" spans="1:10" ht="409.5" x14ac:dyDescent="0.25">
      <c r="A1085" s="8" t="s">
        <v>0</v>
      </c>
      <c r="B1085" s="8" t="s">
        <v>293</v>
      </c>
      <c r="C1085" s="9" t="s">
        <v>756</v>
      </c>
      <c r="D1085" s="8" t="s">
        <v>3</v>
      </c>
      <c r="E1085" s="1" t="s">
        <v>757</v>
      </c>
      <c r="F1085" s="8" t="s">
        <v>758</v>
      </c>
      <c r="G1085" s="8">
        <f>-7 / 27 / 2</f>
        <v>-0.12962962962962962</v>
      </c>
      <c r="H1085" s="8">
        <v>3</v>
      </c>
      <c r="I1085" s="8"/>
      <c r="J1085" s="8" t="s">
        <v>8</v>
      </c>
    </row>
    <row r="1086" spans="1:10" x14ac:dyDescent="0.25">
      <c r="A1086" s="8"/>
      <c r="B1086" s="8"/>
      <c r="C1086" s="9"/>
      <c r="D1086" s="8"/>
      <c r="E1086" s="2"/>
      <c r="F1086" s="8"/>
      <c r="G1086" s="8"/>
      <c r="H1086" s="8"/>
      <c r="I1086" s="8"/>
      <c r="J1086" s="8"/>
    </row>
    <row r="1087" spans="1:10" ht="409.5" x14ac:dyDescent="0.25">
      <c r="A1087" s="8"/>
      <c r="B1087" s="8"/>
      <c r="C1087" s="9"/>
      <c r="D1087" s="8"/>
      <c r="E1087" s="2" t="s">
        <v>759</v>
      </c>
      <c r="F1087" s="8"/>
      <c r="G1087" s="8"/>
      <c r="H1087" s="8"/>
      <c r="I1087" s="8"/>
      <c r="J1087" s="8"/>
    </row>
    <row r="1088" spans="1:10" ht="300" x14ac:dyDescent="0.25">
      <c r="A1088" s="8" t="s">
        <v>0</v>
      </c>
      <c r="B1088" s="8" t="s">
        <v>293</v>
      </c>
      <c r="C1088" s="9" t="s">
        <v>760</v>
      </c>
      <c r="D1088" s="8" t="s">
        <v>3</v>
      </c>
      <c r="E1088" s="1" t="s">
        <v>761</v>
      </c>
      <c r="F1088" s="8" t="s">
        <v>758</v>
      </c>
      <c r="G1088" s="8">
        <f>-2 / 27 / 1</f>
        <v>-7.407407407407407E-2</v>
      </c>
      <c r="H1088" s="8">
        <v>3</v>
      </c>
      <c r="I1088" s="8"/>
      <c r="J1088" s="8" t="s">
        <v>8</v>
      </c>
    </row>
    <row r="1089" spans="1:15" x14ac:dyDescent="0.25">
      <c r="A1089" s="8"/>
      <c r="B1089" s="8"/>
      <c r="C1089" s="9"/>
      <c r="D1089" s="8"/>
      <c r="E1089" s="2"/>
      <c r="F1089" s="8"/>
      <c r="G1089" s="8"/>
      <c r="H1089" s="8"/>
      <c r="I1089" s="8"/>
      <c r="J1089" s="8"/>
    </row>
    <row r="1090" spans="1:15" ht="409.5" x14ac:dyDescent="0.25">
      <c r="A1090" s="8"/>
      <c r="B1090" s="8"/>
      <c r="C1090" s="9"/>
      <c r="D1090" s="8"/>
      <c r="E1090" s="2" t="s">
        <v>759</v>
      </c>
      <c r="F1090" s="8"/>
      <c r="G1090" s="8"/>
      <c r="H1090" s="8"/>
      <c r="I1090" s="8"/>
      <c r="J1090" s="8"/>
    </row>
    <row r="1091" spans="1:15" ht="315" x14ac:dyDescent="0.25">
      <c r="A1091" s="8" t="s">
        <v>0</v>
      </c>
      <c r="B1091" s="8" t="s">
        <v>293</v>
      </c>
      <c r="C1091" s="9" t="s">
        <v>762</v>
      </c>
      <c r="D1091" s="8" t="s">
        <v>3</v>
      </c>
      <c r="E1091" s="1" t="s">
        <v>763</v>
      </c>
      <c r="F1091" s="8" t="s">
        <v>764</v>
      </c>
      <c r="G1091" s="8">
        <f>-2 / 27 / 3</f>
        <v>-2.4691358024691357E-2</v>
      </c>
      <c r="H1091" s="8">
        <v>3</v>
      </c>
      <c r="I1091" s="8"/>
      <c r="J1091" s="8" t="s">
        <v>675</v>
      </c>
    </row>
    <row r="1092" spans="1:15" x14ac:dyDescent="0.25">
      <c r="A1092" s="8"/>
      <c r="B1092" s="8"/>
      <c r="C1092" s="9"/>
      <c r="D1092" s="8"/>
      <c r="E1092" s="2"/>
      <c r="F1092" s="8"/>
      <c r="G1092" s="8"/>
      <c r="H1092" s="8"/>
      <c r="I1092" s="8"/>
      <c r="J1092" s="8"/>
    </row>
    <row r="1093" spans="1:15" ht="409.5" x14ac:dyDescent="0.25">
      <c r="A1093" s="8"/>
      <c r="B1093" s="8"/>
      <c r="C1093" s="9"/>
      <c r="D1093" s="8"/>
      <c r="E1093" s="2" t="s">
        <v>765</v>
      </c>
      <c r="F1093" s="8"/>
      <c r="G1093" s="8"/>
      <c r="H1093" s="8"/>
      <c r="I1093" s="8"/>
      <c r="J1093" s="8"/>
    </row>
    <row r="1096" spans="1:15" ht="285" x14ac:dyDescent="0.25">
      <c r="A1096" s="8" t="s">
        <v>1</v>
      </c>
      <c r="B1096" s="9" t="s">
        <v>766</v>
      </c>
      <c r="C1096" s="8" t="s">
        <v>3</v>
      </c>
      <c r="D1096" s="1" t="s">
        <v>767</v>
      </c>
      <c r="E1096" s="8" t="s">
        <v>707</v>
      </c>
      <c r="F1096" s="11">
        <v>36857</v>
      </c>
      <c r="G1096" s="8">
        <v>3</v>
      </c>
      <c r="H1096" s="8"/>
      <c r="I1096" s="8" t="s">
        <v>8</v>
      </c>
    </row>
    <row r="1097" spans="1:15" x14ac:dyDescent="0.25">
      <c r="A1097" s="8"/>
      <c r="B1097" s="9"/>
      <c r="C1097" s="8"/>
      <c r="D1097" s="2"/>
      <c r="E1097" s="8"/>
      <c r="F1097" s="11"/>
      <c r="G1097" s="8"/>
      <c r="H1097" s="8"/>
      <c r="I1097" s="8"/>
    </row>
    <row r="1098" spans="1:15" ht="409.5" x14ac:dyDescent="0.25">
      <c r="A1098" s="8"/>
      <c r="B1098" s="9"/>
      <c r="C1098" s="8"/>
      <c r="D1098" s="2" t="s">
        <v>768</v>
      </c>
      <c r="E1098" s="8"/>
      <c r="F1098" s="11"/>
      <c r="G1098" s="8"/>
      <c r="H1098" s="8"/>
      <c r="I1098" s="8"/>
    </row>
    <row r="1099" spans="1:15" ht="270" x14ac:dyDescent="0.25">
      <c r="A1099" s="8" t="s">
        <v>0</v>
      </c>
      <c r="B1099" s="8" t="s">
        <v>1</v>
      </c>
      <c r="C1099" s="9" t="s">
        <v>769</v>
      </c>
      <c r="D1099" s="8" t="s">
        <v>3</v>
      </c>
      <c r="E1099" s="1" t="s">
        <v>770</v>
      </c>
      <c r="F1099" s="8" t="s">
        <v>771</v>
      </c>
      <c r="G1099" s="11">
        <v>36765</v>
      </c>
      <c r="H1099" s="8">
        <v>3</v>
      </c>
      <c r="I1099" s="8"/>
      <c r="J1099" s="8" t="s">
        <v>8</v>
      </c>
    </row>
    <row r="1100" spans="1:15" x14ac:dyDescent="0.25">
      <c r="A1100" s="8"/>
      <c r="B1100" s="8"/>
      <c r="C1100" s="9"/>
      <c r="D1100" s="8"/>
      <c r="E1100" s="2"/>
      <c r="F1100" s="8"/>
      <c r="G1100" s="11"/>
      <c r="H1100" s="8"/>
      <c r="I1100" s="8"/>
      <c r="J1100" s="8"/>
    </row>
    <row r="1101" spans="1:15" ht="409.5" x14ac:dyDescent="0.25">
      <c r="A1101" s="8"/>
      <c r="B1101" s="8"/>
      <c r="C1101" s="9"/>
      <c r="D1101" s="8"/>
      <c r="E1101" s="2" t="s">
        <v>772</v>
      </c>
      <c r="F1101" s="8"/>
      <c r="G1101" s="11"/>
      <c r="H1101" s="8"/>
      <c r="I1101" s="8"/>
      <c r="J1101" s="8"/>
    </row>
    <row r="1102" spans="1:15" ht="270" x14ac:dyDescent="0.25">
      <c r="A1102" s="8" t="s">
        <v>0</v>
      </c>
      <c r="B1102" s="8" t="s">
        <v>1</v>
      </c>
      <c r="C1102" s="9" t="s">
        <v>773</v>
      </c>
      <c r="D1102" s="8" t="s">
        <v>3</v>
      </c>
      <c r="E1102" s="1" t="s">
        <v>774</v>
      </c>
      <c r="F1102" s="8" t="s">
        <v>738</v>
      </c>
      <c r="G1102" s="8" t="s">
        <v>734</v>
      </c>
      <c r="H1102" s="8">
        <v>3</v>
      </c>
      <c r="I1102" s="8"/>
      <c r="J1102" s="8" t="s">
        <v>8</v>
      </c>
    </row>
    <row r="1103" spans="1:15" x14ac:dyDescent="0.25">
      <c r="A1103" s="8"/>
      <c r="B1103" s="8"/>
      <c r="C1103" s="9"/>
      <c r="D1103" s="8"/>
      <c r="E1103" s="2"/>
      <c r="F1103" s="8"/>
      <c r="G1103" s="8"/>
      <c r="H1103" s="8"/>
      <c r="I1103" s="8"/>
      <c r="J1103" s="8"/>
      <c r="O1103">
        <v>2</v>
      </c>
    </row>
    <row r="1104" spans="1:15" ht="409.5" x14ac:dyDescent="0.25">
      <c r="A1104" s="8"/>
      <c r="B1104" s="8"/>
      <c r="C1104" s="9"/>
      <c r="D1104" s="8"/>
      <c r="E1104" s="2" t="s">
        <v>775</v>
      </c>
      <c r="F1104" s="8"/>
      <c r="G1104" s="8"/>
      <c r="H1104" s="8"/>
      <c r="I1104" s="8"/>
      <c r="J1104" s="8"/>
    </row>
    <row r="1105" spans="1:35" ht="285" x14ac:dyDescent="0.25">
      <c r="A1105" s="8" t="s">
        <v>0</v>
      </c>
      <c r="B1105" s="8" t="s">
        <v>293</v>
      </c>
      <c r="C1105" s="9" t="s">
        <v>776</v>
      </c>
      <c r="D1105" s="8" t="s">
        <v>3</v>
      </c>
      <c r="E1105" s="1" t="s">
        <v>777</v>
      </c>
      <c r="F1105" s="8" t="s">
        <v>711</v>
      </c>
      <c r="G1105" s="8">
        <f>-4 / 27 / 2</f>
        <v>-7.407407407407407E-2</v>
      </c>
      <c r="H1105" s="8">
        <v>3</v>
      </c>
      <c r="I1105" s="8"/>
      <c r="J1105" s="8" t="s">
        <v>8</v>
      </c>
    </row>
    <row r="1106" spans="1:35" x14ac:dyDescent="0.25">
      <c r="A1106" s="8"/>
      <c r="B1106" s="8"/>
      <c r="C1106" s="9"/>
      <c r="D1106" s="8"/>
      <c r="E1106" s="2"/>
      <c r="F1106" s="8"/>
      <c r="G1106" s="8"/>
      <c r="H1106" s="8"/>
      <c r="I1106" s="8"/>
      <c r="J1106" s="8"/>
    </row>
    <row r="1107" spans="1:35" ht="409.5" x14ac:dyDescent="0.25">
      <c r="A1107" s="8"/>
      <c r="B1107" s="8"/>
      <c r="C1107" s="9"/>
      <c r="D1107" s="8"/>
      <c r="E1107" s="2" t="s">
        <v>778</v>
      </c>
      <c r="F1107" s="8"/>
      <c r="G1107" s="8"/>
      <c r="H1107" s="8"/>
      <c r="I1107" s="8"/>
      <c r="J1107" s="8"/>
    </row>
    <row r="1108" spans="1:35" ht="255" x14ac:dyDescent="0.25">
      <c r="A1108" s="8" t="s">
        <v>0</v>
      </c>
      <c r="B1108" s="8" t="s">
        <v>20</v>
      </c>
      <c r="C1108" s="9" t="s">
        <v>779</v>
      </c>
      <c r="D1108" s="8" t="s">
        <v>3</v>
      </c>
      <c r="E1108" s="1" t="s">
        <v>780</v>
      </c>
      <c r="F1108" s="8" t="s">
        <v>781</v>
      </c>
      <c r="G1108" s="8" t="e">
        <f>-1 / 27 / 0</f>
        <v>#DIV/0!</v>
      </c>
      <c r="H1108" s="8">
        <v>3</v>
      </c>
      <c r="I1108" s="8"/>
      <c r="J1108" s="8" t="s">
        <v>739</v>
      </c>
    </row>
    <row r="1109" spans="1:35" x14ac:dyDescent="0.25">
      <c r="A1109" s="8"/>
      <c r="B1109" s="8"/>
      <c r="C1109" s="9"/>
      <c r="D1109" s="8"/>
      <c r="E1109" s="2"/>
      <c r="F1109" s="8"/>
      <c r="G1109" s="8"/>
      <c r="H1109" s="8"/>
      <c r="I1109" s="8"/>
      <c r="J1109" s="8"/>
      <c r="N1109">
        <f>SUM(N1:N1107)</f>
        <v>11</v>
      </c>
      <c r="O1109">
        <f t="shared" ref="O1109:P1109" si="0">SUM(O1:O1107)</f>
        <v>13</v>
      </c>
      <c r="P1109">
        <f t="shared" si="0"/>
        <v>0</v>
      </c>
      <c r="AH1109">
        <v>11</v>
      </c>
      <c r="AI1109">
        <v>13</v>
      </c>
    </row>
    <row r="1110" spans="1:35" ht="409.5" x14ac:dyDescent="0.25">
      <c r="A1110" s="8"/>
      <c r="B1110" s="8"/>
      <c r="C1110" s="9"/>
      <c r="D1110" s="8"/>
      <c r="E1110" s="2" t="s">
        <v>782</v>
      </c>
      <c r="F1110" s="8"/>
      <c r="G1110" s="8"/>
      <c r="H1110" s="8"/>
      <c r="I1110" s="8"/>
      <c r="J1110" s="8"/>
    </row>
    <row r="1112" spans="1:35" ht="30" customHeight="1" x14ac:dyDescent="0.25">
      <c r="A1112" s="8" t="s">
        <v>847</v>
      </c>
      <c r="B1112" s="8"/>
      <c r="C1112" s="3"/>
      <c r="D1112" s="8" t="s">
        <v>848</v>
      </c>
      <c r="E1112" s="8"/>
      <c r="F1112" s="3"/>
      <c r="G1112" s="8" t="s">
        <v>849</v>
      </c>
      <c r="H1112" s="8"/>
      <c r="I1112" s="3"/>
      <c r="J1112" s="8" t="s">
        <v>850</v>
      </c>
      <c r="K1112" s="8"/>
      <c r="L1112" s="3"/>
      <c r="M1112" s="8" t="s">
        <v>851</v>
      </c>
      <c r="N1112" s="8"/>
      <c r="O1112" s="3"/>
      <c r="P1112" s="8" t="s">
        <v>852</v>
      </c>
      <c r="Q1112" s="8"/>
      <c r="R1112" s="3"/>
      <c r="S1112" s="8" t="s">
        <v>853</v>
      </c>
      <c r="T1112" s="8"/>
      <c r="U1112" s="3"/>
      <c r="V1112" s="8" t="s">
        <v>854</v>
      </c>
      <c r="W1112" s="8"/>
      <c r="X1112" s="3"/>
      <c r="Y1112" s="8" t="s">
        <v>855</v>
      </c>
      <c r="Z1112" s="8"/>
      <c r="AA1112" s="3"/>
      <c r="AB1112" s="8" t="s">
        <v>856</v>
      </c>
      <c r="AC1112" s="8"/>
      <c r="AD1112" s="3"/>
    </row>
    <row r="1113" spans="1:35" ht="90" customHeight="1" x14ac:dyDescent="0.25">
      <c r="A1113" s="8">
        <v>1</v>
      </c>
      <c r="B1113" s="8"/>
      <c r="C1113" s="8"/>
      <c r="D1113" s="8" t="s">
        <v>0</v>
      </c>
      <c r="E1113" s="8"/>
      <c r="F1113" s="8"/>
      <c r="G1113" s="8" t="s">
        <v>1</v>
      </c>
      <c r="H1113" s="8"/>
      <c r="I1113" s="8"/>
      <c r="J1113" s="9" t="s">
        <v>783</v>
      </c>
      <c r="K1113" s="9"/>
      <c r="L1113" s="9"/>
      <c r="M1113" s="8" t="s">
        <v>3</v>
      </c>
      <c r="N1113" s="8"/>
      <c r="O1113" s="8"/>
      <c r="P1113" s="8" t="s">
        <v>784</v>
      </c>
      <c r="Q1113" s="8"/>
      <c r="R1113" s="8"/>
      <c r="S1113" s="8" t="s">
        <v>787</v>
      </c>
      <c r="T1113" s="8"/>
      <c r="U1113" s="8"/>
      <c r="V1113" s="8" t="s">
        <v>84</v>
      </c>
      <c r="W1113" s="8"/>
      <c r="X1113" s="8"/>
      <c r="Y1113" s="8">
        <v>3</v>
      </c>
      <c r="Z1113" s="8"/>
      <c r="AA1113" s="8"/>
      <c r="AB1113" s="8"/>
      <c r="AC1113" s="8"/>
      <c r="AD1113" s="8"/>
      <c r="AE1113" s="8" t="s">
        <v>8</v>
      </c>
    </row>
    <row r="1114" spans="1:35" x14ac:dyDescent="0.25">
      <c r="A1114" s="8"/>
      <c r="B1114" s="8"/>
      <c r="C1114" s="8"/>
      <c r="D1114" s="8"/>
      <c r="E1114" s="8"/>
      <c r="F1114" s="8"/>
      <c r="G1114" s="8"/>
      <c r="H1114" s="8"/>
      <c r="I1114" s="8"/>
      <c r="J1114" s="9"/>
      <c r="K1114" s="9"/>
      <c r="L1114" s="9"/>
      <c r="M1114" s="8"/>
      <c r="N1114" s="8"/>
      <c r="O1114" s="8"/>
      <c r="P1114" s="8"/>
      <c r="Q1114" s="8"/>
      <c r="R1114" s="8"/>
      <c r="S1114" s="8"/>
      <c r="T1114" s="8"/>
      <c r="U1114" s="8"/>
      <c r="V1114" s="8"/>
      <c r="W1114" s="8"/>
      <c r="X1114" s="8"/>
      <c r="Y1114" s="8"/>
      <c r="Z1114" s="8"/>
      <c r="AA1114" s="8"/>
      <c r="AB1114" s="8"/>
      <c r="AC1114" s="8"/>
      <c r="AD1114" s="8"/>
      <c r="AE1114" s="8"/>
    </row>
    <row r="1115" spans="1:35" ht="135" customHeight="1" x14ac:dyDescent="0.25">
      <c r="A1115" s="8"/>
      <c r="B1115" s="8"/>
      <c r="C1115" s="8"/>
      <c r="D1115" s="8"/>
      <c r="E1115" s="8"/>
      <c r="F1115" s="8"/>
      <c r="G1115" s="8"/>
      <c r="H1115" s="8"/>
      <c r="I1115" s="8"/>
      <c r="J1115" s="9"/>
      <c r="K1115" s="9"/>
      <c r="L1115" s="9"/>
      <c r="M1115" s="8"/>
      <c r="N1115" s="8"/>
      <c r="O1115" s="8"/>
      <c r="P1115" s="10" t="s">
        <v>785</v>
      </c>
      <c r="Q1115" s="10"/>
      <c r="R1115" s="10"/>
      <c r="S1115" s="8"/>
      <c r="T1115" s="8"/>
      <c r="U1115" s="8"/>
      <c r="V1115" s="8"/>
      <c r="W1115" s="8"/>
      <c r="X1115" s="8"/>
      <c r="Y1115" s="8"/>
      <c r="Z1115" s="8"/>
      <c r="AA1115" s="8"/>
      <c r="AB1115" s="8"/>
      <c r="AC1115" s="8"/>
      <c r="AD1115" s="8"/>
      <c r="AE1115" s="8"/>
    </row>
    <row r="1116" spans="1:35" x14ac:dyDescent="0.25">
      <c r="A1116" s="8"/>
      <c r="B1116" s="8"/>
      <c r="C1116" s="8"/>
      <c r="D1116" s="8"/>
      <c r="E1116" s="8"/>
      <c r="F1116" s="8"/>
      <c r="G1116" s="8"/>
      <c r="H1116" s="8"/>
      <c r="I1116" s="8"/>
      <c r="J1116" s="9"/>
      <c r="K1116" s="9"/>
      <c r="L1116" s="9"/>
      <c r="M1116" s="8"/>
      <c r="N1116" s="8"/>
      <c r="O1116" s="8"/>
      <c r="P1116" s="8"/>
      <c r="Q1116" s="8"/>
      <c r="R1116" s="8"/>
      <c r="S1116" s="8"/>
      <c r="T1116" s="8"/>
      <c r="U1116" s="8"/>
      <c r="V1116" s="8"/>
      <c r="W1116" s="8"/>
      <c r="X1116" s="8"/>
      <c r="Y1116" s="8"/>
      <c r="Z1116" s="8"/>
      <c r="AA1116" s="8"/>
      <c r="AB1116" s="8"/>
      <c r="AC1116" s="8"/>
      <c r="AD1116" s="8"/>
      <c r="AE1116" s="8"/>
    </row>
    <row r="1117" spans="1:35" ht="45" customHeight="1" x14ac:dyDescent="0.25">
      <c r="A1117" s="8"/>
      <c r="B1117" s="8"/>
      <c r="C1117" s="8"/>
      <c r="D1117" s="8"/>
      <c r="E1117" s="8"/>
      <c r="F1117" s="8"/>
      <c r="G1117" s="8"/>
      <c r="H1117" s="8"/>
      <c r="I1117" s="8"/>
      <c r="J1117" s="9"/>
      <c r="K1117" s="9"/>
      <c r="L1117" s="9"/>
      <c r="M1117" s="8"/>
      <c r="N1117" s="8"/>
      <c r="O1117" s="8"/>
      <c r="P1117" s="8" t="s">
        <v>786</v>
      </c>
      <c r="Q1117" s="8"/>
      <c r="R1117" s="8"/>
      <c r="S1117" s="8"/>
      <c r="T1117" s="8"/>
      <c r="U1117" s="8"/>
      <c r="V1117" s="8"/>
      <c r="W1117" s="8"/>
      <c r="X1117" s="8"/>
      <c r="Y1117" s="8"/>
      <c r="Z1117" s="8"/>
      <c r="AA1117" s="8"/>
      <c r="AB1117" s="8"/>
      <c r="AC1117" s="8"/>
      <c r="AD1117" s="8"/>
      <c r="AE1117" s="8"/>
    </row>
    <row r="1118" spans="1:35" ht="90" customHeight="1" x14ac:dyDescent="0.25">
      <c r="A1118" s="8">
        <v>2</v>
      </c>
      <c r="B1118" s="8"/>
      <c r="C1118" s="8"/>
      <c r="D1118" s="8" t="s">
        <v>0</v>
      </c>
      <c r="E1118" s="8"/>
      <c r="F1118" s="8"/>
      <c r="G1118" s="8" t="s">
        <v>20</v>
      </c>
      <c r="H1118" s="8"/>
      <c r="I1118" s="8"/>
      <c r="J1118" s="9" t="s">
        <v>788</v>
      </c>
      <c r="K1118" s="9"/>
      <c r="L1118" s="9"/>
      <c r="M1118" s="8" t="s">
        <v>3</v>
      </c>
      <c r="N1118" s="8"/>
      <c r="O1118" s="8"/>
      <c r="P1118" s="8" t="s">
        <v>789</v>
      </c>
      <c r="Q1118" s="8"/>
      <c r="R1118" s="8"/>
      <c r="S1118" s="8" t="s">
        <v>792</v>
      </c>
      <c r="T1118" s="8"/>
      <c r="U1118" s="8"/>
      <c r="V1118" s="8" t="e">
        <f>-4 / 25 / 0</f>
        <v>#DIV/0!</v>
      </c>
      <c r="W1118" s="8"/>
      <c r="X1118" s="8"/>
      <c r="Y1118" s="8">
        <v>3</v>
      </c>
      <c r="Z1118" s="8"/>
      <c r="AA1118" s="8"/>
      <c r="AB1118" s="8"/>
      <c r="AC1118" s="8"/>
      <c r="AD1118" s="8"/>
      <c r="AE1118" s="8" t="s">
        <v>8</v>
      </c>
    </row>
    <row r="1119" spans="1:35" x14ac:dyDescent="0.25">
      <c r="A1119" s="8"/>
      <c r="B1119" s="8"/>
      <c r="C1119" s="8"/>
      <c r="D1119" s="8"/>
      <c r="E1119" s="8"/>
      <c r="F1119" s="8"/>
      <c r="G1119" s="8"/>
      <c r="H1119" s="8"/>
      <c r="I1119" s="8"/>
      <c r="J1119" s="9"/>
      <c r="K1119" s="9"/>
      <c r="L1119" s="9"/>
      <c r="M1119" s="8"/>
      <c r="N1119" s="8"/>
      <c r="O1119" s="8"/>
      <c r="P1119" s="8"/>
      <c r="Q1119" s="8"/>
      <c r="R1119" s="8"/>
      <c r="S1119" s="8"/>
      <c r="T1119" s="8"/>
      <c r="U1119" s="8"/>
      <c r="V1119" s="8"/>
      <c r="W1119" s="8"/>
      <c r="X1119" s="8"/>
      <c r="Y1119" s="8"/>
      <c r="Z1119" s="8"/>
      <c r="AA1119" s="8"/>
      <c r="AB1119" s="8"/>
      <c r="AC1119" s="8"/>
      <c r="AD1119" s="8"/>
      <c r="AE1119" s="8"/>
    </row>
    <row r="1120" spans="1:35" ht="120" customHeight="1" x14ac:dyDescent="0.25">
      <c r="A1120" s="8"/>
      <c r="B1120" s="8"/>
      <c r="C1120" s="8"/>
      <c r="D1120" s="8"/>
      <c r="E1120" s="8"/>
      <c r="F1120" s="8"/>
      <c r="G1120" s="8"/>
      <c r="H1120" s="8"/>
      <c r="I1120" s="8"/>
      <c r="J1120" s="9"/>
      <c r="K1120" s="9"/>
      <c r="L1120" s="9"/>
      <c r="M1120" s="8"/>
      <c r="N1120" s="8"/>
      <c r="O1120" s="8"/>
      <c r="P1120" s="10" t="s">
        <v>790</v>
      </c>
      <c r="Q1120" s="10"/>
      <c r="R1120" s="10"/>
      <c r="S1120" s="8"/>
      <c r="T1120" s="8"/>
      <c r="U1120" s="8"/>
      <c r="V1120" s="8"/>
      <c r="W1120" s="8"/>
      <c r="X1120" s="8"/>
      <c r="Y1120" s="8"/>
      <c r="Z1120" s="8"/>
      <c r="AA1120" s="8"/>
      <c r="AB1120" s="8"/>
      <c r="AC1120" s="8"/>
      <c r="AD1120" s="8"/>
      <c r="AE1120" s="8"/>
    </row>
    <row r="1121" spans="1:31" x14ac:dyDescent="0.25">
      <c r="A1121" s="8"/>
      <c r="B1121" s="8"/>
      <c r="C1121" s="8"/>
      <c r="D1121" s="8"/>
      <c r="E1121" s="8"/>
      <c r="F1121" s="8"/>
      <c r="G1121" s="8"/>
      <c r="H1121" s="8"/>
      <c r="I1121" s="8"/>
      <c r="J1121" s="9"/>
      <c r="K1121" s="9"/>
      <c r="L1121" s="9"/>
      <c r="M1121" s="8"/>
      <c r="N1121" s="8"/>
      <c r="O1121" s="8"/>
      <c r="P1121" s="8"/>
      <c r="Q1121" s="8"/>
      <c r="R1121" s="8"/>
      <c r="S1121" s="8"/>
      <c r="T1121" s="8"/>
      <c r="U1121" s="8"/>
      <c r="V1121" s="8"/>
      <c r="W1121" s="8"/>
      <c r="X1121" s="8"/>
      <c r="Y1121" s="8"/>
      <c r="Z1121" s="8"/>
      <c r="AA1121" s="8"/>
      <c r="AB1121" s="8"/>
      <c r="AC1121" s="8"/>
      <c r="AD1121" s="8"/>
      <c r="AE1121" s="8"/>
    </row>
    <row r="1122" spans="1:31" ht="45" customHeight="1" x14ac:dyDescent="0.25">
      <c r="A1122" s="8"/>
      <c r="B1122" s="8"/>
      <c r="C1122" s="8"/>
      <c r="D1122" s="8"/>
      <c r="E1122" s="8"/>
      <c r="F1122" s="8"/>
      <c r="G1122" s="8"/>
      <c r="H1122" s="8"/>
      <c r="I1122" s="8"/>
      <c r="J1122" s="9"/>
      <c r="K1122" s="9"/>
      <c r="L1122" s="9"/>
      <c r="M1122" s="8"/>
      <c r="N1122" s="8"/>
      <c r="O1122" s="8"/>
      <c r="P1122" s="8" t="s">
        <v>791</v>
      </c>
      <c r="Q1122" s="8"/>
      <c r="R1122" s="8"/>
      <c r="S1122" s="8"/>
      <c r="T1122" s="8"/>
      <c r="U1122" s="8"/>
      <c r="V1122" s="8"/>
      <c r="W1122" s="8"/>
      <c r="X1122" s="8"/>
      <c r="Y1122" s="8"/>
      <c r="Z1122" s="8"/>
      <c r="AA1122" s="8"/>
      <c r="AB1122" s="8"/>
      <c r="AC1122" s="8"/>
      <c r="AD1122" s="8"/>
      <c r="AE1122" s="8"/>
    </row>
    <row r="1123" spans="1:31" ht="90" customHeight="1" x14ac:dyDescent="0.25">
      <c r="A1123" s="8">
        <v>3</v>
      </c>
      <c r="B1123" s="8"/>
      <c r="C1123" s="8"/>
      <c r="D1123" s="8" t="s">
        <v>0</v>
      </c>
      <c r="E1123" s="8"/>
      <c r="F1123" s="8"/>
      <c r="G1123" s="8" t="s">
        <v>1</v>
      </c>
      <c r="H1123" s="8"/>
      <c r="I1123" s="8"/>
      <c r="J1123" s="9" t="s">
        <v>793</v>
      </c>
      <c r="K1123" s="9"/>
      <c r="L1123" s="9"/>
      <c r="M1123" s="8" t="s">
        <v>3</v>
      </c>
      <c r="N1123" s="8"/>
      <c r="O1123" s="8"/>
      <c r="P1123" s="8" t="s">
        <v>794</v>
      </c>
      <c r="Q1123" s="8"/>
      <c r="R1123" s="8"/>
      <c r="S1123" s="8" t="s">
        <v>792</v>
      </c>
      <c r="T1123" s="8"/>
      <c r="U1123" s="8"/>
      <c r="V1123" s="11">
        <v>36646</v>
      </c>
      <c r="W1123" s="11"/>
      <c r="X1123" s="11"/>
      <c r="Y1123" s="8">
        <v>3</v>
      </c>
      <c r="Z1123" s="8"/>
      <c r="AA1123" s="8"/>
      <c r="AB1123" s="8"/>
      <c r="AC1123" s="8"/>
      <c r="AD1123" s="8"/>
      <c r="AE1123" s="8" t="s">
        <v>8</v>
      </c>
    </row>
    <row r="1124" spans="1:31" x14ac:dyDescent="0.25">
      <c r="A1124" s="8"/>
      <c r="B1124" s="8"/>
      <c r="C1124" s="8"/>
      <c r="D1124" s="8"/>
      <c r="E1124" s="8"/>
      <c r="F1124" s="8"/>
      <c r="G1124" s="8"/>
      <c r="H1124" s="8"/>
      <c r="I1124" s="8"/>
      <c r="J1124" s="9"/>
      <c r="K1124" s="9"/>
      <c r="L1124" s="9"/>
      <c r="M1124" s="8"/>
      <c r="N1124" s="8"/>
      <c r="O1124" s="8"/>
      <c r="P1124" s="8"/>
      <c r="Q1124" s="8"/>
      <c r="R1124" s="8"/>
      <c r="S1124" s="8"/>
      <c r="T1124" s="8"/>
      <c r="U1124" s="8"/>
      <c r="V1124" s="11"/>
      <c r="W1124" s="11"/>
      <c r="X1124" s="11"/>
      <c r="Y1124" s="8"/>
      <c r="Z1124" s="8"/>
      <c r="AA1124" s="8"/>
      <c r="AB1124" s="8"/>
      <c r="AC1124" s="8"/>
      <c r="AD1124" s="8"/>
      <c r="AE1124" s="8"/>
    </row>
    <row r="1125" spans="1:31" ht="120" customHeight="1" x14ac:dyDescent="0.25">
      <c r="A1125" s="8"/>
      <c r="B1125" s="8"/>
      <c r="C1125" s="8"/>
      <c r="D1125" s="8"/>
      <c r="E1125" s="8"/>
      <c r="F1125" s="8"/>
      <c r="G1125" s="8"/>
      <c r="H1125" s="8"/>
      <c r="I1125" s="8"/>
      <c r="J1125" s="9"/>
      <c r="K1125" s="9"/>
      <c r="L1125" s="9"/>
      <c r="M1125" s="8"/>
      <c r="N1125" s="8"/>
      <c r="O1125" s="8"/>
      <c r="P1125" s="10" t="s">
        <v>790</v>
      </c>
      <c r="Q1125" s="10"/>
      <c r="R1125" s="10"/>
      <c r="S1125" s="8"/>
      <c r="T1125" s="8"/>
      <c r="U1125" s="8"/>
      <c r="V1125" s="11"/>
      <c r="W1125" s="11"/>
      <c r="X1125" s="11"/>
      <c r="Y1125" s="8"/>
      <c r="Z1125" s="8"/>
      <c r="AA1125" s="8"/>
      <c r="AB1125" s="8"/>
      <c r="AC1125" s="8"/>
      <c r="AD1125" s="8"/>
      <c r="AE1125" s="8"/>
    </row>
    <row r="1126" spans="1:31" x14ac:dyDescent="0.25">
      <c r="A1126" s="8"/>
      <c r="B1126" s="8"/>
      <c r="C1126" s="8"/>
      <c r="D1126" s="8"/>
      <c r="E1126" s="8"/>
      <c r="F1126" s="8"/>
      <c r="G1126" s="8"/>
      <c r="H1126" s="8"/>
      <c r="I1126" s="8"/>
      <c r="J1126" s="9"/>
      <c r="K1126" s="9"/>
      <c r="L1126" s="9"/>
      <c r="M1126" s="8"/>
      <c r="N1126" s="8"/>
      <c r="O1126" s="8"/>
      <c r="P1126" s="8"/>
      <c r="Q1126" s="8"/>
      <c r="R1126" s="8"/>
      <c r="S1126" s="8"/>
      <c r="T1126" s="8"/>
      <c r="U1126" s="8"/>
      <c r="V1126" s="11"/>
      <c r="W1126" s="11"/>
      <c r="X1126" s="11"/>
      <c r="Y1126" s="8"/>
      <c r="Z1126" s="8"/>
      <c r="AA1126" s="8"/>
      <c r="AB1126" s="8"/>
      <c r="AC1126" s="8"/>
      <c r="AD1126" s="8"/>
      <c r="AE1126" s="8"/>
    </row>
    <row r="1127" spans="1:31" ht="45" customHeight="1" x14ac:dyDescent="0.25">
      <c r="A1127" s="8"/>
      <c r="B1127" s="8"/>
      <c r="C1127" s="8"/>
      <c r="D1127" s="8"/>
      <c r="E1127" s="8"/>
      <c r="F1127" s="8"/>
      <c r="G1127" s="8"/>
      <c r="H1127" s="8"/>
      <c r="I1127" s="8"/>
      <c r="J1127" s="9"/>
      <c r="K1127" s="9"/>
      <c r="L1127" s="9"/>
      <c r="M1127" s="8"/>
      <c r="N1127" s="8"/>
      <c r="O1127" s="8"/>
      <c r="P1127" s="8" t="s">
        <v>791</v>
      </c>
      <c r="Q1127" s="8"/>
      <c r="R1127" s="8"/>
      <c r="S1127" s="8"/>
      <c r="T1127" s="8"/>
      <c r="U1127" s="8"/>
      <c r="V1127" s="11"/>
      <c r="W1127" s="11"/>
      <c r="X1127" s="11"/>
      <c r="Y1127" s="8"/>
      <c r="Z1127" s="8"/>
      <c r="AA1127" s="8"/>
      <c r="AB1127" s="8"/>
      <c r="AC1127" s="8"/>
      <c r="AD1127" s="8"/>
      <c r="AE1127" s="8"/>
    </row>
    <row r="1128" spans="1:31" ht="75" customHeight="1" x14ac:dyDescent="0.25">
      <c r="A1128" s="8">
        <v>4</v>
      </c>
      <c r="B1128" s="8"/>
      <c r="C1128" s="8"/>
      <c r="D1128" s="8" t="s">
        <v>0</v>
      </c>
      <c r="E1128" s="8"/>
      <c r="F1128" s="8"/>
      <c r="G1128" s="8" t="s">
        <v>1</v>
      </c>
      <c r="H1128" s="8"/>
      <c r="I1128" s="8"/>
      <c r="J1128" s="9" t="s">
        <v>795</v>
      </c>
      <c r="K1128" s="9"/>
      <c r="L1128" s="9"/>
      <c r="M1128" s="8" t="s">
        <v>3</v>
      </c>
      <c r="N1128" s="8"/>
      <c r="O1128" s="8"/>
      <c r="P1128" s="8" t="s">
        <v>796</v>
      </c>
      <c r="Q1128" s="8"/>
      <c r="R1128" s="8"/>
      <c r="S1128" s="8" t="s">
        <v>799</v>
      </c>
      <c r="T1128" s="8"/>
      <c r="U1128" s="8"/>
      <c r="V1128" s="11">
        <v>36603</v>
      </c>
      <c r="W1128" s="11"/>
      <c r="X1128" s="11"/>
      <c r="Y1128" s="8">
        <v>1</v>
      </c>
      <c r="Z1128" s="8"/>
      <c r="AA1128" s="8"/>
      <c r="AB1128" s="8"/>
      <c r="AC1128" s="8"/>
      <c r="AD1128" s="8"/>
      <c r="AE1128" s="8" t="s">
        <v>8</v>
      </c>
    </row>
    <row r="1129" spans="1:31" x14ac:dyDescent="0.25">
      <c r="A1129" s="8"/>
      <c r="B1129" s="8"/>
      <c r="C1129" s="8"/>
      <c r="D1129" s="8"/>
      <c r="E1129" s="8"/>
      <c r="F1129" s="8"/>
      <c r="G1129" s="8"/>
      <c r="H1129" s="8"/>
      <c r="I1129" s="8"/>
      <c r="J1129" s="9"/>
      <c r="K1129" s="9"/>
      <c r="L1129" s="9"/>
      <c r="M1129" s="8"/>
      <c r="N1129" s="8"/>
      <c r="O1129" s="8"/>
      <c r="P1129" s="8"/>
      <c r="Q1129" s="8"/>
      <c r="R1129" s="8"/>
      <c r="S1129" s="8"/>
      <c r="T1129" s="8"/>
      <c r="U1129" s="8"/>
      <c r="V1129" s="11"/>
      <c r="W1129" s="11"/>
      <c r="X1129" s="11"/>
      <c r="Y1129" s="8"/>
      <c r="Z1129" s="8"/>
      <c r="AA1129" s="8"/>
      <c r="AB1129" s="8"/>
      <c r="AC1129" s="8"/>
      <c r="AD1129" s="8"/>
      <c r="AE1129" s="8"/>
    </row>
    <row r="1130" spans="1:31" ht="150" customHeight="1" x14ac:dyDescent="0.25">
      <c r="A1130" s="8"/>
      <c r="B1130" s="8"/>
      <c r="C1130" s="8"/>
      <c r="D1130" s="8"/>
      <c r="E1130" s="8"/>
      <c r="F1130" s="8"/>
      <c r="G1130" s="8"/>
      <c r="H1130" s="8"/>
      <c r="I1130" s="8"/>
      <c r="J1130" s="9"/>
      <c r="K1130" s="9"/>
      <c r="L1130" s="9"/>
      <c r="M1130" s="8"/>
      <c r="N1130" s="8"/>
      <c r="O1130" s="8"/>
      <c r="P1130" s="10" t="s">
        <v>797</v>
      </c>
      <c r="Q1130" s="10"/>
      <c r="R1130" s="10"/>
      <c r="S1130" s="8"/>
      <c r="T1130" s="8"/>
      <c r="U1130" s="8"/>
      <c r="V1130" s="11"/>
      <c r="W1130" s="11"/>
      <c r="X1130" s="11"/>
      <c r="Y1130" s="8"/>
      <c r="Z1130" s="8"/>
      <c r="AA1130" s="8"/>
      <c r="AB1130" s="8"/>
      <c r="AC1130" s="8"/>
      <c r="AD1130" s="8"/>
      <c r="AE1130" s="8"/>
    </row>
    <row r="1131" spans="1:31" x14ac:dyDescent="0.25">
      <c r="A1131" s="8"/>
      <c r="B1131" s="8"/>
      <c r="C1131" s="8"/>
      <c r="D1131" s="8"/>
      <c r="E1131" s="8"/>
      <c r="F1131" s="8"/>
      <c r="G1131" s="8"/>
      <c r="H1131" s="8"/>
      <c r="I1131" s="8"/>
      <c r="J1131" s="9"/>
      <c r="K1131" s="9"/>
      <c r="L1131" s="9"/>
      <c r="M1131" s="8"/>
      <c r="N1131" s="8"/>
      <c r="O1131" s="8"/>
      <c r="P1131" s="8"/>
      <c r="Q1131" s="8"/>
      <c r="R1131" s="8"/>
      <c r="S1131" s="8"/>
      <c r="T1131" s="8"/>
      <c r="U1131" s="8"/>
      <c r="V1131" s="11"/>
      <c r="W1131" s="11"/>
      <c r="X1131" s="11"/>
      <c r="Y1131" s="8"/>
      <c r="Z1131" s="8"/>
      <c r="AA1131" s="8"/>
      <c r="AB1131" s="8"/>
      <c r="AC1131" s="8"/>
      <c r="AD1131" s="8"/>
      <c r="AE1131" s="8"/>
    </row>
    <row r="1132" spans="1:31" ht="45" customHeight="1" x14ac:dyDescent="0.25">
      <c r="A1132" s="8"/>
      <c r="B1132" s="8"/>
      <c r="C1132" s="8"/>
      <c r="D1132" s="8"/>
      <c r="E1132" s="8"/>
      <c r="F1132" s="8"/>
      <c r="G1132" s="8"/>
      <c r="H1132" s="8"/>
      <c r="I1132" s="8"/>
      <c r="J1132" s="9"/>
      <c r="K1132" s="9"/>
      <c r="L1132" s="9"/>
      <c r="M1132" s="8"/>
      <c r="N1132" s="8"/>
      <c r="O1132" s="8"/>
      <c r="P1132" s="8" t="s">
        <v>798</v>
      </c>
      <c r="Q1132" s="8"/>
      <c r="R1132" s="8"/>
      <c r="S1132" s="8"/>
      <c r="T1132" s="8"/>
      <c r="U1132" s="8"/>
      <c r="V1132" s="11"/>
      <c r="W1132" s="11"/>
      <c r="X1132" s="11"/>
      <c r="Y1132" s="8"/>
      <c r="Z1132" s="8"/>
      <c r="AA1132" s="8"/>
      <c r="AB1132" s="8"/>
      <c r="AC1132" s="8"/>
      <c r="AD1132" s="8"/>
      <c r="AE1132" s="8"/>
    </row>
    <row r="1133" spans="1:31" ht="75" customHeight="1" x14ac:dyDescent="0.25">
      <c r="A1133" s="8">
        <v>5</v>
      </c>
      <c r="B1133" s="8"/>
      <c r="C1133" s="8"/>
      <c r="D1133" s="8" t="s">
        <v>0</v>
      </c>
      <c r="E1133" s="8"/>
      <c r="F1133" s="8"/>
      <c r="G1133" s="8" t="s">
        <v>1</v>
      </c>
      <c r="H1133" s="8"/>
      <c r="I1133" s="8"/>
      <c r="J1133" s="9" t="s">
        <v>800</v>
      </c>
      <c r="K1133" s="9"/>
      <c r="L1133" s="9"/>
      <c r="M1133" s="8" t="s">
        <v>3</v>
      </c>
      <c r="N1133" s="8"/>
      <c r="O1133" s="8"/>
      <c r="P1133" s="8" t="s">
        <v>801</v>
      </c>
      <c r="Q1133" s="8"/>
      <c r="R1133" s="8"/>
      <c r="S1133" s="8" t="s">
        <v>802</v>
      </c>
      <c r="T1133" s="8"/>
      <c r="U1133" s="8"/>
      <c r="V1133" s="11">
        <v>36574</v>
      </c>
      <c r="W1133" s="11"/>
      <c r="X1133" s="11"/>
      <c r="Y1133" s="8">
        <v>1</v>
      </c>
      <c r="Z1133" s="8"/>
      <c r="AA1133" s="8"/>
      <c r="AB1133" s="8"/>
      <c r="AC1133" s="8"/>
      <c r="AD1133" s="8"/>
      <c r="AE1133" s="8" t="s">
        <v>8</v>
      </c>
    </row>
    <row r="1134" spans="1:31" x14ac:dyDescent="0.25">
      <c r="A1134" s="8"/>
      <c r="B1134" s="8"/>
      <c r="C1134" s="8"/>
      <c r="D1134" s="8"/>
      <c r="E1134" s="8"/>
      <c r="F1134" s="8"/>
      <c r="G1134" s="8"/>
      <c r="H1134" s="8"/>
      <c r="I1134" s="8"/>
      <c r="J1134" s="9"/>
      <c r="K1134" s="9"/>
      <c r="L1134" s="9"/>
      <c r="M1134" s="8"/>
      <c r="N1134" s="8"/>
      <c r="O1134" s="8"/>
      <c r="P1134" s="8"/>
      <c r="Q1134" s="8"/>
      <c r="R1134" s="8"/>
      <c r="S1134" s="8"/>
      <c r="T1134" s="8"/>
      <c r="U1134" s="8"/>
      <c r="V1134" s="11"/>
      <c r="W1134" s="11"/>
      <c r="X1134" s="11"/>
      <c r="Y1134" s="8"/>
      <c r="Z1134" s="8"/>
      <c r="AA1134" s="8"/>
      <c r="AB1134" s="8"/>
      <c r="AC1134" s="8"/>
      <c r="AD1134" s="8"/>
      <c r="AE1134" s="8"/>
    </row>
    <row r="1135" spans="1:31" ht="150" customHeight="1" x14ac:dyDescent="0.25">
      <c r="A1135" s="8"/>
      <c r="B1135" s="8"/>
      <c r="C1135" s="8"/>
      <c r="D1135" s="8"/>
      <c r="E1135" s="8"/>
      <c r="F1135" s="8"/>
      <c r="G1135" s="8"/>
      <c r="H1135" s="8"/>
      <c r="I1135" s="8"/>
      <c r="J1135" s="9"/>
      <c r="K1135" s="9"/>
      <c r="L1135" s="9"/>
      <c r="M1135" s="8"/>
      <c r="N1135" s="8"/>
      <c r="O1135" s="8"/>
      <c r="P1135" s="10" t="s">
        <v>797</v>
      </c>
      <c r="Q1135" s="10"/>
      <c r="R1135" s="10"/>
      <c r="S1135" s="8"/>
      <c r="T1135" s="8"/>
      <c r="U1135" s="8"/>
      <c r="V1135" s="11"/>
      <c r="W1135" s="11"/>
      <c r="X1135" s="11"/>
      <c r="Y1135" s="8"/>
      <c r="Z1135" s="8"/>
      <c r="AA1135" s="8"/>
      <c r="AB1135" s="8"/>
      <c r="AC1135" s="8"/>
      <c r="AD1135" s="8"/>
      <c r="AE1135" s="8"/>
    </row>
    <row r="1136" spans="1:31" x14ac:dyDescent="0.25">
      <c r="A1136" s="8"/>
      <c r="B1136" s="8"/>
      <c r="C1136" s="8"/>
      <c r="D1136" s="8"/>
      <c r="E1136" s="8"/>
      <c r="F1136" s="8"/>
      <c r="G1136" s="8"/>
      <c r="H1136" s="8"/>
      <c r="I1136" s="8"/>
      <c r="J1136" s="9"/>
      <c r="K1136" s="9"/>
      <c r="L1136" s="9"/>
      <c r="M1136" s="8"/>
      <c r="N1136" s="8"/>
      <c r="O1136" s="8"/>
      <c r="P1136" s="8"/>
      <c r="Q1136" s="8"/>
      <c r="R1136" s="8"/>
      <c r="S1136" s="8"/>
      <c r="T1136" s="8"/>
      <c r="U1136" s="8"/>
      <c r="V1136" s="11"/>
      <c r="W1136" s="11"/>
      <c r="X1136" s="11"/>
      <c r="Y1136" s="8"/>
      <c r="Z1136" s="8"/>
      <c r="AA1136" s="8"/>
      <c r="AB1136" s="8"/>
      <c r="AC1136" s="8"/>
      <c r="AD1136" s="8"/>
      <c r="AE1136" s="8"/>
    </row>
    <row r="1137" spans="1:35" ht="45" customHeight="1" x14ac:dyDescent="0.25">
      <c r="A1137" s="8"/>
      <c r="B1137" s="8"/>
      <c r="C1137" s="8"/>
      <c r="D1137" s="8"/>
      <c r="E1137" s="8"/>
      <c r="F1137" s="8"/>
      <c r="G1137" s="8"/>
      <c r="H1137" s="8"/>
      <c r="I1137" s="8"/>
      <c r="J1137" s="9"/>
      <c r="K1137" s="9"/>
      <c r="L1137" s="9"/>
      <c r="M1137" s="8"/>
      <c r="N1137" s="8"/>
      <c r="O1137" s="8"/>
      <c r="P1137" s="8" t="s">
        <v>798</v>
      </c>
      <c r="Q1137" s="8"/>
      <c r="R1137" s="8"/>
      <c r="S1137" s="8"/>
      <c r="T1137" s="8"/>
      <c r="U1137" s="8"/>
      <c r="V1137" s="11"/>
      <c r="W1137" s="11"/>
      <c r="X1137" s="11"/>
      <c r="Y1137" s="8"/>
      <c r="Z1137" s="8"/>
      <c r="AA1137" s="8"/>
      <c r="AB1137" s="8"/>
      <c r="AC1137" s="8"/>
      <c r="AD1137" s="8"/>
      <c r="AE1137" s="8"/>
    </row>
    <row r="1138" spans="1:35" ht="75" customHeight="1" x14ac:dyDescent="0.25">
      <c r="A1138" s="8">
        <v>6</v>
      </c>
      <c r="B1138" s="8"/>
      <c r="C1138" s="8"/>
      <c r="D1138" s="8" t="s">
        <v>0</v>
      </c>
      <c r="E1138" s="8"/>
      <c r="F1138" s="8"/>
      <c r="G1138" s="8" t="s">
        <v>20</v>
      </c>
      <c r="H1138" s="8"/>
      <c r="I1138" s="8"/>
      <c r="J1138" s="9" t="s">
        <v>803</v>
      </c>
      <c r="K1138" s="9"/>
      <c r="L1138" s="9"/>
      <c r="M1138" s="8" t="s">
        <v>3</v>
      </c>
      <c r="N1138" s="8"/>
      <c r="O1138" s="8"/>
      <c r="P1138" s="8" t="s">
        <v>804</v>
      </c>
      <c r="Q1138" s="8"/>
      <c r="R1138" s="8"/>
      <c r="S1138" s="8" t="s">
        <v>799</v>
      </c>
      <c r="T1138" s="8"/>
      <c r="U1138" s="8"/>
      <c r="V1138" s="8" t="s">
        <v>805</v>
      </c>
      <c r="W1138" s="8"/>
      <c r="X1138" s="8"/>
      <c r="Y1138" s="8">
        <v>1</v>
      </c>
      <c r="Z1138" s="8"/>
      <c r="AA1138" s="8"/>
      <c r="AB1138" s="8"/>
      <c r="AC1138" s="8"/>
      <c r="AD1138" s="8"/>
      <c r="AE1138" s="8" t="s">
        <v>8</v>
      </c>
    </row>
    <row r="1139" spans="1:35" x14ac:dyDescent="0.25">
      <c r="A1139" s="8"/>
      <c r="B1139" s="8"/>
      <c r="C1139" s="8"/>
      <c r="D1139" s="8"/>
      <c r="E1139" s="8"/>
      <c r="F1139" s="8"/>
      <c r="G1139" s="8"/>
      <c r="H1139" s="8"/>
      <c r="I1139" s="8"/>
      <c r="J1139" s="9"/>
      <c r="K1139" s="9"/>
      <c r="L1139" s="9"/>
      <c r="M1139" s="8"/>
      <c r="N1139" s="8"/>
      <c r="O1139" s="8"/>
      <c r="P1139" s="8"/>
      <c r="Q1139" s="8"/>
      <c r="R1139" s="8"/>
      <c r="S1139" s="8"/>
      <c r="T1139" s="8"/>
      <c r="U1139" s="8"/>
      <c r="V1139" s="8"/>
      <c r="W1139" s="8"/>
      <c r="X1139" s="8"/>
      <c r="Y1139" s="8"/>
      <c r="Z1139" s="8"/>
      <c r="AA1139" s="8"/>
      <c r="AB1139" s="8"/>
      <c r="AC1139" s="8"/>
      <c r="AD1139" s="8"/>
      <c r="AE1139" s="8"/>
    </row>
    <row r="1140" spans="1:35" ht="150" customHeight="1" x14ac:dyDescent="0.25">
      <c r="A1140" s="8"/>
      <c r="B1140" s="8"/>
      <c r="C1140" s="8"/>
      <c r="D1140" s="8"/>
      <c r="E1140" s="8"/>
      <c r="F1140" s="8"/>
      <c r="G1140" s="8"/>
      <c r="H1140" s="8"/>
      <c r="I1140" s="8"/>
      <c r="J1140" s="9"/>
      <c r="K1140" s="9"/>
      <c r="L1140" s="9"/>
      <c r="M1140" s="8"/>
      <c r="N1140" s="8"/>
      <c r="O1140" s="8"/>
      <c r="P1140" s="10" t="s">
        <v>797</v>
      </c>
      <c r="Q1140" s="10"/>
      <c r="R1140" s="10"/>
      <c r="S1140" s="8"/>
      <c r="T1140" s="8"/>
      <c r="U1140" s="8"/>
      <c r="V1140" s="8"/>
      <c r="W1140" s="8"/>
      <c r="X1140" s="8"/>
      <c r="Y1140" s="8"/>
      <c r="Z1140" s="8"/>
      <c r="AA1140" s="8"/>
      <c r="AB1140" s="8"/>
      <c r="AC1140" s="8"/>
      <c r="AD1140" s="8"/>
      <c r="AE1140" s="8"/>
    </row>
    <row r="1141" spans="1:35" x14ac:dyDescent="0.25">
      <c r="A1141" s="8"/>
      <c r="B1141" s="8"/>
      <c r="C1141" s="8"/>
      <c r="D1141" s="8"/>
      <c r="E1141" s="8"/>
      <c r="F1141" s="8"/>
      <c r="G1141" s="8"/>
      <c r="H1141" s="8"/>
      <c r="I1141" s="8"/>
      <c r="J1141" s="9"/>
      <c r="K1141" s="9"/>
      <c r="L1141" s="9"/>
      <c r="M1141" s="8"/>
      <c r="N1141" s="8"/>
      <c r="O1141" s="8"/>
      <c r="P1141" s="8"/>
      <c r="Q1141" s="8"/>
      <c r="R1141" s="8"/>
      <c r="S1141" s="8"/>
      <c r="T1141" s="8"/>
      <c r="U1141" s="8"/>
      <c r="V1141" s="8"/>
      <c r="W1141" s="8"/>
      <c r="X1141" s="8"/>
      <c r="Y1141" s="8"/>
      <c r="Z1141" s="8"/>
      <c r="AA1141" s="8"/>
      <c r="AB1141" s="8"/>
      <c r="AC1141" s="8"/>
      <c r="AD1141" s="8"/>
      <c r="AE1141" s="8"/>
    </row>
    <row r="1142" spans="1:35" ht="45" customHeight="1" x14ac:dyDescent="0.25">
      <c r="A1142" s="8"/>
      <c r="B1142" s="8"/>
      <c r="C1142" s="8"/>
      <c r="D1142" s="8"/>
      <c r="E1142" s="8"/>
      <c r="F1142" s="8"/>
      <c r="G1142" s="8"/>
      <c r="H1142" s="8"/>
      <c r="I1142" s="8"/>
      <c r="J1142" s="9"/>
      <c r="K1142" s="9"/>
      <c r="L1142" s="9"/>
      <c r="M1142" s="8"/>
      <c r="N1142" s="8"/>
      <c r="O1142" s="8"/>
      <c r="P1142" s="8" t="s">
        <v>798</v>
      </c>
      <c r="Q1142" s="8"/>
      <c r="R1142" s="8"/>
      <c r="S1142" s="8"/>
      <c r="T1142" s="8"/>
      <c r="U1142" s="8"/>
      <c r="V1142" s="8"/>
      <c r="W1142" s="8"/>
      <c r="X1142" s="8"/>
      <c r="Y1142" s="8"/>
      <c r="Z1142" s="8"/>
      <c r="AA1142" s="8"/>
      <c r="AB1142" s="8"/>
      <c r="AC1142" s="8"/>
      <c r="AD1142" s="8"/>
      <c r="AE1142" s="8"/>
    </row>
    <row r="1143" spans="1:35" ht="75" customHeight="1" x14ac:dyDescent="0.25">
      <c r="A1143" s="8">
        <v>7</v>
      </c>
      <c r="B1143" s="8"/>
      <c r="C1143" s="8"/>
      <c r="D1143" s="8" t="s">
        <v>0</v>
      </c>
      <c r="E1143" s="8"/>
      <c r="F1143" s="8"/>
      <c r="G1143" s="8" t="s">
        <v>1</v>
      </c>
      <c r="H1143" s="8"/>
      <c r="I1143" s="8"/>
      <c r="J1143" s="9" t="s">
        <v>806</v>
      </c>
      <c r="K1143" s="9"/>
      <c r="L1143" s="9"/>
      <c r="M1143" s="8" t="s">
        <v>3</v>
      </c>
      <c r="N1143" s="8"/>
      <c r="O1143" s="8"/>
      <c r="P1143" s="8" t="s">
        <v>807</v>
      </c>
      <c r="Q1143" s="8"/>
      <c r="R1143" s="8"/>
      <c r="S1143" s="8" t="s">
        <v>809</v>
      </c>
      <c r="T1143" s="8"/>
      <c r="U1143" s="8"/>
      <c r="V1143" s="11">
        <v>36725</v>
      </c>
      <c r="W1143" s="11"/>
      <c r="X1143" s="11"/>
      <c r="Y1143" s="8">
        <v>1</v>
      </c>
      <c r="Z1143" s="8"/>
      <c r="AA1143" s="8"/>
      <c r="AB1143" s="8"/>
      <c r="AC1143" s="8"/>
      <c r="AD1143" s="8"/>
      <c r="AE1143" s="8" t="s">
        <v>8</v>
      </c>
    </row>
    <row r="1144" spans="1:35" x14ac:dyDescent="0.25">
      <c r="A1144" s="8"/>
      <c r="B1144" s="8"/>
      <c r="C1144" s="8"/>
      <c r="D1144" s="8"/>
      <c r="E1144" s="8"/>
      <c r="F1144" s="8"/>
      <c r="G1144" s="8"/>
      <c r="H1144" s="8"/>
      <c r="I1144" s="8"/>
      <c r="J1144" s="9"/>
      <c r="K1144" s="9"/>
      <c r="L1144" s="9"/>
      <c r="M1144" s="8"/>
      <c r="N1144" s="8"/>
      <c r="O1144" s="8"/>
      <c r="P1144" s="8"/>
      <c r="Q1144" s="8"/>
      <c r="R1144" s="8"/>
      <c r="S1144" s="8"/>
      <c r="T1144" s="8"/>
      <c r="U1144" s="8"/>
      <c r="V1144" s="11"/>
      <c r="W1144" s="11"/>
      <c r="X1144" s="11"/>
      <c r="Y1144" s="8"/>
      <c r="Z1144" s="8"/>
      <c r="AA1144" s="8"/>
      <c r="AB1144" s="8"/>
      <c r="AC1144" s="8"/>
      <c r="AD1144" s="8"/>
      <c r="AE1144" s="8"/>
    </row>
    <row r="1145" spans="1:35" ht="150" customHeight="1" x14ac:dyDescent="0.25">
      <c r="A1145" s="8"/>
      <c r="B1145" s="8"/>
      <c r="C1145" s="8"/>
      <c r="D1145" s="8"/>
      <c r="E1145" s="8"/>
      <c r="F1145" s="8"/>
      <c r="G1145" s="8"/>
      <c r="H1145" s="8"/>
      <c r="I1145" s="8"/>
      <c r="J1145" s="9"/>
      <c r="K1145" s="9"/>
      <c r="L1145" s="9"/>
      <c r="M1145" s="8"/>
      <c r="N1145" s="8"/>
      <c r="O1145" s="8"/>
      <c r="P1145" s="10" t="s">
        <v>797</v>
      </c>
      <c r="Q1145" s="10"/>
      <c r="R1145" s="10"/>
      <c r="S1145" s="8"/>
      <c r="T1145" s="8"/>
      <c r="U1145" s="8"/>
      <c r="V1145" s="11"/>
      <c r="W1145" s="11"/>
      <c r="X1145" s="11"/>
      <c r="Y1145" s="8"/>
      <c r="Z1145" s="8"/>
      <c r="AA1145" s="8"/>
      <c r="AB1145" s="8"/>
      <c r="AC1145" s="8"/>
      <c r="AD1145" s="8"/>
      <c r="AE1145" s="8"/>
    </row>
    <row r="1146" spans="1:35" x14ac:dyDescent="0.25">
      <c r="A1146" s="8"/>
      <c r="B1146" s="8"/>
      <c r="C1146" s="8"/>
      <c r="D1146" s="8"/>
      <c r="E1146" s="8"/>
      <c r="F1146" s="8"/>
      <c r="G1146" s="8"/>
      <c r="H1146" s="8"/>
      <c r="I1146" s="8"/>
      <c r="J1146" s="9"/>
      <c r="K1146" s="9"/>
      <c r="L1146" s="9"/>
      <c r="M1146" s="8"/>
      <c r="N1146" s="8"/>
      <c r="O1146" s="8"/>
      <c r="P1146" s="8"/>
      <c r="Q1146" s="8"/>
      <c r="R1146" s="8"/>
      <c r="S1146" s="8"/>
      <c r="T1146" s="8"/>
      <c r="U1146" s="8"/>
      <c r="V1146" s="11"/>
      <c r="W1146" s="11"/>
      <c r="X1146" s="11"/>
      <c r="Y1146" s="8"/>
      <c r="Z1146" s="8"/>
      <c r="AA1146" s="8"/>
      <c r="AB1146" s="8"/>
      <c r="AC1146" s="8"/>
      <c r="AD1146" s="8"/>
      <c r="AE1146" s="8"/>
    </row>
    <row r="1147" spans="1:35" ht="45" customHeight="1" x14ac:dyDescent="0.25">
      <c r="A1147" s="8"/>
      <c r="B1147" s="8"/>
      <c r="C1147" s="8"/>
      <c r="D1147" s="8"/>
      <c r="E1147" s="8"/>
      <c r="F1147" s="8"/>
      <c r="G1147" s="8"/>
      <c r="H1147" s="8"/>
      <c r="I1147" s="8"/>
      <c r="J1147" s="9"/>
      <c r="K1147" s="9"/>
      <c r="L1147" s="9"/>
      <c r="M1147" s="8"/>
      <c r="N1147" s="8"/>
      <c r="O1147" s="8"/>
      <c r="P1147" s="8" t="s">
        <v>808</v>
      </c>
      <c r="Q1147" s="8"/>
      <c r="R1147" s="8"/>
      <c r="S1147" s="8"/>
      <c r="T1147" s="8"/>
      <c r="U1147" s="8"/>
      <c r="V1147" s="11"/>
      <c r="W1147" s="11"/>
      <c r="X1147" s="11"/>
      <c r="Y1147" s="8"/>
      <c r="Z1147" s="8"/>
      <c r="AA1147" s="8"/>
      <c r="AB1147" s="8"/>
      <c r="AC1147" s="8"/>
      <c r="AD1147" s="8"/>
      <c r="AE1147" s="8"/>
      <c r="AH1147">
        <v>1</v>
      </c>
      <c r="AI1147">
        <v>1</v>
      </c>
    </row>
    <row r="1148" spans="1:35" ht="90" customHeight="1" x14ac:dyDescent="0.25">
      <c r="A1148" s="8">
        <v>8</v>
      </c>
      <c r="B1148" s="8"/>
      <c r="C1148" s="8"/>
      <c r="D1148" s="8" t="s">
        <v>0</v>
      </c>
      <c r="E1148" s="8"/>
      <c r="F1148" s="8"/>
      <c r="G1148" s="8" t="s">
        <v>1</v>
      </c>
      <c r="H1148" s="8"/>
      <c r="I1148" s="8"/>
      <c r="J1148" s="9" t="s">
        <v>810</v>
      </c>
      <c r="K1148" s="9"/>
      <c r="L1148" s="9"/>
      <c r="M1148" s="8" t="s">
        <v>3</v>
      </c>
      <c r="N1148" s="8"/>
      <c r="O1148" s="8"/>
      <c r="P1148" s="8" t="s">
        <v>811</v>
      </c>
      <c r="Q1148" s="8"/>
      <c r="R1148" s="8"/>
      <c r="S1148" s="8" t="s">
        <v>814</v>
      </c>
      <c r="T1148" s="8"/>
      <c r="U1148" s="8"/>
      <c r="V1148" s="11">
        <v>36615</v>
      </c>
      <c r="W1148" s="11"/>
      <c r="X1148" s="11"/>
      <c r="Y1148" s="8">
        <v>3</v>
      </c>
      <c r="Z1148" s="8"/>
      <c r="AA1148" s="8"/>
      <c r="AB1148" s="8"/>
      <c r="AC1148" s="8"/>
      <c r="AD1148" s="8"/>
      <c r="AE1148" s="8" t="s">
        <v>8</v>
      </c>
    </row>
    <row r="1149" spans="1:35" x14ac:dyDescent="0.25">
      <c r="A1149" s="8"/>
      <c r="B1149" s="8"/>
      <c r="C1149" s="8"/>
      <c r="D1149" s="8"/>
      <c r="E1149" s="8"/>
      <c r="F1149" s="8"/>
      <c r="G1149" s="8"/>
      <c r="H1149" s="8"/>
      <c r="I1149" s="8"/>
      <c r="J1149" s="9"/>
      <c r="K1149" s="9"/>
      <c r="L1149" s="9"/>
      <c r="M1149" s="8"/>
      <c r="N1149" s="8"/>
      <c r="O1149" s="8"/>
      <c r="P1149" s="8"/>
      <c r="Q1149" s="8"/>
      <c r="R1149" s="8"/>
      <c r="S1149" s="8"/>
      <c r="T1149" s="8"/>
      <c r="U1149" s="8"/>
      <c r="V1149" s="11"/>
      <c r="W1149" s="11"/>
      <c r="X1149" s="11"/>
      <c r="Y1149" s="8"/>
      <c r="Z1149" s="8"/>
      <c r="AA1149" s="8"/>
      <c r="AB1149" s="8"/>
      <c r="AC1149" s="8"/>
      <c r="AD1149" s="8"/>
      <c r="AE1149" s="8"/>
    </row>
    <row r="1150" spans="1:35" ht="300" customHeight="1" x14ac:dyDescent="0.25">
      <c r="A1150" s="8"/>
      <c r="B1150" s="8"/>
      <c r="C1150" s="8"/>
      <c r="D1150" s="8"/>
      <c r="E1150" s="8"/>
      <c r="F1150" s="8"/>
      <c r="G1150" s="8"/>
      <c r="H1150" s="8"/>
      <c r="I1150" s="8"/>
      <c r="J1150" s="9"/>
      <c r="K1150" s="9"/>
      <c r="L1150" s="9"/>
      <c r="M1150" s="8"/>
      <c r="N1150" s="8"/>
      <c r="O1150" s="8"/>
      <c r="P1150" s="10" t="s">
        <v>812</v>
      </c>
      <c r="Q1150" s="10"/>
      <c r="R1150" s="10"/>
      <c r="S1150" s="8"/>
      <c r="T1150" s="8"/>
      <c r="U1150" s="8"/>
      <c r="V1150" s="11"/>
      <c r="W1150" s="11"/>
      <c r="X1150" s="11"/>
      <c r="Y1150" s="8"/>
      <c r="Z1150" s="8"/>
      <c r="AA1150" s="8"/>
      <c r="AB1150" s="8"/>
      <c r="AC1150" s="8"/>
      <c r="AD1150" s="8"/>
      <c r="AE1150" s="8"/>
    </row>
    <row r="1151" spans="1:35" x14ac:dyDescent="0.25">
      <c r="A1151" s="8"/>
      <c r="B1151" s="8"/>
      <c r="C1151" s="8"/>
      <c r="D1151" s="8"/>
      <c r="E1151" s="8"/>
      <c r="F1151" s="8"/>
      <c r="G1151" s="8"/>
      <c r="H1151" s="8"/>
      <c r="I1151" s="8"/>
      <c r="J1151" s="9"/>
      <c r="K1151" s="9"/>
      <c r="L1151" s="9"/>
      <c r="M1151" s="8"/>
      <c r="N1151" s="8"/>
      <c r="O1151" s="8"/>
      <c r="P1151" s="8"/>
      <c r="Q1151" s="8"/>
      <c r="R1151" s="8"/>
      <c r="S1151" s="8"/>
      <c r="T1151" s="8"/>
      <c r="U1151" s="8"/>
      <c r="V1151" s="11"/>
      <c r="W1151" s="11"/>
      <c r="X1151" s="11"/>
      <c r="Y1151" s="8"/>
      <c r="Z1151" s="8"/>
      <c r="AA1151" s="8"/>
      <c r="AB1151" s="8"/>
      <c r="AC1151" s="8"/>
      <c r="AD1151" s="8"/>
      <c r="AE1151" s="8"/>
    </row>
    <row r="1152" spans="1:35" ht="45" customHeight="1" x14ac:dyDescent="0.25">
      <c r="A1152" s="8"/>
      <c r="B1152" s="8"/>
      <c r="C1152" s="8"/>
      <c r="D1152" s="8"/>
      <c r="E1152" s="8"/>
      <c r="F1152" s="8"/>
      <c r="G1152" s="8"/>
      <c r="H1152" s="8"/>
      <c r="I1152" s="8"/>
      <c r="J1152" s="9"/>
      <c r="K1152" s="9"/>
      <c r="L1152" s="9"/>
      <c r="M1152" s="8"/>
      <c r="N1152" s="8"/>
      <c r="O1152" s="8"/>
      <c r="P1152" s="8" t="s">
        <v>813</v>
      </c>
      <c r="Q1152" s="8"/>
      <c r="R1152" s="8"/>
      <c r="S1152" s="8"/>
      <c r="T1152" s="8"/>
      <c r="U1152" s="8"/>
      <c r="V1152" s="11"/>
      <c r="W1152" s="11"/>
      <c r="X1152" s="11"/>
      <c r="Y1152" s="8"/>
      <c r="Z1152" s="8"/>
      <c r="AA1152" s="8"/>
      <c r="AB1152" s="8"/>
      <c r="AC1152" s="8"/>
      <c r="AD1152" s="8"/>
      <c r="AE1152" s="8"/>
    </row>
    <row r="1153" spans="1:31" ht="90" customHeight="1" x14ac:dyDescent="0.25">
      <c r="A1153" s="8">
        <v>9</v>
      </c>
      <c r="B1153" s="8"/>
      <c r="C1153" s="8"/>
      <c r="D1153" s="8" t="s">
        <v>0</v>
      </c>
      <c r="E1153" s="8"/>
      <c r="F1153" s="8"/>
      <c r="G1153" s="8" t="s">
        <v>1</v>
      </c>
      <c r="H1153" s="8"/>
      <c r="I1153" s="8"/>
      <c r="J1153" s="9" t="s">
        <v>815</v>
      </c>
      <c r="K1153" s="9"/>
      <c r="L1153" s="9"/>
      <c r="M1153" s="8" t="s">
        <v>3</v>
      </c>
      <c r="N1153" s="8"/>
      <c r="O1153" s="8"/>
      <c r="P1153" s="8" t="s">
        <v>816</v>
      </c>
      <c r="Q1153" s="8"/>
      <c r="R1153" s="8"/>
      <c r="S1153" s="8" t="s">
        <v>814</v>
      </c>
      <c r="T1153" s="8"/>
      <c r="U1153" s="8"/>
      <c r="V1153" s="11">
        <v>36799</v>
      </c>
      <c r="W1153" s="11"/>
      <c r="X1153" s="11"/>
      <c r="Y1153" s="8">
        <v>3</v>
      </c>
      <c r="Z1153" s="8"/>
      <c r="AA1153" s="8"/>
      <c r="AB1153" s="8"/>
      <c r="AC1153" s="8"/>
      <c r="AD1153" s="8"/>
      <c r="AE1153" s="8" t="s">
        <v>8</v>
      </c>
    </row>
    <row r="1154" spans="1:31" x14ac:dyDescent="0.25">
      <c r="A1154" s="8"/>
      <c r="B1154" s="8"/>
      <c r="C1154" s="8"/>
      <c r="D1154" s="8"/>
      <c r="E1154" s="8"/>
      <c r="F1154" s="8"/>
      <c r="G1154" s="8"/>
      <c r="H1154" s="8"/>
      <c r="I1154" s="8"/>
      <c r="J1154" s="9"/>
      <c r="K1154" s="9"/>
      <c r="L1154" s="9"/>
      <c r="M1154" s="8"/>
      <c r="N1154" s="8"/>
      <c r="O1154" s="8"/>
      <c r="P1154" s="8"/>
      <c r="Q1154" s="8"/>
      <c r="R1154" s="8"/>
      <c r="S1154" s="8"/>
      <c r="T1154" s="8"/>
      <c r="U1154" s="8"/>
      <c r="V1154" s="11"/>
      <c r="W1154" s="11"/>
      <c r="X1154" s="11"/>
      <c r="Y1154" s="8"/>
      <c r="Z1154" s="8"/>
      <c r="AA1154" s="8"/>
      <c r="AB1154" s="8"/>
      <c r="AC1154" s="8"/>
      <c r="AD1154" s="8"/>
      <c r="AE1154" s="8"/>
    </row>
    <row r="1155" spans="1:31" ht="300" customHeight="1" x14ac:dyDescent="0.25">
      <c r="A1155" s="8"/>
      <c r="B1155" s="8"/>
      <c r="C1155" s="8"/>
      <c r="D1155" s="8"/>
      <c r="E1155" s="8"/>
      <c r="F1155" s="8"/>
      <c r="G1155" s="8"/>
      <c r="H1155" s="8"/>
      <c r="I1155" s="8"/>
      <c r="J1155" s="9"/>
      <c r="K1155" s="9"/>
      <c r="L1155" s="9"/>
      <c r="M1155" s="8"/>
      <c r="N1155" s="8"/>
      <c r="O1155" s="8"/>
      <c r="P1155" s="10" t="s">
        <v>812</v>
      </c>
      <c r="Q1155" s="10"/>
      <c r="R1155" s="10"/>
      <c r="S1155" s="8"/>
      <c r="T1155" s="8"/>
      <c r="U1155" s="8"/>
      <c r="V1155" s="11"/>
      <c r="W1155" s="11"/>
      <c r="X1155" s="11"/>
      <c r="Y1155" s="8"/>
      <c r="Z1155" s="8"/>
      <c r="AA1155" s="8"/>
      <c r="AB1155" s="8"/>
      <c r="AC1155" s="8"/>
      <c r="AD1155" s="8"/>
      <c r="AE1155" s="8"/>
    </row>
    <row r="1156" spans="1:31" x14ac:dyDescent="0.25">
      <c r="A1156" s="8"/>
      <c r="B1156" s="8"/>
      <c r="C1156" s="8"/>
      <c r="D1156" s="8"/>
      <c r="E1156" s="8"/>
      <c r="F1156" s="8"/>
      <c r="G1156" s="8"/>
      <c r="H1156" s="8"/>
      <c r="I1156" s="8"/>
      <c r="J1156" s="9"/>
      <c r="K1156" s="9"/>
      <c r="L1156" s="9"/>
      <c r="M1156" s="8"/>
      <c r="N1156" s="8"/>
      <c r="O1156" s="8"/>
      <c r="P1156" s="8"/>
      <c r="Q1156" s="8"/>
      <c r="R1156" s="8"/>
      <c r="S1156" s="8"/>
      <c r="T1156" s="8"/>
      <c r="U1156" s="8"/>
      <c r="V1156" s="11"/>
      <c r="W1156" s="11"/>
      <c r="X1156" s="11"/>
      <c r="Y1156" s="8"/>
      <c r="Z1156" s="8"/>
      <c r="AA1156" s="8"/>
      <c r="AB1156" s="8"/>
      <c r="AC1156" s="8"/>
      <c r="AD1156" s="8"/>
      <c r="AE1156" s="8"/>
    </row>
    <row r="1157" spans="1:31" ht="45" customHeight="1" x14ac:dyDescent="0.25">
      <c r="A1157" s="8"/>
      <c r="B1157" s="8"/>
      <c r="C1157" s="8"/>
      <c r="D1157" s="8"/>
      <c r="E1157" s="8"/>
      <c r="F1157" s="8"/>
      <c r="G1157" s="8"/>
      <c r="H1157" s="8"/>
      <c r="I1157" s="8"/>
      <c r="J1157" s="9"/>
      <c r="K1157" s="9"/>
      <c r="L1157" s="9"/>
      <c r="M1157" s="8"/>
      <c r="N1157" s="8"/>
      <c r="O1157" s="8"/>
      <c r="P1157" s="8" t="s">
        <v>813</v>
      </c>
      <c r="Q1157" s="8"/>
      <c r="R1157" s="8"/>
      <c r="S1157" s="8"/>
      <c r="T1157" s="8"/>
      <c r="U1157" s="8"/>
      <c r="V1157" s="11"/>
      <c r="W1157" s="11"/>
      <c r="X1157" s="11"/>
      <c r="Y1157" s="8"/>
      <c r="Z1157" s="8"/>
      <c r="AA1157" s="8"/>
      <c r="AB1157" s="8"/>
      <c r="AC1157" s="8"/>
      <c r="AD1157" s="8"/>
      <c r="AE1157" s="8"/>
    </row>
    <row r="1158" spans="1:31" ht="90" customHeight="1" x14ac:dyDescent="0.25">
      <c r="A1158" s="8">
        <v>10</v>
      </c>
      <c r="B1158" s="8"/>
      <c r="C1158" s="8"/>
      <c r="D1158" s="8" t="s">
        <v>0</v>
      </c>
      <c r="E1158" s="8"/>
      <c r="F1158" s="8"/>
      <c r="G1158" s="8" t="s">
        <v>1</v>
      </c>
      <c r="H1158" s="8"/>
      <c r="I1158" s="8"/>
      <c r="J1158" s="9" t="s">
        <v>817</v>
      </c>
      <c r="K1158" s="9"/>
      <c r="L1158" s="9"/>
      <c r="M1158" s="8" t="s">
        <v>3</v>
      </c>
      <c r="N1158" s="8"/>
      <c r="O1158" s="8"/>
      <c r="P1158" s="8" t="s">
        <v>818</v>
      </c>
      <c r="Q1158" s="8"/>
      <c r="R1158" s="8"/>
      <c r="S1158" s="8" t="s">
        <v>814</v>
      </c>
      <c r="T1158" s="8"/>
      <c r="U1158" s="8"/>
      <c r="V1158" s="11">
        <v>36707</v>
      </c>
      <c r="W1158" s="11"/>
      <c r="X1158" s="11"/>
      <c r="Y1158" s="8">
        <v>3</v>
      </c>
      <c r="Z1158" s="8"/>
      <c r="AA1158" s="8"/>
      <c r="AB1158" s="8"/>
      <c r="AC1158" s="8"/>
      <c r="AD1158" s="8"/>
      <c r="AE1158" s="8" t="s">
        <v>8</v>
      </c>
    </row>
    <row r="1159" spans="1:31" x14ac:dyDescent="0.25">
      <c r="A1159" s="8"/>
      <c r="B1159" s="8"/>
      <c r="C1159" s="8"/>
      <c r="D1159" s="8"/>
      <c r="E1159" s="8"/>
      <c r="F1159" s="8"/>
      <c r="G1159" s="8"/>
      <c r="H1159" s="8"/>
      <c r="I1159" s="8"/>
      <c r="J1159" s="9"/>
      <c r="K1159" s="9"/>
      <c r="L1159" s="9"/>
      <c r="M1159" s="8"/>
      <c r="N1159" s="8"/>
      <c r="O1159" s="8"/>
      <c r="P1159" s="8"/>
      <c r="Q1159" s="8"/>
      <c r="R1159" s="8"/>
      <c r="S1159" s="8"/>
      <c r="T1159" s="8"/>
      <c r="U1159" s="8"/>
      <c r="V1159" s="11"/>
      <c r="W1159" s="11"/>
      <c r="X1159" s="11"/>
      <c r="Y1159" s="8"/>
      <c r="Z1159" s="8"/>
      <c r="AA1159" s="8"/>
      <c r="AB1159" s="8"/>
      <c r="AC1159" s="8"/>
      <c r="AD1159" s="8"/>
      <c r="AE1159" s="8"/>
    </row>
    <row r="1160" spans="1:31" ht="300" customHeight="1" x14ac:dyDescent="0.25">
      <c r="A1160" s="8"/>
      <c r="B1160" s="8"/>
      <c r="C1160" s="8"/>
      <c r="D1160" s="8"/>
      <c r="E1160" s="8"/>
      <c r="F1160" s="8"/>
      <c r="G1160" s="8"/>
      <c r="H1160" s="8"/>
      <c r="I1160" s="8"/>
      <c r="J1160" s="9"/>
      <c r="K1160" s="9"/>
      <c r="L1160" s="9"/>
      <c r="M1160" s="8"/>
      <c r="N1160" s="8"/>
      <c r="O1160" s="8"/>
      <c r="P1160" s="10" t="s">
        <v>812</v>
      </c>
      <c r="Q1160" s="10"/>
      <c r="R1160" s="10"/>
      <c r="S1160" s="8"/>
      <c r="T1160" s="8"/>
      <c r="U1160" s="8"/>
      <c r="V1160" s="11"/>
      <c r="W1160" s="11"/>
      <c r="X1160" s="11"/>
      <c r="Y1160" s="8"/>
      <c r="Z1160" s="8"/>
      <c r="AA1160" s="8"/>
      <c r="AB1160" s="8"/>
      <c r="AC1160" s="8"/>
      <c r="AD1160" s="8"/>
      <c r="AE1160" s="8"/>
    </row>
    <row r="1161" spans="1:31" x14ac:dyDescent="0.25">
      <c r="A1161" s="8"/>
      <c r="B1161" s="8"/>
      <c r="C1161" s="8"/>
      <c r="D1161" s="8"/>
      <c r="E1161" s="8"/>
      <c r="F1161" s="8"/>
      <c r="G1161" s="8"/>
      <c r="H1161" s="8"/>
      <c r="I1161" s="8"/>
      <c r="J1161" s="9"/>
      <c r="K1161" s="9"/>
      <c r="L1161" s="9"/>
      <c r="M1161" s="8"/>
      <c r="N1161" s="8"/>
      <c r="O1161" s="8"/>
      <c r="P1161" s="8"/>
      <c r="Q1161" s="8"/>
      <c r="R1161" s="8"/>
      <c r="S1161" s="8"/>
      <c r="T1161" s="8"/>
      <c r="U1161" s="8"/>
      <c r="V1161" s="11"/>
      <c r="W1161" s="11"/>
      <c r="X1161" s="11"/>
      <c r="Y1161" s="8"/>
      <c r="Z1161" s="8"/>
      <c r="AA1161" s="8"/>
      <c r="AB1161" s="8"/>
      <c r="AC1161" s="8"/>
      <c r="AD1161" s="8"/>
      <c r="AE1161" s="8"/>
    </row>
    <row r="1162" spans="1:31" ht="45" customHeight="1" x14ac:dyDescent="0.25">
      <c r="A1162" s="8"/>
      <c r="B1162" s="8"/>
      <c r="C1162" s="8"/>
      <c r="D1162" s="8"/>
      <c r="E1162" s="8"/>
      <c r="F1162" s="8"/>
      <c r="G1162" s="8"/>
      <c r="H1162" s="8"/>
      <c r="I1162" s="8"/>
      <c r="J1162" s="9"/>
      <c r="K1162" s="9"/>
      <c r="L1162" s="9"/>
      <c r="M1162" s="8"/>
      <c r="N1162" s="8"/>
      <c r="O1162" s="8"/>
      <c r="P1162" s="8" t="s">
        <v>813</v>
      </c>
      <c r="Q1162" s="8"/>
      <c r="R1162" s="8"/>
      <c r="S1162" s="8"/>
      <c r="T1162" s="8"/>
      <c r="U1162" s="8"/>
      <c r="V1162" s="11"/>
      <c r="W1162" s="11"/>
      <c r="X1162" s="11"/>
      <c r="Y1162" s="8"/>
      <c r="Z1162" s="8"/>
      <c r="AA1162" s="8"/>
      <c r="AB1162" s="8"/>
      <c r="AC1162" s="8"/>
      <c r="AD1162" s="8"/>
      <c r="AE1162" s="8"/>
    </row>
    <row r="1163" spans="1:31" ht="75" customHeight="1" x14ac:dyDescent="0.25">
      <c r="A1163" s="8">
        <v>11</v>
      </c>
      <c r="B1163" s="8"/>
      <c r="C1163" s="8"/>
      <c r="D1163" s="8" t="s">
        <v>0</v>
      </c>
      <c r="E1163" s="8"/>
      <c r="F1163" s="8"/>
      <c r="G1163" s="8" t="s">
        <v>1</v>
      </c>
      <c r="H1163" s="8"/>
      <c r="I1163" s="8"/>
      <c r="J1163" s="9" t="s">
        <v>819</v>
      </c>
      <c r="K1163" s="9"/>
      <c r="L1163" s="9"/>
      <c r="M1163" s="8" t="s">
        <v>3</v>
      </c>
      <c r="N1163" s="8"/>
      <c r="O1163" s="8"/>
      <c r="P1163" s="8" t="s">
        <v>820</v>
      </c>
      <c r="Q1163" s="8"/>
      <c r="R1163" s="8"/>
      <c r="S1163" s="8" t="s">
        <v>595</v>
      </c>
      <c r="T1163" s="8"/>
      <c r="U1163" s="8"/>
      <c r="V1163" s="11">
        <v>36631</v>
      </c>
      <c r="W1163" s="11"/>
      <c r="X1163" s="11"/>
      <c r="Y1163" s="8">
        <v>1</v>
      </c>
      <c r="Z1163" s="8"/>
      <c r="AA1163" s="8"/>
      <c r="AB1163" s="8"/>
      <c r="AC1163" s="8"/>
      <c r="AD1163" s="8"/>
      <c r="AE1163" s="8" t="s">
        <v>8</v>
      </c>
    </row>
    <row r="1164" spans="1:31" x14ac:dyDescent="0.25">
      <c r="A1164" s="8"/>
      <c r="B1164" s="8"/>
      <c r="C1164" s="8"/>
      <c r="D1164" s="8"/>
      <c r="E1164" s="8"/>
      <c r="F1164" s="8"/>
      <c r="G1164" s="8"/>
      <c r="H1164" s="8"/>
      <c r="I1164" s="8"/>
      <c r="J1164" s="9"/>
      <c r="K1164" s="9"/>
      <c r="L1164" s="9"/>
      <c r="M1164" s="8"/>
      <c r="N1164" s="8"/>
      <c r="O1164" s="8"/>
      <c r="P1164" s="8"/>
      <c r="Q1164" s="8"/>
      <c r="R1164" s="8"/>
      <c r="S1164" s="8"/>
      <c r="T1164" s="8"/>
      <c r="U1164" s="8"/>
      <c r="V1164" s="11"/>
      <c r="W1164" s="11"/>
      <c r="X1164" s="11"/>
      <c r="Y1164" s="8"/>
      <c r="Z1164" s="8"/>
      <c r="AA1164" s="8"/>
      <c r="AB1164" s="8"/>
      <c r="AC1164" s="8"/>
      <c r="AD1164" s="8"/>
      <c r="AE1164" s="8"/>
    </row>
    <row r="1165" spans="1:31" ht="300" customHeight="1" x14ac:dyDescent="0.25">
      <c r="A1165" s="8"/>
      <c r="B1165" s="8"/>
      <c r="C1165" s="8"/>
      <c r="D1165" s="8"/>
      <c r="E1165" s="8"/>
      <c r="F1165" s="8"/>
      <c r="G1165" s="8"/>
      <c r="H1165" s="8"/>
      <c r="I1165" s="8"/>
      <c r="J1165" s="9"/>
      <c r="K1165" s="9"/>
      <c r="L1165" s="9"/>
      <c r="M1165" s="8"/>
      <c r="N1165" s="8"/>
      <c r="O1165" s="8"/>
      <c r="P1165" s="10" t="s">
        <v>812</v>
      </c>
      <c r="Q1165" s="10"/>
      <c r="R1165" s="10"/>
      <c r="S1165" s="8"/>
      <c r="T1165" s="8"/>
      <c r="U1165" s="8"/>
      <c r="V1165" s="11"/>
      <c r="W1165" s="11"/>
      <c r="X1165" s="11"/>
      <c r="Y1165" s="8"/>
      <c r="Z1165" s="8"/>
      <c r="AA1165" s="8"/>
      <c r="AB1165" s="8"/>
      <c r="AC1165" s="8"/>
      <c r="AD1165" s="8"/>
      <c r="AE1165" s="8"/>
    </row>
    <row r="1166" spans="1:31" x14ac:dyDescent="0.25">
      <c r="A1166" s="8"/>
      <c r="B1166" s="8"/>
      <c r="C1166" s="8"/>
      <c r="D1166" s="8"/>
      <c r="E1166" s="8"/>
      <c r="F1166" s="8"/>
      <c r="G1166" s="8"/>
      <c r="H1166" s="8"/>
      <c r="I1166" s="8"/>
      <c r="J1166" s="9"/>
      <c r="K1166" s="9"/>
      <c r="L1166" s="9"/>
      <c r="M1166" s="8"/>
      <c r="N1166" s="8"/>
      <c r="O1166" s="8"/>
      <c r="P1166" s="8"/>
      <c r="Q1166" s="8"/>
      <c r="R1166" s="8"/>
      <c r="S1166" s="8"/>
      <c r="T1166" s="8"/>
      <c r="U1166" s="8"/>
      <c r="V1166" s="11"/>
      <c r="W1166" s="11"/>
      <c r="X1166" s="11"/>
      <c r="Y1166" s="8"/>
      <c r="Z1166" s="8"/>
      <c r="AA1166" s="8"/>
      <c r="AB1166" s="8"/>
      <c r="AC1166" s="8"/>
      <c r="AD1166" s="8"/>
      <c r="AE1166" s="8"/>
    </row>
    <row r="1167" spans="1:31" ht="45" customHeight="1" x14ac:dyDescent="0.25">
      <c r="A1167" s="8"/>
      <c r="B1167" s="8"/>
      <c r="C1167" s="8"/>
      <c r="D1167" s="8"/>
      <c r="E1167" s="8"/>
      <c r="F1167" s="8"/>
      <c r="G1167" s="8"/>
      <c r="H1167" s="8"/>
      <c r="I1167" s="8"/>
      <c r="J1167" s="9"/>
      <c r="K1167" s="9"/>
      <c r="L1167" s="9"/>
      <c r="M1167" s="8"/>
      <c r="N1167" s="8"/>
      <c r="O1167" s="8"/>
      <c r="P1167" s="8" t="s">
        <v>821</v>
      </c>
      <c r="Q1167" s="8"/>
      <c r="R1167" s="8"/>
      <c r="S1167" s="8"/>
      <c r="T1167" s="8"/>
      <c r="U1167" s="8"/>
      <c r="V1167" s="11"/>
      <c r="W1167" s="11"/>
      <c r="X1167" s="11"/>
      <c r="Y1167" s="8"/>
      <c r="Z1167" s="8"/>
      <c r="AA1167" s="8"/>
      <c r="AB1167" s="8"/>
      <c r="AC1167" s="8"/>
      <c r="AD1167" s="8"/>
      <c r="AE1167" s="8"/>
    </row>
    <row r="1168" spans="1:31" ht="75" customHeight="1" x14ac:dyDescent="0.25">
      <c r="A1168" s="8">
        <v>12</v>
      </c>
      <c r="B1168" s="8"/>
      <c r="C1168" s="8"/>
      <c r="D1168" s="8" t="s">
        <v>0</v>
      </c>
      <c r="E1168" s="8"/>
      <c r="F1168" s="8"/>
      <c r="G1168" s="8" t="s">
        <v>20</v>
      </c>
      <c r="H1168" s="8"/>
      <c r="I1168" s="8"/>
      <c r="J1168" s="9" t="s">
        <v>822</v>
      </c>
      <c r="K1168" s="9"/>
      <c r="L1168" s="9"/>
      <c r="M1168" s="8" t="s">
        <v>3</v>
      </c>
      <c r="N1168" s="8"/>
      <c r="O1168" s="8"/>
      <c r="P1168" s="8" t="s">
        <v>823</v>
      </c>
      <c r="Q1168" s="8"/>
      <c r="R1168" s="8"/>
      <c r="S1168" s="8" t="s">
        <v>595</v>
      </c>
      <c r="T1168" s="8"/>
      <c r="U1168" s="8"/>
      <c r="V1168" s="8" t="s">
        <v>565</v>
      </c>
      <c r="W1168" s="8"/>
      <c r="X1168" s="8"/>
      <c r="Y1168" s="8">
        <v>1</v>
      </c>
      <c r="Z1168" s="8"/>
      <c r="AA1168" s="8"/>
      <c r="AB1168" s="8"/>
      <c r="AC1168" s="8"/>
      <c r="AD1168" s="8"/>
      <c r="AE1168" s="8" t="s">
        <v>8</v>
      </c>
    </row>
    <row r="1169" spans="1:31" x14ac:dyDescent="0.25">
      <c r="A1169" s="8"/>
      <c r="B1169" s="8"/>
      <c r="C1169" s="8"/>
      <c r="D1169" s="8"/>
      <c r="E1169" s="8"/>
      <c r="F1169" s="8"/>
      <c r="G1169" s="8"/>
      <c r="H1169" s="8"/>
      <c r="I1169" s="8"/>
      <c r="J1169" s="9"/>
      <c r="K1169" s="9"/>
      <c r="L1169" s="9"/>
      <c r="M1169" s="8"/>
      <c r="N1169" s="8"/>
      <c r="O1169" s="8"/>
      <c r="P1169" s="8"/>
      <c r="Q1169" s="8"/>
      <c r="R1169" s="8"/>
      <c r="S1169" s="8"/>
      <c r="T1169" s="8"/>
      <c r="U1169" s="8"/>
      <c r="V1169" s="8"/>
      <c r="W1169" s="8"/>
      <c r="X1169" s="8"/>
      <c r="Y1169" s="8"/>
      <c r="Z1169" s="8"/>
      <c r="AA1169" s="8"/>
      <c r="AB1169" s="8"/>
      <c r="AC1169" s="8"/>
      <c r="AD1169" s="8"/>
      <c r="AE1169" s="8"/>
    </row>
    <row r="1170" spans="1:31" ht="300" customHeight="1" x14ac:dyDescent="0.25">
      <c r="A1170" s="8"/>
      <c r="B1170" s="8"/>
      <c r="C1170" s="8"/>
      <c r="D1170" s="8"/>
      <c r="E1170" s="8"/>
      <c r="F1170" s="8"/>
      <c r="G1170" s="8"/>
      <c r="H1170" s="8"/>
      <c r="I1170" s="8"/>
      <c r="J1170" s="9"/>
      <c r="K1170" s="9"/>
      <c r="L1170" s="9"/>
      <c r="M1170" s="8"/>
      <c r="N1170" s="8"/>
      <c r="O1170" s="8"/>
      <c r="P1170" s="10" t="s">
        <v>812</v>
      </c>
      <c r="Q1170" s="10"/>
      <c r="R1170" s="10"/>
      <c r="S1170" s="8"/>
      <c r="T1170" s="8"/>
      <c r="U1170" s="8"/>
      <c r="V1170" s="8"/>
      <c r="W1170" s="8"/>
      <c r="X1170" s="8"/>
      <c r="Y1170" s="8"/>
      <c r="Z1170" s="8"/>
      <c r="AA1170" s="8"/>
      <c r="AB1170" s="8"/>
      <c r="AC1170" s="8"/>
      <c r="AD1170" s="8"/>
      <c r="AE1170" s="8"/>
    </row>
    <row r="1171" spans="1:31" x14ac:dyDescent="0.25">
      <c r="A1171" s="8"/>
      <c r="B1171" s="8"/>
      <c r="C1171" s="8"/>
      <c r="D1171" s="8"/>
      <c r="E1171" s="8"/>
      <c r="F1171" s="8"/>
      <c r="G1171" s="8"/>
      <c r="H1171" s="8"/>
      <c r="I1171" s="8"/>
      <c r="J1171" s="9"/>
      <c r="K1171" s="9"/>
      <c r="L1171" s="9"/>
      <c r="M1171" s="8"/>
      <c r="N1171" s="8"/>
      <c r="O1171" s="8"/>
      <c r="P1171" s="8"/>
      <c r="Q1171" s="8"/>
      <c r="R1171" s="8"/>
      <c r="S1171" s="8"/>
      <c r="T1171" s="8"/>
      <c r="U1171" s="8"/>
      <c r="V1171" s="8"/>
      <c r="W1171" s="8"/>
      <c r="X1171" s="8"/>
      <c r="Y1171" s="8"/>
      <c r="Z1171" s="8"/>
      <c r="AA1171" s="8"/>
      <c r="AB1171" s="8"/>
      <c r="AC1171" s="8"/>
      <c r="AD1171" s="8"/>
      <c r="AE1171" s="8"/>
    </row>
    <row r="1172" spans="1:31" ht="45" customHeight="1" x14ac:dyDescent="0.25">
      <c r="A1172" s="8"/>
      <c r="B1172" s="8"/>
      <c r="C1172" s="8"/>
      <c r="D1172" s="8"/>
      <c r="E1172" s="8"/>
      <c r="F1172" s="8"/>
      <c r="G1172" s="8"/>
      <c r="H1172" s="8"/>
      <c r="I1172" s="8"/>
      <c r="J1172" s="9"/>
      <c r="K1172" s="9"/>
      <c r="L1172" s="9"/>
      <c r="M1172" s="8"/>
      <c r="N1172" s="8"/>
      <c r="O1172" s="8"/>
      <c r="P1172" s="8" t="s">
        <v>821</v>
      </c>
      <c r="Q1172" s="8"/>
      <c r="R1172" s="8"/>
      <c r="S1172" s="8"/>
      <c r="T1172" s="8"/>
      <c r="U1172" s="8"/>
      <c r="V1172" s="8"/>
      <c r="W1172" s="8"/>
      <c r="X1172" s="8"/>
      <c r="Y1172" s="8"/>
      <c r="Z1172" s="8"/>
      <c r="AA1172" s="8"/>
      <c r="AB1172" s="8"/>
      <c r="AC1172" s="8"/>
      <c r="AD1172" s="8"/>
      <c r="AE1172" s="8"/>
    </row>
    <row r="1173" spans="1:31" ht="75" customHeight="1" x14ac:dyDescent="0.25">
      <c r="A1173" s="8">
        <v>13</v>
      </c>
      <c r="B1173" s="8"/>
      <c r="C1173" s="8"/>
      <c r="D1173" s="8" t="s">
        <v>0</v>
      </c>
      <c r="E1173" s="8"/>
      <c r="F1173" s="8"/>
      <c r="G1173" s="8" t="s">
        <v>1</v>
      </c>
      <c r="H1173" s="8"/>
      <c r="I1173" s="8"/>
      <c r="J1173" s="9" t="s">
        <v>824</v>
      </c>
      <c r="K1173" s="9"/>
      <c r="L1173" s="9"/>
      <c r="M1173" s="8" t="s">
        <v>3</v>
      </c>
      <c r="N1173" s="8"/>
      <c r="O1173" s="8"/>
      <c r="P1173" s="8" t="s">
        <v>825</v>
      </c>
      <c r="Q1173" s="8"/>
      <c r="R1173" s="8"/>
      <c r="S1173" s="8" t="s">
        <v>595</v>
      </c>
      <c r="T1173" s="8"/>
      <c r="U1173" s="8"/>
      <c r="V1173" s="11">
        <v>36571</v>
      </c>
      <c r="W1173" s="11"/>
      <c r="X1173" s="11"/>
      <c r="Y1173" s="8">
        <v>1</v>
      </c>
      <c r="Z1173" s="8"/>
      <c r="AA1173" s="8"/>
      <c r="AB1173" s="8"/>
      <c r="AC1173" s="8"/>
      <c r="AD1173" s="8"/>
      <c r="AE1173" s="8" t="s">
        <v>8</v>
      </c>
    </row>
    <row r="1174" spans="1:31" x14ac:dyDescent="0.25">
      <c r="A1174" s="8"/>
      <c r="B1174" s="8"/>
      <c r="C1174" s="8"/>
      <c r="D1174" s="8"/>
      <c r="E1174" s="8"/>
      <c r="F1174" s="8"/>
      <c r="G1174" s="8"/>
      <c r="H1174" s="8"/>
      <c r="I1174" s="8"/>
      <c r="J1174" s="9"/>
      <c r="K1174" s="9"/>
      <c r="L1174" s="9"/>
      <c r="M1174" s="8"/>
      <c r="N1174" s="8"/>
      <c r="O1174" s="8"/>
      <c r="P1174" s="8"/>
      <c r="Q1174" s="8"/>
      <c r="R1174" s="8"/>
      <c r="S1174" s="8"/>
      <c r="T1174" s="8"/>
      <c r="U1174" s="8"/>
      <c r="V1174" s="11"/>
      <c r="W1174" s="11"/>
      <c r="X1174" s="11"/>
      <c r="Y1174" s="8"/>
      <c r="Z1174" s="8"/>
      <c r="AA1174" s="8"/>
      <c r="AB1174" s="8"/>
      <c r="AC1174" s="8"/>
      <c r="AD1174" s="8"/>
      <c r="AE1174" s="8"/>
    </row>
    <row r="1175" spans="1:31" ht="300" customHeight="1" x14ac:dyDescent="0.25">
      <c r="A1175" s="8"/>
      <c r="B1175" s="8"/>
      <c r="C1175" s="8"/>
      <c r="D1175" s="8"/>
      <c r="E1175" s="8"/>
      <c r="F1175" s="8"/>
      <c r="G1175" s="8"/>
      <c r="H1175" s="8"/>
      <c r="I1175" s="8"/>
      <c r="J1175" s="9"/>
      <c r="K1175" s="9"/>
      <c r="L1175" s="9"/>
      <c r="M1175" s="8"/>
      <c r="N1175" s="8"/>
      <c r="O1175" s="8"/>
      <c r="P1175" s="10" t="s">
        <v>812</v>
      </c>
      <c r="Q1175" s="10"/>
      <c r="R1175" s="10"/>
      <c r="S1175" s="8"/>
      <c r="T1175" s="8"/>
      <c r="U1175" s="8"/>
      <c r="V1175" s="11"/>
      <c r="W1175" s="11"/>
      <c r="X1175" s="11"/>
      <c r="Y1175" s="8"/>
      <c r="Z1175" s="8"/>
      <c r="AA1175" s="8"/>
      <c r="AB1175" s="8"/>
      <c r="AC1175" s="8"/>
      <c r="AD1175" s="8"/>
      <c r="AE1175" s="8"/>
    </row>
    <row r="1176" spans="1:31" x14ac:dyDescent="0.25">
      <c r="A1176" s="8"/>
      <c r="B1176" s="8"/>
      <c r="C1176" s="8"/>
      <c r="D1176" s="8"/>
      <c r="E1176" s="8"/>
      <c r="F1176" s="8"/>
      <c r="G1176" s="8"/>
      <c r="H1176" s="8"/>
      <c r="I1176" s="8"/>
      <c r="J1176" s="9"/>
      <c r="K1176" s="9"/>
      <c r="L1176" s="9"/>
      <c r="M1176" s="8"/>
      <c r="N1176" s="8"/>
      <c r="O1176" s="8"/>
      <c r="P1176" s="8"/>
      <c r="Q1176" s="8"/>
      <c r="R1176" s="8"/>
      <c r="S1176" s="8"/>
      <c r="T1176" s="8"/>
      <c r="U1176" s="8"/>
      <c r="V1176" s="11"/>
      <c r="W1176" s="11"/>
      <c r="X1176" s="11"/>
      <c r="Y1176" s="8"/>
      <c r="Z1176" s="8"/>
      <c r="AA1176" s="8"/>
      <c r="AB1176" s="8"/>
      <c r="AC1176" s="8"/>
      <c r="AD1176" s="8"/>
      <c r="AE1176" s="8"/>
    </row>
    <row r="1177" spans="1:31" ht="45" customHeight="1" x14ac:dyDescent="0.25">
      <c r="A1177" s="8"/>
      <c r="B1177" s="8"/>
      <c r="C1177" s="8"/>
      <c r="D1177" s="8"/>
      <c r="E1177" s="8"/>
      <c r="F1177" s="8"/>
      <c r="G1177" s="8"/>
      <c r="H1177" s="8"/>
      <c r="I1177" s="8"/>
      <c r="J1177" s="9"/>
      <c r="K1177" s="9"/>
      <c r="L1177" s="9"/>
      <c r="M1177" s="8"/>
      <c r="N1177" s="8"/>
      <c r="O1177" s="8"/>
      <c r="P1177" s="8" t="s">
        <v>821</v>
      </c>
      <c r="Q1177" s="8"/>
      <c r="R1177" s="8"/>
      <c r="S1177" s="8"/>
      <c r="T1177" s="8"/>
      <c r="U1177" s="8"/>
      <c r="V1177" s="11"/>
      <c r="W1177" s="11"/>
      <c r="X1177" s="11"/>
      <c r="Y1177" s="8"/>
      <c r="Z1177" s="8"/>
      <c r="AA1177" s="8"/>
      <c r="AB1177" s="8"/>
      <c r="AC1177" s="8"/>
      <c r="AD1177" s="8"/>
      <c r="AE1177" s="8"/>
    </row>
    <row r="1178" spans="1:31" ht="75" customHeight="1" x14ac:dyDescent="0.25">
      <c r="A1178" s="8">
        <v>14</v>
      </c>
      <c r="B1178" s="8"/>
      <c r="C1178" s="8"/>
      <c r="D1178" s="8" t="s">
        <v>0</v>
      </c>
      <c r="E1178" s="8"/>
      <c r="F1178" s="8"/>
      <c r="G1178" s="8" t="s">
        <v>20</v>
      </c>
      <c r="H1178" s="8"/>
      <c r="I1178" s="8"/>
      <c r="J1178" s="9" t="s">
        <v>826</v>
      </c>
      <c r="K1178" s="9"/>
      <c r="L1178" s="9"/>
      <c r="M1178" s="8" t="s">
        <v>3</v>
      </c>
      <c r="N1178" s="8"/>
      <c r="O1178" s="8"/>
      <c r="P1178" s="8" t="s">
        <v>827</v>
      </c>
      <c r="Q1178" s="8"/>
      <c r="R1178" s="8"/>
      <c r="S1178" s="8" t="s">
        <v>814</v>
      </c>
      <c r="T1178" s="8"/>
      <c r="U1178" s="8"/>
      <c r="V1178" s="8" t="e">
        <f>-2 / 15 / 0</f>
        <v>#DIV/0!</v>
      </c>
      <c r="W1178" s="8"/>
      <c r="X1178" s="8"/>
      <c r="Y1178" s="8">
        <v>1</v>
      </c>
      <c r="Z1178" s="8"/>
      <c r="AA1178" s="8"/>
      <c r="AB1178" s="8"/>
      <c r="AC1178" s="8"/>
      <c r="AD1178" s="8"/>
      <c r="AE1178" s="8" t="s">
        <v>8</v>
      </c>
    </row>
    <row r="1179" spans="1:31" x14ac:dyDescent="0.25">
      <c r="A1179" s="8"/>
      <c r="B1179" s="8"/>
      <c r="C1179" s="8"/>
      <c r="D1179" s="8"/>
      <c r="E1179" s="8"/>
      <c r="F1179" s="8"/>
      <c r="G1179" s="8"/>
      <c r="H1179" s="8"/>
      <c r="I1179" s="8"/>
      <c r="J1179" s="9"/>
      <c r="K1179" s="9"/>
      <c r="L1179" s="9"/>
      <c r="M1179" s="8"/>
      <c r="N1179" s="8"/>
      <c r="O1179" s="8"/>
      <c r="P1179" s="8"/>
      <c r="Q1179" s="8"/>
      <c r="R1179" s="8"/>
      <c r="S1179" s="8"/>
      <c r="T1179" s="8"/>
      <c r="U1179" s="8"/>
      <c r="V1179" s="8"/>
      <c r="W1179" s="8"/>
      <c r="X1179" s="8"/>
      <c r="Y1179" s="8"/>
      <c r="Z1179" s="8"/>
      <c r="AA1179" s="8"/>
      <c r="AB1179" s="8"/>
      <c r="AC1179" s="8"/>
      <c r="AD1179" s="8"/>
      <c r="AE1179" s="8"/>
    </row>
    <row r="1180" spans="1:31" ht="300" customHeight="1" x14ac:dyDescent="0.25">
      <c r="A1180" s="8"/>
      <c r="B1180" s="8"/>
      <c r="C1180" s="8"/>
      <c r="D1180" s="8"/>
      <c r="E1180" s="8"/>
      <c r="F1180" s="8"/>
      <c r="G1180" s="8"/>
      <c r="H1180" s="8"/>
      <c r="I1180" s="8"/>
      <c r="J1180" s="9"/>
      <c r="K1180" s="9"/>
      <c r="L1180" s="9"/>
      <c r="M1180" s="8"/>
      <c r="N1180" s="8"/>
      <c r="O1180" s="8"/>
      <c r="P1180" s="10" t="s">
        <v>812</v>
      </c>
      <c r="Q1180" s="10"/>
      <c r="R1180" s="10"/>
      <c r="S1180" s="8"/>
      <c r="T1180" s="8"/>
      <c r="U1180" s="8"/>
      <c r="V1180" s="8"/>
      <c r="W1180" s="8"/>
      <c r="X1180" s="8"/>
      <c r="Y1180" s="8"/>
      <c r="Z1180" s="8"/>
      <c r="AA1180" s="8"/>
      <c r="AB1180" s="8"/>
      <c r="AC1180" s="8"/>
      <c r="AD1180" s="8"/>
      <c r="AE1180" s="8"/>
    </row>
    <row r="1181" spans="1:31" x14ac:dyDescent="0.25">
      <c r="A1181" s="8"/>
      <c r="B1181" s="8"/>
      <c r="C1181" s="8"/>
      <c r="D1181" s="8"/>
      <c r="E1181" s="8"/>
      <c r="F1181" s="8"/>
      <c r="G1181" s="8"/>
      <c r="H1181" s="8"/>
      <c r="I1181" s="8"/>
      <c r="J1181" s="9"/>
      <c r="K1181" s="9"/>
      <c r="L1181" s="9"/>
      <c r="M1181" s="8"/>
      <c r="N1181" s="8"/>
      <c r="O1181" s="8"/>
      <c r="P1181" s="8"/>
      <c r="Q1181" s="8"/>
      <c r="R1181" s="8"/>
      <c r="S1181" s="8"/>
      <c r="T1181" s="8"/>
      <c r="U1181" s="8"/>
      <c r="V1181" s="8"/>
      <c r="W1181" s="8"/>
      <c r="X1181" s="8"/>
      <c r="Y1181" s="8"/>
      <c r="Z1181" s="8"/>
      <c r="AA1181" s="8"/>
      <c r="AB1181" s="8"/>
      <c r="AC1181" s="8"/>
      <c r="AD1181" s="8"/>
      <c r="AE1181" s="8"/>
    </row>
    <row r="1182" spans="1:31" ht="45" customHeight="1" x14ac:dyDescent="0.25">
      <c r="A1182" s="8"/>
      <c r="B1182" s="8"/>
      <c r="C1182" s="8"/>
      <c r="D1182" s="8"/>
      <c r="E1182" s="8"/>
      <c r="F1182" s="8"/>
      <c r="G1182" s="8"/>
      <c r="H1182" s="8"/>
      <c r="I1182" s="8"/>
      <c r="J1182" s="9"/>
      <c r="K1182" s="9"/>
      <c r="L1182" s="9"/>
      <c r="M1182" s="8"/>
      <c r="N1182" s="8"/>
      <c r="O1182" s="8"/>
      <c r="P1182" s="8" t="s">
        <v>821</v>
      </c>
      <c r="Q1182" s="8"/>
      <c r="R1182" s="8"/>
      <c r="S1182" s="8"/>
      <c r="T1182" s="8"/>
      <c r="U1182" s="8"/>
      <c r="V1182" s="8"/>
      <c r="W1182" s="8"/>
      <c r="X1182" s="8"/>
      <c r="Y1182" s="8"/>
      <c r="Z1182" s="8"/>
      <c r="AA1182" s="8"/>
      <c r="AB1182" s="8"/>
      <c r="AC1182" s="8"/>
      <c r="AD1182" s="8"/>
      <c r="AE1182" s="8"/>
    </row>
    <row r="1183" spans="1:31" ht="75" customHeight="1" x14ac:dyDescent="0.25">
      <c r="A1183" s="8">
        <v>15</v>
      </c>
      <c r="B1183" s="8"/>
      <c r="C1183" s="8"/>
      <c r="D1183" s="8" t="s">
        <v>0</v>
      </c>
      <c r="E1183" s="8"/>
      <c r="F1183" s="8"/>
      <c r="G1183" s="8" t="s">
        <v>20</v>
      </c>
      <c r="H1183" s="8"/>
      <c r="I1183" s="8"/>
      <c r="J1183" s="9" t="s">
        <v>828</v>
      </c>
      <c r="K1183" s="9"/>
      <c r="L1183" s="9"/>
      <c r="M1183" s="8" t="s">
        <v>3</v>
      </c>
      <c r="N1183" s="8"/>
      <c r="O1183" s="8"/>
      <c r="P1183" s="8" t="s">
        <v>829</v>
      </c>
      <c r="Q1183" s="8"/>
      <c r="R1183" s="8"/>
      <c r="S1183" s="8" t="s">
        <v>814</v>
      </c>
      <c r="T1183" s="8"/>
      <c r="U1183" s="8"/>
      <c r="V1183" s="8" t="e">
        <f>-1 / 15 / 0</f>
        <v>#DIV/0!</v>
      </c>
      <c r="W1183" s="8"/>
      <c r="X1183" s="8"/>
      <c r="Y1183" s="8">
        <v>1</v>
      </c>
      <c r="Z1183" s="8"/>
      <c r="AA1183" s="8"/>
      <c r="AB1183" s="8"/>
      <c r="AC1183" s="8"/>
      <c r="AD1183" s="8"/>
      <c r="AE1183" s="8" t="s">
        <v>8</v>
      </c>
    </row>
    <row r="1184" spans="1:31" x14ac:dyDescent="0.25">
      <c r="A1184" s="8"/>
      <c r="B1184" s="8"/>
      <c r="C1184" s="8"/>
      <c r="D1184" s="8"/>
      <c r="E1184" s="8"/>
      <c r="F1184" s="8"/>
      <c r="G1184" s="8"/>
      <c r="H1184" s="8"/>
      <c r="I1184" s="8"/>
      <c r="J1184" s="9"/>
      <c r="K1184" s="9"/>
      <c r="L1184" s="9"/>
      <c r="M1184" s="8"/>
      <c r="N1184" s="8"/>
      <c r="O1184" s="8"/>
      <c r="P1184" s="8"/>
      <c r="Q1184" s="8"/>
      <c r="R1184" s="8"/>
      <c r="S1184" s="8"/>
      <c r="T1184" s="8"/>
      <c r="U1184" s="8"/>
      <c r="V1184" s="8"/>
      <c r="W1184" s="8"/>
      <c r="X1184" s="8"/>
      <c r="Y1184" s="8"/>
      <c r="Z1184" s="8"/>
      <c r="AA1184" s="8"/>
      <c r="AB1184" s="8"/>
      <c r="AC1184" s="8"/>
      <c r="AD1184" s="8"/>
      <c r="AE1184" s="8"/>
    </row>
    <row r="1185" spans="1:34" ht="300" customHeight="1" x14ac:dyDescent="0.25">
      <c r="A1185" s="8"/>
      <c r="B1185" s="8"/>
      <c r="C1185" s="8"/>
      <c r="D1185" s="8"/>
      <c r="E1185" s="8"/>
      <c r="F1185" s="8"/>
      <c r="G1185" s="8"/>
      <c r="H1185" s="8"/>
      <c r="I1185" s="8"/>
      <c r="J1185" s="9"/>
      <c r="K1185" s="9"/>
      <c r="L1185" s="9"/>
      <c r="M1185" s="8"/>
      <c r="N1185" s="8"/>
      <c r="O1185" s="8"/>
      <c r="P1185" s="10" t="s">
        <v>812</v>
      </c>
      <c r="Q1185" s="10"/>
      <c r="R1185" s="10"/>
      <c r="S1185" s="8"/>
      <c r="T1185" s="8"/>
      <c r="U1185" s="8"/>
      <c r="V1185" s="8"/>
      <c r="W1185" s="8"/>
      <c r="X1185" s="8"/>
      <c r="Y1185" s="8"/>
      <c r="Z1185" s="8"/>
      <c r="AA1185" s="8"/>
      <c r="AB1185" s="8"/>
      <c r="AC1185" s="8"/>
      <c r="AD1185" s="8"/>
      <c r="AE1185" s="8"/>
    </row>
    <row r="1186" spans="1:34" x14ac:dyDescent="0.25">
      <c r="A1186" s="8"/>
      <c r="B1186" s="8"/>
      <c r="C1186" s="8"/>
      <c r="D1186" s="8"/>
      <c r="E1186" s="8"/>
      <c r="F1186" s="8"/>
      <c r="G1186" s="8"/>
      <c r="H1186" s="8"/>
      <c r="I1186" s="8"/>
      <c r="J1186" s="9"/>
      <c r="K1186" s="9"/>
      <c r="L1186" s="9"/>
      <c r="M1186" s="8"/>
      <c r="N1186" s="8"/>
      <c r="O1186" s="8"/>
      <c r="P1186" s="8"/>
      <c r="Q1186" s="8"/>
      <c r="R1186" s="8"/>
      <c r="S1186" s="8"/>
      <c r="T1186" s="8"/>
      <c r="U1186" s="8"/>
      <c r="V1186" s="8"/>
      <c r="W1186" s="8"/>
      <c r="X1186" s="8"/>
      <c r="Y1186" s="8"/>
      <c r="Z1186" s="8"/>
      <c r="AA1186" s="8"/>
      <c r="AB1186" s="8"/>
      <c r="AC1186" s="8"/>
      <c r="AD1186" s="8"/>
      <c r="AE1186" s="8"/>
    </row>
    <row r="1187" spans="1:34" ht="45" customHeight="1" x14ac:dyDescent="0.25">
      <c r="A1187" s="8"/>
      <c r="B1187" s="8"/>
      <c r="C1187" s="8"/>
      <c r="D1187" s="8"/>
      <c r="E1187" s="8"/>
      <c r="F1187" s="8"/>
      <c r="G1187" s="8"/>
      <c r="H1187" s="8"/>
      <c r="I1187" s="8"/>
      <c r="J1187" s="9"/>
      <c r="K1187" s="9"/>
      <c r="L1187" s="9"/>
      <c r="M1187" s="8"/>
      <c r="N1187" s="8"/>
      <c r="O1187" s="8"/>
      <c r="P1187" s="8" t="s">
        <v>830</v>
      </c>
      <c r="Q1187" s="8"/>
      <c r="R1187" s="8"/>
      <c r="S1187" s="8"/>
      <c r="T1187" s="8"/>
      <c r="U1187" s="8"/>
      <c r="V1187" s="8"/>
      <c r="W1187" s="8"/>
      <c r="X1187" s="8"/>
      <c r="Y1187" s="8"/>
      <c r="Z1187" s="8"/>
      <c r="AA1187" s="8"/>
      <c r="AB1187" s="8"/>
      <c r="AC1187" s="8"/>
      <c r="AD1187" s="8"/>
      <c r="AE1187" s="8"/>
      <c r="AH1187">
        <v>1</v>
      </c>
    </row>
    <row r="1188" spans="1:34" ht="90" customHeight="1" x14ac:dyDescent="0.25">
      <c r="A1188" s="8">
        <v>16</v>
      </c>
      <c r="B1188" s="8"/>
      <c r="C1188" s="8"/>
      <c r="D1188" s="8" t="s">
        <v>0</v>
      </c>
      <c r="E1188" s="8"/>
      <c r="F1188" s="8"/>
      <c r="G1188" s="8" t="s">
        <v>1</v>
      </c>
      <c r="H1188" s="8"/>
      <c r="I1188" s="8"/>
      <c r="J1188" s="9" t="s">
        <v>831</v>
      </c>
      <c r="K1188" s="9"/>
      <c r="L1188" s="9"/>
      <c r="M1188" s="8" t="s">
        <v>3</v>
      </c>
      <c r="N1188" s="8"/>
      <c r="O1188" s="8"/>
      <c r="P1188" s="8" t="s">
        <v>832</v>
      </c>
      <c r="Q1188" s="8"/>
      <c r="R1188" s="8"/>
      <c r="S1188" s="8" t="s">
        <v>637</v>
      </c>
      <c r="T1188" s="8"/>
      <c r="U1188" s="8"/>
      <c r="V1188" s="8" t="s">
        <v>835</v>
      </c>
      <c r="W1188" s="8"/>
      <c r="X1188" s="8"/>
      <c r="Y1188" s="8">
        <v>3</v>
      </c>
      <c r="Z1188" s="8"/>
      <c r="AA1188" s="8"/>
      <c r="AB1188" s="8"/>
      <c r="AC1188" s="8"/>
      <c r="AD1188" s="8"/>
      <c r="AE1188" s="8" t="s">
        <v>8</v>
      </c>
    </row>
    <row r="1189" spans="1:34" x14ac:dyDescent="0.25">
      <c r="A1189" s="8"/>
      <c r="B1189" s="8"/>
      <c r="C1189" s="8"/>
      <c r="D1189" s="8"/>
      <c r="E1189" s="8"/>
      <c r="F1189" s="8"/>
      <c r="G1189" s="8"/>
      <c r="H1189" s="8"/>
      <c r="I1189" s="8"/>
      <c r="J1189" s="9"/>
      <c r="K1189" s="9"/>
      <c r="L1189" s="9"/>
      <c r="M1189" s="8"/>
      <c r="N1189" s="8"/>
      <c r="O1189" s="8"/>
      <c r="P1189" s="8"/>
      <c r="Q1189" s="8"/>
      <c r="R1189" s="8"/>
      <c r="S1189" s="8"/>
      <c r="T1189" s="8"/>
      <c r="U1189" s="8"/>
      <c r="V1189" s="8"/>
      <c r="W1189" s="8"/>
      <c r="X1189" s="8"/>
      <c r="Y1189" s="8"/>
      <c r="Z1189" s="8"/>
      <c r="AA1189" s="8"/>
      <c r="AB1189" s="8"/>
      <c r="AC1189" s="8"/>
      <c r="AD1189" s="8"/>
      <c r="AE1189" s="8"/>
    </row>
    <row r="1190" spans="1:34" ht="165" customHeight="1" x14ac:dyDescent="0.25">
      <c r="A1190" s="8"/>
      <c r="B1190" s="8"/>
      <c r="C1190" s="8"/>
      <c r="D1190" s="8"/>
      <c r="E1190" s="8"/>
      <c r="F1190" s="8"/>
      <c r="G1190" s="8"/>
      <c r="H1190" s="8"/>
      <c r="I1190" s="8"/>
      <c r="J1190" s="9"/>
      <c r="K1190" s="9"/>
      <c r="L1190" s="9"/>
      <c r="M1190" s="8"/>
      <c r="N1190" s="8"/>
      <c r="O1190" s="8"/>
      <c r="P1190" s="10" t="s">
        <v>833</v>
      </c>
      <c r="Q1190" s="10"/>
      <c r="R1190" s="10"/>
      <c r="S1190" s="8"/>
      <c r="T1190" s="8"/>
      <c r="U1190" s="8"/>
      <c r="V1190" s="8"/>
      <c r="W1190" s="8"/>
      <c r="X1190" s="8"/>
      <c r="Y1190" s="8"/>
      <c r="Z1190" s="8"/>
      <c r="AA1190" s="8"/>
      <c r="AB1190" s="8"/>
      <c r="AC1190" s="8"/>
      <c r="AD1190" s="8"/>
      <c r="AE1190" s="8"/>
    </row>
    <row r="1191" spans="1:34" x14ac:dyDescent="0.25">
      <c r="A1191" s="8"/>
      <c r="B1191" s="8"/>
      <c r="C1191" s="8"/>
      <c r="D1191" s="8"/>
      <c r="E1191" s="8"/>
      <c r="F1191" s="8"/>
      <c r="G1191" s="8"/>
      <c r="H1191" s="8"/>
      <c r="I1191" s="8"/>
      <c r="J1191" s="9"/>
      <c r="K1191" s="9"/>
      <c r="L1191" s="9"/>
      <c r="M1191" s="8"/>
      <c r="N1191" s="8"/>
      <c r="O1191" s="8"/>
      <c r="P1191" s="8"/>
      <c r="Q1191" s="8"/>
      <c r="R1191" s="8"/>
      <c r="S1191" s="8"/>
      <c r="T1191" s="8"/>
      <c r="U1191" s="8"/>
      <c r="V1191" s="8"/>
      <c r="W1191" s="8"/>
      <c r="X1191" s="8"/>
      <c r="Y1191" s="8"/>
      <c r="Z1191" s="8"/>
      <c r="AA1191" s="8"/>
      <c r="AB1191" s="8"/>
      <c r="AC1191" s="8"/>
      <c r="AD1191" s="8"/>
      <c r="AE1191" s="8"/>
    </row>
    <row r="1192" spans="1:34" ht="45" customHeight="1" x14ac:dyDescent="0.25">
      <c r="A1192" s="8"/>
      <c r="B1192" s="8"/>
      <c r="C1192" s="8"/>
      <c r="D1192" s="8"/>
      <c r="E1192" s="8"/>
      <c r="F1192" s="8"/>
      <c r="G1192" s="8"/>
      <c r="H1192" s="8"/>
      <c r="I1192" s="8"/>
      <c r="J1192" s="9"/>
      <c r="K1192" s="9"/>
      <c r="L1192" s="9"/>
      <c r="M1192" s="8"/>
      <c r="N1192" s="8"/>
      <c r="O1192" s="8"/>
      <c r="P1192" s="8" t="s">
        <v>834</v>
      </c>
      <c r="Q1192" s="8"/>
      <c r="R1192" s="8"/>
      <c r="S1192" s="8"/>
      <c r="T1192" s="8"/>
      <c r="U1192" s="8"/>
      <c r="V1192" s="8"/>
      <c r="W1192" s="8"/>
      <c r="X1192" s="8"/>
      <c r="Y1192" s="8"/>
      <c r="Z1192" s="8"/>
      <c r="AA1192" s="8"/>
      <c r="AB1192" s="8"/>
      <c r="AC1192" s="8"/>
      <c r="AD1192" s="8"/>
      <c r="AE1192" s="8"/>
    </row>
    <row r="1193" spans="1:34" ht="90" customHeight="1" x14ac:dyDescent="0.25">
      <c r="A1193" s="8">
        <v>17</v>
      </c>
      <c r="B1193" s="8"/>
      <c r="C1193" s="8"/>
      <c r="D1193" s="8" t="s">
        <v>0</v>
      </c>
      <c r="E1193" s="8"/>
      <c r="F1193" s="8"/>
      <c r="G1193" s="8" t="s">
        <v>1</v>
      </c>
      <c r="H1193" s="8"/>
      <c r="I1193" s="8"/>
      <c r="J1193" s="9" t="s">
        <v>836</v>
      </c>
      <c r="K1193" s="9"/>
      <c r="L1193" s="9"/>
      <c r="M1193" s="8" t="s">
        <v>3</v>
      </c>
      <c r="N1193" s="8"/>
      <c r="O1193" s="8"/>
      <c r="P1193" s="8" t="s">
        <v>837</v>
      </c>
      <c r="Q1193" s="8"/>
      <c r="R1193" s="8"/>
      <c r="S1193" s="8" t="s">
        <v>637</v>
      </c>
      <c r="T1193" s="8"/>
      <c r="U1193" s="8"/>
      <c r="V1193" s="11">
        <v>36890</v>
      </c>
      <c r="W1193" s="11"/>
      <c r="X1193" s="11"/>
      <c r="Y1193" s="8">
        <v>3</v>
      </c>
      <c r="Z1193" s="8"/>
      <c r="AA1193" s="8"/>
      <c r="AB1193" s="8"/>
      <c r="AC1193" s="8"/>
      <c r="AD1193" s="8"/>
      <c r="AE1193" s="8" t="s">
        <v>8</v>
      </c>
    </row>
    <row r="1194" spans="1:34" x14ac:dyDescent="0.25">
      <c r="A1194" s="8"/>
      <c r="B1194" s="8"/>
      <c r="C1194" s="8"/>
      <c r="D1194" s="8"/>
      <c r="E1194" s="8"/>
      <c r="F1194" s="8"/>
      <c r="G1194" s="8"/>
      <c r="H1194" s="8"/>
      <c r="I1194" s="8"/>
      <c r="J1194" s="9"/>
      <c r="K1194" s="9"/>
      <c r="L1194" s="9"/>
      <c r="M1194" s="8"/>
      <c r="N1194" s="8"/>
      <c r="O1194" s="8"/>
      <c r="P1194" s="8"/>
      <c r="Q1194" s="8"/>
      <c r="R1194" s="8"/>
      <c r="S1194" s="8"/>
      <c r="T1194" s="8"/>
      <c r="U1194" s="8"/>
      <c r="V1194" s="11"/>
      <c r="W1194" s="11"/>
      <c r="X1194" s="11"/>
      <c r="Y1194" s="8"/>
      <c r="Z1194" s="8"/>
      <c r="AA1194" s="8"/>
      <c r="AB1194" s="8"/>
      <c r="AC1194" s="8"/>
      <c r="AD1194" s="8"/>
      <c r="AE1194" s="8"/>
    </row>
    <row r="1195" spans="1:34" ht="165" customHeight="1" x14ac:dyDescent="0.25">
      <c r="A1195" s="8"/>
      <c r="B1195" s="8"/>
      <c r="C1195" s="8"/>
      <c r="D1195" s="8"/>
      <c r="E1195" s="8"/>
      <c r="F1195" s="8"/>
      <c r="G1195" s="8"/>
      <c r="H1195" s="8"/>
      <c r="I1195" s="8"/>
      <c r="J1195" s="9"/>
      <c r="K1195" s="9"/>
      <c r="L1195" s="9"/>
      <c r="M1195" s="8"/>
      <c r="N1195" s="8"/>
      <c r="O1195" s="8"/>
      <c r="P1195" s="10" t="s">
        <v>833</v>
      </c>
      <c r="Q1195" s="10"/>
      <c r="R1195" s="10"/>
      <c r="S1195" s="8"/>
      <c r="T1195" s="8"/>
      <c r="U1195" s="8"/>
      <c r="V1195" s="11"/>
      <c r="W1195" s="11"/>
      <c r="X1195" s="11"/>
      <c r="Y1195" s="8"/>
      <c r="Z1195" s="8"/>
      <c r="AA1195" s="8"/>
      <c r="AB1195" s="8"/>
      <c r="AC1195" s="8"/>
      <c r="AD1195" s="8"/>
      <c r="AE1195" s="8"/>
    </row>
    <row r="1196" spans="1:34" x14ac:dyDescent="0.25">
      <c r="A1196" s="8"/>
      <c r="B1196" s="8"/>
      <c r="C1196" s="8"/>
      <c r="D1196" s="8"/>
      <c r="E1196" s="8"/>
      <c r="F1196" s="8"/>
      <c r="G1196" s="8"/>
      <c r="H1196" s="8"/>
      <c r="I1196" s="8"/>
      <c r="J1196" s="9"/>
      <c r="K1196" s="9"/>
      <c r="L1196" s="9"/>
      <c r="M1196" s="8"/>
      <c r="N1196" s="8"/>
      <c r="O1196" s="8"/>
      <c r="P1196" s="8"/>
      <c r="Q1196" s="8"/>
      <c r="R1196" s="8"/>
      <c r="S1196" s="8"/>
      <c r="T1196" s="8"/>
      <c r="U1196" s="8"/>
      <c r="V1196" s="11"/>
      <c r="W1196" s="11"/>
      <c r="X1196" s="11"/>
      <c r="Y1196" s="8"/>
      <c r="Z1196" s="8"/>
      <c r="AA1196" s="8"/>
      <c r="AB1196" s="8"/>
      <c r="AC1196" s="8"/>
      <c r="AD1196" s="8"/>
      <c r="AE1196" s="8"/>
    </row>
    <row r="1197" spans="1:34" ht="45" customHeight="1" x14ac:dyDescent="0.25">
      <c r="A1197" s="8"/>
      <c r="B1197" s="8"/>
      <c r="C1197" s="8"/>
      <c r="D1197" s="8"/>
      <c r="E1197" s="8"/>
      <c r="F1197" s="8"/>
      <c r="G1197" s="8"/>
      <c r="H1197" s="8"/>
      <c r="I1197" s="8"/>
      <c r="J1197" s="9"/>
      <c r="K1197" s="9"/>
      <c r="L1197" s="9"/>
      <c r="M1197" s="8"/>
      <c r="N1197" s="8"/>
      <c r="O1197" s="8"/>
      <c r="P1197" s="8" t="s">
        <v>834</v>
      </c>
      <c r="Q1197" s="8"/>
      <c r="R1197" s="8"/>
      <c r="S1197" s="8"/>
      <c r="T1197" s="8"/>
      <c r="U1197" s="8"/>
      <c r="V1197" s="11"/>
      <c r="W1197" s="11"/>
      <c r="X1197" s="11"/>
      <c r="Y1197" s="8"/>
      <c r="Z1197" s="8"/>
      <c r="AA1197" s="8"/>
      <c r="AB1197" s="8"/>
      <c r="AC1197" s="8"/>
      <c r="AD1197" s="8"/>
      <c r="AE1197" s="8"/>
    </row>
    <row r="1198" spans="1:34" ht="90" customHeight="1" x14ac:dyDescent="0.25">
      <c r="A1198" s="8">
        <v>18</v>
      </c>
      <c r="B1198" s="8"/>
      <c r="C1198" s="8"/>
      <c r="D1198" s="8" t="s">
        <v>0</v>
      </c>
      <c r="E1198" s="8"/>
      <c r="F1198" s="8"/>
      <c r="G1198" s="8" t="s">
        <v>1</v>
      </c>
      <c r="H1198" s="8"/>
      <c r="I1198" s="8"/>
      <c r="J1198" s="9" t="s">
        <v>838</v>
      </c>
      <c r="K1198" s="9"/>
      <c r="L1198" s="9"/>
      <c r="M1198" s="8" t="s">
        <v>3</v>
      </c>
      <c r="N1198" s="8"/>
      <c r="O1198" s="8"/>
      <c r="P1198" s="8" t="s">
        <v>839</v>
      </c>
      <c r="Q1198" s="8"/>
      <c r="R1198" s="8"/>
      <c r="S1198" s="8" t="s">
        <v>637</v>
      </c>
      <c r="T1198" s="8"/>
      <c r="U1198" s="8"/>
      <c r="V1198" s="8" t="s">
        <v>497</v>
      </c>
      <c r="W1198" s="8"/>
      <c r="X1198" s="8"/>
      <c r="Y1198" s="8">
        <v>3</v>
      </c>
      <c r="Z1198" s="8"/>
      <c r="AA1198" s="8"/>
      <c r="AB1198" s="8"/>
      <c r="AC1198" s="8"/>
      <c r="AD1198" s="8"/>
      <c r="AE1198" s="8" t="s">
        <v>8</v>
      </c>
    </row>
    <row r="1199" spans="1:34" x14ac:dyDescent="0.25">
      <c r="A1199" s="8"/>
      <c r="B1199" s="8"/>
      <c r="C1199" s="8"/>
      <c r="D1199" s="8"/>
      <c r="E1199" s="8"/>
      <c r="F1199" s="8"/>
      <c r="G1199" s="8"/>
      <c r="H1199" s="8"/>
      <c r="I1199" s="8"/>
      <c r="J1199" s="9"/>
      <c r="K1199" s="9"/>
      <c r="L1199" s="9"/>
      <c r="M1199" s="8"/>
      <c r="N1199" s="8"/>
      <c r="O1199" s="8"/>
      <c r="P1199" s="8"/>
      <c r="Q1199" s="8"/>
      <c r="R1199" s="8"/>
      <c r="S1199" s="8"/>
      <c r="T1199" s="8"/>
      <c r="U1199" s="8"/>
      <c r="V1199" s="8"/>
      <c r="W1199" s="8"/>
      <c r="X1199" s="8"/>
      <c r="Y1199" s="8"/>
      <c r="Z1199" s="8"/>
      <c r="AA1199" s="8"/>
      <c r="AB1199" s="8"/>
      <c r="AC1199" s="8"/>
      <c r="AD1199" s="8"/>
      <c r="AE1199" s="8"/>
    </row>
    <row r="1200" spans="1:34" ht="165" customHeight="1" x14ac:dyDescent="0.25">
      <c r="A1200" s="8"/>
      <c r="B1200" s="8"/>
      <c r="C1200" s="8"/>
      <c r="D1200" s="8"/>
      <c r="E1200" s="8"/>
      <c r="F1200" s="8"/>
      <c r="G1200" s="8"/>
      <c r="H1200" s="8"/>
      <c r="I1200" s="8"/>
      <c r="J1200" s="9"/>
      <c r="K1200" s="9"/>
      <c r="L1200" s="9"/>
      <c r="M1200" s="8"/>
      <c r="N1200" s="8"/>
      <c r="O1200" s="8"/>
      <c r="P1200" s="10" t="s">
        <v>833</v>
      </c>
      <c r="Q1200" s="10"/>
      <c r="R1200" s="10"/>
      <c r="S1200" s="8"/>
      <c r="T1200" s="8"/>
      <c r="U1200" s="8"/>
      <c r="V1200" s="8"/>
      <c r="W1200" s="8"/>
      <c r="X1200" s="8"/>
      <c r="Y1200" s="8"/>
      <c r="Z1200" s="8"/>
      <c r="AA1200" s="8"/>
      <c r="AB1200" s="8"/>
      <c r="AC1200" s="8"/>
      <c r="AD1200" s="8"/>
      <c r="AE1200" s="8"/>
    </row>
    <row r="1201" spans="1:31" x14ac:dyDescent="0.25">
      <c r="A1201" s="8"/>
      <c r="B1201" s="8"/>
      <c r="C1201" s="8"/>
      <c r="D1201" s="8"/>
      <c r="E1201" s="8"/>
      <c r="F1201" s="8"/>
      <c r="G1201" s="8"/>
      <c r="H1201" s="8"/>
      <c r="I1201" s="8"/>
      <c r="J1201" s="9"/>
      <c r="K1201" s="9"/>
      <c r="L1201" s="9"/>
      <c r="M1201" s="8"/>
      <c r="N1201" s="8"/>
      <c r="O1201" s="8"/>
      <c r="P1201" s="8"/>
      <c r="Q1201" s="8"/>
      <c r="R1201" s="8"/>
      <c r="S1201" s="8"/>
      <c r="T1201" s="8"/>
      <c r="U1201" s="8"/>
      <c r="V1201" s="8"/>
      <c r="W1201" s="8"/>
      <c r="X1201" s="8"/>
      <c r="Y1201" s="8"/>
      <c r="Z1201" s="8"/>
      <c r="AA1201" s="8"/>
      <c r="AB1201" s="8"/>
      <c r="AC1201" s="8"/>
      <c r="AD1201" s="8"/>
      <c r="AE1201" s="8"/>
    </row>
    <row r="1202" spans="1:31" ht="45" customHeight="1" x14ac:dyDescent="0.25">
      <c r="A1202" s="8"/>
      <c r="B1202" s="8"/>
      <c r="C1202" s="8"/>
      <c r="D1202" s="8"/>
      <c r="E1202" s="8"/>
      <c r="F1202" s="8"/>
      <c r="G1202" s="8"/>
      <c r="H1202" s="8"/>
      <c r="I1202" s="8"/>
      <c r="J1202" s="9"/>
      <c r="K1202" s="9"/>
      <c r="L1202" s="9"/>
      <c r="M1202" s="8"/>
      <c r="N1202" s="8"/>
      <c r="O1202" s="8"/>
      <c r="P1202" s="8" t="s">
        <v>834</v>
      </c>
      <c r="Q1202" s="8"/>
      <c r="R1202" s="8"/>
      <c r="S1202" s="8"/>
      <c r="T1202" s="8"/>
      <c r="U1202" s="8"/>
      <c r="V1202" s="8"/>
      <c r="W1202" s="8"/>
      <c r="X1202" s="8"/>
      <c r="Y1202" s="8"/>
      <c r="Z1202" s="8"/>
      <c r="AA1202" s="8"/>
      <c r="AB1202" s="8"/>
      <c r="AC1202" s="8"/>
      <c r="AD1202" s="8"/>
      <c r="AE1202" s="8"/>
    </row>
    <row r="1203" spans="1:31" ht="75" customHeight="1" x14ac:dyDescent="0.25">
      <c r="A1203" s="8">
        <v>19</v>
      </c>
      <c r="B1203" s="8"/>
      <c r="C1203" s="8"/>
      <c r="D1203" s="8" t="s">
        <v>0</v>
      </c>
      <c r="E1203" s="8"/>
      <c r="F1203" s="8"/>
      <c r="G1203" s="8" t="s">
        <v>1</v>
      </c>
      <c r="H1203" s="8"/>
      <c r="I1203" s="8"/>
      <c r="J1203" s="9" t="s">
        <v>840</v>
      </c>
      <c r="K1203" s="9"/>
      <c r="L1203" s="9"/>
      <c r="M1203" s="8" t="s">
        <v>3</v>
      </c>
      <c r="N1203" s="8"/>
      <c r="O1203" s="8"/>
      <c r="P1203" s="8" t="s">
        <v>841</v>
      </c>
      <c r="Q1203" s="8"/>
      <c r="R1203" s="8"/>
      <c r="S1203" s="8" t="s">
        <v>637</v>
      </c>
      <c r="T1203" s="8"/>
      <c r="U1203" s="8"/>
      <c r="V1203" s="11">
        <v>36572</v>
      </c>
      <c r="W1203" s="11"/>
      <c r="X1203" s="11"/>
      <c r="Y1203" s="8">
        <v>1</v>
      </c>
      <c r="Z1203" s="8"/>
      <c r="AA1203" s="8"/>
      <c r="AB1203" s="8"/>
      <c r="AC1203" s="8"/>
      <c r="AD1203" s="8"/>
      <c r="AE1203" s="8" t="s">
        <v>8</v>
      </c>
    </row>
    <row r="1204" spans="1:31" x14ac:dyDescent="0.25">
      <c r="A1204" s="8"/>
      <c r="B1204" s="8"/>
      <c r="C1204" s="8"/>
      <c r="D1204" s="8"/>
      <c r="E1204" s="8"/>
      <c r="F1204" s="8"/>
      <c r="G1204" s="8"/>
      <c r="H1204" s="8"/>
      <c r="I1204" s="8"/>
      <c r="J1204" s="9"/>
      <c r="K1204" s="9"/>
      <c r="L1204" s="9"/>
      <c r="M1204" s="8"/>
      <c r="N1204" s="8"/>
      <c r="O1204" s="8"/>
      <c r="P1204" s="8"/>
      <c r="Q1204" s="8"/>
      <c r="R1204" s="8"/>
      <c r="S1204" s="8"/>
      <c r="T1204" s="8"/>
      <c r="U1204" s="8"/>
      <c r="V1204" s="11"/>
      <c r="W1204" s="11"/>
      <c r="X1204" s="11"/>
      <c r="Y1204" s="8"/>
      <c r="Z1204" s="8"/>
      <c r="AA1204" s="8"/>
      <c r="AB1204" s="8"/>
      <c r="AC1204" s="8"/>
      <c r="AD1204" s="8"/>
      <c r="AE1204" s="8"/>
    </row>
    <row r="1205" spans="1:31" ht="165" customHeight="1" x14ac:dyDescent="0.25">
      <c r="A1205" s="8"/>
      <c r="B1205" s="8"/>
      <c r="C1205" s="8"/>
      <c r="D1205" s="8"/>
      <c r="E1205" s="8"/>
      <c r="F1205" s="8"/>
      <c r="G1205" s="8"/>
      <c r="H1205" s="8"/>
      <c r="I1205" s="8"/>
      <c r="J1205" s="9"/>
      <c r="K1205" s="9"/>
      <c r="L1205" s="9"/>
      <c r="M1205" s="8"/>
      <c r="N1205" s="8"/>
      <c r="O1205" s="8"/>
      <c r="P1205" s="10" t="s">
        <v>833</v>
      </c>
      <c r="Q1205" s="10"/>
      <c r="R1205" s="10"/>
      <c r="S1205" s="8"/>
      <c r="T1205" s="8"/>
      <c r="U1205" s="8"/>
      <c r="V1205" s="11"/>
      <c r="W1205" s="11"/>
      <c r="X1205" s="11"/>
      <c r="Y1205" s="8"/>
      <c r="Z1205" s="8"/>
      <c r="AA1205" s="8"/>
      <c r="AB1205" s="8"/>
      <c r="AC1205" s="8"/>
      <c r="AD1205" s="8"/>
      <c r="AE1205" s="8"/>
    </row>
    <row r="1206" spans="1:31" x14ac:dyDescent="0.25">
      <c r="A1206" s="8"/>
      <c r="B1206" s="8"/>
      <c r="C1206" s="8"/>
      <c r="D1206" s="8"/>
      <c r="E1206" s="8"/>
      <c r="F1206" s="8"/>
      <c r="G1206" s="8"/>
      <c r="H1206" s="8"/>
      <c r="I1206" s="8"/>
      <c r="J1206" s="9"/>
      <c r="K1206" s="9"/>
      <c r="L1206" s="9"/>
      <c r="M1206" s="8"/>
      <c r="N1206" s="8"/>
      <c r="O1206" s="8"/>
      <c r="P1206" s="8"/>
      <c r="Q1206" s="8"/>
      <c r="R1206" s="8"/>
      <c r="S1206" s="8"/>
      <c r="T1206" s="8"/>
      <c r="U1206" s="8"/>
      <c r="V1206" s="11"/>
      <c r="W1206" s="11"/>
      <c r="X1206" s="11"/>
      <c r="Y1206" s="8"/>
      <c r="Z1206" s="8"/>
      <c r="AA1206" s="8"/>
      <c r="AB1206" s="8"/>
      <c r="AC1206" s="8"/>
      <c r="AD1206" s="8"/>
      <c r="AE1206" s="8"/>
    </row>
    <row r="1207" spans="1:31" ht="45" customHeight="1" x14ac:dyDescent="0.25">
      <c r="A1207" s="8"/>
      <c r="B1207" s="8"/>
      <c r="C1207" s="8"/>
      <c r="D1207" s="8"/>
      <c r="E1207" s="8"/>
      <c r="F1207" s="8"/>
      <c r="G1207" s="8"/>
      <c r="H1207" s="8"/>
      <c r="I1207" s="8"/>
      <c r="J1207" s="9"/>
      <c r="K1207" s="9"/>
      <c r="L1207" s="9"/>
      <c r="M1207" s="8"/>
      <c r="N1207" s="8"/>
      <c r="O1207" s="8"/>
      <c r="P1207" s="8" t="s">
        <v>842</v>
      </c>
      <c r="Q1207" s="8"/>
      <c r="R1207" s="8"/>
      <c r="S1207" s="8"/>
      <c r="T1207" s="8"/>
      <c r="U1207" s="8"/>
      <c r="V1207" s="11"/>
      <c r="W1207" s="11"/>
      <c r="X1207" s="11"/>
      <c r="Y1207" s="8"/>
      <c r="Z1207" s="8"/>
      <c r="AA1207" s="8"/>
      <c r="AB1207" s="8"/>
      <c r="AC1207" s="8"/>
      <c r="AD1207" s="8"/>
      <c r="AE1207" s="8"/>
    </row>
    <row r="1208" spans="1:31" ht="75" customHeight="1" x14ac:dyDescent="0.25">
      <c r="A1208" s="8">
        <v>20</v>
      </c>
      <c r="B1208" s="8"/>
      <c r="C1208" s="8"/>
      <c r="D1208" s="8" t="s">
        <v>0</v>
      </c>
      <c r="E1208" s="8"/>
      <c r="F1208" s="8"/>
      <c r="G1208" s="8" t="s">
        <v>1</v>
      </c>
      <c r="H1208" s="8"/>
      <c r="I1208" s="8"/>
      <c r="J1208" s="9" t="s">
        <v>843</v>
      </c>
      <c r="K1208" s="9"/>
      <c r="L1208" s="9"/>
      <c r="M1208" s="8" t="s">
        <v>3</v>
      </c>
      <c r="N1208" s="8"/>
      <c r="O1208" s="8"/>
      <c r="P1208" s="8" t="s">
        <v>844</v>
      </c>
      <c r="Q1208" s="8"/>
      <c r="R1208" s="8"/>
      <c r="S1208" s="8" t="s">
        <v>845</v>
      </c>
      <c r="T1208" s="8"/>
      <c r="U1208" s="8"/>
      <c r="V1208" s="11">
        <v>36631</v>
      </c>
      <c r="W1208" s="11"/>
      <c r="X1208" s="11"/>
      <c r="Y1208" s="8">
        <v>1</v>
      </c>
      <c r="Z1208" s="8"/>
      <c r="AA1208" s="8"/>
      <c r="AB1208" s="8"/>
      <c r="AC1208" s="8"/>
      <c r="AD1208" s="8"/>
      <c r="AE1208" s="8" t="s">
        <v>8</v>
      </c>
    </row>
    <row r="1209" spans="1:31" x14ac:dyDescent="0.25">
      <c r="A1209" s="8"/>
      <c r="B1209" s="8"/>
      <c r="C1209" s="8"/>
      <c r="D1209" s="8"/>
      <c r="E1209" s="8"/>
      <c r="F1209" s="8"/>
      <c r="G1209" s="8"/>
      <c r="H1209" s="8"/>
      <c r="I1209" s="8"/>
      <c r="J1209" s="9"/>
      <c r="K1209" s="9"/>
      <c r="L1209" s="9"/>
      <c r="M1209" s="8"/>
      <c r="N1209" s="8"/>
      <c r="O1209" s="8"/>
      <c r="P1209" s="8"/>
      <c r="Q1209" s="8"/>
      <c r="R1209" s="8"/>
      <c r="S1209" s="8"/>
      <c r="T1209" s="8"/>
      <c r="U1209" s="8"/>
      <c r="V1209" s="11"/>
      <c r="W1209" s="11"/>
      <c r="X1209" s="11"/>
      <c r="Y1209" s="8"/>
      <c r="Z1209" s="8"/>
      <c r="AA1209" s="8"/>
      <c r="AB1209" s="8"/>
      <c r="AC1209" s="8"/>
      <c r="AD1209" s="8"/>
      <c r="AE1209" s="8"/>
    </row>
    <row r="1210" spans="1:31" ht="165" customHeight="1" x14ac:dyDescent="0.25">
      <c r="A1210" s="8"/>
      <c r="B1210" s="8"/>
      <c r="C1210" s="8"/>
      <c r="D1210" s="8"/>
      <c r="E1210" s="8"/>
      <c r="F1210" s="8"/>
      <c r="G1210" s="8"/>
      <c r="H1210" s="8"/>
      <c r="I1210" s="8"/>
      <c r="J1210" s="9"/>
      <c r="K1210" s="9"/>
      <c r="L1210" s="9"/>
      <c r="M1210" s="8"/>
      <c r="N1210" s="8"/>
      <c r="O1210" s="8"/>
      <c r="P1210" s="10" t="s">
        <v>833</v>
      </c>
      <c r="Q1210" s="10"/>
      <c r="R1210" s="10"/>
      <c r="S1210" s="8"/>
      <c r="T1210" s="8"/>
      <c r="U1210" s="8"/>
      <c r="V1210" s="11"/>
      <c r="W1210" s="11"/>
      <c r="X1210" s="11"/>
      <c r="Y1210" s="8"/>
      <c r="Z1210" s="8"/>
      <c r="AA1210" s="8"/>
      <c r="AB1210" s="8"/>
      <c r="AC1210" s="8"/>
      <c r="AD1210" s="8"/>
      <c r="AE1210" s="8"/>
    </row>
    <row r="1211" spans="1:31" x14ac:dyDescent="0.25">
      <c r="A1211" s="8"/>
      <c r="B1211" s="8"/>
      <c r="C1211" s="8"/>
      <c r="D1211" s="8"/>
      <c r="E1211" s="8"/>
      <c r="F1211" s="8"/>
      <c r="G1211" s="8"/>
      <c r="H1211" s="8"/>
      <c r="I1211" s="8"/>
      <c r="J1211" s="9"/>
      <c r="K1211" s="9"/>
      <c r="L1211" s="9"/>
      <c r="M1211" s="8"/>
      <c r="N1211" s="8"/>
      <c r="O1211" s="8"/>
      <c r="P1211" s="8"/>
      <c r="Q1211" s="8"/>
      <c r="R1211" s="8"/>
      <c r="S1211" s="8"/>
      <c r="T1211" s="8"/>
      <c r="U1211" s="8"/>
      <c r="V1211" s="11"/>
      <c r="W1211" s="11"/>
      <c r="X1211" s="11"/>
      <c r="Y1211" s="8"/>
      <c r="Z1211" s="8"/>
      <c r="AA1211" s="8"/>
      <c r="AB1211" s="8"/>
      <c r="AC1211" s="8"/>
      <c r="AD1211" s="8"/>
      <c r="AE1211" s="8"/>
    </row>
    <row r="1212" spans="1:31" ht="45" customHeight="1" x14ac:dyDescent="0.25">
      <c r="A1212" s="8"/>
      <c r="B1212" s="8"/>
      <c r="C1212" s="8"/>
      <c r="D1212" s="8"/>
      <c r="E1212" s="8"/>
      <c r="F1212" s="8"/>
      <c r="G1212" s="8"/>
      <c r="H1212" s="8"/>
      <c r="I1212" s="8"/>
      <c r="J1212" s="9"/>
      <c r="K1212" s="9"/>
      <c r="L1212" s="9"/>
      <c r="M1212" s="8"/>
      <c r="N1212" s="8"/>
      <c r="O1212" s="8"/>
      <c r="P1212" s="8" t="s">
        <v>842</v>
      </c>
      <c r="Q1212" s="8"/>
      <c r="R1212" s="8"/>
      <c r="S1212" s="8"/>
      <c r="T1212" s="8"/>
      <c r="U1212" s="8"/>
      <c r="V1212" s="11"/>
      <c r="W1212" s="11"/>
      <c r="X1212" s="11"/>
      <c r="Y1212" s="8"/>
      <c r="Z1212" s="8"/>
      <c r="AA1212" s="8"/>
      <c r="AB1212" s="8"/>
      <c r="AC1212" s="8"/>
      <c r="AD1212" s="8"/>
      <c r="AE1212" s="8"/>
    </row>
    <row r="1213" spans="1:31" x14ac:dyDescent="0.25">
      <c r="A1213" s="5"/>
    </row>
    <row r="1214" spans="1:31" x14ac:dyDescent="0.25">
      <c r="A1214" s="5"/>
      <c r="B1214" s="5"/>
    </row>
    <row r="1215" spans="1:31" ht="30" x14ac:dyDescent="0.25">
      <c r="A1215" s="6"/>
      <c r="B1215" s="3" t="s">
        <v>846</v>
      </c>
    </row>
    <row r="1217" spans="1:34" ht="30" customHeight="1" x14ac:dyDescent="0.25">
      <c r="A1217" s="8" t="s">
        <v>847</v>
      </c>
      <c r="B1217" s="8"/>
      <c r="C1217" s="3"/>
      <c r="D1217" s="8" t="s">
        <v>848</v>
      </c>
      <c r="E1217" s="8"/>
      <c r="F1217" s="3"/>
      <c r="G1217" s="8" t="s">
        <v>849</v>
      </c>
      <c r="H1217" s="8"/>
      <c r="I1217" s="3"/>
      <c r="J1217" s="8" t="s">
        <v>850</v>
      </c>
      <c r="K1217" s="8"/>
      <c r="L1217" s="3"/>
      <c r="M1217" s="8" t="s">
        <v>851</v>
      </c>
      <c r="N1217" s="8"/>
      <c r="O1217" s="3"/>
      <c r="P1217" s="8" t="s">
        <v>852</v>
      </c>
      <c r="Q1217" s="8"/>
      <c r="R1217" s="3"/>
      <c r="S1217" s="8" t="s">
        <v>853</v>
      </c>
      <c r="T1217" s="8"/>
      <c r="U1217" s="3"/>
      <c r="V1217" s="8" t="s">
        <v>854</v>
      </c>
      <c r="W1217" s="8"/>
      <c r="X1217" s="3"/>
      <c r="Y1217" s="8" t="s">
        <v>855</v>
      </c>
      <c r="Z1217" s="8"/>
      <c r="AA1217" s="3"/>
      <c r="AB1217" s="8" t="s">
        <v>856</v>
      </c>
      <c r="AC1217" s="8"/>
      <c r="AD1217" s="3"/>
    </row>
    <row r="1218" spans="1:34" ht="75" customHeight="1" x14ac:dyDescent="0.25">
      <c r="A1218" s="8">
        <v>21</v>
      </c>
      <c r="B1218" s="8"/>
      <c r="C1218" s="8"/>
      <c r="D1218" s="8" t="s">
        <v>0</v>
      </c>
      <c r="E1218" s="8"/>
      <c r="F1218" s="8"/>
      <c r="G1218" s="8" t="s">
        <v>1</v>
      </c>
      <c r="H1218" s="8"/>
      <c r="I1218" s="8"/>
      <c r="J1218" s="9" t="s">
        <v>887</v>
      </c>
      <c r="K1218" s="9"/>
      <c r="L1218" s="9"/>
      <c r="M1218" s="8" t="s">
        <v>3</v>
      </c>
      <c r="N1218" s="8"/>
      <c r="O1218" s="8"/>
      <c r="P1218" s="8" t="s">
        <v>888</v>
      </c>
      <c r="Q1218" s="8"/>
      <c r="R1218" s="8"/>
      <c r="S1218" s="8" t="s">
        <v>845</v>
      </c>
      <c r="T1218" s="8"/>
      <c r="U1218" s="8"/>
      <c r="V1218" s="11">
        <v>36846</v>
      </c>
      <c r="W1218" s="11"/>
      <c r="X1218" s="11"/>
      <c r="Y1218" s="8">
        <v>1</v>
      </c>
      <c r="Z1218" s="8"/>
      <c r="AA1218" s="8"/>
      <c r="AB1218" s="8"/>
      <c r="AC1218" s="8"/>
      <c r="AD1218" s="8"/>
      <c r="AE1218" s="8" t="s">
        <v>8</v>
      </c>
    </row>
    <row r="1219" spans="1:34" x14ac:dyDescent="0.25">
      <c r="A1219" s="8"/>
      <c r="B1219" s="8"/>
      <c r="C1219" s="8"/>
      <c r="D1219" s="8"/>
      <c r="E1219" s="8"/>
      <c r="F1219" s="8"/>
      <c r="G1219" s="8"/>
      <c r="H1219" s="8"/>
      <c r="I1219" s="8"/>
      <c r="J1219" s="9"/>
      <c r="K1219" s="9"/>
      <c r="L1219" s="9"/>
      <c r="M1219" s="8"/>
      <c r="N1219" s="8"/>
      <c r="O1219" s="8"/>
      <c r="P1219" s="8"/>
      <c r="Q1219" s="8"/>
      <c r="R1219" s="8"/>
      <c r="S1219" s="8"/>
      <c r="T1219" s="8"/>
      <c r="U1219" s="8"/>
      <c r="V1219" s="11"/>
      <c r="W1219" s="11"/>
      <c r="X1219" s="11"/>
      <c r="Y1219" s="8"/>
      <c r="Z1219" s="8"/>
      <c r="AA1219" s="8"/>
      <c r="AB1219" s="8"/>
      <c r="AC1219" s="8"/>
      <c r="AD1219" s="8"/>
      <c r="AE1219" s="8"/>
    </row>
    <row r="1220" spans="1:34" ht="165" customHeight="1" x14ac:dyDescent="0.25">
      <c r="A1220" s="8"/>
      <c r="B1220" s="8"/>
      <c r="C1220" s="8"/>
      <c r="D1220" s="8"/>
      <c r="E1220" s="8"/>
      <c r="F1220" s="8"/>
      <c r="G1220" s="8"/>
      <c r="H1220" s="8"/>
      <c r="I1220" s="8"/>
      <c r="J1220" s="9"/>
      <c r="K1220" s="9"/>
      <c r="L1220" s="9"/>
      <c r="M1220" s="8"/>
      <c r="N1220" s="8"/>
      <c r="O1220" s="8"/>
      <c r="P1220" s="10" t="s">
        <v>833</v>
      </c>
      <c r="Q1220" s="10"/>
      <c r="R1220" s="10"/>
      <c r="S1220" s="8"/>
      <c r="T1220" s="8"/>
      <c r="U1220" s="8"/>
      <c r="V1220" s="11"/>
      <c r="W1220" s="11"/>
      <c r="X1220" s="11"/>
      <c r="Y1220" s="8"/>
      <c r="Z1220" s="8"/>
      <c r="AA1220" s="8"/>
      <c r="AB1220" s="8"/>
      <c r="AC1220" s="8"/>
      <c r="AD1220" s="8"/>
      <c r="AE1220" s="8"/>
    </row>
    <row r="1221" spans="1:34" x14ac:dyDescent="0.25">
      <c r="A1221" s="8"/>
      <c r="B1221" s="8"/>
      <c r="C1221" s="8"/>
      <c r="D1221" s="8"/>
      <c r="E1221" s="8"/>
      <c r="F1221" s="8"/>
      <c r="G1221" s="8"/>
      <c r="H1221" s="8"/>
      <c r="I1221" s="8"/>
      <c r="J1221" s="9"/>
      <c r="K1221" s="9"/>
      <c r="L1221" s="9"/>
      <c r="M1221" s="8"/>
      <c r="N1221" s="8"/>
      <c r="O1221" s="8"/>
      <c r="P1221" s="8"/>
      <c r="Q1221" s="8"/>
      <c r="R1221" s="8"/>
      <c r="S1221" s="8"/>
      <c r="T1221" s="8"/>
      <c r="U1221" s="8"/>
      <c r="V1221" s="11"/>
      <c r="W1221" s="11"/>
      <c r="X1221" s="11"/>
      <c r="Y1221" s="8"/>
      <c r="Z1221" s="8"/>
      <c r="AA1221" s="8"/>
      <c r="AB1221" s="8"/>
      <c r="AC1221" s="8"/>
      <c r="AD1221" s="8"/>
      <c r="AE1221" s="8"/>
    </row>
    <row r="1222" spans="1:34" ht="45" customHeight="1" x14ac:dyDescent="0.25">
      <c r="A1222" s="8"/>
      <c r="B1222" s="8"/>
      <c r="C1222" s="8"/>
      <c r="D1222" s="8"/>
      <c r="E1222" s="8"/>
      <c r="F1222" s="8"/>
      <c r="G1222" s="8"/>
      <c r="H1222" s="8"/>
      <c r="I1222" s="8"/>
      <c r="J1222" s="9"/>
      <c r="K1222" s="9"/>
      <c r="L1222" s="9"/>
      <c r="M1222" s="8"/>
      <c r="N1222" s="8"/>
      <c r="O1222" s="8"/>
      <c r="P1222" s="8" t="s">
        <v>842</v>
      </c>
      <c r="Q1222" s="8"/>
      <c r="R1222" s="8"/>
      <c r="S1222" s="8"/>
      <c r="T1222" s="8"/>
      <c r="U1222" s="8"/>
      <c r="V1222" s="11"/>
      <c r="W1222" s="11"/>
      <c r="X1222" s="11"/>
      <c r="Y1222" s="8"/>
      <c r="Z1222" s="8"/>
      <c r="AA1222" s="8"/>
      <c r="AB1222" s="8"/>
      <c r="AC1222" s="8"/>
      <c r="AD1222" s="8"/>
      <c r="AE1222" s="8"/>
    </row>
    <row r="1223" spans="1:34" ht="75" customHeight="1" x14ac:dyDescent="0.25">
      <c r="A1223" s="8">
        <v>22</v>
      </c>
      <c r="B1223" s="8"/>
      <c r="C1223" s="8"/>
      <c r="D1223" s="8" t="s">
        <v>0</v>
      </c>
      <c r="E1223" s="8"/>
      <c r="F1223" s="8"/>
      <c r="G1223" s="8" t="s">
        <v>1</v>
      </c>
      <c r="H1223" s="8"/>
      <c r="I1223" s="8"/>
      <c r="J1223" s="9" t="s">
        <v>889</v>
      </c>
      <c r="K1223" s="9"/>
      <c r="L1223" s="9"/>
      <c r="M1223" s="8" t="s">
        <v>3</v>
      </c>
      <c r="N1223" s="8"/>
      <c r="O1223" s="8"/>
      <c r="P1223" s="8" t="s">
        <v>890</v>
      </c>
      <c r="Q1223" s="8"/>
      <c r="R1223" s="8"/>
      <c r="S1223" s="8" t="s">
        <v>845</v>
      </c>
      <c r="T1223" s="8"/>
      <c r="U1223" s="8"/>
      <c r="V1223" s="11">
        <v>36632</v>
      </c>
      <c r="W1223" s="11"/>
      <c r="X1223" s="11"/>
      <c r="Y1223" s="8">
        <v>1</v>
      </c>
      <c r="Z1223" s="8"/>
      <c r="AA1223" s="8"/>
      <c r="AB1223" s="8"/>
      <c r="AC1223" s="8"/>
      <c r="AD1223" s="8"/>
      <c r="AE1223" s="8" t="s">
        <v>8</v>
      </c>
    </row>
    <row r="1224" spans="1:34" x14ac:dyDescent="0.25">
      <c r="A1224" s="8"/>
      <c r="B1224" s="8"/>
      <c r="C1224" s="8"/>
      <c r="D1224" s="8"/>
      <c r="E1224" s="8"/>
      <c r="F1224" s="8"/>
      <c r="G1224" s="8"/>
      <c r="H1224" s="8"/>
      <c r="I1224" s="8"/>
      <c r="J1224" s="9"/>
      <c r="K1224" s="9"/>
      <c r="L1224" s="9"/>
      <c r="M1224" s="8"/>
      <c r="N1224" s="8"/>
      <c r="O1224" s="8"/>
      <c r="P1224" s="8"/>
      <c r="Q1224" s="8"/>
      <c r="R1224" s="8"/>
      <c r="S1224" s="8"/>
      <c r="T1224" s="8"/>
      <c r="U1224" s="8"/>
      <c r="V1224" s="11"/>
      <c r="W1224" s="11"/>
      <c r="X1224" s="11"/>
      <c r="Y1224" s="8"/>
      <c r="Z1224" s="8"/>
      <c r="AA1224" s="8"/>
      <c r="AB1224" s="8"/>
      <c r="AC1224" s="8"/>
      <c r="AD1224" s="8"/>
      <c r="AE1224" s="8"/>
    </row>
    <row r="1225" spans="1:34" ht="165" customHeight="1" x14ac:dyDescent="0.25">
      <c r="A1225" s="8"/>
      <c r="B1225" s="8"/>
      <c r="C1225" s="8"/>
      <c r="D1225" s="8"/>
      <c r="E1225" s="8"/>
      <c r="F1225" s="8"/>
      <c r="G1225" s="8"/>
      <c r="H1225" s="8"/>
      <c r="I1225" s="8"/>
      <c r="J1225" s="9"/>
      <c r="K1225" s="9"/>
      <c r="L1225" s="9"/>
      <c r="M1225" s="8"/>
      <c r="N1225" s="8"/>
      <c r="O1225" s="8"/>
      <c r="P1225" s="10" t="s">
        <v>833</v>
      </c>
      <c r="Q1225" s="10"/>
      <c r="R1225" s="10"/>
      <c r="S1225" s="8"/>
      <c r="T1225" s="8"/>
      <c r="U1225" s="8"/>
      <c r="V1225" s="11"/>
      <c r="W1225" s="11"/>
      <c r="X1225" s="11"/>
      <c r="Y1225" s="8"/>
      <c r="Z1225" s="8"/>
      <c r="AA1225" s="8"/>
      <c r="AB1225" s="8"/>
      <c r="AC1225" s="8"/>
      <c r="AD1225" s="8"/>
      <c r="AE1225" s="8"/>
    </row>
    <row r="1226" spans="1:34" x14ac:dyDescent="0.25">
      <c r="A1226" s="8"/>
      <c r="B1226" s="8"/>
      <c r="C1226" s="8"/>
      <c r="D1226" s="8"/>
      <c r="E1226" s="8"/>
      <c r="F1226" s="8"/>
      <c r="G1226" s="8"/>
      <c r="H1226" s="8"/>
      <c r="I1226" s="8"/>
      <c r="J1226" s="9"/>
      <c r="K1226" s="9"/>
      <c r="L1226" s="9"/>
      <c r="M1226" s="8"/>
      <c r="N1226" s="8"/>
      <c r="O1226" s="8"/>
      <c r="P1226" s="8"/>
      <c r="Q1226" s="8"/>
      <c r="R1226" s="8"/>
      <c r="S1226" s="8"/>
      <c r="T1226" s="8"/>
      <c r="U1226" s="8"/>
      <c r="V1226" s="11"/>
      <c r="W1226" s="11"/>
      <c r="X1226" s="11"/>
      <c r="Y1226" s="8"/>
      <c r="Z1226" s="8"/>
      <c r="AA1226" s="8"/>
      <c r="AB1226" s="8"/>
      <c r="AC1226" s="8"/>
      <c r="AD1226" s="8"/>
      <c r="AE1226" s="8"/>
    </row>
    <row r="1227" spans="1:34" ht="45" customHeight="1" x14ac:dyDescent="0.25">
      <c r="A1227" s="8"/>
      <c r="B1227" s="8"/>
      <c r="C1227" s="8"/>
      <c r="D1227" s="8"/>
      <c r="E1227" s="8"/>
      <c r="F1227" s="8"/>
      <c r="G1227" s="8"/>
      <c r="H1227" s="8"/>
      <c r="I1227" s="8"/>
      <c r="J1227" s="9"/>
      <c r="K1227" s="9"/>
      <c r="L1227" s="9"/>
      <c r="M1227" s="8"/>
      <c r="N1227" s="8"/>
      <c r="O1227" s="8"/>
      <c r="P1227" s="8" t="s">
        <v>842</v>
      </c>
      <c r="Q1227" s="8"/>
      <c r="R1227" s="8"/>
      <c r="S1227" s="8"/>
      <c r="T1227" s="8"/>
      <c r="U1227" s="8"/>
      <c r="V1227" s="11"/>
      <c r="W1227" s="11"/>
      <c r="X1227" s="11"/>
      <c r="Y1227" s="8"/>
      <c r="Z1227" s="8"/>
      <c r="AA1227" s="8"/>
      <c r="AB1227" s="8"/>
      <c r="AC1227" s="8"/>
      <c r="AD1227" s="8"/>
      <c r="AE1227" s="8"/>
      <c r="AH1227">
        <v>2</v>
      </c>
    </row>
    <row r="1228" spans="1:34" ht="90" customHeight="1" x14ac:dyDescent="0.25">
      <c r="A1228" s="8">
        <v>23</v>
      </c>
      <c r="B1228" s="8"/>
      <c r="C1228" s="8"/>
      <c r="D1228" s="8" t="s">
        <v>0</v>
      </c>
      <c r="E1228" s="8"/>
      <c r="F1228" s="8"/>
      <c r="G1228" s="8" t="s">
        <v>1</v>
      </c>
      <c r="H1228" s="8"/>
      <c r="I1228" s="8"/>
      <c r="J1228" s="9" t="s">
        <v>891</v>
      </c>
      <c r="K1228" s="9"/>
      <c r="L1228" s="9"/>
      <c r="M1228" s="8" t="s">
        <v>3</v>
      </c>
      <c r="N1228" s="8"/>
      <c r="O1228" s="8"/>
      <c r="P1228" s="8" t="s">
        <v>892</v>
      </c>
      <c r="Q1228" s="8"/>
      <c r="R1228" s="8"/>
      <c r="S1228" s="8" t="s">
        <v>642</v>
      </c>
      <c r="T1228" s="8"/>
      <c r="U1228" s="8"/>
      <c r="V1228" s="8" t="s">
        <v>895</v>
      </c>
      <c r="W1228" s="8"/>
      <c r="X1228" s="8"/>
      <c r="Y1228" s="8">
        <v>3</v>
      </c>
      <c r="Z1228" s="8"/>
      <c r="AA1228" s="8"/>
      <c r="AB1228" s="8"/>
      <c r="AC1228" s="8"/>
      <c r="AD1228" s="8"/>
      <c r="AE1228" s="8" t="s">
        <v>8</v>
      </c>
    </row>
    <row r="1229" spans="1:34" x14ac:dyDescent="0.25">
      <c r="A1229" s="8"/>
      <c r="B1229" s="8"/>
      <c r="C1229" s="8"/>
      <c r="D1229" s="8"/>
      <c r="E1229" s="8"/>
      <c r="F1229" s="8"/>
      <c r="G1229" s="8"/>
      <c r="H1229" s="8"/>
      <c r="I1229" s="8"/>
      <c r="J1229" s="9"/>
      <c r="K1229" s="9"/>
      <c r="L1229" s="9"/>
      <c r="M1229" s="8"/>
      <c r="N1229" s="8"/>
      <c r="O1229" s="8"/>
      <c r="P1229" s="8"/>
      <c r="Q1229" s="8"/>
      <c r="R1229" s="8"/>
      <c r="S1229" s="8"/>
      <c r="T1229" s="8"/>
      <c r="U1229" s="8"/>
      <c r="V1229" s="8"/>
      <c r="W1229" s="8"/>
      <c r="X1229" s="8"/>
      <c r="Y1229" s="8"/>
      <c r="Z1229" s="8"/>
      <c r="AA1229" s="8"/>
      <c r="AB1229" s="8"/>
      <c r="AC1229" s="8"/>
      <c r="AD1229" s="8"/>
      <c r="AE1229" s="8"/>
    </row>
    <row r="1230" spans="1:34" ht="165" customHeight="1" x14ac:dyDescent="0.25">
      <c r="A1230" s="8"/>
      <c r="B1230" s="8"/>
      <c r="C1230" s="8"/>
      <c r="D1230" s="8"/>
      <c r="E1230" s="8"/>
      <c r="F1230" s="8"/>
      <c r="G1230" s="8"/>
      <c r="H1230" s="8"/>
      <c r="I1230" s="8"/>
      <c r="J1230" s="9"/>
      <c r="K1230" s="9"/>
      <c r="L1230" s="9"/>
      <c r="M1230" s="8"/>
      <c r="N1230" s="8"/>
      <c r="O1230" s="8"/>
      <c r="P1230" s="10" t="s">
        <v>893</v>
      </c>
      <c r="Q1230" s="10"/>
      <c r="R1230" s="10"/>
      <c r="S1230" s="8"/>
      <c r="T1230" s="8"/>
      <c r="U1230" s="8"/>
      <c r="V1230" s="8"/>
      <c r="W1230" s="8"/>
      <c r="X1230" s="8"/>
      <c r="Y1230" s="8"/>
      <c r="Z1230" s="8"/>
      <c r="AA1230" s="8"/>
      <c r="AB1230" s="8"/>
      <c r="AC1230" s="8"/>
      <c r="AD1230" s="8"/>
      <c r="AE1230" s="8"/>
    </row>
    <row r="1231" spans="1:34" x14ac:dyDescent="0.25">
      <c r="A1231" s="8"/>
      <c r="B1231" s="8"/>
      <c r="C1231" s="8"/>
      <c r="D1231" s="8"/>
      <c r="E1231" s="8"/>
      <c r="F1231" s="8"/>
      <c r="G1231" s="8"/>
      <c r="H1231" s="8"/>
      <c r="I1231" s="8"/>
      <c r="J1231" s="9"/>
      <c r="K1231" s="9"/>
      <c r="L1231" s="9"/>
      <c r="M1231" s="8"/>
      <c r="N1231" s="8"/>
      <c r="O1231" s="8"/>
      <c r="P1231" s="8"/>
      <c r="Q1231" s="8"/>
      <c r="R1231" s="8"/>
      <c r="S1231" s="8"/>
      <c r="T1231" s="8"/>
      <c r="U1231" s="8"/>
      <c r="V1231" s="8"/>
      <c r="W1231" s="8"/>
      <c r="X1231" s="8"/>
      <c r="Y1231" s="8"/>
      <c r="Z1231" s="8"/>
      <c r="AA1231" s="8"/>
      <c r="AB1231" s="8"/>
      <c r="AC1231" s="8"/>
      <c r="AD1231" s="8"/>
      <c r="AE1231" s="8"/>
    </row>
    <row r="1232" spans="1:34" ht="30" customHeight="1" x14ac:dyDescent="0.25">
      <c r="A1232" s="8"/>
      <c r="B1232" s="8"/>
      <c r="C1232" s="8"/>
      <c r="D1232" s="8"/>
      <c r="E1232" s="8"/>
      <c r="F1232" s="8"/>
      <c r="G1232" s="8"/>
      <c r="H1232" s="8"/>
      <c r="I1232" s="8"/>
      <c r="J1232" s="9"/>
      <c r="K1232" s="9"/>
      <c r="L1232" s="9"/>
      <c r="M1232" s="8"/>
      <c r="N1232" s="8"/>
      <c r="O1232" s="8"/>
      <c r="P1232" s="8" t="s">
        <v>894</v>
      </c>
      <c r="Q1232" s="8"/>
      <c r="R1232" s="8"/>
      <c r="S1232" s="8"/>
      <c r="T1232" s="8"/>
      <c r="U1232" s="8"/>
      <c r="V1232" s="8"/>
      <c r="W1232" s="8"/>
      <c r="X1232" s="8"/>
      <c r="Y1232" s="8"/>
      <c r="Z1232" s="8"/>
      <c r="AA1232" s="8"/>
      <c r="AB1232" s="8"/>
      <c r="AC1232" s="8"/>
      <c r="AD1232" s="8"/>
      <c r="AE1232" s="8"/>
    </row>
    <row r="1233" spans="1:31" ht="15" customHeight="1" x14ac:dyDescent="0.25">
      <c r="A1233" s="8">
        <v>24</v>
      </c>
      <c r="B1233" s="8"/>
      <c r="C1233" s="8"/>
      <c r="D1233" s="8" t="s">
        <v>0</v>
      </c>
      <c r="E1233" s="8"/>
      <c r="F1233" s="8"/>
      <c r="G1233" s="8" t="s">
        <v>20</v>
      </c>
      <c r="H1233" s="8"/>
      <c r="I1233" s="8"/>
      <c r="J1233" s="9" t="s">
        <v>896</v>
      </c>
      <c r="K1233" s="9"/>
      <c r="L1233" s="9"/>
      <c r="M1233" s="8" t="s">
        <v>3</v>
      </c>
      <c r="N1233" s="8"/>
      <c r="O1233" s="8"/>
      <c r="P1233" s="8" t="s">
        <v>144</v>
      </c>
      <c r="Q1233" s="8"/>
      <c r="R1233" s="8"/>
      <c r="S1233" s="8" t="s">
        <v>637</v>
      </c>
      <c r="T1233" s="8"/>
      <c r="U1233" s="8"/>
      <c r="V1233" s="8" t="s">
        <v>361</v>
      </c>
      <c r="W1233" s="8"/>
      <c r="X1233" s="8"/>
      <c r="Y1233" s="8">
        <v>1.5</v>
      </c>
      <c r="Z1233" s="8"/>
      <c r="AA1233" s="8"/>
      <c r="AB1233" s="8"/>
      <c r="AC1233" s="8"/>
      <c r="AD1233" s="8"/>
      <c r="AE1233" s="8" t="s">
        <v>8</v>
      </c>
    </row>
    <row r="1234" spans="1:31" x14ac:dyDescent="0.25">
      <c r="A1234" s="8"/>
      <c r="B1234" s="8"/>
      <c r="C1234" s="8"/>
      <c r="D1234" s="8"/>
      <c r="E1234" s="8"/>
      <c r="F1234" s="8"/>
      <c r="G1234" s="8"/>
      <c r="H1234" s="8"/>
      <c r="I1234" s="8"/>
      <c r="J1234" s="9"/>
      <c r="K1234" s="9"/>
      <c r="L1234" s="9"/>
      <c r="M1234" s="8"/>
      <c r="N1234" s="8"/>
      <c r="O1234" s="8"/>
      <c r="P1234" s="8"/>
      <c r="Q1234" s="8"/>
      <c r="R1234" s="8"/>
      <c r="S1234" s="8"/>
      <c r="T1234" s="8"/>
      <c r="U1234" s="8"/>
      <c r="V1234" s="8"/>
      <c r="W1234" s="8"/>
      <c r="X1234" s="8"/>
      <c r="Y1234" s="8"/>
      <c r="Z1234" s="8"/>
      <c r="AA1234" s="8"/>
      <c r="AB1234" s="8"/>
      <c r="AC1234" s="8"/>
      <c r="AD1234" s="8"/>
      <c r="AE1234" s="8"/>
    </row>
    <row r="1235" spans="1:31" ht="60" customHeight="1" x14ac:dyDescent="0.25">
      <c r="A1235" s="8"/>
      <c r="B1235" s="8"/>
      <c r="C1235" s="8"/>
      <c r="D1235" s="8"/>
      <c r="E1235" s="8"/>
      <c r="F1235" s="8"/>
      <c r="G1235" s="8"/>
      <c r="H1235" s="8"/>
      <c r="I1235" s="8"/>
      <c r="J1235" s="9"/>
      <c r="K1235" s="9"/>
      <c r="L1235" s="9"/>
      <c r="M1235" s="8"/>
      <c r="N1235" s="8"/>
      <c r="O1235" s="8"/>
      <c r="P1235" s="10" t="s">
        <v>897</v>
      </c>
      <c r="Q1235" s="10"/>
      <c r="R1235" s="10"/>
      <c r="S1235" s="8"/>
      <c r="T1235" s="8"/>
      <c r="U1235" s="8"/>
      <c r="V1235" s="8"/>
      <c r="W1235" s="8"/>
      <c r="X1235" s="8"/>
      <c r="Y1235" s="8"/>
      <c r="Z1235" s="8"/>
      <c r="AA1235" s="8"/>
      <c r="AB1235" s="8"/>
      <c r="AC1235" s="8"/>
      <c r="AD1235" s="8"/>
      <c r="AE1235" s="8"/>
    </row>
    <row r="1236" spans="1:31" x14ac:dyDescent="0.25">
      <c r="A1236" s="8"/>
      <c r="B1236" s="8"/>
      <c r="C1236" s="8"/>
      <c r="D1236" s="8"/>
      <c r="E1236" s="8"/>
      <c r="F1236" s="8"/>
      <c r="G1236" s="8"/>
      <c r="H1236" s="8"/>
      <c r="I1236" s="8"/>
      <c r="J1236" s="9"/>
      <c r="K1236" s="9"/>
      <c r="L1236" s="9"/>
      <c r="M1236" s="8"/>
      <c r="N1236" s="8"/>
      <c r="O1236" s="8"/>
      <c r="P1236" s="8"/>
      <c r="Q1236" s="8"/>
      <c r="R1236" s="8"/>
      <c r="S1236" s="8"/>
      <c r="T1236" s="8"/>
      <c r="U1236" s="8"/>
      <c r="V1236" s="8"/>
      <c r="W1236" s="8"/>
      <c r="X1236" s="8"/>
      <c r="Y1236" s="8"/>
      <c r="Z1236" s="8"/>
      <c r="AA1236" s="8"/>
      <c r="AB1236" s="8"/>
      <c r="AC1236" s="8"/>
      <c r="AD1236" s="8"/>
      <c r="AE1236" s="8"/>
    </row>
    <row r="1237" spans="1:31" ht="45" customHeight="1" x14ac:dyDescent="0.25">
      <c r="A1237" s="8"/>
      <c r="B1237" s="8"/>
      <c r="C1237" s="8"/>
      <c r="D1237" s="8"/>
      <c r="E1237" s="8"/>
      <c r="F1237" s="8"/>
      <c r="G1237" s="8"/>
      <c r="H1237" s="8"/>
      <c r="I1237" s="8"/>
      <c r="J1237" s="9"/>
      <c r="K1237" s="9"/>
      <c r="L1237" s="9"/>
      <c r="M1237" s="8"/>
      <c r="N1237" s="8"/>
      <c r="O1237" s="8"/>
      <c r="P1237" s="8" t="s">
        <v>483</v>
      </c>
      <c r="Q1237" s="8"/>
      <c r="R1237" s="8"/>
      <c r="S1237" s="8"/>
      <c r="T1237" s="8"/>
      <c r="U1237" s="8"/>
      <c r="V1237" s="8"/>
      <c r="W1237" s="8"/>
      <c r="X1237" s="8"/>
      <c r="Y1237" s="8"/>
      <c r="Z1237" s="8"/>
      <c r="AA1237" s="8"/>
      <c r="AB1237" s="8"/>
      <c r="AC1237" s="8"/>
      <c r="AD1237" s="8"/>
      <c r="AE1237" s="8"/>
    </row>
    <row r="1238" spans="1:31" ht="75" customHeight="1" x14ac:dyDescent="0.25">
      <c r="A1238" s="8">
        <v>25</v>
      </c>
      <c r="B1238" s="8"/>
      <c r="C1238" s="8"/>
      <c r="D1238" s="8" t="s">
        <v>0</v>
      </c>
      <c r="E1238" s="8"/>
      <c r="F1238" s="8"/>
      <c r="G1238" s="8" t="s">
        <v>1</v>
      </c>
      <c r="H1238" s="8"/>
      <c r="I1238" s="8"/>
      <c r="J1238" s="9" t="s">
        <v>898</v>
      </c>
      <c r="K1238" s="9"/>
      <c r="L1238" s="9"/>
      <c r="M1238" s="8" t="s">
        <v>3</v>
      </c>
      <c r="N1238" s="8"/>
      <c r="O1238" s="8"/>
      <c r="P1238" s="8" t="s">
        <v>473</v>
      </c>
      <c r="Q1238" s="8"/>
      <c r="R1238" s="8"/>
      <c r="S1238" s="8" t="s">
        <v>637</v>
      </c>
      <c r="T1238" s="8"/>
      <c r="U1238" s="8"/>
      <c r="V1238" s="11">
        <v>36559</v>
      </c>
      <c r="W1238" s="11"/>
      <c r="X1238" s="11"/>
      <c r="Y1238" s="8">
        <v>2</v>
      </c>
      <c r="Z1238" s="8"/>
      <c r="AA1238" s="8"/>
      <c r="AB1238" s="8"/>
      <c r="AC1238" s="8"/>
      <c r="AD1238" s="8"/>
      <c r="AE1238" s="8" t="s">
        <v>8</v>
      </c>
    </row>
    <row r="1239" spans="1:31" x14ac:dyDescent="0.25">
      <c r="A1239" s="8"/>
      <c r="B1239" s="8"/>
      <c r="C1239" s="8"/>
      <c r="D1239" s="8"/>
      <c r="E1239" s="8"/>
      <c r="F1239" s="8"/>
      <c r="G1239" s="8"/>
      <c r="H1239" s="8"/>
      <c r="I1239" s="8"/>
      <c r="J1239" s="9"/>
      <c r="K1239" s="9"/>
      <c r="L1239" s="9"/>
      <c r="M1239" s="8"/>
      <c r="N1239" s="8"/>
      <c r="O1239" s="8"/>
      <c r="P1239" s="10"/>
      <c r="Q1239" s="10"/>
      <c r="R1239" s="10"/>
      <c r="S1239" s="8"/>
      <c r="T1239" s="8"/>
      <c r="U1239" s="8"/>
      <c r="V1239" s="11"/>
      <c r="W1239" s="11"/>
      <c r="X1239" s="11"/>
      <c r="Y1239" s="8"/>
      <c r="Z1239" s="8"/>
      <c r="AA1239" s="8"/>
      <c r="AB1239" s="8"/>
      <c r="AC1239" s="8"/>
      <c r="AD1239" s="8"/>
      <c r="AE1239" s="8"/>
    </row>
    <row r="1240" spans="1:31" ht="75" customHeight="1" x14ac:dyDescent="0.25">
      <c r="A1240" s="8"/>
      <c r="B1240" s="8"/>
      <c r="C1240" s="8"/>
      <c r="D1240" s="8"/>
      <c r="E1240" s="8"/>
      <c r="F1240" s="8"/>
      <c r="G1240" s="8"/>
      <c r="H1240" s="8"/>
      <c r="I1240" s="8"/>
      <c r="J1240" s="9"/>
      <c r="K1240" s="9"/>
      <c r="L1240" s="9"/>
      <c r="M1240" s="8"/>
      <c r="N1240" s="8"/>
      <c r="O1240" s="8"/>
      <c r="P1240" s="10" t="s">
        <v>899</v>
      </c>
      <c r="Q1240" s="10"/>
      <c r="R1240" s="10"/>
      <c r="S1240" s="8"/>
      <c r="T1240" s="8"/>
      <c r="U1240" s="8"/>
      <c r="V1240" s="11"/>
      <c r="W1240" s="11"/>
      <c r="X1240" s="11"/>
      <c r="Y1240" s="8"/>
      <c r="Z1240" s="8"/>
      <c r="AA1240" s="8"/>
      <c r="AB1240" s="8"/>
      <c r="AC1240" s="8"/>
      <c r="AD1240" s="8"/>
      <c r="AE1240" s="8"/>
    </row>
    <row r="1241" spans="1:31" ht="75" customHeight="1" x14ac:dyDescent="0.25">
      <c r="A1241" s="8">
        <v>26</v>
      </c>
      <c r="B1241" s="8"/>
      <c r="C1241" s="8"/>
      <c r="D1241" s="8" t="s">
        <v>0</v>
      </c>
      <c r="E1241" s="8"/>
      <c r="F1241" s="8"/>
      <c r="G1241" s="8" t="s">
        <v>1</v>
      </c>
      <c r="H1241" s="8"/>
      <c r="I1241" s="8"/>
      <c r="J1241" s="9" t="s">
        <v>900</v>
      </c>
      <c r="K1241" s="9"/>
      <c r="L1241" s="9"/>
      <c r="M1241" s="8" t="s">
        <v>3</v>
      </c>
      <c r="N1241" s="8"/>
      <c r="O1241" s="8"/>
      <c r="P1241" s="8" t="s">
        <v>473</v>
      </c>
      <c r="Q1241" s="8"/>
      <c r="R1241" s="8"/>
      <c r="S1241" s="8" t="s">
        <v>637</v>
      </c>
      <c r="T1241" s="8"/>
      <c r="U1241" s="8"/>
      <c r="V1241" s="11">
        <v>36528</v>
      </c>
      <c r="W1241" s="11"/>
      <c r="X1241" s="11"/>
      <c r="Y1241" s="8">
        <v>3</v>
      </c>
      <c r="Z1241" s="8"/>
      <c r="AA1241" s="8"/>
      <c r="AB1241" s="8"/>
      <c r="AC1241" s="8"/>
      <c r="AD1241" s="8"/>
      <c r="AE1241" s="8" t="s">
        <v>8</v>
      </c>
    </row>
    <row r="1242" spans="1:31" x14ac:dyDescent="0.25">
      <c r="A1242" s="8"/>
      <c r="B1242" s="8"/>
      <c r="C1242" s="8"/>
      <c r="D1242" s="8"/>
      <c r="E1242" s="8"/>
      <c r="F1242" s="8"/>
      <c r="G1242" s="8"/>
      <c r="H1242" s="8"/>
      <c r="I1242" s="8"/>
      <c r="J1242" s="9"/>
      <c r="K1242" s="9"/>
      <c r="L1242" s="9"/>
      <c r="M1242" s="8"/>
      <c r="N1242" s="8"/>
      <c r="O1242" s="8"/>
      <c r="P1242" s="10"/>
      <c r="Q1242" s="10"/>
      <c r="R1242" s="10"/>
      <c r="S1242" s="8"/>
      <c r="T1242" s="8"/>
      <c r="U1242" s="8"/>
      <c r="V1242" s="11"/>
      <c r="W1242" s="11"/>
      <c r="X1242" s="11"/>
      <c r="Y1242" s="8"/>
      <c r="Z1242" s="8"/>
      <c r="AA1242" s="8"/>
      <c r="AB1242" s="8"/>
      <c r="AC1242" s="8"/>
      <c r="AD1242" s="8"/>
      <c r="AE1242" s="8"/>
    </row>
    <row r="1243" spans="1:31" ht="75" customHeight="1" x14ac:dyDescent="0.25">
      <c r="A1243" s="8"/>
      <c r="B1243" s="8"/>
      <c r="C1243" s="8"/>
      <c r="D1243" s="8"/>
      <c r="E1243" s="8"/>
      <c r="F1243" s="8"/>
      <c r="G1243" s="8"/>
      <c r="H1243" s="8"/>
      <c r="I1243" s="8"/>
      <c r="J1243" s="9"/>
      <c r="K1243" s="9"/>
      <c r="L1243" s="9"/>
      <c r="M1243" s="8"/>
      <c r="N1243" s="8"/>
      <c r="O1243" s="8"/>
      <c r="P1243" s="10" t="s">
        <v>899</v>
      </c>
      <c r="Q1243" s="10"/>
      <c r="R1243" s="10"/>
      <c r="S1243" s="8"/>
      <c r="T1243" s="8"/>
      <c r="U1243" s="8"/>
      <c r="V1243" s="11"/>
      <c r="W1243" s="11"/>
      <c r="X1243" s="11"/>
      <c r="Y1243" s="8"/>
      <c r="Z1243" s="8"/>
      <c r="AA1243" s="8"/>
      <c r="AB1243" s="8"/>
      <c r="AC1243" s="8"/>
      <c r="AD1243" s="8"/>
      <c r="AE1243" s="8"/>
    </row>
    <row r="1244" spans="1:31" x14ac:dyDescent="0.25">
      <c r="A1244" s="5"/>
    </row>
    <row r="1245" spans="1:31" x14ac:dyDescent="0.25">
      <c r="A1245" s="5"/>
      <c r="B1245" s="5"/>
    </row>
    <row r="1246" spans="1:31" ht="30" x14ac:dyDescent="0.25">
      <c r="A1246" s="6"/>
      <c r="B1246" s="3" t="s">
        <v>901</v>
      </c>
    </row>
    <row r="1248" spans="1:31" ht="30" customHeight="1" x14ac:dyDescent="0.25">
      <c r="A1248" s="8" t="s">
        <v>847</v>
      </c>
      <c r="B1248" s="8"/>
      <c r="C1248" s="3"/>
      <c r="D1248" s="8" t="s">
        <v>848</v>
      </c>
      <c r="E1248" s="8"/>
      <c r="F1248" s="3"/>
      <c r="G1248" s="8" t="s">
        <v>849</v>
      </c>
      <c r="H1248" s="8"/>
      <c r="I1248" s="3"/>
      <c r="J1248" s="8" t="s">
        <v>850</v>
      </c>
      <c r="K1248" s="8"/>
      <c r="L1248" s="3"/>
      <c r="M1248" s="8" t="s">
        <v>851</v>
      </c>
      <c r="N1248" s="8"/>
      <c r="O1248" s="3"/>
      <c r="P1248" s="8" t="s">
        <v>852</v>
      </c>
      <c r="Q1248" s="8"/>
      <c r="R1248" s="3"/>
      <c r="S1248" s="8" t="s">
        <v>853</v>
      </c>
      <c r="T1248" s="8"/>
      <c r="U1248" s="3"/>
      <c r="V1248" s="8" t="s">
        <v>854</v>
      </c>
      <c r="W1248" s="8"/>
      <c r="X1248" s="3"/>
      <c r="Y1248" s="8" t="s">
        <v>855</v>
      </c>
      <c r="Z1248" s="8"/>
      <c r="AA1248" s="3"/>
      <c r="AB1248" s="8" t="s">
        <v>856</v>
      </c>
      <c r="AC1248" s="8"/>
      <c r="AD1248" s="3"/>
    </row>
    <row r="1249" spans="1:31" ht="75" customHeight="1" x14ac:dyDescent="0.25">
      <c r="A1249" s="8">
        <v>1</v>
      </c>
      <c r="B1249" s="8"/>
      <c r="C1249" s="8"/>
      <c r="D1249" s="8" t="s">
        <v>0</v>
      </c>
      <c r="E1249" s="8"/>
      <c r="F1249" s="8"/>
      <c r="G1249" s="8" t="s">
        <v>1</v>
      </c>
      <c r="H1249" s="8"/>
      <c r="I1249" s="8"/>
      <c r="J1249" s="9" t="s">
        <v>857</v>
      </c>
      <c r="K1249" s="9"/>
      <c r="L1249" s="9"/>
      <c r="M1249" s="8" t="s">
        <v>3</v>
      </c>
      <c r="N1249" s="8"/>
      <c r="O1249" s="8"/>
      <c r="P1249" s="8" t="s">
        <v>858</v>
      </c>
      <c r="Q1249" s="8"/>
      <c r="R1249" s="8"/>
      <c r="S1249" s="8" t="s">
        <v>859</v>
      </c>
      <c r="T1249" s="8"/>
      <c r="U1249" s="8"/>
      <c r="V1249" s="11">
        <v>36826</v>
      </c>
      <c r="W1249" s="11"/>
      <c r="X1249" s="11"/>
      <c r="Y1249" s="8">
        <v>3</v>
      </c>
      <c r="Z1249" s="8"/>
      <c r="AA1249" s="8"/>
      <c r="AB1249" s="8"/>
      <c r="AC1249" s="8"/>
      <c r="AD1249" s="8"/>
      <c r="AE1249" s="8" t="s">
        <v>8</v>
      </c>
    </row>
    <row r="1250" spans="1:31" x14ac:dyDescent="0.25">
      <c r="A1250" s="8"/>
      <c r="B1250" s="8"/>
      <c r="C1250" s="8"/>
      <c r="D1250" s="8"/>
      <c r="E1250" s="8"/>
      <c r="F1250" s="8"/>
      <c r="G1250" s="8"/>
      <c r="H1250" s="8"/>
      <c r="I1250" s="8"/>
      <c r="J1250" s="9"/>
      <c r="K1250" s="9"/>
      <c r="L1250" s="9"/>
      <c r="M1250" s="8"/>
      <c r="N1250" s="8"/>
      <c r="O1250" s="8"/>
      <c r="P1250" s="10"/>
      <c r="Q1250" s="10"/>
      <c r="R1250" s="10"/>
      <c r="S1250" s="8"/>
      <c r="T1250" s="8"/>
      <c r="U1250" s="8"/>
      <c r="V1250" s="11"/>
      <c r="W1250" s="11"/>
      <c r="X1250" s="11"/>
      <c r="Y1250" s="8"/>
      <c r="Z1250" s="8"/>
      <c r="AA1250" s="8"/>
      <c r="AB1250" s="8"/>
      <c r="AC1250" s="8"/>
      <c r="AD1250" s="8"/>
      <c r="AE1250" s="8"/>
    </row>
    <row r="1251" spans="1:31" ht="150" customHeight="1" x14ac:dyDescent="0.25">
      <c r="A1251" s="8"/>
      <c r="B1251" s="8"/>
      <c r="C1251" s="8"/>
      <c r="D1251" s="8"/>
      <c r="E1251" s="8"/>
      <c r="F1251" s="8"/>
      <c r="G1251" s="8"/>
      <c r="H1251" s="8"/>
      <c r="I1251" s="8"/>
      <c r="J1251" s="9"/>
      <c r="K1251" s="9"/>
      <c r="L1251" s="9"/>
      <c r="M1251" s="8"/>
      <c r="N1251" s="8"/>
      <c r="O1251" s="8"/>
      <c r="P1251" s="10" t="s">
        <v>860</v>
      </c>
      <c r="Q1251" s="10"/>
      <c r="R1251" s="10"/>
      <c r="S1251" s="8"/>
      <c r="T1251" s="8"/>
      <c r="U1251" s="8"/>
      <c r="V1251" s="11"/>
      <c r="W1251" s="11"/>
      <c r="X1251" s="11"/>
      <c r="Y1251" s="8"/>
      <c r="Z1251" s="8"/>
      <c r="AA1251" s="8"/>
      <c r="AB1251" s="8"/>
      <c r="AC1251" s="8"/>
      <c r="AD1251" s="8"/>
      <c r="AE1251" s="8"/>
    </row>
    <row r="1252" spans="1:31" ht="75" customHeight="1" x14ac:dyDescent="0.25">
      <c r="A1252" s="8">
        <v>2</v>
      </c>
      <c r="B1252" s="8"/>
      <c r="C1252" s="8"/>
      <c r="D1252" s="8" t="s">
        <v>0</v>
      </c>
      <c r="E1252" s="8"/>
      <c r="F1252" s="8"/>
      <c r="G1252" s="8" t="s">
        <v>1</v>
      </c>
      <c r="H1252" s="8"/>
      <c r="I1252" s="8"/>
      <c r="J1252" s="9" t="s">
        <v>861</v>
      </c>
      <c r="K1252" s="9"/>
      <c r="L1252" s="9"/>
      <c r="M1252" s="8" t="s">
        <v>3</v>
      </c>
      <c r="N1252" s="8"/>
      <c r="O1252" s="8"/>
      <c r="P1252" s="8" t="s">
        <v>862</v>
      </c>
      <c r="Q1252" s="8"/>
      <c r="R1252" s="8"/>
      <c r="S1252" s="8" t="s">
        <v>859</v>
      </c>
      <c r="T1252" s="8"/>
      <c r="U1252" s="8"/>
      <c r="V1252" s="11">
        <v>36796</v>
      </c>
      <c r="W1252" s="11"/>
      <c r="X1252" s="11"/>
      <c r="Y1252" s="8">
        <v>3</v>
      </c>
      <c r="Z1252" s="8"/>
      <c r="AA1252" s="8"/>
      <c r="AB1252" s="8"/>
      <c r="AC1252" s="8"/>
      <c r="AD1252" s="8"/>
      <c r="AE1252" s="8" t="s">
        <v>8</v>
      </c>
    </row>
    <row r="1253" spans="1:31" x14ac:dyDescent="0.25">
      <c r="A1253" s="8"/>
      <c r="B1253" s="8"/>
      <c r="C1253" s="8"/>
      <c r="D1253" s="8"/>
      <c r="E1253" s="8"/>
      <c r="F1253" s="8"/>
      <c r="G1253" s="8"/>
      <c r="H1253" s="8"/>
      <c r="I1253" s="8"/>
      <c r="J1253" s="9"/>
      <c r="K1253" s="9"/>
      <c r="L1253" s="9"/>
      <c r="M1253" s="8"/>
      <c r="N1253" s="8"/>
      <c r="O1253" s="8"/>
      <c r="P1253" s="10"/>
      <c r="Q1253" s="10"/>
      <c r="R1253" s="10"/>
      <c r="S1253" s="8"/>
      <c r="T1253" s="8"/>
      <c r="U1253" s="8"/>
      <c r="V1253" s="11"/>
      <c r="W1253" s="11"/>
      <c r="X1253" s="11"/>
      <c r="Y1253" s="8"/>
      <c r="Z1253" s="8"/>
      <c r="AA1253" s="8"/>
      <c r="AB1253" s="8"/>
      <c r="AC1253" s="8"/>
      <c r="AD1253" s="8"/>
      <c r="AE1253" s="8"/>
    </row>
    <row r="1254" spans="1:31" ht="150" customHeight="1" x14ac:dyDescent="0.25">
      <c r="A1254" s="8"/>
      <c r="B1254" s="8"/>
      <c r="C1254" s="8"/>
      <c r="D1254" s="8"/>
      <c r="E1254" s="8"/>
      <c r="F1254" s="8"/>
      <c r="G1254" s="8"/>
      <c r="H1254" s="8"/>
      <c r="I1254" s="8"/>
      <c r="J1254" s="9"/>
      <c r="K1254" s="9"/>
      <c r="L1254" s="9"/>
      <c r="M1254" s="8"/>
      <c r="N1254" s="8"/>
      <c r="O1254" s="8"/>
      <c r="P1254" s="10" t="s">
        <v>860</v>
      </c>
      <c r="Q1254" s="10"/>
      <c r="R1254" s="10"/>
      <c r="S1254" s="8"/>
      <c r="T1254" s="8"/>
      <c r="U1254" s="8"/>
      <c r="V1254" s="11"/>
      <c r="W1254" s="11"/>
      <c r="X1254" s="11"/>
      <c r="Y1254" s="8"/>
      <c r="Z1254" s="8"/>
      <c r="AA1254" s="8"/>
      <c r="AB1254" s="8"/>
      <c r="AC1254" s="8"/>
      <c r="AD1254" s="8"/>
      <c r="AE1254" s="8"/>
    </row>
    <row r="1255" spans="1:31" ht="60" customHeight="1" x14ac:dyDescent="0.25">
      <c r="A1255" s="8">
        <v>3</v>
      </c>
      <c r="B1255" s="8"/>
      <c r="C1255" s="8"/>
      <c r="D1255" s="8" t="s">
        <v>0</v>
      </c>
      <c r="E1255" s="8"/>
      <c r="F1255" s="8"/>
      <c r="G1255" s="8" t="s">
        <v>293</v>
      </c>
      <c r="H1255" s="8"/>
      <c r="I1255" s="8"/>
      <c r="J1255" s="9" t="s">
        <v>902</v>
      </c>
      <c r="K1255" s="9"/>
      <c r="L1255" s="9"/>
      <c r="M1255" s="8" t="s">
        <v>3</v>
      </c>
      <c r="N1255" s="8"/>
      <c r="O1255" s="8"/>
      <c r="P1255" s="8" t="s">
        <v>903</v>
      </c>
      <c r="Q1255" s="8"/>
      <c r="R1255" s="8"/>
      <c r="S1255" s="8" t="s">
        <v>869</v>
      </c>
      <c r="T1255" s="8"/>
      <c r="U1255" s="8"/>
      <c r="V1255" s="8">
        <f>-1 / 15 / 2</f>
        <v>-3.3333333333333333E-2</v>
      </c>
      <c r="W1255" s="8"/>
      <c r="X1255" s="8"/>
      <c r="Y1255" s="8">
        <v>3</v>
      </c>
      <c r="Z1255" s="8"/>
      <c r="AA1255" s="8"/>
      <c r="AB1255" s="8"/>
      <c r="AC1255" s="8"/>
      <c r="AD1255" s="8"/>
      <c r="AE1255" s="8" t="s">
        <v>8</v>
      </c>
    </row>
    <row r="1256" spans="1:31" x14ac:dyDescent="0.25">
      <c r="A1256" s="8"/>
      <c r="B1256" s="8"/>
      <c r="C1256" s="8"/>
      <c r="D1256" s="8"/>
      <c r="E1256" s="8"/>
      <c r="F1256" s="8"/>
      <c r="G1256" s="8"/>
      <c r="H1256" s="8"/>
      <c r="I1256" s="8"/>
      <c r="J1256" s="9"/>
      <c r="K1256" s="9"/>
      <c r="L1256" s="9"/>
      <c r="M1256" s="8"/>
      <c r="N1256" s="8"/>
      <c r="O1256" s="8"/>
      <c r="P1256" s="8"/>
      <c r="Q1256" s="8"/>
      <c r="R1256" s="8"/>
      <c r="S1256" s="8"/>
      <c r="T1256" s="8"/>
      <c r="U1256" s="8"/>
      <c r="V1256" s="8"/>
      <c r="W1256" s="8"/>
      <c r="X1256" s="8"/>
      <c r="Y1256" s="8"/>
      <c r="Z1256" s="8"/>
      <c r="AA1256" s="8"/>
      <c r="AB1256" s="8"/>
      <c r="AC1256" s="8"/>
      <c r="AD1256" s="8"/>
      <c r="AE1256" s="8"/>
    </row>
    <row r="1257" spans="1:31" ht="120" customHeight="1" x14ac:dyDescent="0.25">
      <c r="A1257" s="8"/>
      <c r="B1257" s="8"/>
      <c r="C1257" s="8"/>
      <c r="D1257" s="8"/>
      <c r="E1257" s="8"/>
      <c r="F1257" s="8"/>
      <c r="G1257" s="8"/>
      <c r="H1257" s="8"/>
      <c r="I1257" s="8"/>
      <c r="J1257" s="9"/>
      <c r="K1257" s="9"/>
      <c r="L1257" s="9"/>
      <c r="M1257" s="8"/>
      <c r="N1257" s="8"/>
      <c r="O1257" s="8"/>
      <c r="P1257" s="10" t="s">
        <v>904</v>
      </c>
      <c r="Q1257" s="10"/>
      <c r="R1257" s="10"/>
      <c r="S1257" s="8"/>
      <c r="T1257" s="8"/>
      <c r="U1257" s="8"/>
      <c r="V1257" s="8"/>
      <c r="W1257" s="8"/>
      <c r="X1257" s="8"/>
      <c r="Y1257" s="8"/>
      <c r="Z1257" s="8"/>
      <c r="AA1257" s="8"/>
      <c r="AB1257" s="8"/>
      <c r="AC1257" s="8"/>
      <c r="AD1257" s="8"/>
      <c r="AE1257" s="8"/>
    </row>
    <row r="1258" spans="1:31" x14ac:dyDescent="0.25">
      <c r="A1258" s="8"/>
      <c r="B1258" s="8"/>
      <c r="C1258" s="8"/>
      <c r="D1258" s="8"/>
      <c r="E1258" s="8"/>
      <c r="F1258" s="8"/>
      <c r="G1258" s="8"/>
      <c r="H1258" s="8"/>
      <c r="I1258" s="8"/>
      <c r="J1258" s="9"/>
      <c r="K1258" s="9"/>
      <c r="L1258" s="9"/>
      <c r="M1258" s="8"/>
      <c r="N1258" s="8"/>
      <c r="O1258" s="8"/>
      <c r="P1258" s="8"/>
      <c r="Q1258" s="8"/>
      <c r="R1258" s="8"/>
      <c r="S1258" s="8"/>
      <c r="T1258" s="8"/>
      <c r="U1258" s="8"/>
      <c r="V1258" s="8"/>
      <c r="W1258" s="8"/>
      <c r="X1258" s="8"/>
      <c r="Y1258" s="8"/>
      <c r="Z1258" s="8"/>
      <c r="AA1258" s="8"/>
      <c r="AB1258" s="8"/>
      <c r="AC1258" s="8"/>
      <c r="AD1258" s="8"/>
      <c r="AE1258" s="8"/>
    </row>
    <row r="1259" spans="1:31" ht="15" customHeight="1" x14ac:dyDescent="0.25">
      <c r="A1259" s="8"/>
      <c r="B1259" s="8"/>
      <c r="C1259" s="8"/>
      <c r="D1259" s="8"/>
      <c r="E1259" s="8"/>
      <c r="F1259" s="8"/>
      <c r="G1259" s="8"/>
      <c r="H1259" s="8"/>
      <c r="I1259" s="8"/>
      <c r="J1259" s="9"/>
      <c r="K1259" s="9"/>
      <c r="L1259" s="9"/>
      <c r="M1259" s="8"/>
      <c r="N1259" s="8"/>
      <c r="O1259" s="8"/>
      <c r="P1259" s="8" t="s">
        <v>905</v>
      </c>
      <c r="Q1259" s="8"/>
      <c r="R1259" s="8"/>
      <c r="S1259" s="8"/>
      <c r="T1259" s="8"/>
      <c r="U1259" s="8"/>
      <c r="V1259" s="8"/>
      <c r="W1259" s="8"/>
      <c r="X1259" s="8"/>
      <c r="Y1259" s="8"/>
      <c r="Z1259" s="8"/>
      <c r="AA1259" s="8"/>
      <c r="AB1259" s="8"/>
      <c r="AC1259" s="8"/>
      <c r="AD1259" s="8"/>
      <c r="AE1259" s="8"/>
    </row>
    <row r="1260" spans="1:31" ht="75" customHeight="1" x14ac:dyDescent="0.25">
      <c r="A1260" s="8">
        <v>4</v>
      </c>
      <c r="B1260" s="8"/>
      <c r="C1260" s="8"/>
      <c r="D1260" s="8" t="s">
        <v>0</v>
      </c>
      <c r="E1260" s="8"/>
      <c r="F1260" s="8"/>
      <c r="G1260" s="8" t="s">
        <v>293</v>
      </c>
      <c r="H1260" s="8"/>
      <c r="I1260" s="8"/>
      <c r="J1260" s="9" t="s">
        <v>863</v>
      </c>
      <c r="K1260" s="9"/>
      <c r="L1260" s="9"/>
      <c r="M1260" s="8" t="s">
        <v>3</v>
      </c>
      <c r="N1260" s="8"/>
      <c r="O1260" s="8"/>
      <c r="P1260" s="8" t="s">
        <v>864</v>
      </c>
      <c r="Q1260" s="8"/>
      <c r="R1260" s="8"/>
      <c r="S1260" s="8" t="s">
        <v>865</v>
      </c>
      <c r="T1260" s="8"/>
      <c r="U1260" s="8"/>
      <c r="V1260" s="8" t="s">
        <v>866</v>
      </c>
      <c r="W1260" s="8"/>
      <c r="X1260" s="8"/>
      <c r="Y1260" s="8">
        <v>3</v>
      </c>
      <c r="Z1260" s="8"/>
      <c r="AA1260" s="8"/>
      <c r="AB1260" s="8"/>
      <c r="AC1260" s="8"/>
      <c r="AD1260" s="8"/>
      <c r="AE1260" s="8" t="s">
        <v>8</v>
      </c>
    </row>
    <row r="1261" spans="1:31" x14ac:dyDescent="0.25">
      <c r="A1261" s="8"/>
      <c r="B1261" s="8"/>
      <c r="C1261" s="8"/>
      <c r="D1261" s="8"/>
      <c r="E1261" s="8"/>
      <c r="F1261" s="8"/>
      <c r="G1261" s="8"/>
      <c r="H1261" s="8"/>
      <c r="I1261" s="8"/>
      <c r="J1261" s="9"/>
      <c r="K1261" s="9"/>
      <c r="L1261" s="9"/>
      <c r="M1261" s="8"/>
      <c r="N1261" s="8"/>
      <c r="O1261" s="8"/>
      <c r="P1261" s="10"/>
      <c r="Q1261" s="10"/>
      <c r="R1261" s="10"/>
      <c r="S1261" s="8"/>
      <c r="T1261" s="8"/>
      <c r="U1261" s="8"/>
      <c r="V1261" s="8"/>
      <c r="W1261" s="8"/>
      <c r="X1261" s="8"/>
      <c r="Y1261" s="8"/>
      <c r="Z1261" s="8"/>
      <c r="AA1261" s="8"/>
      <c r="AB1261" s="8"/>
      <c r="AC1261" s="8"/>
      <c r="AD1261" s="8"/>
      <c r="AE1261" s="8"/>
    </row>
    <row r="1262" spans="1:31" ht="225" customHeight="1" x14ac:dyDescent="0.25">
      <c r="A1262" s="8"/>
      <c r="B1262" s="8"/>
      <c r="C1262" s="8"/>
      <c r="D1262" s="8"/>
      <c r="E1262" s="8"/>
      <c r="F1262" s="8"/>
      <c r="G1262" s="8"/>
      <c r="H1262" s="8"/>
      <c r="I1262" s="8"/>
      <c r="J1262" s="9"/>
      <c r="K1262" s="9"/>
      <c r="L1262" s="9"/>
      <c r="M1262" s="8"/>
      <c r="N1262" s="8"/>
      <c r="O1262" s="8"/>
      <c r="P1262" s="10" t="s">
        <v>867</v>
      </c>
      <c r="Q1262" s="10"/>
      <c r="R1262" s="10"/>
      <c r="S1262" s="8"/>
      <c r="T1262" s="8"/>
      <c r="U1262" s="8"/>
      <c r="V1262" s="8"/>
      <c r="W1262" s="8"/>
      <c r="X1262" s="8"/>
      <c r="Y1262" s="8"/>
      <c r="Z1262" s="8"/>
      <c r="AA1262" s="8"/>
      <c r="AB1262" s="8"/>
      <c r="AC1262" s="8"/>
      <c r="AD1262" s="8"/>
      <c r="AE1262" s="8"/>
    </row>
    <row r="1263" spans="1:31" ht="90" customHeight="1" x14ac:dyDescent="0.25">
      <c r="A1263" s="8">
        <v>5</v>
      </c>
      <c r="B1263" s="8"/>
      <c r="C1263" s="8"/>
      <c r="D1263" s="8" t="s">
        <v>0</v>
      </c>
      <c r="E1263" s="8"/>
      <c r="F1263" s="8"/>
      <c r="G1263" s="8" t="s">
        <v>293</v>
      </c>
      <c r="H1263" s="8"/>
      <c r="I1263" s="8"/>
      <c r="J1263" s="9" t="s">
        <v>871</v>
      </c>
      <c r="K1263" s="9"/>
      <c r="L1263" s="9"/>
      <c r="M1263" s="8" t="s">
        <v>3</v>
      </c>
      <c r="N1263" s="8"/>
      <c r="O1263" s="8"/>
      <c r="P1263" s="8" t="s">
        <v>868</v>
      </c>
      <c r="Q1263" s="8"/>
      <c r="R1263" s="8"/>
      <c r="S1263" s="8" t="s">
        <v>869</v>
      </c>
      <c r="T1263" s="8"/>
      <c r="U1263" s="8"/>
      <c r="V1263" s="8" t="s">
        <v>870</v>
      </c>
      <c r="W1263" s="8"/>
      <c r="X1263" s="8"/>
      <c r="Y1263" s="8">
        <v>3</v>
      </c>
      <c r="Z1263" s="8"/>
      <c r="AA1263" s="8"/>
      <c r="AB1263" s="8"/>
      <c r="AC1263" s="8"/>
      <c r="AD1263" s="8"/>
      <c r="AE1263" s="8" t="s">
        <v>8</v>
      </c>
    </row>
    <row r="1264" spans="1:31" x14ac:dyDescent="0.25">
      <c r="A1264" s="8"/>
      <c r="B1264" s="8"/>
      <c r="C1264" s="8"/>
      <c r="D1264" s="8"/>
      <c r="E1264" s="8"/>
      <c r="F1264" s="8"/>
      <c r="G1264" s="8"/>
      <c r="H1264" s="8"/>
      <c r="I1264" s="8"/>
      <c r="J1264" s="9"/>
      <c r="K1264" s="9"/>
      <c r="L1264" s="9"/>
      <c r="M1264" s="8"/>
      <c r="N1264" s="8"/>
      <c r="O1264" s="8"/>
      <c r="P1264" s="8"/>
      <c r="Q1264" s="8"/>
      <c r="R1264" s="8"/>
      <c r="S1264" s="8"/>
      <c r="T1264" s="8"/>
      <c r="U1264" s="8"/>
      <c r="V1264" s="8"/>
      <c r="W1264" s="8"/>
      <c r="X1264" s="8"/>
      <c r="Y1264" s="8"/>
      <c r="Z1264" s="8"/>
      <c r="AA1264" s="8"/>
      <c r="AB1264" s="8"/>
      <c r="AC1264" s="8"/>
      <c r="AD1264" s="8"/>
      <c r="AE1264" s="8"/>
    </row>
    <row r="1265" spans="1:31" ht="195" customHeight="1" x14ac:dyDescent="0.25">
      <c r="A1265" s="8"/>
      <c r="B1265" s="8"/>
      <c r="C1265" s="8"/>
      <c r="D1265" s="8"/>
      <c r="E1265" s="8"/>
      <c r="F1265" s="8"/>
      <c r="G1265" s="8"/>
      <c r="H1265" s="8"/>
      <c r="I1265" s="8"/>
      <c r="J1265" s="9"/>
      <c r="K1265" s="9"/>
      <c r="L1265" s="9"/>
      <c r="M1265" s="8"/>
      <c r="N1265" s="8"/>
      <c r="O1265" s="8"/>
      <c r="P1265" s="10" t="s">
        <v>872</v>
      </c>
      <c r="Q1265" s="10"/>
      <c r="R1265" s="10"/>
      <c r="S1265" s="8"/>
      <c r="T1265" s="8"/>
      <c r="U1265" s="8"/>
      <c r="V1265" s="8"/>
      <c r="W1265" s="8"/>
      <c r="X1265" s="8"/>
      <c r="Y1265" s="8"/>
      <c r="Z1265" s="8"/>
      <c r="AA1265" s="8"/>
      <c r="AB1265" s="8"/>
      <c r="AC1265" s="8"/>
      <c r="AD1265" s="8"/>
      <c r="AE1265" s="8"/>
    </row>
    <row r="1266" spans="1:31" x14ac:dyDescent="0.25">
      <c r="A1266" s="8"/>
      <c r="B1266" s="8"/>
      <c r="C1266" s="8"/>
      <c r="D1266" s="8"/>
      <c r="E1266" s="8"/>
      <c r="F1266" s="8"/>
      <c r="G1266" s="8"/>
      <c r="H1266" s="8"/>
      <c r="I1266" s="8"/>
      <c r="J1266" s="9"/>
      <c r="K1266" s="9"/>
      <c r="L1266" s="9"/>
      <c r="M1266" s="8"/>
      <c r="N1266" s="8"/>
      <c r="O1266" s="8"/>
      <c r="P1266" s="8"/>
      <c r="Q1266" s="8"/>
      <c r="R1266" s="8"/>
      <c r="S1266" s="8"/>
      <c r="T1266" s="8"/>
      <c r="U1266" s="8"/>
      <c r="V1266" s="8"/>
      <c r="W1266" s="8"/>
      <c r="X1266" s="8"/>
      <c r="Y1266" s="8"/>
      <c r="Z1266" s="8"/>
      <c r="AA1266" s="8"/>
      <c r="AB1266" s="8"/>
      <c r="AC1266" s="8"/>
      <c r="AD1266" s="8"/>
      <c r="AE1266" s="8"/>
    </row>
    <row r="1267" spans="1:31" ht="30" customHeight="1" x14ac:dyDescent="0.25">
      <c r="A1267" s="8"/>
      <c r="B1267" s="8"/>
      <c r="C1267" s="8"/>
      <c r="D1267" s="8"/>
      <c r="E1267" s="8"/>
      <c r="F1267" s="8"/>
      <c r="G1267" s="8"/>
      <c r="H1267" s="8"/>
      <c r="I1267" s="8"/>
      <c r="J1267" s="9"/>
      <c r="K1267" s="9"/>
      <c r="L1267" s="9"/>
      <c r="M1267" s="8"/>
      <c r="N1267" s="8"/>
      <c r="O1267" s="8"/>
      <c r="P1267" s="8" t="s">
        <v>873</v>
      </c>
      <c r="Q1267" s="8"/>
      <c r="R1267" s="8"/>
      <c r="S1267" s="8"/>
      <c r="T1267" s="8"/>
      <c r="U1267" s="8"/>
      <c r="V1267" s="8"/>
      <c r="W1267" s="8"/>
      <c r="X1267" s="8"/>
      <c r="Y1267" s="8"/>
      <c r="Z1267" s="8"/>
      <c r="AA1267" s="8"/>
      <c r="AB1267" s="8"/>
      <c r="AC1267" s="8"/>
      <c r="AD1267" s="8"/>
      <c r="AE1267" s="8"/>
    </row>
    <row r="1268" spans="1:31" ht="90" customHeight="1" x14ac:dyDescent="0.25">
      <c r="A1268" s="8">
        <v>6</v>
      </c>
      <c r="B1268" s="8"/>
      <c r="C1268" s="8"/>
      <c r="D1268" s="8" t="s">
        <v>0</v>
      </c>
      <c r="E1268" s="8"/>
      <c r="F1268" s="8"/>
      <c r="G1268" s="8" t="s">
        <v>1</v>
      </c>
      <c r="H1268" s="8"/>
      <c r="I1268" s="8"/>
      <c r="J1268" s="9" t="s">
        <v>874</v>
      </c>
      <c r="K1268" s="9"/>
      <c r="L1268" s="9"/>
      <c r="M1268" s="8" t="s">
        <v>3</v>
      </c>
      <c r="N1268" s="8"/>
      <c r="O1268" s="8"/>
      <c r="P1268" s="8" t="s">
        <v>875</v>
      </c>
      <c r="Q1268" s="8"/>
      <c r="R1268" s="8"/>
      <c r="S1268" s="8" t="s">
        <v>876</v>
      </c>
      <c r="T1268" s="8"/>
      <c r="U1268" s="8"/>
      <c r="V1268" s="11">
        <v>36533</v>
      </c>
      <c r="W1268" s="11"/>
      <c r="X1268" s="11"/>
      <c r="Y1268" s="8">
        <v>3</v>
      </c>
      <c r="Z1268" s="8"/>
      <c r="AA1268" s="8"/>
      <c r="AB1268" s="8"/>
      <c r="AC1268" s="8"/>
      <c r="AD1268" s="8"/>
      <c r="AE1268" s="8" t="s">
        <v>8</v>
      </c>
    </row>
    <row r="1269" spans="1:31" x14ac:dyDescent="0.25">
      <c r="A1269" s="8"/>
      <c r="B1269" s="8"/>
      <c r="C1269" s="8"/>
      <c r="D1269" s="8"/>
      <c r="E1269" s="8"/>
      <c r="F1269" s="8"/>
      <c r="G1269" s="8"/>
      <c r="H1269" s="8"/>
      <c r="I1269" s="8"/>
      <c r="J1269" s="9"/>
      <c r="K1269" s="9"/>
      <c r="L1269" s="9"/>
      <c r="M1269" s="8"/>
      <c r="N1269" s="8"/>
      <c r="O1269" s="8"/>
      <c r="P1269" s="8"/>
      <c r="Q1269" s="8"/>
      <c r="R1269" s="8"/>
      <c r="S1269" s="8"/>
      <c r="T1269" s="8"/>
      <c r="U1269" s="8"/>
      <c r="V1269" s="11"/>
      <c r="W1269" s="11"/>
      <c r="X1269" s="11"/>
      <c r="Y1269" s="8"/>
      <c r="Z1269" s="8"/>
      <c r="AA1269" s="8"/>
      <c r="AB1269" s="8"/>
      <c r="AC1269" s="8"/>
      <c r="AD1269" s="8"/>
      <c r="AE1269" s="8"/>
    </row>
    <row r="1270" spans="1:31" ht="195" customHeight="1" x14ac:dyDescent="0.25">
      <c r="A1270" s="8"/>
      <c r="B1270" s="8"/>
      <c r="C1270" s="8"/>
      <c r="D1270" s="8"/>
      <c r="E1270" s="8"/>
      <c r="F1270" s="8"/>
      <c r="G1270" s="8"/>
      <c r="H1270" s="8"/>
      <c r="I1270" s="8"/>
      <c r="J1270" s="9"/>
      <c r="K1270" s="9"/>
      <c r="L1270" s="9"/>
      <c r="M1270" s="8"/>
      <c r="N1270" s="8"/>
      <c r="O1270" s="8"/>
      <c r="P1270" s="10" t="s">
        <v>872</v>
      </c>
      <c r="Q1270" s="10"/>
      <c r="R1270" s="10"/>
      <c r="S1270" s="8"/>
      <c r="T1270" s="8"/>
      <c r="U1270" s="8"/>
      <c r="V1270" s="11"/>
      <c r="W1270" s="11"/>
      <c r="X1270" s="11"/>
      <c r="Y1270" s="8"/>
      <c r="Z1270" s="8"/>
      <c r="AA1270" s="8"/>
      <c r="AB1270" s="8"/>
      <c r="AC1270" s="8"/>
      <c r="AD1270" s="8"/>
      <c r="AE1270" s="8"/>
    </row>
    <row r="1271" spans="1:31" x14ac:dyDescent="0.25">
      <c r="A1271" s="8"/>
      <c r="B1271" s="8"/>
      <c r="C1271" s="8"/>
      <c r="D1271" s="8"/>
      <c r="E1271" s="8"/>
      <c r="F1271" s="8"/>
      <c r="G1271" s="8"/>
      <c r="H1271" s="8"/>
      <c r="I1271" s="8"/>
      <c r="J1271" s="9"/>
      <c r="K1271" s="9"/>
      <c r="L1271" s="9"/>
      <c r="M1271" s="8"/>
      <c r="N1271" s="8"/>
      <c r="O1271" s="8"/>
      <c r="P1271" s="8"/>
      <c r="Q1271" s="8"/>
      <c r="R1271" s="8"/>
      <c r="S1271" s="8"/>
      <c r="T1271" s="8"/>
      <c r="U1271" s="8"/>
      <c r="V1271" s="11"/>
      <c r="W1271" s="11"/>
      <c r="X1271" s="11"/>
      <c r="Y1271" s="8"/>
      <c r="Z1271" s="8"/>
      <c r="AA1271" s="8"/>
      <c r="AB1271" s="8"/>
      <c r="AC1271" s="8"/>
      <c r="AD1271" s="8"/>
      <c r="AE1271" s="8"/>
    </row>
    <row r="1272" spans="1:31" ht="30" customHeight="1" x14ac:dyDescent="0.25">
      <c r="A1272" s="8"/>
      <c r="B1272" s="8"/>
      <c r="C1272" s="8"/>
      <c r="D1272" s="8"/>
      <c r="E1272" s="8"/>
      <c r="F1272" s="8"/>
      <c r="G1272" s="8"/>
      <c r="H1272" s="8"/>
      <c r="I1272" s="8"/>
      <c r="J1272" s="9"/>
      <c r="K1272" s="9"/>
      <c r="L1272" s="9"/>
      <c r="M1272" s="8"/>
      <c r="N1272" s="8"/>
      <c r="O1272" s="8"/>
      <c r="P1272" s="8" t="s">
        <v>877</v>
      </c>
      <c r="Q1272" s="8"/>
      <c r="R1272" s="8"/>
      <c r="S1272" s="8"/>
      <c r="T1272" s="8"/>
      <c r="U1272" s="8"/>
      <c r="V1272" s="11"/>
      <c r="W1272" s="11"/>
      <c r="X1272" s="11"/>
      <c r="Y1272" s="8"/>
      <c r="Z1272" s="8"/>
      <c r="AA1272" s="8"/>
      <c r="AB1272" s="8"/>
      <c r="AC1272" s="8"/>
      <c r="AD1272" s="8"/>
      <c r="AE1272" s="8"/>
    </row>
    <row r="1273" spans="1:31" ht="75" customHeight="1" x14ac:dyDescent="0.25">
      <c r="A1273" s="8">
        <v>7</v>
      </c>
      <c r="B1273" s="8"/>
      <c r="C1273" s="8"/>
      <c r="D1273" s="8" t="s">
        <v>0</v>
      </c>
      <c r="E1273" s="8"/>
      <c r="F1273" s="8"/>
      <c r="G1273" s="8" t="s">
        <v>1</v>
      </c>
      <c r="H1273" s="8"/>
      <c r="I1273" s="8"/>
      <c r="J1273" s="9" t="s">
        <v>878</v>
      </c>
      <c r="K1273" s="9"/>
      <c r="L1273" s="9"/>
      <c r="M1273" s="8" t="s">
        <v>3</v>
      </c>
      <c r="N1273" s="8"/>
      <c r="O1273" s="8"/>
      <c r="P1273" s="8" t="s">
        <v>694</v>
      </c>
      <c r="Q1273" s="8"/>
      <c r="R1273" s="8"/>
      <c r="S1273" s="8" t="s">
        <v>869</v>
      </c>
      <c r="T1273" s="8"/>
      <c r="U1273" s="8"/>
      <c r="V1273" s="11">
        <v>36571</v>
      </c>
      <c r="W1273" s="11"/>
      <c r="X1273" s="11"/>
      <c r="Y1273" s="8">
        <v>3</v>
      </c>
      <c r="Z1273" s="8"/>
      <c r="AA1273" s="8"/>
      <c r="AB1273" s="8"/>
      <c r="AC1273" s="8"/>
      <c r="AD1273" s="8"/>
      <c r="AE1273" s="8" t="s">
        <v>8</v>
      </c>
    </row>
    <row r="1274" spans="1:31" x14ac:dyDescent="0.25">
      <c r="A1274" s="8"/>
      <c r="B1274" s="8"/>
      <c r="C1274" s="8"/>
      <c r="D1274" s="8"/>
      <c r="E1274" s="8"/>
      <c r="F1274" s="8"/>
      <c r="G1274" s="8"/>
      <c r="H1274" s="8"/>
      <c r="I1274" s="8"/>
      <c r="J1274" s="9"/>
      <c r="K1274" s="9"/>
      <c r="L1274" s="9"/>
      <c r="M1274" s="8"/>
      <c r="N1274" s="8"/>
      <c r="O1274" s="8"/>
      <c r="P1274" s="10"/>
      <c r="Q1274" s="10"/>
      <c r="R1274" s="10"/>
      <c r="S1274" s="8"/>
      <c r="T1274" s="8"/>
      <c r="U1274" s="8"/>
      <c r="V1274" s="11"/>
      <c r="W1274" s="11"/>
      <c r="X1274" s="11"/>
      <c r="Y1274" s="8"/>
      <c r="Z1274" s="8"/>
      <c r="AA1274" s="8"/>
      <c r="AB1274" s="8"/>
      <c r="AC1274" s="8"/>
      <c r="AD1274" s="8"/>
      <c r="AE1274" s="8"/>
    </row>
    <row r="1275" spans="1:31" ht="150" customHeight="1" x14ac:dyDescent="0.25">
      <c r="A1275" s="8"/>
      <c r="B1275" s="8"/>
      <c r="C1275" s="8"/>
      <c r="D1275" s="8"/>
      <c r="E1275" s="8"/>
      <c r="F1275" s="8"/>
      <c r="G1275" s="8"/>
      <c r="H1275" s="8"/>
      <c r="I1275" s="8"/>
      <c r="J1275" s="9"/>
      <c r="K1275" s="9"/>
      <c r="L1275" s="9"/>
      <c r="M1275" s="8"/>
      <c r="N1275" s="8"/>
      <c r="O1275" s="8"/>
      <c r="P1275" s="10" t="s">
        <v>879</v>
      </c>
      <c r="Q1275" s="10"/>
      <c r="R1275" s="10"/>
      <c r="S1275" s="8"/>
      <c r="T1275" s="8"/>
      <c r="U1275" s="8"/>
      <c r="V1275" s="11"/>
      <c r="W1275" s="11"/>
      <c r="X1275" s="11"/>
      <c r="Y1275" s="8"/>
      <c r="Z1275" s="8"/>
      <c r="AA1275" s="8"/>
      <c r="AB1275" s="8"/>
      <c r="AC1275" s="8"/>
      <c r="AD1275" s="8"/>
      <c r="AE1275" s="8"/>
    </row>
    <row r="1276" spans="1:31" ht="60" customHeight="1" x14ac:dyDescent="0.25">
      <c r="A1276" s="8">
        <v>11</v>
      </c>
      <c r="B1276" s="8"/>
      <c r="C1276" s="8"/>
      <c r="D1276" s="8" t="s">
        <v>0</v>
      </c>
      <c r="E1276" s="8"/>
      <c r="F1276" s="8"/>
      <c r="G1276" s="8" t="s">
        <v>1</v>
      </c>
      <c r="H1276" s="8"/>
      <c r="I1276" s="8"/>
      <c r="J1276" s="9" t="s">
        <v>880</v>
      </c>
      <c r="K1276" s="9"/>
      <c r="L1276" s="9"/>
      <c r="M1276" s="8" t="s">
        <v>3</v>
      </c>
      <c r="N1276" s="8"/>
      <c r="O1276" s="8"/>
      <c r="P1276" s="8" t="s">
        <v>881</v>
      </c>
      <c r="Q1276" s="8"/>
      <c r="R1276" s="8"/>
      <c r="S1276" s="8" t="s">
        <v>882</v>
      </c>
      <c r="T1276" s="8"/>
      <c r="U1276" s="8"/>
      <c r="V1276" s="11">
        <v>36600</v>
      </c>
      <c r="W1276" s="11"/>
      <c r="X1276" s="11"/>
      <c r="Y1276" s="8">
        <v>3</v>
      </c>
      <c r="Z1276" s="8"/>
      <c r="AA1276" s="8"/>
      <c r="AB1276" s="8"/>
      <c r="AC1276" s="8"/>
      <c r="AD1276" s="8"/>
      <c r="AE1276" s="8" t="s">
        <v>8</v>
      </c>
    </row>
    <row r="1277" spans="1:31" x14ac:dyDescent="0.25">
      <c r="A1277" s="8"/>
      <c r="B1277" s="8"/>
      <c r="C1277" s="8"/>
      <c r="D1277" s="8"/>
      <c r="E1277" s="8"/>
      <c r="F1277" s="8"/>
      <c r="G1277" s="8"/>
      <c r="H1277" s="8"/>
      <c r="I1277" s="8"/>
      <c r="J1277" s="9"/>
      <c r="K1277" s="9"/>
      <c r="L1277" s="9"/>
      <c r="M1277" s="8"/>
      <c r="N1277" s="8"/>
      <c r="O1277" s="8"/>
      <c r="P1277" s="10"/>
      <c r="Q1277" s="10"/>
      <c r="R1277" s="10"/>
      <c r="S1277" s="8"/>
      <c r="T1277" s="8"/>
      <c r="U1277" s="8"/>
      <c r="V1277" s="11"/>
      <c r="W1277" s="11"/>
      <c r="X1277" s="11"/>
      <c r="Y1277" s="8"/>
      <c r="Z1277" s="8"/>
      <c r="AA1277" s="8"/>
      <c r="AB1277" s="8"/>
      <c r="AC1277" s="8"/>
      <c r="AD1277" s="8"/>
      <c r="AE1277" s="8"/>
    </row>
    <row r="1278" spans="1:31" ht="135" customHeight="1" x14ac:dyDescent="0.25">
      <c r="A1278" s="8"/>
      <c r="B1278" s="8"/>
      <c r="C1278" s="8"/>
      <c r="D1278" s="8"/>
      <c r="E1278" s="8"/>
      <c r="F1278" s="8"/>
      <c r="G1278" s="8"/>
      <c r="H1278" s="8"/>
      <c r="I1278" s="8"/>
      <c r="J1278" s="9"/>
      <c r="K1278" s="9"/>
      <c r="L1278" s="9"/>
      <c r="M1278" s="8"/>
      <c r="N1278" s="8"/>
      <c r="O1278" s="8"/>
      <c r="P1278" s="10" t="s">
        <v>883</v>
      </c>
      <c r="Q1278" s="10"/>
      <c r="R1278" s="10"/>
      <c r="S1278" s="8"/>
      <c r="T1278" s="8"/>
      <c r="U1278" s="8"/>
      <c r="V1278" s="11"/>
      <c r="W1278" s="11"/>
      <c r="X1278" s="11"/>
      <c r="Y1278" s="8"/>
      <c r="Z1278" s="8"/>
      <c r="AA1278" s="8"/>
      <c r="AB1278" s="8"/>
      <c r="AC1278" s="8"/>
      <c r="AD1278" s="8"/>
      <c r="AE1278" s="8"/>
    </row>
    <row r="1279" spans="1:31" ht="60" customHeight="1" x14ac:dyDescent="0.25">
      <c r="A1279" s="8">
        <v>12</v>
      </c>
      <c r="B1279" s="8"/>
      <c r="C1279" s="8"/>
      <c r="D1279" s="8" t="s">
        <v>0</v>
      </c>
      <c r="E1279" s="8"/>
      <c r="F1279" s="8"/>
      <c r="G1279" s="8" t="s">
        <v>1</v>
      </c>
      <c r="H1279" s="8"/>
      <c r="I1279" s="8"/>
      <c r="J1279" s="9" t="s">
        <v>884</v>
      </c>
      <c r="K1279" s="9"/>
      <c r="L1279" s="9"/>
      <c r="M1279" s="8" t="s">
        <v>3</v>
      </c>
      <c r="N1279" s="8"/>
      <c r="O1279" s="8"/>
      <c r="P1279" s="8" t="s">
        <v>885</v>
      </c>
      <c r="Q1279" s="8"/>
      <c r="R1279" s="8"/>
      <c r="S1279" s="8" t="s">
        <v>886</v>
      </c>
      <c r="T1279" s="8"/>
      <c r="U1279" s="8"/>
      <c r="V1279" s="11">
        <v>36571</v>
      </c>
      <c r="W1279" s="11"/>
      <c r="X1279" s="11"/>
      <c r="Y1279" s="8">
        <v>3</v>
      </c>
      <c r="Z1279" s="8"/>
      <c r="AA1279" s="8"/>
      <c r="AB1279" s="8"/>
      <c r="AC1279" s="8"/>
      <c r="AD1279" s="8"/>
      <c r="AE1279" s="8" t="s">
        <v>8</v>
      </c>
    </row>
    <row r="1280" spans="1:31" x14ac:dyDescent="0.25">
      <c r="A1280" s="8"/>
      <c r="B1280" s="8"/>
      <c r="C1280" s="8"/>
      <c r="D1280" s="8"/>
      <c r="E1280" s="8"/>
      <c r="F1280" s="8"/>
      <c r="G1280" s="8"/>
      <c r="H1280" s="8"/>
      <c r="I1280" s="8"/>
      <c r="J1280" s="9"/>
      <c r="K1280" s="9"/>
      <c r="L1280" s="9"/>
      <c r="M1280" s="8"/>
      <c r="N1280" s="8"/>
      <c r="O1280" s="8"/>
      <c r="P1280" s="10"/>
      <c r="Q1280" s="10"/>
      <c r="R1280" s="10"/>
      <c r="S1280" s="8"/>
      <c r="T1280" s="8"/>
      <c r="U1280" s="8"/>
      <c r="V1280" s="11"/>
      <c r="W1280" s="11"/>
      <c r="X1280" s="11"/>
      <c r="Y1280" s="8"/>
      <c r="Z1280" s="8"/>
      <c r="AA1280" s="8"/>
      <c r="AB1280" s="8"/>
      <c r="AC1280" s="8"/>
      <c r="AD1280" s="8"/>
      <c r="AE1280" s="8"/>
    </row>
    <row r="1281" spans="1:31" ht="135" customHeight="1" x14ac:dyDescent="0.25">
      <c r="A1281" s="8"/>
      <c r="B1281" s="8"/>
      <c r="C1281" s="8"/>
      <c r="D1281" s="8"/>
      <c r="E1281" s="8"/>
      <c r="F1281" s="8"/>
      <c r="G1281" s="8"/>
      <c r="H1281" s="8"/>
      <c r="I1281" s="8"/>
      <c r="J1281" s="9"/>
      <c r="K1281" s="9"/>
      <c r="L1281" s="9"/>
      <c r="M1281" s="8"/>
      <c r="N1281" s="8"/>
      <c r="O1281" s="8"/>
      <c r="P1281" s="10" t="s">
        <v>883</v>
      </c>
      <c r="Q1281" s="10"/>
      <c r="R1281" s="10"/>
      <c r="S1281" s="8"/>
      <c r="T1281" s="8"/>
      <c r="U1281" s="8"/>
      <c r="V1281" s="11"/>
      <c r="W1281" s="11"/>
      <c r="X1281" s="11"/>
      <c r="Y1281" s="8"/>
      <c r="Z1281" s="8"/>
      <c r="AA1281" s="8"/>
      <c r="AB1281" s="8"/>
      <c r="AC1281" s="8"/>
      <c r="AD1281" s="8"/>
      <c r="AE1281" s="8"/>
    </row>
    <row r="1282" spans="1:31" ht="75" customHeight="1" x14ac:dyDescent="0.25">
      <c r="A1282" s="8">
        <v>15</v>
      </c>
      <c r="B1282" s="8"/>
      <c r="C1282" s="8"/>
      <c r="D1282" s="8" t="s">
        <v>0</v>
      </c>
      <c r="E1282" s="8"/>
      <c r="F1282" s="8"/>
      <c r="G1282" s="8" t="s">
        <v>1</v>
      </c>
      <c r="H1282" s="8"/>
      <c r="I1282" s="8"/>
      <c r="J1282" s="9" t="s">
        <v>908</v>
      </c>
      <c r="K1282" s="9"/>
      <c r="L1282" s="9"/>
      <c r="M1282" s="8" t="s">
        <v>3</v>
      </c>
      <c r="N1282" s="8"/>
      <c r="O1282" s="8"/>
      <c r="P1282" s="8" t="s">
        <v>909</v>
      </c>
      <c r="Q1282" s="8"/>
      <c r="R1282" s="8"/>
      <c r="S1282" s="8" t="s">
        <v>911</v>
      </c>
      <c r="T1282" s="8"/>
      <c r="U1282" s="8"/>
      <c r="V1282" s="11">
        <v>36692</v>
      </c>
      <c r="W1282" s="11"/>
      <c r="X1282" s="11"/>
      <c r="Y1282" s="8">
        <v>3</v>
      </c>
      <c r="Z1282" s="8"/>
      <c r="AA1282" s="8"/>
      <c r="AB1282" s="8"/>
      <c r="AC1282" s="8"/>
      <c r="AD1282" s="8"/>
      <c r="AE1282" s="8" t="s">
        <v>8</v>
      </c>
    </row>
    <row r="1283" spans="1:31" x14ac:dyDescent="0.25">
      <c r="A1283" s="8"/>
      <c r="B1283" s="8"/>
      <c r="C1283" s="8"/>
      <c r="D1283" s="8"/>
      <c r="E1283" s="8"/>
      <c r="F1283" s="8"/>
      <c r="G1283" s="8"/>
      <c r="H1283" s="8"/>
      <c r="I1283" s="8"/>
      <c r="J1283" s="9"/>
      <c r="K1283" s="9"/>
      <c r="L1283" s="9"/>
      <c r="M1283" s="8"/>
      <c r="N1283" s="8"/>
      <c r="O1283" s="8"/>
      <c r="P1283" s="10"/>
      <c r="Q1283" s="10"/>
      <c r="R1283" s="10"/>
      <c r="S1283" s="8"/>
      <c r="T1283" s="8"/>
      <c r="U1283" s="8"/>
      <c r="V1283" s="11"/>
      <c r="W1283" s="11"/>
      <c r="X1283" s="11"/>
      <c r="Y1283" s="8"/>
      <c r="Z1283" s="8"/>
      <c r="AA1283" s="8"/>
      <c r="AB1283" s="8"/>
      <c r="AC1283" s="8"/>
      <c r="AD1283" s="8"/>
      <c r="AE1283" s="8"/>
    </row>
    <row r="1284" spans="1:31" ht="195" customHeight="1" x14ac:dyDescent="0.25">
      <c r="A1284" s="8"/>
      <c r="B1284" s="8"/>
      <c r="C1284" s="8"/>
      <c r="D1284" s="8"/>
      <c r="E1284" s="8"/>
      <c r="F1284" s="8"/>
      <c r="G1284" s="8"/>
      <c r="H1284" s="8"/>
      <c r="I1284" s="8"/>
      <c r="J1284" s="9"/>
      <c r="K1284" s="9"/>
      <c r="L1284" s="9"/>
      <c r="M1284" s="8"/>
      <c r="N1284" s="8"/>
      <c r="O1284" s="8"/>
      <c r="P1284" s="10" t="s">
        <v>910</v>
      </c>
      <c r="Q1284" s="10"/>
      <c r="R1284" s="10"/>
      <c r="S1284" s="8"/>
      <c r="T1284" s="8"/>
      <c r="U1284" s="8"/>
      <c r="V1284" s="11"/>
      <c r="W1284" s="11"/>
      <c r="X1284" s="11"/>
      <c r="Y1284" s="8"/>
      <c r="Z1284" s="8"/>
      <c r="AA1284" s="8"/>
      <c r="AB1284" s="8"/>
      <c r="AC1284" s="8"/>
      <c r="AD1284" s="8"/>
      <c r="AE1284" s="8"/>
    </row>
    <row r="1285" spans="1:31" ht="75" customHeight="1" x14ac:dyDescent="0.25">
      <c r="A1285" s="8">
        <v>16</v>
      </c>
      <c r="B1285" s="8"/>
      <c r="C1285" s="8"/>
      <c r="D1285" s="8" t="s">
        <v>0</v>
      </c>
      <c r="E1285" s="8"/>
      <c r="F1285" s="8"/>
      <c r="G1285" s="8" t="s">
        <v>1</v>
      </c>
      <c r="H1285" s="8"/>
      <c r="I1285" s="8"/>
      <c r="J1285" s="9" t="s">
        <v>912</v>
      </c>
      <c r="K1285" s="9"/>
      <c r="L1285" s="9"/>
      <c r="M1285" s="8" t="s">
        <v>3</v>
      </c>
      <c r="N1285" s="8"/>
      <c r="O1285" s="8"/>
      <c r="P1285" s="8" t="s">
        <v>913</v>
      </c>
      <c r="Q1285" s="8"/>
      <c r="R1285" s="8"/>
      <c r="S1285" s="8" t="s">
        <v>915</v>
      </c>
      <c r="T1285" s="8"/>
      <c r="U1285" s="8"/>
      <c r="V1285" s="11">
        <v>36692</v>
      </c>
      <c r="W1285" s="11"/>
      <c r="X1285" s="11"/>
      <c r="Y1285" s="8">
        <v>3</v>
      </c>
      <c r="Z1285" s="8"/>
      <c r="AA1285" s="8"/>
      <c r="AB1285" s="8"/>
      <c r="AC1285" s="8"/>
      <c r="AD1285" s="8"/>
      <c r="AE1285" s="8" t="s">
        <v>8</v>
      </c>
    </row>
    <row r="1286" spans="1:31" x14ac:dyDescent="0.25">
      <c r="A1286" s="8"/>
      <c r="B1286" s="8"/>
      <c r="C1286" s="8"/>
      <c r="D1286" s="8"/>
      <c r="E1286" s="8"/>
      <c r="F1286" s="8"/>
      <c r="G1286" s="8"/>
      <c r="H1286" s="8"/>
      <c r="I1286" s="8"/>
      <c r="J1286" s="9"/>
      <c r="K1286" s="9"/>
      <c r="L1286" s="9"/>
      <c r="M1286" s="8"/>
      <c r="N1286" s="8"/>
      <c r="O1286" s="8"/>
      <c r="P1286" s="10"/>
      <c r="Q1286" s="10"/>
      <c r="R1286" s="10"/>
      <c r="S1286" s="8"/>
      <c r="T1286" s="8"/>
      <c r="U1286" s="8"/>
      <c r="V1286" s="11"/>
      <c r="W1286" s="11"/>
      <c r="X1286" s="11"/>
      <c r="Y1286" s="8"/>
      <c r="Z1286" s="8"/>
      <c r="AA1286" s="8"/>
      <c r="AB1286" s="8"/>
      <c r="AC1286" s="8"/>
      <c r="AD1286" s="8"/>
      <c r="AE1286" s="8"/>
    </row>
    <row r="1287" spans="1:31" ht="330" customHeight="1" x14ac:dyDescent="0.25">
      <c r="A1287" s="8"/>
      <c r="B1287" s="8"/>
      <c r="C1287" s="8"/>
      <c r="D1287" s="8"/>
      <c r="E1287" s="8"/>
      <c r="F1287" s="8"/>
      <c r="G1287" s="8"/>
      <c r="H1287" s="8"/>
      <c r="I1287" s="8"/>
      <c r="J1287" s="9"/>
      <c r="K1287" s="9"/>
      <c r="L1287" s="9"/>
      <c r="M1287" s="8"/>
      <c r="N1287" s="8"/>
      <c r="O1287" s="8"/>
      <c r="P1287" s="10" t="s">
        <v>914</v>
      </c>
      <c r="Q1287" s="10"/>
      <c r="R1287" s="10"/>
      <c r="S1287" s="8"/>
      <c r="T1287" s="8"/>
      <c r="U1287" s="8"/>
      <c r="V1287" s="11"/>
      <c r="W1287" s="11"/>
      <c r="X1287" s="11"/>
      <c r="Y1287" s="8"/>
      <c r="Z1287" s="8"/>
      <c r="AA1287" s="8"/>
      <c r="AB1287" s="8"/>
      <c r="AC1287" s="8"/>
      <c r="AD1287" s="8"/>
      <c r="AE1287" s="8"/>
    </row>
    <row r="1288" spans="1:31" ht="60" customHeight="1" x14ac:dyDescent="0.25">
      <c r="A1288" s="8">
        <v>17</v>
      </c>
      <c r="B1288" s="8"/>
      <c r="C1288" s="8"/>
      <c r="D1288" s="8" t="s">
        <v>0</v>
      </c>
      <c r="E1288" s="8"/>
      <c r="F1288" s="8"/>
      <c r="G1288" s="8" t="s">
        <v>1</v>
      </c>
      <c r="H1288" s="8"/>
      <c r="I1288" s="8"/>
      <c r="J1288" s="9" t="s">
        <v>916</v>
      </c>
      <c r="K1288" s="9"/>
      <c r="L1288" s="9"/>
      <c r="M1288" s="8" t="s">
        <v>3</v>
      </c>
      <c r="N1288" s="8"/>
      <c r="O1288" s="8"/>
      <c r="P1288" s="8" t="s">
        <v>917</v>
      </c>
      <c r="Q1288" s="8"/>
      <c r="R1288" s="8"/>
      <c r="S1288" s="8" t="s">
        <v>920</v>
      </c>
      <c r="T1288" s="8"/>
      <c r="U1288" s="8"/>
      <c r="V1288" s="8" t="s">
        <v>921</v>
      </c>
      <c r="W1288" s="8"/>
      <c r="X1288" s="8"/>
      <c r="Y1288" s="8">
        <v>3</v>
      </c>
      <c r="Z1288" s="8"/>
      <c r="AA1288" s="8"/>
      <c r="AB1288" s="8"/>
      <c r="AC1288" s="8"/>
      <c r="AD1288" s="8"/>
      <c r="AE1288" s="8" t="s">
        <v>8</v>
      </c>
    </row>
    <row r="1289" spans="1:31" x14ac:dyDescent="0.25">
      <c r="A1289" s="8"/>
      <c r="B1289" s="8"/>
      <c r="C1289" s="8"/>
      <c r="D1289" s="8"/>
      <c r="E1289" s="8"/>
      <c r="F1289" s="8"/>
      <c r="G1289" s="8"/>
      <c r="H1289" s="8"/>
      <c r="I1289" s="8"/>
      <c r="J1289" s="9"/>
      <c r="K1289" s="9"/>
      <c r="L1289" s="9"/>
      <c r="M1289" s="8"/>
      <c r="N1289" s="8"/>
      <c r="O1289" s="8"/>
      <c r="P1289" s="8"/>
      <c r="Q1289" s="8"/>
      <c r="R1289" s="8"/>
      <c r="S1289" s="8"/>
      <c r="T1289" s="8"/>
      <c r="U1289" s="8"/>
      <c r="V1289" s="8"/>
      <c r="W1289" s="8"/>
      <c r="X1289" s="8"/>
      <c r="Y1289" s="8"/>
      <c r="Z1289" s="8"/>
      <c r="AA1289" s="8"/>
      <c r="AB1289" s="8"/>
      <c r="AC1289" s="8"/>
      <c r="AD1289" s="8"/>
      <c r="AE1289" s="8"/>
    </row>
    <row r="1290" spans="1:31" ht="150" customHeight="1" x14ac:dyDescent="0.25">
      <c r="A1290" s="8"/>
      <c r="B1290" s="8"/>
      <c r="C1290" s="8"/>
      <c r="D1290" s="8"/>
      <c r="E1290" s="8"/>
      <c r="F1290" s="8"/>
      <c r="G1290" s="8"/>
      <c r="H1290" s="8"/>
      <c r="I1290" s="8"/>
      <c r="J1290" s="9"/>
      <c r="K1290" s="9"/>
      <c r="L1290" s="9"/>
      <c r="M1290" s="8"/>
      <c r="N1290" s="8"/>
      <c r="O1290" s="8"/>
      <c r="P1290" s="10" t="s">
        <v>918</v>
      </c>
      <c r="Q1290" s="10"/>
      <c r="R1290" s="10"/>
      <c r="S1290" s="8"/>
      <c r="T1290" s="8"/>
      <c r="U1290" s="8"/>
      <c r="V1290" s="8"/>
      <c r="W1290" s="8"/>
      <c r="X1290" s="8"/>
      <c r="Y1290" s="8"/>
      <c r="Z1290" s="8"/>
      <c r="AA1290" s="8"/>
      <c r="AB1290" s="8"/>
      <c r="AC1290" s="8"/>
      <c r="AD1290" s="8"/>
      <c r="AE1290" s="8"/>
    </row>
    <row r="1291" spans="1:31" x14ac:dyDescent="0.25">
      <c r="A1291" s="8"/>
      <c r="B1291" s="8"/>
      <c r="C1291" s="8"/>
      <c r="D1291" s="8"/>
      <c r="E1291" s="8"/>
      <c r="F1291" s="8"/>
      <c r="G1291" s="8"/>
      <c r="H1291" s="8"/>
      <c r="I1291" s="8"/>
      <c r="J1291" s="9"/>
      <c r="K1291" s="9"/>
      <c r="L1291" s="9"/>
      <c r="M1291" s="8"/>
      <c r="N1291" s="8"/>
      <c r="O1291" s="8"/>
      <c r="P1291" s="8"/>
      <c r="Q1291" s="8"/>
      <c r="R1291" s="8"/>
      <c r="S1291" s="8"/>
      <c r="T1291" s="8"/>
      <c r="U1291" s="8"/>
      <c r="V1291" s="8"/>
      <c r="W1291" s="8"/>
      <c r="X1291" s="8"/>
      <c r="Y1291" s="8"/>
      <c r="Z1291" s="8"/>
      <c r="AA1291" s="8"/>
      <c r="AB1291" s="8"/>
      <c r="AC1291" s="8"/>
      <c r="AD1291" s="8"/>
      <c r="AE1291" s="8"/>
    </row>
    <row r="1292" spans="1:31" ht="30" customHeight="1" x14ac:dyDescent="0.25">
      <c r="A1292" s="8"/>
      <c r="B1292" s="8"/>
      <c r="C1292" s="8"/>
      <c r="D1292" s="8"/>
      <c r="E1292" s="8"/>
      <c r="F1292" s="8"/>
      <c r="G1292" s="8"/>
      <c r="H1292" s="8"/>
      <c r="I1292" s="8"/>
      <c r="J1292" s="9"/>
      <c r="K1292" s="9"/>
      <c r="L1292" s="9"/>
      <c r="M1292" s="8"/>
      <c r="N1292" s="8"/>
      <c r="O1292" s="8"/>
      <c r="P1292" s="8" t="s">
        <v>919</v>
      </c>
      <c r="Q1292" s="8"/>
      <c r="R1292" s="8"/>
      <c r="S1292" s="8"/>
      <c r="T1292" s="8"/>
      <c r="U1292" s="8"/>
      <c r="V1292" s="8"/>
      <c r="W1292" s="8"/>
      <c r="X1292" s="8"/>
      <c r="Y1292" s="8"/>
      <c r="Z1292" s="8"/>
      <c r="AA1292" s="8"/>
      <c r="AB1292" s="8"/>
      <c r="AC1292" s="8"/>
      <c r="AD1292" s="8"/>
      <c r="AE1292" s="8"/>
    </row>
    <row r="1293" spans="1:31" ht="120" customHeight="1" x14ac:dyDescent="0.25">
      <c r="A1293" s="8">
        <v>18</v>
      </c>
      <c r="B1293" s="8"/>
      <c r="C1293" s="8"/>
      <c r="D1293" s="8" t="s">
        <v>0</v>
      </c>
      <c r="E1293" s="8"/>
      <c r="F1293" s="8"/>
      <c r="G1293" s="8" t="s">
        <v>1</v>
      </c>
      <c r="H1293" s="8"/>
      <c r="I1293" s="8"/>
      <c r="J1293" s="9" t="s">
        <v>922</v>
      </c>
      <c r="K1293" s="9"/>
      <c r="L1293" s="9"/>
      <c r="M1293" s="8" t="s">
        <v>3</v>
      </c>
      <c r="N1293" s="8"/>
      <c r="O1293" s="8"/>
      <c r="P1293" s="8" t="s">
        <v>923</v>
      </c>
      <c r="Q1293" s="8"/>
      <c r="R1293" s="8"/>
      <c r="S1293" s="8" t="s">
        <v>920</v>
      </c>
      <c r="T1293" s="8"/>
      <c r="U1293" s="8"/>
      <c r="V1293" s="11">
        <v>36850</v>
      </c>
      <c r="W1293" s="11"/>
      <c r="X1293" s="11"/>
      <c r="Y1293" s="8">
        <v>0</v>
      </c>
      <c r="Z1293" s="8"/>
      <c r="AA1293" s="8"/>
      <c r="AB1293" s="8"/>
      <c r="AC1293" s="8"/>
      <c r="AD1293" s="8"/>
      <c r="AE1293" s="8" t="s">
        <v>8</v>
      </c>
    </row>
    <row r="1294" spans="1:31" x14ac:dyDescent="0.25">
      <c r="A1294" s="8"/>
      <c r="B1294" s="8"/>
      <c r="C1294" s="8"/>
      <c r="D1294" s="8"/>
      <c r="E1294" s="8"/>
      <c r="F1294" s="8"/>
      <c r="G1294" s="8"/>
      <c r="H1294" s="8"/>
      <c r="I1294" s="8"/>
      <c r="J1294" s="9"/>
      <c r="K1294" s="9"/>
      <c r="L1294" s="9"/>
      <c r="M1294" s="8"/>
      <c r="N1294" s="8"/>
      <c r="O1294" s="8"/>
      <c r="P1294" s="8"/>
      <c r="Q1294" s="8"/>
      <c r="R1294" s="8"/>
      <c r="S1294" s="8"/>
      <c r="T1294" s="8"/>
      <c r="U1294" s="8"/>
      <c r="V1294" s="11"/>
      <c r="W1294" s="11"/>
      <c r="X1294" s="11"/>
      <c r="Y1294" s="8"/>
      <c r="Z1294" s="8"/>
      <c r="AA1294" s="8"/>
      <c r="AB1294" s="8"/>
      <c r="AC1294" s="8"/>
      <c r="AD1294" s="8"/>
      <c r="AE1294" s="8"/>
    </row>
    <row r="1295" spans="1:31" ht="150" customHeight="1" x14ac:dyDescent="0.25">
      <c r="A1295" s="8"/>
      <c r="B1295" s="8"/>
      <c r="C1295" s="8"/>
      <c r="D1295" s="8"/>
      <c r="E1295" s="8"/>
      <c r="F1295" s="8"/>
      <c r="G1295" s="8"/>
      <c r="H1295" s="8"/>
      <c r="I1295" s="8"/>
      <c r="J1295" s="9"/>
      <c r="K1295" s="9"/>
      <c r="L1295" s="9"/>
      <c r="M1295" s="8"/>
      <c r="N1295" s="8"/>
      <c r="O1295" s="8"/>
      <c r="P1295" s="10" t="s">
        <v>918</v>
      </c>
      <c r="Q1295" s="10"/>
      <c r="R1295" s="10"/>
      <c r="S1295" s="8"/>
      <c r="T1295" s="8"/>
      <c r="U1295" s="8"/>
      <c r="V1295" s="11"/>
      <c r="W1295" s="11"/>
      <c r="X1295" s="11"/>
      <c r="Y1295" s="8"/>
      <c r="Z1295" s="8"/>
      <c r="AA1295" s="8"/>
      <c r="AB1295" s="8"/>
      <c r="AC1295" s="8"/>
      <c r="AD1295" s="8"/>
      <c r="AE1295" s="8"/>
    </row>
    <row r="1296" spans="1:31" x14ac:dyDescent="0.25">
      <c r="A1296" s="8"/>
      <c r="B1296" s="8"/>
      <c r="C1296" s="8"/>
      <c r="D1296" s="8"/>
      <c r="E1296" s="8"/>
      <c r="F1296" s="8"/>
      <c r="G1296" s="8"/>
      <c r="H1296" s="8"/>
      <c r="I1296" s="8"/>
      <c r="J1296" s="9"/>
      <c r="K1296" s="9"/>
      <c r="L1296" s="9"/>
      <c r="M1296" s="8"/>
      <c r="N1296" s="8"/>
      <c r="O1296" s="8"/>
      <c r="P1296" s="8"/>
      <c r="Q1296" s="8"/>
      <c r="R1296" s="8"/>
      <c r="S1296" s="8"/>
      <c r="T1296" s="8"/>
      <c r="U1296" s="8"/>
      <c r="V1296" s="11"/>
      <c r="W1296" s="11"/>
      <c r="X1296" s="11"/>
      <c r="Y1296" s="8"/>
      <c r="Z1296" s="8"/>
      <c r="AA1296" s="8"/>
      <c r="AB1296" s="8"/>
      <c r="AC1296" s="8"/>
      <c r="AD1296" s="8"/>
      <c r="AE1296" s="8"/>
    </row>
    <row r="1297" spans="1:35" ht="30" customHeight="1" x14ac:dyDescent="0.25">
      <c r="A1297" s="8"/>
      <c r="B1297" s="8"/>
      <c r="C1297" s="8"/>
      <c r="D1297" s="8"/>
      <c r="E1297" s="8"/>
      <c r="F1297" s="8"/>
      <c r="G1297" s="8"/>
      <c r="H1297" s="8"/>
      <c r="I1297" s="8"/>
      <c r="J1297" s="9"/>
      <c r="K1297" s="9"/>
      <c r="L1297" s="9"/>
      <c r="M1297" s="8"/>
      <c r="N1297" s="8"/>
      <c r="O1297" s="8"/>
      <c r="P1297" s="8" t="s">
        <v>924</v>
      </c>
      <c r="Q1297" s="8"/>
      <c r="R1297" s="8"/>
      <c r="S1297" s="8"/>
      <c r="T1297" s="8"/>
      <c r="U1297" s="8"/>
      <c r="V1297" s="11"/>
      <c r="W1297" s="11"/>
      <c r="X1297" s="11"/>
      <c r="Y1297" s="8"/>
      <c r="Z1297" s="8"/>
      <c r="AA1297" s="8"/>
      <c r="AB1297" s="8"/>
      <c r="AC1297" s="8"/>
      <c r="AD1297" s="8"/>
      <c r="AE1297" s="8"/>
      <c r="AI1297">
        <v>2</v>
      </c>
    </row>
    <row r="1298" spans="1:35" ht="75" customHeight="1" x14ac:dyDescent="0.25">
      <c r="A1298" s="8">
        <v>19</v>
      </c>
      <c r="B1298" s="8"/>
      <c r="C1298" s="8"/>
      <c r="D1298" s="8" t="s">
        <v>0</v>
      </c>
      <c r="E1298" s="8"/>
      <c r="F1298" s="8"/>
      <c r="G1298" s="8" t="s">
        <v>1</v>
      </c>
      <c r="H1298" s="8"/>
      <c r="I1298" s="8"/>
      <c r="J1298" s="9" t="s">
        <v>925</v>
      </c>
      <c r="K1298" s="9"/>
      <c r="L1298" s="9"/>
      <c r="M1298" s="8" t="s">
        <v>3</v>
      </c>
      <c r="N1298" s="8"/>
      <c r="O1298" s="8"/>
      <c r="P1298" s="8" t="s">
        <v>926</v>
      </c>
      <c r="Q1298" s="8"/>
      <c r="R1298" s="8"/>
      <c r="S1298" s="8" t="s">
        <v>907</v>
      </c>
      <c r="T1298" s="8"/>
      <c r="U1298" s="8"/>
      <c r="V1298" s="11">
        <v>36819</v>
      </c>
      <c r="W1298" s="11"/>
      <c r="X1298" s="11"/>
      <c r="Y1298" s="8">
        <v>3</v>
      </c>
      <c r="Z1298" s="8"/>
      <c r="AA1298" s="8"/>
      <c r="AB1298" s="8"/>
      <c r="AC1298" s="8"/>
      <c r="AD1298" s="8"/>
      <c r="AE1298" s="8" t="s">
        <v>8</v>
      </c>
    </row>
    <row r="1299" spans="1:35" x14ac:dyDescent="0.25">
      <c r="A1299" s="8"/>
      <c r="B1299" s="8"/>
      <c r="C1299" s="8"/>
      <c r="D1299" s="8"/>
      <c r="E1299" s="8"/>
      <c r="F1299" s="8"/>
      <c r="G1299" s="8"/>
      <c r="H1299" s="8"/>
      <c r="I1299" s="8"/>
      <c r="J1299" s="9"/>
      <c r="K1299" s="9"/>
      <c r="L1299" s="9"/>
      <c r="M1299" s="8"/>
      <c r="N1299" s="8"/>
      <c r="O1299" s="8"/>
      <c r="P1299" s="10"/>
      <c r="Q1299" s="10"/>
      <c r="R1299" s="10"/>
      <c r="S1299" s="8"/>
      <c r="T1299" s="8"/>
      <c r="U1299" s="8"/>
      <c r="V1299" s="11"/>
      <c r="W1299" s="11"/>
      <c r="X1299" s="11"/>
      <c r="Y1299" s="8"/>
      <c r="Z1299" s="8"/>
      <c r="AA1299" s="8"/>
      <c r="AB1299" s="8"/>
      <c r="AC1299" s="8"/>
      <c r="AD1299" s="8"/>
      <c r="AE1299" s="8"/>
    </row>
    <row r="1300" spans="1:35" ht="300" customHeight="1" x14ac:dyDescent="0.25">
      <c r="A1300" s="8"/>
      <c r="B1300" s="8"/>
      <c r="C1300" s="8"/>
      <c r="D1300" s="8"/>
      <c r="E1300" s="8"/>
      <c r="F1300" s="8"/>
      <c r="G1300" s="8"/>
      <c r="H1300" s="8"/>
      <c r="I1300" s="8"/>
      <c r="J1300" s="9"/>
      <c r="K1300" s="9"/>
      <c r="L1300" s="9"/>
      <c r="M1300" s="8"/>
      <c r="N1300" s="8"/>
      <c r="O1300" s="8"/>
      <c r="P1300" s="10" t="s">
        <v>927</v>
      </c>
      <c r="Q1300" s="10"/>
      <c r="R1300" s="10"/>
      <c r="S1300" s="8"/>
      <c r="T1300" s="8"/>
      <c r="U1300" s="8"/>
      <c r="V1300" s="11"/>
      <c r="W1300" s="11"/>
      <c r="X1300" s="11"/>
      <c r="Y1300" s="8"/>
      <c r="Z1300" s="8"/>
      <c r="AA1300" s="8"/>
      <c r="AB1300" s="8"/>
      <c r="AC1300" s="8"/>
      <c r="AD1300" s="8"/>
      <c r="AE1300" s="8"/>
    </row>
    <row r="1301" spans="1:35" ht="75" customHeight="1" x14ac:dyDescent="0.25">
      <c r="A1301" s="8">
        <v>20</v>
      </c>
      <c r="B1301" s="8"/>
      <c r="C1301" s="8"/>
      <c r="D1301" s="8" t="s">
        <v>0</v>
      </c>
      <c r="E1301" s="8"/>
      <c r="F1301" s="8"/>
      <c r="G1301" s="8" t="s">
        <v>293</v>
      </c>
      <c r="H1301" s="8"/>
      <c r="I1301" s="8"/>
      <c r="J1301" s="9" t="s">
        <v>928</v>
      </c>
      <c r="K1301" s="9"/>
      <c r="L1301" s="9"/>
      <c r="M1301" s="8" t="s">
        <v>3</v>
      </c>
      <c r="N1301" s="8"/>
      <c r="O1301" s="8"/>
      <c r="P1301" s="8" t="s">
        <v>929</v>
      </c>
      <c r="Q1301" s="8"/>
      <c r="R1301" s="8"/>
      <c r="S1301" s="8" t="s">
        <v>911</v>
      </c>
      <c r="T1301" s="8"/>
      <c r="U1301" s="8"/>
      <c r="V1301" s="8">
        <f>-1 / 15 / 4</f>
        <v>-1.6666666666666666E-2</v>
      </c>
      <c r="W1301" s="8"/>
      <c r="X1301" s="8"/>
      <c r="Y1301" s="8">
        <v>3</v>
      </c>
      <c r="Z1301" s="8"/>
      <c r="AA1301" s="8"/>
      <c r="AB1301" s="8"/>
      <c r="AC1301" s="8"/>
      <c r="AD1301" s="8"/>
      <c r="AE1301" s="8" t="s">
        <v>8</v>
      </c>
      <c r="AI1301">
        <v>2</v>
      </c>
    </row>
    <row r="1302" spans="1:35" x14ac:dyDescent="0.25">
      <c r="A1302" s="8"/>
      <c r="B1302" s="8"/>
      <c r="C1302" s="8"/>
      <c r="D1302" s="8"/>
      <c r="E1302" s="8"/>
      <c r="F1302" s="8"/>
      <c r="G1302" s="8"/>
      <c r="H1302" s="8"/>
      <c r="I1302" s="8"/>
      <c r="J1302" s="9"/>
      <c r="K1302" s="9"/>
      <c r="L1302" s="9"/>
      <c r="M1302" s="8"/>
      <c r="N1302" s="8"/>
      <c r="O1302" s="8"/>
      <c r="P1302" s="10"/>
      <c r="Q1302" s="10"/>
      <c r="R1302" s="10"/>
      <c r="S1302" s="8"/>
      <c r="T1302" s="8"/>
      <c r="U1302" s="8"/>
      <c r="V1302" s="8"/>
      <c r="W1302" s="8"/>
      <c r="X1302" s="8"/>
      <c r="Y1302" s="8"/>
      <c r="Z1302" s="8"/>
      <c r="AA1302" s="8"/>
      <c r="AB1302" s="8"/>
      <c r="AC1302" s="8"/>
      <c r="AD1302" s="8"/>
      <c r="AE1302" s="8"/>
    </row>
    <row r="1303" spans="1:35" ht="180" customHeight="1" x14ac:dyDescent="0.25">
      <c r="A1303" s="8"/>
      <c r="B1303" s="8"/>
      <c r="C1303" s="8"/>
      <c r="D1303" s="8"/>
      <c r="E1303" s="8"/>
      <c r="F1303" s="8"/>
      <c r="G1303" s="8"/>
      <c r="H1303" s="8"/>
      <c r="I1303" s="8"/>
      <c r="J1303" s="9"/>
      <c r="K1303" s="9"/>
      <c r="L1303" s="9"/>
      <c r="M1303" s="8"/>
      <c r="N1303" s="8"/>
      <c r="O1303" s="8"/>
      <c r="P1303" s="10" t="s">
        <v>930</v>
      </c>
      <c r="Q1303" s="10"/>
      <c r="R1303" s="10"/>
      <c r="S1303" s="8"/>
      <c r="T1303" s="8"/>
      <c r="U1303" s="8"/>
      <c r="V1303" s="8"/>
      <c r="W1303" s="8"/>
      <c r="X1303" s="8"/>
      <c r="Y1303" s="8"/>
      <c r="Z1303" s="8"/>
      <c r="AA1303" s="8"/>
      <c r="AB1303" s="8"/>
      <c r="AC1303" s="8"/>
      <c r="AD1303" s="8"/>
      <c r="AE1303" s="8"/>
    </row>
    <row r="1304" spans="1:35" x14ac:dyDescent="0.25">
      <c r="A1304" s="5"/>
    </row>
    <row r="1305" spans="1:35" x14ac:dyDescent="0.25">
      <c r="A1305" s="5"/>
      <c r="B1305" s="5"/>
    </row>
    <row r="1306" spans="1:35" ht="30" x14ac:dyDescent="0.25">
      <c r="A1306" s="6"/>
      <c r="B1306" s="3" t="s">
        <v>846</v>
      </c>
    </row>
    <row r="1308" spans="1:35" ht="30" customHeight="1" x14ac:dyDescent="0.25">
      <c r="A1308" s="8" t="s">
        <v>847</v>
      </c>
      <c r="B1308" s="8"/>
      <c r="C1308" s="3"/>
      <c r="D1308" s="8" t="s">
        <v>848</v>
      </c>
      <c r="E1308" s="8"/>
      <c r="F1308" s="3"/>
      <c r="G1308" s="8" t="s">
        <v>849</v>
      </c>
      <c r="H1308" s="8"/>
      <c r="I1308" s="3"/>
      <c r="J1308" s="8" t="s">
        <v>850</v>
      </c>
      <c r="K1308" s="8"/>
      <c r="L1308" s="3"/>
      <c r="M1308" s="8" t="s">
        <v>851</v>
      </c>
      <c r="N1308" s="8"/>
      <c r="O1308" s="3"/>
      <c r="P1308" s="8" t="s">
        <v>852</v>
      </c>
      <c r="Q1308" s="8"/>
      <c r="R1308" s="3"/>
      <c r="S1308" s="8" t="s">
        <v>853</v>
      </c>
      <c r="T1308" s="8"/>
      <c r="U1308" s="3"/>
      <c r="V1308" s="8" t="s">
        <v>854</v>
      </c>
      <c r="W1308" s="8"/>
      <c r="X1308" s="3"/>
      <c r="Y1308" s="8" t="s">
        <v>855</v>
      </c>
      <c r="Z1308" s="8"/>
      <c r="AA1308" s="3"/>
      <c r="AB1308" s="8" t="s">
        <v>856</v>
      </c>
      <c r="AC1308" s="8"/>
      <c r="AD1308" s="3"/>
    </row>
    <row r="1309" spans="1:35" ht="75" customHeight="1" x14ac:dyDescent="0.25">
      <c r="A1309" s="8">
        <v>21</v>
      </c>
      <c r="B1309" s="8"/>
      <c r="C1309" s="8"/>
      <c r="D1309" s="8" t="s">
        <v>0</v>
      </c>
      <c r="E1309" s="8"/>
      <c r="F1309" s="8"/>
      <c r="G1309" s="8" t="s">
        <v>1</v>
      </c>
      <c r="H1309" s="8"/>
      <c r="I1309" s="8"/>
      <c r="J1309" s="9" t="s">
        <v>931</v>
      </c>
      <c r="K1309" s="9"/>
      <c r="L1309" s="9"/>
      <c r="M1309" s="8" t="s">
        <v>3</v>
      </c>
      <c r="N1309" s="8"/>
      <c r="O1309" s="8"/>
      <c r="P1309" s="8" t="s">
        <v>932</v>
      </c>
      <c r="Q1309" s="8"/>
      <c r="R1309" s="8"/>
      <c r="S1309" s="8" t="s">
        <v>935</v>
      </c>
      <c r="T1309" s="8"/>
      <c r="U1309" s="8"/>
      <c r="V1309" s="11">
        <v>36816</v>
      </c>
      <c r="W1309" s="11"/>
      <c r="X1309" s="11"/>
      <c r="Y1309" s="8">
        <v>3</v>
      </c>
      <c r="Z1309" s="8"/>
      <c r="AA1309" s="8"/>
      <c r="AB1309" s="8"/>
      <c r="AC1309" s="8"/>
      <c r="AD1309" s="8"/>
      <c r="AE1309" s="8" t="s">
        <v>8</v>
      </c>
    </row>
    <row r="1310" spans="1:35" x14ac:dyDescent="0.25">
      <c r="A1310" s="8"/>
      <c r="B1310" s="8"/>
      <c r="C1310" s="8"/>
      <c r="D1310" s="8"/>
      <c r="E1310" s="8"/>
      <c r="F1310" s="8"/>
      <c r="G1310" s="8"/>
      <c r="H1310" s="8"/>
      <c r="I1310" s="8"/>
      <c r="J1310" s="9"/>
      <c r="K1310" s="9"/>
      <c r="L1310" s="9"/>
      <c r="M1310" s="8"/>
      <c r="N1310" s="8"/>
      <c r="O1310" s="8"/>
      <c r="P1310" s="8"/>
      <c r="Q1310" s="8"/>
      <c r="R1310" s="8"/>
      <c r="S1310" s="8"/>
      <c r="T1310" s="8"/>
      <c r="U1310" s="8"/>
      <c r="V1310" s="11"/>
      <c r="W1310" s="11"/>
      <c r="X1310" s="11"/>
      <c r="Y1310" s="8"/>
      <c r="Z1310" s="8"/>
      <c r="AA1310" s="8"/>
      <c r="AB1310" s="8"/>
      <c r="AC1310" s="8"/>
      <c r="AD1310" s="8"/>
      <c r="AE1310" s="8"/>
    </row>
    <row r="1311" spans="1:35" ht="105" customHeight="1" x14ac:dyDescent="0.25">
      <c r="A1311" s="8"/>
      <c r="B1311" s="8"/>
      <c r="C1311" s="8"/>
      <c r="D1311" s="8"/>
      <c r="E1311" s="8"/>
      <c r="F1311" s="8"/>
      <c r="G1311" s="8"/>
      <c r="H1311" s="8"/>
      <c r="I1311" s="8"/>
      <c r="J1311" s="9"/>
      <c r="K1311" s="9"/>
      <c r="L1311" s="9"/>
      <c r="M1311" s="8"/>
      <c r="N1311" s="8"/>
      <c r="O1311" s="8"/>
      <c r="P1311" s="10" t="s">
        <v>933</v>
      </c>
      <c r="Q1311" s="10"/>
      <c r="R1311" s="10"/>
      <c r="S1311" s="8"/>
      <c r="T1311" s="8"/>
      <c r="U1311" s="8"/>
      <c r="V1311" s="11"/>
      <c r="W1311" s="11"/>
      <c r="X1311" s="11"/>
      <c r="Y1311" s="8"/>
      <c r="Z1311" s="8"/>
      <c r="AA1311" s="8"/>
      <c r="AB1311" s="8"/>
      <c r="AC1311" s="8"/>
      <c r="AD1311" s="8"/>
      <c r="AE1311" s="8"/>
    </row>
    <row r="1312" spans="1:35" x14ac:dyDescent="0.25">
      <c r="A1312" s="8"/>
      <c r="B1312" s="8"/>
      <c r="C1312" s="8"/>
      <c r="D1312" s="8"/>
      <c r="E1312" s="8"/>
      <c r="F1312" s="8"/>
      <c r="G1312" s="8"/>
      <c r="H1312" s="8"/>
      <c r="I1312" s="8"/>
      <c r="J1312" s="9"/>
      <c r="K1312" s="9"/>
      <c r="L1312" s="9"/>
      <c r="M1312" s="8"/>
      <c r="N1312" s="8"/>
      <c r="O1312" s="8"/>
      <c r="P1312" s="8"/>
      <c r="Q1312" s="8"/>
      <c r="R1312" s="8"/>
      <c r="S1312" s="8"/>
      <c r="T1312" s="8"/>
      <c r="U1312" s="8"/>
      <c r="V1312" s="11"/>
      <c r="W1312" s="11"/>
      <c r="X1312" s="11"/>
      <c r="Y1312" s="8"/>
      <c r="Z1312" s="8"/>
      <c r="AA1312" s="8"/>
      <c r="AB1312" s="8"/>
      <c r="AC1312" s="8"/>
      <c r="AD1312" s="8"/>
      <c r="AE1312" s="8"/>
    </row>
    <row r="1313" spans="1:35" ht="45" customHeight="1" x14ac:dyDescent="0.25">
      <c r="A1313" s="8"/>
      <c r="B1313" s="8"/>
      <c r="C1313" s="8"/>
      <c r="D1313" s="8"/>
      <c r="E1313" s="8"/>
      <c r="F1313" s="8"/>
      <c r="G1313" s="8"/>
      <c r="H1313" s="8"/>
      <c r="I1313" s="8"/>
      <c r="J1313" s="9"/>
      <c r="K1313" s="9"/>
      <c r="L1313" s="9"/>
      <c r="M1313" s="8"/>
      <c r="N1313" s="8"/>
      <c r="O1313" s="8"/>
      <c r="P1313" s="8" t="s">
        <v>934</v>
      </c>
      <c r="Q1313" s="8"/>
      <c r="R1313" s="8"/>
      <c r="S1313" s="8"/>
      <c r="T1313" s="8"/>
      <c r="U1313" s="8"/>
      <c r="V1313" s="11"/>
      <c r="W1313" s="11"/>
      <c r="X1313" s="11"/>
      <c r="Y1313" s="8"/>
      <c r="Z1313" s="8"/>
      <c r="AA1313" s="8"/>
      <c r="AB1313" s="8"/>
      <c r="AC1313" s="8"/>
      <c r="AD1313" s="8"/>
      <c r="AE1313" s="8"/>
      <c r="AI1313">
        <v>1</v>
      </c>
    </row>
    <row r="1314" spans="1:35" ht="75" customHeight="1" x14ac:dyDescent="0.25">
      <c r="A1314" s="8">
        <v>22</v>
      </c>
      <c r="B1314" s="8"/>
      <c r="C1314" s="8"/>
      <c r="D1314" s="8" t="s">
        <v>0</v>
      </c>
      <c r="E1314" s="8"/>
      <c r="F1314" s="8"/>
      <c r="G1314" s="8" t="s">
        <v>1</v>
      </c>
      <c r="H1314" s="8"/>
      <c r="I1314" s="8"/>
      <c r="J1314" s="9" t="s">
        <v>936</v>
      </c>
      <c r="K1314" s="9"/>
      <c r="L1314" s="9"/>
      <c r="M1314" s="8" t="s">
        <v>3</v>
      </c>
      <c r="N1314" s="8"/>
      <c r="O1314" s="8"/>
      <c r="P1314" s="8" t="s">
        <v>937</v>
      </c>
      <c r="Q1314" s="8"/>
      <c r="R1314" s="8"/>
      <c r="S1314" s="8" t="s">
        <v>882</v>
      </c>
      <c r="T1314" s="8"/>
      <c r="U1314" s="8"/>
      <c r="V1314" s="11">
        <v>36540</v>
      </c>
      <c r="W1314" s="11"/>
      <c r="X1314" s="11"/>
      <c r="Y1314" s="8">
        <v>3</v>
      </c>
      <c r="Z1314" s="8"/>
      <c r="AA1314" s="8"/>
      <c r="AB1314" s="8"/>
      <c r="AC1314" s="8"/>
      <c r="AD1314" s="8"/>
      <c r="AE1314" s="8" t="s">
        <v>8</v>
      </c>
    </row>
    <row r="1315" spans="1:35" x14ac:dyDescent="0.25">
      <c r="A1315" s="8"/>
      <c r="B1315" s="8"/>
      <c r="C1315" s="8"/>
      <c r="D1315" s="8"/>
      <c r="E1315" s="8"/>
      <c r="F1315" s="8"/>
      <c r="G1315" s="8"/>
      <c r="H1315" s="8"/>
      <c r="I1315" s="8"/>
      <c r="J1315" s="9"/>
      <c r="K1315" s="9"/>
      <c r="L1315" s="9"/>
      <c r="M1315" s="8"/>
      <c r="N1315" s="8"/>
      <c r="O1315" s="8"/>
      <c r="P1315" s="8"/>
      <c r="Q1315" s="8"/>
      <c r="R1315" s="8"/>
      <c r="S1315" s="8"/>
      <c r="T1315" s="8"/>
      <c r="U1315" s="8"/>
      <c r="V1315" s="11"/>
      <c r="W1315" s="11"/>
      <c r="X1315" s="11"/>
      <c r="Y1315" s="8"/>
      <c r="Z1315" s="8"/>
      <c r="AA1315" s="8"/>
      <c r="AB1315" s="8"/>
      <c r="AC1315" s="8"/>
      <c r="AD1315" s="8"/>
      <c r="AE1315" s="8"/>
    </row>
    <row r="1316" spans="1:35" ht="105" customHeight="1" x14ac:dyDescent="0.25">
      <c r="A1316" s="8"/>
      <c r="B1316" s="8"/>
      <c r="C1316" s="8"/>
      <c r="D1316" s="8"/>
      <c r="E1316" s="8"/>
      <c r="F1316" s="8"/>
      <c r="G1316" s="8"/>
      <c r="H1316" s="8"/>
      <c r="I1316" s="8"/>
      <c r="J1316" s="9"/>
      <c r="K1316" s="9"/>
      <c r="L1316" s="9"/>
      <c r="M1316" s="8"/>
      <c r="N1316" s="8"/>
      <c r="O1316" s="8"/>
      <c r="P1316" s="10" t="s">
        <v>933</v>
      </c>
      <c r="Q1316" s="10"/>
      <c r="R1316" s="10"/>
      <c r="S1316" s="8"/>
      <c r="T1316" s="8"/>
      <c r="U1316" s="8"/>
      <c r="V1316" s="11"/>
      <c r="W1316" s="11"/>
      <c r="X1316" s="11"/>
      <c r="Y1316" s="8"/>
      <c r="Z1316" s="8"/>
      <c r="AA1316" s="8"/>
      <c r="AB1316" s="8"/>
      <c r="AC1316" s="8"/>
      <c r="AD1316" s="8"/>
      <c r="AE1316" s="8"/>
    </row>
    <row r="1317" spans="1:35" x14ac:dyDescent="0.25">
      <c r="A1317" s="8"/>
      <c r="B1317" s="8"/>
      <c r="C1317" s="8"/>
      <c r="D1317" s="8"/>
      <c r="E1317" s="8"/>
      <c r="F1317" s="8"/>
      <c r="G1317" s="8"/>
      <c r="H1317" s="8"/>
      <c r="I1317" s="8"/>
      <c r="J1317" s="9"/>
      <c r="K1317" s="9"/>
      <c r="L1317" s="9"/>
      <c r="M1317" s="8"/>
      <c r="N1317" s="8"/>
      <c r="O1317" s="8"/>
      <c r="P1317" s="8"/>
      <c r="Q1317" s="8"/>
      <c r="R1317" s="8"/>
      <c r="S1317" s="8"/>
      <c r="T1317" s="8"/>
      <c r="U1317" s="8"/>
      <c r="V1317" s="11"/>
      <c r="W1317" s="11"/>
      <c r="X1317" s="11"/>
      <c r="Y1317" s="8"/>
      <c r="Z1317" s="8"/>
      <c r="AA1317" s="8"/>
      <c r="AB1317" s="8"/>
      <c r="AC1317" s="8"/>
      <c r="AD1317" s="8"/>
      <c r="AE1317" s="8"/>
    </row>
    <row r="1318" spans="1:35" ht="45" customHeight="1" x14ac:dyDescent="0.25">
      <c r="A1318" s="8"/>
      <c r="B1318" s="8"/>
      <c r="C1318" s="8"/>
      <c r="D1318" s="8"/>
      <c r="E1318" s="8"/>
      <c r="F1318" s="8"/>
      <c r="G1318" s="8"/>
      <c r="H1318" s="8"/>
      <c r="I1318" s="8"/>
      <c r="J1318" s="9"/>
      <c r="K1318" s="9"/>
      <c r="L1318" s="9"/>
      <c r="M1318" s="8"/>
      <c r="N1318" s="8"/>
      <c r="O1318" s="8"/>
      <c r="P1318" s="8" t="s">
        <v>938</v>
      </c>
      <c r="Q1318" s="8"/>
      <c r="R1318" s="8"/>
      <c r="S1318" s="8"/>
      <c r="T1318" s="8"/>
      <c r="U1318" s="8"/>
      <c r="V1318" s="11"/>
      <c r="W1318" s="11"/>
      <c r="X1318" s="11"/>
      <c r="Y1318" s="8"/>
      <c r="Z1318" s="8"/>
      <c r="AA1318" s="8"/>
      <c r="AB1318" s="8"/>
      <c r="AC1318" s="8"/>
      <c r="AD1318" s="8"/>
      <c r="AE1318" s="8"/>
    </row>
    <row r="1319" spans="1:35" ht="75" customHeight="1" x14ac:dyDescent="0.25">
      <c r="A1319" s="8">
        <v>23</v>
      </c>
      <c r="B1319" s="8"/>
      <c r="C1319" s="8"/>
      <c r="D1319" s="8" t="s">
        <v>0</v>
      </c>
      <c r="E1319" s="8"/>
      <c r="F1319" s="8"/>
      <c r="G1319" s="8" t="s">
        <v>1</v>
      </c>
      <c r="H1319" s="8"/>
      <c r="I1319" s="8"/>
      <c r="J1319" s="9" t="s">
        <v>939</v>
      </c>
      <c r="K1319" s="9"/>
      <c r="L1319" s="9"/>
      <c r="M1319" s="8" t="s">
        <v>3</v>
      </c>
      <c r="N1319" s="8"/>
      <c r="O1319" s="8"/>
      <c r="P1319" s="8" t="s">
        <v>940</v>
      </c>
      <c r="Q1319" s="8"/>
      <c r="R1319" s="8"/>
      <c r="S1319" s="8" t="s">
        <v>906</v>
      </c>
      <c r="T1319" s="8"/>
      <c r="U1319" s="8"/>
      <c r="V1319" s="11">
        <v>36600</v>
      </c>
      <c r="W1319" s="11"/>
      <c r="X1319" s="11"/>
      <c r="Y1319" s="8">
        <v>3</v>
      </c>
      <c r="Z1319" s="8"/>
      <c r="AA1319" s="8"/>
      <c r="AB1319" s="8"/>
      <c r="AC1319" s="8"/>
      <c r="AD1319" s="8"/>
      <c r="AE1319" s="8" t="s">
        <v>8</v>
      </c>
    </row>
    <row r="1320" spans="1:35" x14ac:dyDescent="0.25">
      <c r="A1320" s="8"/>
      <c r="B1320" s="8"/>
      <c r="C1320" s="8"/>
      <c r="D1320" s="8"/>
      <c r="E1320" s="8"/>
      <c r="F1320" s="8"/>
      <c r="G1320" s="8"/>
      <c r="H1320" s="8"/>
      <c r="I1320" s="8"/>
      <c r="J1320" s="9"/>
      <c r="K1320" s="9"/>
      <c r="L1320" s="9"/>
      <c r="M1320" s="8"/>
      <c r="N1320" s="8"/>
      <c r="O1320" s="8"/>
      <c r="P1320" s="8"/>
      <c r="Q1320" s="8"/>
      <c r="R1320" s="8"/>
      <c r="S1320" s="8"/>
      <c r="T1320" s="8"/>
      <c r="U1320" s="8"/>
      <c r="V1320" s="11"/>
      <c r="W1320" s="11"/>
      <c r="X1320" s="11"/>
      <c r="Y1320" s="8"/>
      <c r="Z1320" s="8"/>
      <c r="AA1320" s="8"/>
      <c r="AB1320" s="8"/>
      <c r="AC1320" s="8"/>
      <c r="AD1320" s="8"/>
      <c r="AE1320" s="8"/>
    </row>
    <row r="1321" spans="1:35" ht="105" customHeight="1" x14ac:dyDescent="0.25">
      <c r="A1321" s="8"/>
      <c r="B1321" s="8"/>
      <c r="C1321" s="8"/>
      <c r="D1321" s="8"/>
      <c r="E1321" s="8"/>
      <c r="F1321" s="8"/>
      <c r="G1321" s="8"/>
      <c r="H1321" s="8"/>
      <c r="I1321" s="8"/>
      <c r="J1321" s="9"/>
      <c r="K1321" s="9"/>
      <c r="L1321" s="9"/>
      <c r="M1321" s="8"/>
      <c r="N1321" s="8"/>
      <c r="O1321" s="8"/>
      <c r="P1321" s="10" t="s">
        <v>933</v>
      </c>
      <c r="Q1321" s="10"/>
      <c r="R1321" s="10"/>
      <c r="S1321" s="8"/>
      <c r="T1321" s="8"/>
      <c r="U1321" s="8"/>
      <c r="V1321" s="11"/>
      <c r="W1321" s="11"/>
      <c r="X1321" s="11"/>
      <c r="Y1321" s="8"/>
      <c r="Z1321" s="8"/>
      <c r="AA1321" s="8"/>
      <c r="AB1321" s="8"/>
      <c r="AC1321" s="8"/>
      <c r="AD1321" s="8"/>
      <c r="AE1321" s="8"/>
    </row>
    <row r="1322" spans="1:35" x14ac:dyDescent="0.25">
      <c r="A1322" s="8"/>
      <c r="B1322" s="8"/>
      <c r="C1322" s="8"/>
      <c r="D1322" s="8"/>
      <c r="E1322" s="8"/>
      <c r="F1322" s="8"/>
      <c r="G1322" s="8"/>
      <c r="H1322" s="8"/>
      <c r="I1322" s="8"/>
      <c r="J1322" s="9"/>
      <c r="K1322" s="9"/>
      <c r="L1322" s="9"/>
      <c r="M1322" s="8"/>
      <c r="N1322" s="8"/>
      <c r="O1322" s="8"/>
      <c r="P1322" s="8"/>
      <c r="Q1322" s="8"/>
      <c r="R1322" s="8"/>
      <c r="S1322" s="8"/>
      <c r="T1322" s="8"/>
      <c r="U1322" s="8"/>
      <c r="V1322" s="11"/>
      <c r="W1322" s="11"/>
      <c r="X1322" s="11"/>
      <c r="Y1322" s="8"/>
      <c r="Z1322" s="8"/>
      <c r="AA1322" s="8"/>
      <c r="AB1322" s="8"/>
      <c r="AC1322" s="8"/>
      <c r="AD1322" s="8"/>
      <c r="AE1322" s="8"/>
    </row>
    <row r="1323" spans="1:35" ht="30" customHeight="1" x14ac:dyDescent="0.25">
      <c r="A1323" s="8"/>
      <c r="B1323" s="8"/>
      <c r="C1323" s="8"/>
      <c r="D1323" s="8"/>
      <c r="E1323" s="8"/>
      <c r="F1323" s="8"/>
      <c r="G1323" s="8"/>
      <c r="H1323" s="8"/>
      <c r="I1323" s="8"/>
      <c r="J1323" s="9"/>
      <c r="K1323" s="9"/>
      <c r="L1323" s="9"/>
      <c r="M1323" s="8"/>
      <c r="N1323" s="8"/>
      <c r="O1323" s="8"/>
      <c r="P1323" s="8" t="s">
        <v>941</v>
      </c>
      <c r="Q1323" s="8"/>
      <c r="R1323" s="8"/>
      <c r="S1323" s="8"/>
      <c r="T1323" s="8"/>
      <c r="U1323" s="8"/>
      <c r="V1323" s="11"/>
      <c r="W1323" s="11"/>
      <c r="X1323" s="11"/>
      <c r="Y1323" s="8"/>
      <c r="Z1323" s="8"/>
      <c r="AA1323" s="8"/>
      <c r="AB1323" s="8"/>
      <c r="AC1323" s="8"/>
      <c r="AD1323" s="8"/>
      <c r="AE1323" s="8"/>
    </row>
    <row r="1324" spans="1:35" ht="165" customHeight="1" x14ac:dyDescent="0.25">
      <c r="A1324" s="8">
        <v>24</v>
      </c>
      <c r="B1324" s="8"/>
      <c r="C1324" s="8"/>
      <c r="D1324" s="8" t="s">
        <v>0</v>
      </c>
      <c r="E1324" s="8"/>
      <c r="F1324" s="8"/>
      <c r="G1324" s="8" t="s">
        <v>1</v>
      </c>
      <c r="H1324" s="8"/>
      <c r="I1324" s="8"/>
      <c r="J1324" s="9" t="s">
        <v>942</v>
      </c>
      <c r="K1324" s="9"/>
      <c r="L1324" s="9"/>
      <c r="M1324" s="8" t="s">
        <v>3</v>
      </c>
      <c r="N1324" s="8"/>
      <c r="O1324" s="8"/>
      <c r="P1324" s="8" t="s">
        <v>943</v>
      </c>
      <c r="Q1324" s="8"/>
      <c r="R1324" s="8"/>
      <c r="S1324" s="8" t="s">
        <v>945</v>
      </c>
      <c r="T1324" s="8"/>
      <c r="U1324" s="8"/>
      <c r="V1324" s="8" t="s">
        <v>946</v>
      </c>
      <c r="W1324" s="8"/>
      <c r="X1324" s="8"/>
      <c r="Y1324" s="8">
        <v>3</v>
      </c>
      <c r="Z1324" s="8"/>
      <c r="AA1324" s="8"/>
      <c r="AB1324" s="8"/>
      <c r="AC1324" s="8"/>
      <c r="AD1324" s="8"/>
      <c r="AE1324" s="8" t="s">
        <v>8</v>
      </c>
    </row>
    <row r="1325" spans="1:35" x14ac:dyDescent="0.25">
      <c r="A1325" s="8"/>
      <c r="B1325" s="8"/>
      <c r="C1325" s="8"/>
      <c r="D1325" s="8"/>
      <c r="E1325" s="8"/>
      <c r="F1325" s="8"/>
      <c r="G1325" s="8"/>
      <c r="H1325" s="8"/>
      <c r="I1325" s="8"/>
      <c r="J1325" s="9"/>
      <c r="K1325" s="9"/>
      <c r="L1325" s="9"/>
      <c r="M1325" s="8"/>
      <c r="N1325" s="8"/>
      <c r="O1325" s="8"/>
      <c r="P1325" s="10"/>
      <c r="Q1325" s="10"/>
      <c r="R1325" s="10"/>
      <c r="S1325" s="8"/>
      <c r="T1325" s="8"/>
      <c r="U1325" s="8"/>
      <c r="V1325" s="8"/>
      <c r="W1325" s="8"/>
      <c r="X1325" s="8"/>
      <c r="Y1325" s="8"/>
      <c r="Z1325" s="8"/>
      <c r="AA1325" s="8"/>
      <c r="AB1325" s="8"/>
      <c r="AC1325" s="8"/>
      <c r="AD1325" s="8"/>
      <c r="AE1325" s="8"/>
    </row>
    <row r="1326" spans="1:35" ht="315" customHeight="1" x14ac:dyDescent="0.25">
      <c r="A1326" s="8"/>
      <c r="B1326" s="8"/>
      <c r="C1326" s="8"/>
      <c r="D1326" s="8"/>
      <c r="E1326" s="8"/>
      <c r="F1326" s="8"/>
      <c r="G1326" s="8"/>
      <c r="H1326" s="8"/>
      <c r="I1326" s="8"/>
      <c r="J1326" s="9"/>
      <c r="K1326" s="9"/>
      <c r="L1326" s="9"/>
      <c r="M1326" s="8"/>
      <c r="N1326" s="8"/>
      <c r="O1326" s="8"/>
      <c r="P1326" s="10" t="s">
        <v>944</v>
      </c>
      <c r="Q1326" s="10"/>
      <c r="R1326" s="10"/>
      <c r="S1326" s="8"/>
      <c r="T1326" s="8"/>
      <c r="U1326" s="8"/>
      <c r="V1326" s="8"/>
      <c r="W1326" s="8"/>
      <c r="X1326" s="8"/>
      <c r="Y1326" s="8"/>
      <c r="Z1326" s="8"/>
      <c r="AA1326" s="8"/>
      <c r="AB1326" s="8"/>
      <c r="AC1326" s="8"/>
      <c r="AD1326" s="8"/>
      <c r="AE1326" s="8"/>
      <c r="AI1326">
        <v>2</v>
      </c>
    </row>
    <row r="1327" spans="1:35" ht="75" customHeight="1" x14ac:dyDescent="0.25">
      <c r="A1327" s="8">
        <v>25</v>
      </c>
      <c r="B1327" s="8"/>
      <c r="C1327" s="8"/>
      <c r="D1327" s="8" t="s">
        <v>0</v>
      </c>
      <c r="E1327" s="8"/>
      <c r="F1327" s="8"/>
      <c r="G1327" s="8" t="s">
        <v>1</v>
      </c>
      <c r="H1327" s="8"/>
      <c r="I1327" s="8"/>
      <c r="J1327" s="9" t="s">
        <v>947</v>
      </c>
      <c r="K1327" s="9"/>
      <c r="L1327" s="9"/>
      <c r="M1327" s="8" t="s">
        <v>3</v>
      </c>
      <c r="N1327" s="8"/>
      <c r="O1327" s="8"/>
      <c r="P1327" s="8" t="s">
        <v>948</v>
      </c>
      <c r="Q1327" s="8"/>
      <c r="R1327" s="8"/>
      <c r="S1327" s="8" t="s">
        <v>950</v>
      </c>
      <c r="T1327" s="8"/>
      <c r="U1327" s="8"/>
      <c r="V1327" s="11">
        <v>36666</v>
      </c>
      <c r="W1327" s="11"/>
      <c r="X1327" s="11"/>
      <c r="Y1327" s="8">
        <v>3</v>
      </c>
      <c r="Z1327" s="8"/>
      <c r="AA1327" s="8"/>
      <c r="AB1327" s="8"/>
      <c r="AC1327" s="8"/>
      <c r="AD1327" s="8"/>
      <c r="AE1327" s="8" t="s">
        <v>8</v>
      </c>
    </row>
    <row r="1328" spans="1:35" x14ac:dyDescent="0.25">
      <c r="A1328" s="8"/>
      <c r="B1328" s="8"/>
      <c r="C1328" s="8"/>
      <c r="D1328" s="8"/>
      <c r="E1328" s="8"/>
      <c r="F1328" s="8"/>
      <c r="G1328" s="8"/>
      <c r="H1328" s="8"/>
      <c r="I1328" s="8"/>
      <c r="J1328" s="9"/>
      <c r="K1328" s="9"/>
      <c r="L1328" s="9"/>
      <c r="M1328" s="8"/>
      <c r="N1328" s="8"/>
      <c r="O1328" s="8"/>
      <c r="P1328" s="8"/>
      <c r="Q1328" s="8"/>
      <c r="R1328" s="8"/>
      <c r="S1328" s="8"/>
      <c r="T1328" s="8"/>
      <c r="U1328" s="8"/>
      <c r="V1328" s="11"/>
      <c r="W1328" s="11"/>
      <c r="X1328" s="11"/>
      <c r="Y1328" s="8"/>
      <c r="Z1328" s="8"/>
      <c r="AA1328" s="8"/>
      <c r="AB1328" s="8"/>
      <c r="AC1328" s="8"/>
      <c r="AD1328" s="8"/>
      <c r="AE1328" s="8"/>
    </row>
    <row r="1329" spans="1:31" ht="30" customHeight="1" x14ac:dyDescent="0.25">
      <c r="A1329" s="8"/>
      <c r="B1329" s="8"/>
      <c r="C1329" s="8"/>
      <c r="D1329" s="8"/>
      <c r="E1329" s="8"/>
      <c r="F1329" s="8"/>
      <c r="G1329" s="8"/>
      <c r="H1329" s="8"/>
      <c r="I1329" s="8"/>
      <c r="J1329" s="9"/>
      <c r="K1329" s="9"/>
      <c r="L1329" s="9"/>
      <c r="M1329" s="8"/>
      <c r="N1329" s="8"/>
      <c r="O1329" s="8"/>
      <c r="P1329" s="8" t="s">
        <v>949</v>
      </c>
      <c r="Q1329" s="8"/>
      <c r="R1329" s="8"/>
      <c r="S1329" s="8"/>
      <c r="T1329" s="8"/>
      <c r="U1329" s="8"/>
      <c r="V1329" s="11"/>
      <c r="W1329" s="11"/>
      <c r="X1329" s="11"/>
      <c r="Y1329" s="8"/>
      <c r="Z1329" s="8"/>
      <c r="AA1329" s="8"/>
      <c r="AB1329" s="8"/>
      <c r="AC1329" s="8"/>
      <c r="AD1329" s="8"/>
      <c r="AE1329" s="8"/>
    </row>
    <row r="1330" spans="1:31" ht="75" customHeight="1" x14ac:dyDescent="0.25">
      <c r="A1330" s="8">
        <v>26</v>
      </c>
      <c r="B1330" s="8"/>
      <c r="C1330" s="8"/>
      <c r="D1330" s="8" t="s">
        <v>0</v>
      </c>
      <c r="E1330" s="8"/>
      <c r="F1330" s="8"/>
      <c r="G1330" s="8" t="s">
        <v>1</v>
      </c>
      <c r="H1330" s="8"/>
      <c r="I1330" s="8"/>
      <c r="J1330" s="9" t="s">
        <v>951</v>
      </c>
      <c r="K1330" s="9"/>
      <c r="L1330" s="9"/>
      <c r="M1330" s="8" t="s">
        <v>3</v>
      </c>
      <c r="N1330" s="8"/>
      <c r="O1330" s="8"/>
      <c r="P1330" s="8" t="s">
        <v>952</v>
      </c>
      <c r="Q1330" s="8"/>
      <c r="R1330" s="8"/>
      <c r="S1330" s="8" t="s">
        <v>950</v>
      </c>
      <c r="T1330" s="8"/>
      <c r="U1330" s="8"/>
      <c r="V1330" s="8" t="s">
        <v>954</v>
      </c>
      <c r="W1330" s="8"/>
      <c r="X1330" s="8"/>
      <c r="Y1330" s="8">
        <v>3</v>
      </c>
      <c r="Z1330" s="8"/>
      <c r="AA1330" s="8"/>
      <c r="AB1330" s="8"/>
      <c r="AC1330" s="8"/>
      <c r="AD1330" s="8"/>
      <c r="AE1330" s="8" t="s">
        <v>8</v>
      </c>
    </row>
    <row r="1331" spans="1:31" x14ac:dyDescent="0.25">
      <c r="A1331" s="8"/>
      <c r="B1331" s="8"/>
      <c r="C1331" s="8"/>
      <c r="D1331" s="8"/>
      <c r="E1331" s="8"/>
      <c r="F1331" s="8"/>
      <c r="G1331" s="8"/>
      <c r="H1331" s="8"/>
      <c r="I1331" s="8"/>
      <c r="J1331" s="9"/>
      <c r="K1331" s="9"/>
      <c r="L1331" s="9"/>
      <c r="M1331" s="8"/>
      <c r="N1331" s="8"/>
      <c r="O1331" s="8"/>
      <c r="P1331" s="8"/>
      <c r="Q1331" s="8"/>
      <c r="R1331" s="8"/>
      <c r="S1331" s="8"/>
      <c r="T1331" s="8"/>
      <c r="U1331" s="8"/>
      <c r="V1331" s="8"/>
      <c r="W1331" s="8"/>
      <c r="X1331" s="8"/>
      <c r="Y1331" s="8"/>
      <c r="Z1331" s="8"/>
      <c r="AA1331" s="8"/>
      <c r="AB1331" s="8"/>
      <c r="AC1331" s="8"/>
      <c r="AD1331" s="8"/>
      <c r="AE1331" s="8"/>
    </row>
    <row r="1332" spans="1:31" ht="30" customHeight="1" x14ac:dyDescent="0.25">
      <c r="A1332" s="8"/>
      <c r="B1332" s="8"/>
      <c r="C1332" s="8"/>
      <c r="D1332" s="8"/>
      <c r="E1332" s="8"/>
      <c r="F1332" s="8"/>
      <c r="G1332" s="8"/>
      <c r="H1332" s="8"/>
      <c r="I1332" s="8"/>
      <c r="J1332" s="9"/>
      <c r="K1332" s="9"/>
      <c r="L1332" s="9"/>
      <c r="M1332" s="8"/>
      <c r="N1332" s="8"/>
      <c r="O1332" s="8"/>
      <c r="P1332" s="8" t="s">
        <v>953</v>
      </c>
      <c r="Q1332" s="8"/>
      <c r="R1332" s="8"/>
      <c r="S1332" s="8"/>
      <c r="T1332" s="8"/>
      <c r="U1332" s="8"/>
      <c r="V1332" s="8"/>
      <c r="W1332" s="8"/>
      <c r="X1332" s="8"/>
      <c r="Y1332" s="8"/>
      <c r="Z1332" s="8"/>
      <c r="AA1332" s="8"/>
      <c r="AB1332" s="8"/>
      <c r="AC1332" s="8"/>
      <c r="AD1332" s="8"/>
      <c r="AE1332" s="8"/>
    </row>
    <row r="1333" spans="1:31" ht="75" customHeight="1" x14ac:dyDescent="0.25">
      <c r="A1333" s="8">
        <v>27</v>
      </c>
      <c r="B1333" s="8"/>
      <c r="C1333" s="8"/>
      <c r="D1333" s="8" t="s">
        <v>0</v>
      </c>
      <c r="E1333" s="8"/>
      <c r="F1333" s="8"/>
      <c r="G1333" s="8" t="s">
        <v>1</v>
      </c>
      <c r="H1333" s="8"/>
      <c r="I1333" s="8"/>
      <c r="J1333" s="9" t="s">
        <v>955</v>
      </c>
      <c r="K1333" s="9"/>
      <c r="L1333" s="9"/>
      <c r="M1333" s="8" t="s">
        <v>3</v>
      </c>
      <c r="N1333" s="8"/>
      <c r="O1333" s="8"/>
      <c r="P1333" s="8" t="s">
        <v>956</v>
      </c>
      <c r="Q1333" s="8"/>
      <c r="R1333" s="8"/>
      <c r="S1333" s="8" t="s">
        <v>950</v>
      </c>
      <c r="T1333" s="8"/>
      <c r="U1333" s="8"/>
      <c r="V1333" s="8" t="s">
        <v>954</v>
      </c>
      <c r="W1333" s="8"/>
      <c r="X1333" s="8"/>
      <c r="Y1333" s="8">
        <v>3</v>
      </c>
      <c r="Z1333" s="8"/>
      <c r="AA1333" s="8"/>
      <c r="AB1333" s="8"/>
      <c r="AC1333" s="8"/>
      <c r="AD1333" s="8"/>
      <c r="AE1333" s="8" t="s">
        <v>8</v>
      </c>
    </row>
    <row r="1334" spans="1:31" x14ac:dyDescent="0.25">
      <c r="A1334" s="8"/>
      <c r="B1334" s="8"/>
      <c r="C1334" s="8"/>
      <c r="D1334" s="8"/>
      <c r="E1334" s="8"/>
      <c r="F1334" s="8"/>
      <c r="G1334" s="8"/>
      <c r="H1334" s="8"/>
      <c r="I1334" s="8"/>
      <c r="J1334" s="9"/>
      <c r="K1334" s="9"/>
      <c r="L1334" s="9"/>
      <c r="M1334" s="8"/>
      <c r="N1334" s="8"/>
      <c r="O1334" s="8"/>
      <c r="P1334" s="8"/>
      <c r="Q1334" s="8"/>
      <c r="R1334" s="8"/>
      <c r="S1334" s="8"/>
      <c r="T1334" s="8"/>
      <c r="U1334" s="8"/>
      <c r="V1334" s="8"/>
      <c r="W1334" s="8"/>
      <c r="X1334" s="8"/>
      <c r="Y1334" s="8"/>
      <c r="Z1334" s="8"/>
      <c r="AA1334" s="8"/>
      <c r="AB1334" s="8"/>
      <c r="AC1334" s="8"/>
      <c r="AD1334" s="8"/>
      <c r="AE1334" s="8"/>
    </row>
    <row r="1335" spans="1:31" ht="30" customHeight="1" x14ac:dyDescent="0.25">
      <c r="A1335" s="8"/>
      <c r="B1335" s="8"/>
      <c r="C1335" s="8"/>
      <c r="D1335" s="8"/>
      <c r="E1335" s="8"/>
      <c r="F1335" s="8"/>
      <c r="G1335" s="8"/>
      <c r="H1335" s="8"/>
      <c r="I1335" s="8"/>
      <c r="J1335" s="9"/>
      <c r="K1335" s="9"/>
      <c r="L1335" s="9"/>
      <c r="M1335" s="8"/>
      <c r="N1335" s="8"/>
      <c r="O1335" s="8"/>
      <c r="P1335" s="8" t="s">
        <v>949</v>
      </c>
      <c r="Q1335" s="8"/>
      <c r="R1335" s="8"/>
      <c r="S1335" s="8"/>
      <c r="T1335" s="8"/>
      <c r="U1335" s="8"/>
      <c r="V1335" s="8"/>
      <c r="W1335" s="8"/>
      <c r="X1335" s="8"/>
      <c r="Y1335" s="8"/>
      <c r="Z1335" s="8"/>
      <c r="AA1335" s="8"/>
      <c r="AB1335" s="8"/>
      <c r="AC1335" s="8"/>
      <c r="AD1335" s="8"/>
      <c r="AE1335" s="8"/>
    </row>
    <row r="1336" spans="1:31" ht="90" customHeight="1" x14ac:dyDescent="0.25">
      <c r="A1336" s="8">
        <v>29</v>
      </c>
      <c r="B1336" s="8"/>
      <c r="C1336" s="8"/>
      <c r="D1336" s="8" t="s">
        <v>0</v>
      </c>
      <c r="E1336" s="8"/>
      <c r="F1336" s="8"/>
      <c r="G1336" s="8" t="s">
        <v>1</v>
      </c>
      <c r="H1336" s="8"/>
      <c r="I1336" s="8"/>
      <c r="J1336" s="9" t="s">
        <v>957</v>
      </c>
      <c r="K1336" s="9"/>
      <c r="L1336" s="9"/>
      <c r="M1336" s="8" t="s">
        <v>3</v>
      </c>
      <c r="N1336" s="8"/>
      <c r="O1336" s="8"/>
      <c r="P1336" s="8" t="s">
        <v>958</v>
      </c>
      <c r="Q1336" s="8"/>
      <c r="R1336" s="8"/>
      <c r="S1336" s="8" t="s">
        <v>960</v>
      </c>
      <c r="T1336" s="8"/>
      <c r="U1336" s="8"/>
      <c r="V1336" s="11">
        <v>36890</v>
      </c>
      <c r="W1336" s="11"/>
      <c r="X1336" s="11"/>
      <c r="Y1336" s="8">
        <v>3</v>
      </c>
      <c r="Z1336" s="8"/>
      <c r="AA1336" s="8"/>
      <c r="AB1336" s="8"/>
      <c r="AC1336" s="8"/>
      <c r="AD1336" s="8"/>
      <c r="AE1336" s="8" t="s">
        <v>8</v>
      </c>
    </row>
    <row r="1337" spans="1:31" x14ac:dyDescent="0.25">
      <c r="A1337" s="8"/>
      <c r="B1337" s="8"/>
      <c r="C1337" s="8"/>
      <c r="D1337" s="8"/>
      <c r="E1337" s="8"/>
      <c r="F1337" s="8"/>
      <c r="G1337" s="8"/>
      <c r="H1337" s="8"/>
      <c r="I1337" s="8"/>
      <c r="J1337" s="9"/>
      <c r="K1337" s="9"/>
      <c r="L1337" s="9"/>
      <c r="M1337" s="8"/>
      <c r="N1337" s="8"/>
      <c r="O1337" s="8"/>
      <c r="P1337" s="10"/>
      <c r="Q1337" s="10"/>
      <c r="R1337" s="10"/>
      <c r="S1337" s="8"/>
      <c r="T1337" s="8"/>
      <c r="U1337" s="8"/>
      <c r="V1337" s="11"/>
      <c r="W1337" s="11"/>
      <c r="X1337" s="11"/>
      <c r="Y1337" s="8"/>
      <c r="Z1337" s="8"/>
      <c r="AA1337" s="8"/>
      <c r="AB1337" s="8"/>
      <c r="AC1337" s="8"/>
      <c r="AD1337" s="8"/>
      <c r="AE1337" s="8"/>
    </row>
    <row r="1338" spans="1:31" ht="120" customHeight="1" x14ac:dyDescent="0.25">
      <c r="A1338" s="8"/>
      <c r="B1338" s="8"/>
      <c r="C1338" s="8"/>
      <c r="D1338" s="8"/>
      <c r="E1338" s="8"/>
      <c r="F1338" s="8"/>
      <c r="G1338" s="8"/>
      <c r="H1338" s="8"/>
      <c r="I1338" s="8"/>
      <c r="J1338" s="9"/>
      <c r="K1338" s="9"/>
      <c r="L1338" s="9"/>
      <c r="M1338" s="8"/>
      <c r="N1338" s="8"/>
      <c r="O1338" s="8"/>
      <c r="P1338" s="10" t="s">
        <v>959</v>
      </c>
      <c r="Q1338" s="10"/>
      <c r="R1338" s="10"/>
      <c r="S1338" s="8"/>
      <c r="T1338" s="8"/>
      <c r="U1338" s="8"/>
      <c r="V1338" s="11"/>
      <c r="W1338" s="11"/>
      <c r="X1338" s="11"/>
      <c r="Y1338" s="8"/>
      <c r="Z1338" s="8"/>
      <c r="AA1338" s="8"/>
      <c r="AB1338" s="8"/>
      <c r="AC1338" s="8"/>
      <c r="AD1338" s="8"/>
      <c r="AE1338" s="8"/>
    </row>
    <row r="1339" spans="1:31" ht="90" customHeight="1" x14ac:dyDescent="0.25">
      <c r="A1339" s="8">
        <v>30</v>
      </c>
      <c r="B1339" s="8"/>
      <c r="C1339" s="8"/>
      <c r="D1339" s="8" t="s">
        <v>0</v>
      </c>
      <c r="E1339" s="8"/>
      <c r="F1339" s="8"/>
      <c r="G1339" s="8" t="s">
        <v>1</v>
      </c>
      <c r="H1339" s="8"/>
      <c r="I1339" s="8"/>
      <c r="J1339" s="9" t="s">
        <v>961</v>
      </c>
      <c r="K1339" s="9"/>
      <c r="L1339" s="9"/>
      <c r="M1339" s="8" t="s">
        <v>3</v>
      </c>
      <c r="N1339" s="8"/>
      <c r="O1339" s="8"/>
      <c r="P1339" s="8" t="s">
        <v>962</v>
      </c>
      <c r="Q1339" s="8"/>
      <c r="R1339" s="8"/>
      <c r="S1339" s="8" t="s">
        <v>960</v>
      </c>
      <c r="T1339" s="8"/>
      <c r="U1339" s="8"/>
      <c r="V1339" s="11">
        <v>36605</v>
      </c>
      <c r="W1339" s="11"/>
      <c r="X1339" s="11"/>
      <c r="Y1339" s="8">
        <v>3</v>
      </c>
      <c r="Z1339" s="8"/>
      <c r="AA1339" s="8"/>
      <c r="AB1339" s="8"/>
      <c r="AC1339" s="8"/>
      <c r="AD1339" s="8"/>
      <c r="AE1339" s="8" t="s">
        <v>8</v>
      </c>
    </row>
    <row r="1340" spans="1:31" x14ac:dyDescent="0.25">
      <c r="A1340" s="8"/>
      <c r="B1340" s="8"/>
      <c r="C1340" s="8"/>
      <c r="D1340" s="8"/>
      <c r="E1340" s="8"/>
      <c r="F1340" s="8"/>
      <c r="G1340" s="8"/>
      <c r="H1340" s="8"/>
      <c r="I1340" s="8"/>
      <c r="J1340" s="9"/>
      <c r="K1340" s="9"/>
      <c r="L1340" s="9"/>
      <c r="M1340" s="8"/>
      <c r="N1340" s="8"/>
      <c r="O1340" s="8"/>
      <c r="P1340" s="10"/>
      <c r="Q1340" s="10"/>
      <c r="R1340" s="10"/>
      <c r="S1340" s="8"/>
      <c r="T1340" s="8"/>
      <c r="U1340" s="8"/>
      <c r="V1340" s="11"/>
      <c r="W1340" s="11"/>
      <c r="X1340" s="11"/>
      <c r="Y1340" s="8"/>
      <c r="Z1340" s="8"/>
      <c r="AA1340" s="8"/>
      <c r="AB1340" s="8"/>
      <c r="AC1340" s="8"/>
      <c r="AD1340" s="8"/>
      <c r="AE1340" s="8"/>
    </row>
    <row r="1341" spans="1:31" ht="120" customHeight="1" x14ac:dyDescent="0.25">
      <c r="A1341" s="8"/>
      <c r="B1341" s="8"/>
      <c r="C1341" s="8"/>
      <c r="D1341" s="8"/>
      <c r="E1341" s="8"/>
      <c r="F1341" s="8"/>
      <c r="G1341" s="8"/>
      <c r="H1341" s="8"/>
      <c r="I1341" s="8"/>
      <c r="J1341" s="9"/>
      <c r="K1341" s="9"/>
      <c r="L1341" s="9"/>
      <c r="M1341" s="8"/>
      <c r="N1341" s="8"/>
      <c r="O1341" s="8"/>
      <c r="P1341" s="10" t="s">
        <v>959</v>
      </c>
      <c r="Q1341" s="10"/>
      <c r="R1341" s="10"/>
      <c r="S1341" s="8"/>
      <c r="T1341" s="8"/>
      <c r="U1341" s="8"/>
      <c r="V1341" s="11"/>
      <c r="W1341" s="11"/>
      <c r="X1341" s="11"/>
      <c r="Y1341" s="8"/>
      <c r="Z1341" s="8"/>
      <c r="AA1341" s="8"/>
      <c r="AB1341" s="8"/>
      <c r="AC1341" s="8"/>
      <c r="AD1341" s="8"/>
      <c r="AE1341" s="8"/>
    </row>
    <row r="1342" spans="1:31" ht="90" customHeight="1" x14ac:dyDescent="0.25">
      <c r="A1342" s="8">
        <v>31</v>
      </c>
      <c r="B1342" s="8"/>
      <c r="C1342" s="8"/>
      <c r="D1342" s="8" t="s">
        <v>0</v>
      </c>
      <c r="E1342" s="8"/>
      <c r="F1342" s="8"/>
      <c r="G1342" s="8" t="s">
        <v>1</v>
      </c>
      <c r="H1342" s="8"/>
      <c r="I1342" s="8"/>
      <c r="J1342" s="9" t="s">
        <v>963</v>
      </c>
      <c r="K1342" s="9"/>
      <c r="L1342" s="9"/>
      <c r="M1342" s="8" t="s">
        <v>3</v>
      </c>
      <c r="N1342" s="8"/>
      <c r="O1342" s="8"/>
      <c r="P1342" s="8" t="s">
        <v>964</v>
      </c>
      <c r="Q1342" s="8"/>
      <c r="R1342" s="8"/>
      <c r="S1342" s="8" t="s">
        <v>966</v>
      </c>
      <c r="T1342" s="8"/>
      <c r="U1342" s="8"/>
      <c r="V1342" s="11">
        <v>36611</v>
      </c>
      <c r="W1342" s="11"/>
      <c r="X1342" s="11"/>
      <c r="Y1342" s="8">
        <v>3</v>
      </c>
      <c r="Z1342" s="8"/>
      <c r="AA1342" s="8"/>
      <c r="AB1342" s="8"/>
      <c r="AC1342" s="8"/>
      <c r="AD1342" s="8"/>
      <c r="AE1342" s="8" t="s">
        <v>8</v>
      </c>
    </row>
    <row r="1343" spans="1:31" x14ac:dyDescent="0.25">
      <c r="A1343" s="8"/>
      <c r="B1343" s="8"/>
      <c r="C1343" s="8"/>
      <c r="D1343" s="8"/>
      <c r="E1343" s="8"/>
      <c r="F1343" s="8"/>
      <c r="G1343" s="8"/>
      <c r="H1343" s="8"/>
      <c r="I1343" s="8"/>
      <c r="J1343" s="9"/>
      <c r="K1343" s="9"/>
      <c r="L1343" s="9"/>
      <c r="M1343" s="8"/>
      <c r="N1343" s="8"/>
      <c r="O1343" s="8"/>
      <c r="P1343" s="10"/>
      <c r="Q1343" s="10"/>
      <c r="R1343" s="10"/>
      <c r="S1343" s="8"/>
      <c r="T1343" s="8"/>
      <c r="U1343" s="8"/>
      <c r="V1343" s="11"/>
      <c r="W1343" s="11"/>
      <c r="X1343" s="11"/>
      <c r="Y1343" s="8"/>
      <c r="Z1343" s="8"/>
      <c r="AA1343" s="8"/>
      <c r="AB1343" s="8"/>
      <c r="AC1343" s="8"/>
      <c r="AD1343" s="8"/>
      <c r="AE1343" s="8"/>
    </row>
    <row r="1344" spans="1:31" ht="300" customHeight="1" x14ac:dyDescent="0.25">
      <c r="A1344" s="8"/>
      <c r="B1344" s="8"/>
      <c r="C1344" s="8"/>
      <c r="D1344" s="8"/>
      <c r="E1344" s="8"/>
      <c r="F1344" s="8"/>
      <c r="G1344" s="8"/>
      <c r="H1344" s="8"/>
      <c r="I1344" s="8"/>
      <c r="J1344" s="9"/>
      <c r="K1344" s="9"/>
      <c r="L1344" s="9"/>
      <c r="M1344" s="8"/>
      <c r="N1344" s="8"/>
      <c r="O1344" s="8"/>
      <c r="P1344" s="10" t="s">
        <v>965</v>
      </c>
      <c r="Q1344" s="10"/>
      <c r="R1344" s="10"/>
      <c r="S1344" s="8"/>
      <c r="T1344" s="8"/>
      <c r="U1344" s="8"/>
      <c r="V1344" s="11"/>
      <c r="W1344" s="11"/>
      <c r="X1344" s="11"/>
      <c r="Y1344" s="8"/>
      <c r="Z1344" s="8"/>
      <c r="AA1344" s="8"/>
      <c r="AB1344" s="8"/>
      <c r="AC1344" s="8"/>
      <c r="AD1344" s="8"/>
      <c r="AE1344" s="8"/>
    </row>
    <row r="1345" spans="1:31" ht="90" customHeight="1" x14ac:dyDescent="0.25">
      <c r="A1345" s="8">
        <v>32</v>
      </c>
      <c r="B1345" s="8"/>
      <c r="C1345" s="8"/>
      <c r="D1345" s="8" t="s">
        <v>0</v>
      </c>
      <c r="E1345" s="8"/>
      <c r="F1345" s="8"/>
      <c r="G1345" s="8" t="s">
        <v>1</v>
      </c>
      <c r="H1345" s="8"/>
      <c r="I1345" s="8"/>
      <c r="J1345" s="9" t="s">
        <v>967</v>
      </c>
      <c r="K1345" s="9"/>
      <c r="L1345" s="9"/>
      <c r="M1345" s="8" t="s">
        <v>3</v>
      </c>
      <c r="N1345" s="8"/>
      <c r="O1345" s="8"/>
      <c r="P1345" s="8" t="s">
        <v>968</v>
      </c>
      <c r="Q1345" s="8"/>
      <c r="R1345" s="8"/>
      <c r="S1345" s="8" t="s">
        <v>966</v>
      </c>
      <c r="T1345" s="8"/>
      <c r="U1345" s="8"/>
      <c r="V1345" s="11">
        <v>36582</v>
      </c>
      <c r="W1345" s="11"/>
      <c r="X1345" s="11"/>
      <c r="Y1345" s="8">
        <v>3</v>
      </c>
      <c r="Z1345" s="8"/>
      <c r="AA1345" s="8"/>
      <c r="AB1345" s="8"/>
      <c r="AC1345" s="8"/>
      <c r="AD1345" s="8"/>
      <c r="AE1345" s="8" t="s">
        <v>8</v>
      </c>
    </row>
    <row r="1346" spans="1:31" x14ac:dyDescent="0.25">
      <c r="A1346" s="8"/>
      <c r="B1346" s="8"/>
      <c r="C1346" s="8"/>
      <c r="D1346" s="8"/>
      <c r="E1346" s="8"/>
      <c r="F1346" s="8"/>
      <c r="G1346" s="8"/>
      <c r="H1346" s="8"/>
      <c r="I1346" s="8"/>
      <c r="J1346" s="9"/>
      <c r="K1346" s="9"/>
      <c r="L1346" s="9"/>
      <c r="M1346" s="8"/>
      <c r="N1346" s="8"/>
      <c r="O1346" s="8"/>
      <c r="P1346" s="10"/>
      <c r="Q1346" s="10"/>
      <c r="R1346" s="10"/>
      <c r="S1346" s="8"/>
      <c r="T1346" s="8"/>
      <c r="U1346" s="8"/>
      <c r="V1346" s="11"/>
      <c r="W1346" s="11"/>
      <c r="X1346" s="11"/>
      <c r="Y1346" s="8"/>
      <c r="Z1346" s="8"/>
      <c r="AA1346" s="8"/>
      <c r="AB1346" s="8"/>
      <c r="AC1346" s="8"/>
      <c r="AD1346" s="8"/>
      <c r="AE1346" s="8"/>
    </row>
    <row r="1347" spans="1:31" ht="255" customHeight="1" x14ac:dyDescent="0.25">
      <c r="A1347" s="8"/>
      <c r="B1347" s="8"/>
      <c r="C1347" s="8"/>
      <c r="D1347" s="8"/>
      <c r="E1347" s="8"/>
      <c r="F1347" s="8"/>
      <c r="G1347" s="8"/>
      <c r="H1347" s="8"/>
      <c r="I1347" s="8"/>
      <c r="J1347" s="9"/>
      <c r="K1347" s="9"/>
      <c r="L1347" s="9"/>
      <c r="M1347" s="8"/>
      <c r="N1347" s="8"/>
      <c r="O1347" s="8"/>
      <c r="P1347" s="10" t="s">
        <v>969</v>
      </c>
      <c r="Q1347" s="10"/>
      <c r="R1347" s="10"/>
      <c r="S1347" s="8"/>
      <c r="T1347" s="8"/>
      <c r="U1347" s="8"/>
      <c r="V1347" s="11"/>
      <c r="W1347" s="11"/>
      <c r="X1347" s="11"/>
      <c r="Y1347" s="8"/>
      <c r="Z1347" s="8"/>
      <c r="AA1347" s="8"/>
      <c r="AB1347" s="8"/>
      <c r="AC1347" s="8"/>
      <c r="AD1347" s="8"/>
      <c r="AE1347" s="8"/>
    </row>
    <row r="1348" spans="1:31" ht="90" customHeight="1" x14ac:dyDescent="0.25">
      <c r="A1348" s="8">
        <v>33</v>
      </c>
      <c r="B1348" s="8"/>
      <c r="C1348" s="8"/>
      <c r="D1348" s="8" t="s">
        <v>0</v>
      </c>
      <c r="E1348" s="8"/>
      <c r="F1348" s="8"/>
      <c r="G1348" s="8" t="s">
        <v>20</v>
      </c>
      <c r="H1348" s="8"/>
      <c r="I1348" s="8"/>
      <c r="J1348" s="9" t="s">
        <v>970</v>
      </c>
      <c r="K1348" s="9"/>
      <c r="L1348" s="9"/>
      <c r="M1348" s="8" t="s">
        <v>3</v>
      </c>
      <c r="N1348" s="8"/>
      <c r="O1348" s="8"/>
      <c r="P1348" s="8" t="s">
        <v>971</v>
      </c>
      <c r="Q1348" s="8"/>
      <c r="R1348" s="8"/>
      <c r="S1348" s="8" t="s">
        <v>966</v>
      </c>
      <c r="T1348" s="8"/>
      <c r="U1348" s="8"/>
      <c r="V1348" s="8" t="s">
        <v>149</v>
      </c>
      <c r="W1348" s="8"/>
      <c r="X1348" s="8"/>
      <c r="Y1348" s="8">
        <v>2</v>
      </c>
      <c r="Z1348" s="8"/>
      <c r="AA1348" s="8"/>
      <c r="AB1348" s="8"/>
      <c r="AC1348" s="8"/>
      <c r="AD1348" s="8"/>
      <c r="AE1348" s="8" t="s">
        <v>8</v>
      </c>
    </row>
    <row r="1349" spans="1:31" x14ac:dyDescent="0.25">
      <c r="A1349" s="8"/>
      <c r="B1349" s="8"/>
      <c r="C1349" s="8"/>
      <c r="D1349" s="8"/>
      <c r="E1349" s="8"/>
      <c r="F1349" s="8"/>
      <c r="G1349" s="8"/>
      <c r="H1349" s="8"/>
      <c r="I1349" s="8"/>
      <c r="J1349" s="9"/>
      <c r="K1349" s="9"/>
      <c r="L1349" s="9"/>
      <c r="M1349" s="8"/>
      <c r="N1349" s="8"/>
      <c r="O1349" s="8"/>
      <c r="P1349" s="10"/>
      <c r="Q1349" s="10"/>
      <c r="R1349" s="10"/>
      <c r="S1349" s="8"/>
      <c r="T1349" s="8"/>
      <c r="U1349" s="8"/>
      <c r="V1349" s="8"/>
      <c r="W1349" s="8"/>
      <c r="X1349" s="8"/>
      <c r="Y1349" s="8"/>
      <c r="Z1349" s="8"/>
      <c r="AA1349" s="8"/>
      <c r="AB1349" s="8"/>
      <c r="AC1349" s="8"/>
      <c r="AD1349" s="8"/>
      <c r="AE1349" s="8"/>
    </row>
    <row r="1350" spans="1:31" ht="285" customHeight="1" x14ac:dyDescent="0.25">
      <c r="A1350" s="8"/>
      <c r="B1350" s="8"/>
      <c r="C1350" s="8"/>
      <c r="D1350" s="8"/>
      <c r="E1350" s="8"/>
      <c r="F1350" s="8"/>
      <c r="G1350" s="8"/>
      <c r="H1350" s="8"/>
      <c r="I1350" s="8"/>
      <c r="J1350" s="9"/>
      <c r="K1350" s="9"/>
      <c r="L1350" s="9"/>
      <c r="M1350" s="8"/>
      <c r="N1350" s="8"/>
      <c r="O1350" s="8"/>
      <c r="P1350" s="10" t="s">
        <v>972</v>
      </c>
      <c r="Q1350" s="10"/>
      <c r="R1350" s="10"/>
      <c r="S1350" s="8"/>
      <c r="T1350" s="8"/>
      <c r="U1350" s="8"/>
      <c r="V1350" s="8"/>
      <c r="W1350" s="8"/>
      <c r="X1350" s="8"/>
      <c r="Y1350" s="8"/>
      <c r="Z1350" s="8"/>
      <c r="AA1350" s="8"/>
      <c r="AB1350" s="8"/>
      <c r="AC1350" s="8"/>
      <c r="AD1350" s="8"/>
      <c r="AE1350" s="8"/>
    </row>
    <row r="1351" spans="1:31" ht="90" customHeight="1" x14ac:dyDescent="0.25">
      <c r="A1351" s="8">
        <v>34</v>
      </c>
      <c r="B1351" s="8"/>
      <c r="C1351" s="8"/>
      <c r="D1351" s="8" t="s">
        <v>0</v>
      </c>
      <c r="E1351" s="8"/>
      <c r="F1351" s="8"/>
      <c r="G1351" s="8" t="s">
        <v>20</v>
      </c>
      <c r="H1351" s="8"/>
      <c r="I1351" s="8"/>
      <c r="J1351" s="9" t="s">
        <v>973</v>
      </c>
      <c r="K1351" s="9"/>
      <c r="L1351" s="9"/>
      <c r="M1351" s="8" t="s">
        <v>3</v>
      </c>
      <c r="N1351" s="8"/>
      <c r="O1351" s="8"/>
      <c r="P1351" s="8" t="s">
        <v>974</v>
      </c>
      <c r="Q1351" s="8"/>
      <c r="R1351" s="8"/>
      <c r="S1351" s="8" t="s">
        <v>966</v>
      </c>
      <c r="T1351" s="8"/>
      <c r="U1351" s="8"/>
      <c r="V1351" s="8" t="s">
        <v>24</v>
      </c>
      <c r="W1351" s="8"/>
      <c r="X1351" s="8"/>
      <c r="Y1351" s="8">
        <v>2</v>
      </c>
      <c r="Z1351" s="8"/>
      <c r="AA1351" s="8"/>
      <c r="AB1351" s="8"/>
      <c r="AC1351" s="8"/>
      <c r="AD1351" s="8"/>
      <c r="AE1351" s="8" t="s">
        <v>8</v>
      </c>
    </row>
    <row r="1352" spans="1:31" x14ac:dyDescent="0.25">
      <c r="A1352" s="8"/>
      <c r="B1352" s="8"/>
      <c r="C1352" s="8"/>
      <c r="D1352" s="8"/>
      <c r="E1352" s="8"/>
      <c r="F1352" s="8"/>
      <c r="G1352" s="8"/>
      <c r="H1352" s="8"/>
      <c r="I1352" s="8"/>
      <c r="J1352" s="9"/>
      <c r="K1352" s="9"/>
      <c r="L1352" s="9"/>
      <c r="M1352" s="8"/>
      <c r="N1352" s="8"/>
      <c r="O1352" s="8"/>
      <c r="P1352" s="10"/>
      <c r="Q1352" s="10"/>
      <c r="R1352" s="10"/>
      <c r="S1352" s="8"/>
      <c r="T1352" s="8"/>
      <c r="U1352" s="8"/>
      <c r="V1352" s="8"/>
      <c r="W1352" s="8"/>
      <c r="X1352" s="8"/>
      <c r="Y1352" s="8"/>
      <c r="Z1352" s="8"/>
      <c r="AA1352" s="8"/>
      <c r="AB1352" s="8"/>
      <c r="AC1352" s="8"/>
      <c r="AD1352" s="8"/>
      <c r="AE1352" s="8"/>
    </row>
    <row r="1353" spans="1:31" ht="285" customHeight="1" x14ac:dyDescent="0.25">
      <c r="A1353" s="8"/>
      <c r="B1353" s="8"/>
      <c r="C1353" s="8"/>
      <c r="D1353" s="8"/>
      <c r="E1353" s="8"/>
      <c r="F1353" s="8"/>
      <c r="G1353" s="8"/>
      <c r="H1353" s="8"/>
      <c r="I1353" s="8"/>
      <c r="J1353" s="9"/>
      <c r="K1353" s="9"/>
      <c r="L1353" s="9"/>
      <c r="M1353" s="8"/>
      <c r="N1353" s="8"/>
      <c r="O1353" s="8"/>
      <c r="P1353" s="10" t="s">
        <v>972</v>
      </c>
      <c r="Q1353" s="10"/>
      <c r="R1353" s="10"/>
      <c r="S1353" s="8"/>
      <c r="T1353" s="8"/>
      <c r="U1353" s="8"/>
      <c r="V1353" s="8"/>
      <c r="W1353" s="8"/>
      <c r="X1353" s="8"/>
      <c r="Y1353" s="8"/>
      <c r="Z1353" s="8"/>
      <c r="AA1353" s="8"/>
      <c r="AB1353" s="8"/>
      <c r="AC1353" s="8"/>
      <c r="AD1353" s="8"/>
      <c r="AE1353" s="8"/>
    </row>
    <row r="1354" spans="1:31" ht="90" customHeight="1" x14ac:dyDescent="0.25">
      <c r="A1354" s="8">
        <v>35</v>
      </c>
      <c r="B1354" s="8"/>
      <c r="C1354" s="8"/>
      <c r="D1354" s="8" t="s">
        <v>0</v>
      </c>
      <c r="E1354" s="8"/>
      <c r="F1354" s="8"/>
      <c r="G1354" s="8" t="s">
        <v>1</v>
      </c>
      <c r="H1354" s="8"/>
      <c r="I1354" s="8"/>
      <c r="J1354" s="9" t="s">
        <v>975</v>
      </c>
      <c r="K1354" s="9"/>
      <c r="L1354" s="9"/>
      <c r="M1354" s="8" t="s">
        <v>3</v>
      </c>
      <c r="N1354" s="8"/>
      <c r="O1354" s="8"/>
      <c r="P1354" s="8" t="s">
        <v>976</v>
      </c>
      <c r="Q1354" s="8"/>
      <c r="R1354" s="8"/>
      <c r="S1354" s="8" t="s">
        <v>978</v>
      </c>
      <c r="T1354" s="8"/>
      <c r="U1354" s="8"/>
      <c r="V1354" s="8" t="s">
        <v>979</v>
      </c>
      <c r="W1354" s="8"/>
      <c r="X1354" s="8"/>
      <c r="Y1354" s="8">
        <v>3</v>
      </c>
      <c r="Z1354" s="8"/>
      <c r="AA1354" s="8"/>
      <c r="AB1354" s="8"/>
      <c r="AC1354" s="8"/>
      <c r="AD1354" s="8"/>
      <c r="AE1354" s="8" t="s">
        <v>8</v>
      </c>
    </row>
    <row r="1355" spans="1:31" x14ac:dyDescent="0.25">
      <c r="A1355" s="8"/>
      <c r="B1355" s="8"/>
      <c r="C1355" s="8"/>
      <c r="D1355" s="8"/>
      <c r="E1355" s="8"/>
      <c r="F1355" s="8"/>
      <c r="G1355" s="8"/>
      <c r="H1355" s="8"/>
      <c r="I1355" s="8"/>
      <c r="J1355" s="9"/>
      <c r="K1355" s="9"/>
      <c r="L1355" s="9"/>
      <c r="M1355" s="8"/>
      <c r="N1355" s="8"/>
      <c r="O1355" s="8"/>
      <c r="P1355" s="10"/>
      <c r="Q1355" s="10"/>
      <c r="R1355" s="10"/>
      <c r="S1355" s="8"/>
      <c r="T1355" s="8"/>
      <c r="U1355" s="8"/>
      <c r="V1355" s="8"/>
      <c r="W1355" s="8"/>
      <c r="X1355" s="8"/>
      <c r="Y1355" s="8"/>
      <c r="Z1355" s="8"/>
      <c r="AA1355" s="8"/>
      <c r="AB1355" s="8"/>
      <c r="AC1355" s="8"/>
      <c r="AD1355" s="8"/>
      <c r="AE1355" s="8"/>
    </row>
    <row r="1356" spans="1:31" ht="90" customHeight="1" x14ac:dyDescent="0.25">
      <c r="A1356" s="8"/>
      <c r="B1356" s="8"/>
      <c r="C1356" s="8"/>
      <c r="D1356" s="8"/>
      <c r="E1356" s="8"/>
      <c r="F1356" s="8"/>
      <c r="G1356" s="8"/>
      <c r="H1356" s="8"/>
      <c r="I1356" s="8"/>
      <c r="J1356" s="9"/>
      <c r="K1356" s="9"/>
      <c r="L1356" s="9"/>
      <c r="M1356" s="8"/>
      <c r="N1356" s="8"/>
      <c r="O1356" s="8"/>
      <c r="P1356" s="10" t="s">
        <v>977</v>
      </c>
      <c r="Q1356" s="10"/>
      <c r="R1356" s="10"/>
      <c r="S1356" s="8"/>
      <c r="T1356" s="8"/>
      <c r="U1356" s="8"/>
      <c r="V1356" s="8"/>
      <c r="W1356" s="8"/>
      <c r="X1356" s="8"/>
      <c r="Y1356" s="8"/>
      <c r="Z1356" s="8"/>
      <c r="AA1356" s="8"/>
      <c r="AB1356" s="8"/>
      <c r="AC1356" s="8"/>
      <c r="AD1356" s="8"/>
      <c r="AE1356" s="8"/>
    </row>
    <row r="1357" spans="1:31" ht="75" customHeight="1" x14ac:dyDescent="0.25">
      <c r="A1357" s="8">
        <v>36</v>
      </c>
      <c r="B1357" s="8"/>
      <c r="C1357" s="8"/>
      <c r="D1357" s="8" t="s">
        <v>0</v>
      </c>
      <c r="E1357" s="8"/>
      <c r="F1357" s="8"/>
      <c r="G1357" s="8" t="s">
        <v>20</v>
      </c>
      <c r="H1357" s="8"/>
      <c r="I1357" s="8"/>
      <c r="J1357" s="9" t="s">
        <v>980</v>
      </c>
      <c r="K1357" s="9"/>
      <c r="L1357" s="9"/>
      <c r="M1357" s="8" t="s">
        <v>3</v>
      </c>
      <c r="N1357" s="8"/>
      <c r="O1357" s="8"/>
      <c r="P1357" s="8" t="s">
        <v>981</v>
      </c>
      <c r="Q1357" s="8"/>
      <c r="R1357" s="8"/>
      <c r="S1357" s="8" t="s">
        <v>978</v>
      </c>
      <c r="T1357" s="8"/>
      <c r="U1357" s="8"/>
      <c r="V1357" s="8" t="s">
        <v>982</v>
      </c>
      <c r="W1357" s="8"/>
      <c r="X1357" s="8"/>
      <c r="Y1357" s="8">
        <v>0</v>
      </c>
      <c r="Z1357" s="8"/>
      <c r="AA1357" s="8"/>
      <c r="AB1357" s="8"/>
      <c r="AC1357" s="8"/>
      <c r="AD1357" s="8"/>
      <c r="AE1357" s="8" t="s">
        <v>8</v>
      </c>
    </row>
    <row r="1358" spans="1:31" x14ac:dyDescent="0.25">
      <c r="A1358" s="8"/>
      <c r="B1358" s="8"/>
      <c r="C1358" s="8"/>
      <c r="D1358" s="8"/>
      <c r="E1358" s="8"/>
      <c r="F1358" s="8"/>
      <c r="G1358" s="8"/>
      <c r="H1358" s="8"/>
      <c r="I1358" s="8"/>
      <c r="J1358" s="9"/>
      <c r="K1358" s="9"/>
      <c r="L1358" s="9"/>
      <c r="M1358" s="8"/>
      <c r="N1358" s="8"/>
      <c r="O1358" s="8"/>
      <c r="P1358" s="10"/>
      <c r="Q1358" s="10"/>
      <c r="R1358" s="10"/>
      <c r="S1358" s="8"/>
      <c r="T1358" s="8"/>
      <c r="U1358" s="8"/>
      <c r="V1358" s="8"/>
      <c r="W1358" s="8"/>
      <c r="X1358" s="8"/>
      <c r="Y1358" s="8"/>
      <c r="Z1358" s="8"/>
      <c r="AA1358" s="8"/>
      <c r="AB1358" s="8"/>
      <c r="AC1358" s="8"/>
      <c r="AD1358" s="8"/>
      <c r="AE1358" s="8"/>
    </row>
    <row r="1359" spans="1:31" ht="90" customHeight="1" x14ac:dyDescent="0.25">
      <c r="A1359" s="8"/>
      <c r="B1359" s="8"/>
      <c r="C1359" s="8"/>
      <c r="D1359" s="8"/>
      <c r="E1359" s="8"/>
      <c r="F1359" s="8"/>
      <c r="G1359" s="8"/>
      <c r="H1359" s="8"/>
      <c r="I1359" s="8"/>
      <c r="J1359" s="9"/>
      <c r="K1359" s="9"/>
      <c r="L1359" s="9"/>
      <c r="M1359" s="8"/>
      <c r="N1359" s="8"/>
      <c r="O1359" s="8"/>
      <c r="P1359" s="10" t="s">
        <v>977</v>
      </c>
      <c r="Q1359" s="10"/>
      <c r="R1359" s="10"/>
      <c r="S1359" s="8"/>
      <c r="T1359" s="8"/>
      <c r="U1359" s="8"/>
      <c r="V1359" s="8"/>
      <c r="W1359" s="8"/>
      <c r="X1359" s="8"/>
      <c r="Y1359" s="8"/>
      <c r="Z1359" s="8"/>
      <c r="AA1359" s="8"/>
      <c r="AB1359" s="8"/>
      <c r="AC1359" s="8"/>
      <c r="AD1359" s="8"/>
      <c r="AE1359" s="8"/>
    </row>
    <row r="1360" spans="1:31" ht="75" customHeight="1" x14ac:dyDescent="0.25">
      <c r="A1360" s="8">
        <v>37</v>
      </c>
      <c r="B1360" s="8"/>
      <c r="C1360" s="8"/>
      <c r="D1360" s="8" t="s">
        <v>0</v>
      </c>
      <c r="E1360" s="8"/>
      <c r="F1360" s="8"/>
      <c r="G1360" s="8" t="s">
        <v>1</v>
      </c>
      <c r="H1360" s="8"/>
      <c r="I1360" s="8"/>
      <c r="J1360" s="9" t="s">
        <v>983</v>
      </c>
      <c r="K1360" s="9"/>
      <c r="L1360" s="9"/>
      <c r="M1360" s="8" t="s">
        <v>3</v>
      </c>
      <c r="N1360" s="8"/>
      <c r="O1360" s="8"/>
      <c r="P1360" s="8" t="s">
        <v>984</v>
      </c>
      <c r="Q1360" s="8"/>
      <c r="R1360" s="8"/>
      <c r="S1360" s="8" t="s">
        <v>978</v>
      </c>
      <c r="T1360" s="8"/>
      <c r="U1360" s="8"/>
      <c r="V1360" s="11">
        <v>36541</v>
      </c>
      <c r="W1360" s="11"/>
      <c r="X1360" s="11"/>
      <c r="Y1360" s="8">
        <v>0</v>
      </c>
      <c r="Z1360" s="8"/>
      <c r="AA1360" s="8"/>
      <c r="AB1360" s="8"/>
      <c r="AC1360" s="8"/>
      <c r="AD1360" s="8"/>
      <c r="AE1360" s="8" t="s">
        <v>8</v>
      </c>
    </row>
    <row r="1361" spans="1:35" x14ac:dyDescent="0.25">
      <c r="A1361" s="8"/>
      <c r="B1361" s="8"/>
      <c r="C1361" s="8"/>
      <c r="D1361" s="8"/>
      <c r="E1361" s="8"/>
      <c r="F1361" s="8"/>
      <c r="G1361" s="8"/>
      <c r="H1361" s="8"/>
      <c r="I1361" s="8"/>
      <c r="J1361" s="9"/>
      <c r="K1361" s="9"/>
      <c r="L1361" s="9"/>
      <c r="M1361" s="8"/>
      <c r="N1361" s="8"/>
      <c r="O1361" s="8"/>
      <c r="P1361" s="10"/>
      <c r="Q1361" s="10"/>
      <c r="R1361" s="10"/>
      <c r="S1361" s="8"/>
      <c r="T1361" s="8"/>
      <c r="U1361" s="8"/>
      <c r="V1361" s="11"/>
      <c r="W1361" s="11"/>
      <c r="X1361" s="11"/>
      <c r="Y1361" s="8"/>
      <c r="Z1361" s="8"/>
      <c r="AA1361" s="8"/>
      <c r="AB1361" s="8"/>
      <c r="AC1361" s="8"/>
      <c r="AD1361" s="8"/>
      <c r="AE1361" s="8"/>
    </row>
    <row r="1362" spans="1:35" ht="90" customHeight="1" x14ac:dyDescent="0.25">
      <c r="A1362" s="8"/>
      <c r="B1362" s="8"/>
      <c r="C1362" s="8"/>
      <c r="D1362" s="8"/>
      <c r="E1362" s="8"/>
      <c r="F1362" s="8"/>
      <c r="G1362" s="8"/>
      <c r="H1362" s="8"/>
      <c r="I1362" s="8"/>
      <c r="J1362" s="9"/>
      <c r="K1362" s="9"/>
      <c r="L1362" s="9"/>
      <c r="M1362" s="8"/>
      <c r="N1362" s="8"/>
      <c r="O1362" s="8"/>
      <c r="P1362" s="10" t="s">
        <v>977</v>
      </c>
      <c r="Q1362" s="10"/>
      <c r="R1362" s="10"/>
      <c r="S1362" s="8"/>
      <c r="T1362" s="8"/>
      <c r="U1362" s="8"/>
      <c r="V1362" s="11"/>
      <c r="W1362" s="11"/>
      <c r="X1362" s="11"/>
      <c r="Y1362" s="8"/>
      <c r="Z1362" s="8"/>
      <c r="AA1362" s="8"/>
      <c r="AB1362" s="8"/>
      <c r="AC1362" s="8"/>
      <c r="AD1362" s="8"/>
      <c r="AE1362" s="8"/>
      <c r="AI1362">
        <v>1</v>
      </c>
    </row>
    <row r="1363" spans="1:35" ht="90" customHeight="1" x14ac:dyDescent="0.25">
      <c r="A1363" s="8">
        <v>38</v>
      </c>
      <c r="B1363" s="8"/>
      <c r="C1363" s="8"/>
      <c r="D1363" s="8" t="s">
        <v>0</v>
      </c>
      <c r="E1363" s="8"/>
      <c r="F1363" s="8"/>
      <c r="G1363" s="8" t="s">
        <v>1</v>
      </c>
      <c r="H1363" s="8"/>
      <c r="I1363" s="8"/>
      <c r="J1363" s="9" t="s">
        <v>985</v>
      </c>
      <c r="K1363" s="9"/>
      <c r="L1363" s="9"/>
      <c r="M1363" s="8" t="s">
        <v>3</v>
      </c>
      <c r="N1363" s="8"/>
      <c r="O1363" s="8"/>
      <c r="P1363" s="8" t="s">
        <v>986</v>
      </c>
      <c r="Q1363" s="8"/>
      <c r="R1363" s="8"/>
      <c r="S1363" s="8" t="s">
        <v>988</v>
      </c>
      <c r="T1363" s="8"/>
      <c r="U1363" s="8"/>
      <c r="V1363" s="8" t="s">
        <v>989</v>
      </c>
      <c r="W1363" s="8"/>
      <c r="X1363" s="8"/>
      <c r="Y1363" s="8">
        <v>3</v>
      </c>
      <c r="Z1363" s="8"/>
      <c r="AA1363" s="8"/>
      <c r="AB1363" s="8"/>
      <c r="AC1363" s="8"/>
      <c r="AD1363" s="8"/>
      <c r="AE1363" s="8" t="s">
        <v>8</v>
      </c>
    </row>
    <row r="1364" spans="1:35" x14ac:dyDescent="0.25">
      <c r="A1364" s="8"/>
      <c r="B1364" s="8"/>
      <c r="C1364" s="8"/>
      <c r="D1364" s="8"/>
      <c r="E1364" s="8"/>
      <c r="F1364" s="8"/>
      <c r="G1364" s="8"/>
      <c r="H1364" s="8"/>
      <c r="I1364" s="8"/>
      <c r="J1364" s="9"/>
      <c r="K1364" s="9"/>
      <c r="L1364" s="9"/>
      <c r="M1364" s="8"/>
      <c r="N1364" s="8"/>
      <c r="O1364" s="8"/>
      <c r="P1364" s="10"/>
      <c r="Q1364" s="10"/>
      <c r="R1364" s="10"/>
      <c r="S1364" s="8"/>
      <c r="T1364" s="8"/>
      <c r="U1364" s="8"/>
      <c r="V1364" s="8"/>
      <c r="W1364" s="8"/>
      <c r="X1364" s="8"/>
      <c r="Y1364" s="8"/>
      <c r="Z1364" s="8"/>
      <c r="AA1364" s="8"/>
      <c r="AB1364" s="8"/>
      <c r="AC1364" s="8"/>
      <c r="AD1364" s="8"/>
      <c r="AE1364" s="8"/>
    </row>
    <row r="1365" spans="1:35" ht="75" customHeight="1" x14ac:dyDescent="0.25">
      <c r="A1365" s="8"/>
      <c r="B1365" s="8"/>
      <c r="C1365" s="8"/>
      <c r="D1365" s="8"/>
      <c r="E1365" s="8"/>
      <c r="F1365" s="8"/>
      <c r="G1365" s="8"/>
      <c r="H1365" s="8"/>
      <c r="I1365" s="8"/>
      <c r="J1365" s="9"/>
      <c r="K1365" s="9"/>
      <c r="L1365" s="9"/>
      <c r="M1365" s="8"/>
      <c r="N1365" s="8"/>
      <c r="O1365" s="8"/>
      <c r="P1365" s="10" t="s">
        <v>987</v>
      </c>
      <c r="Q1365" s="10"/>
      <c r="R1365" s="10"/>
      <c r="S1365" s="8"/>
      <c r="T1365" s="8"/>
      <c r="U1365" s="8"/>
      <c r="V1365" s="8"/>
      <c r="W1365" s="8"/>
      <c r="X1365" s="8"/>
      <c r="Y1365" s="8"/>
      <c r="Z1365" s="8"/>
      <c r="AA1365" s="8"/>
      <c r="AB1365" s="8"/>
      <c r="AC1365" s="8"/>
      <c r="AD1365" s="8"/>
      <c r="AE1365" s="8"/>
    </row>
    <row r="1366" spans="1:35" ht="90" customHeight="1" x14ac:dyDescent="0.25">
      <c r="A1366" s="8">
        <v>39</v>
      </c>
      <c r="B1366" s="8"/>
      <c r="C1366" s="8"/>
      <c r="D1366" s="8" t="s">
        <v>0</v>
      </c>
      <c r="E1366" s="8"/>
      <c r="F1366" s="8"/>
      <c r="G1366" s="8" t="s">
        <v>20</v>
      </c>
      <c r="H1366" s="8"/>
      <c r="I1366" s="8"/>
      <c r="J1366" s="9" t="s">
        <v>990</v>
      </c>
      <c r="K1366" s="9"/>
      <c r="L1366" s="9"/>
      <c r="M1366" s="8" t="s">
        <v>3</v>
      </c>
      <c r="N1366" s="8"/>
      <c r="O1366" s="8"/>
      <c r="P1366" s="8" t="s">
        <v>140</v>
      </c>
      <c r="Q1366" s="8"/>
      <c r="R1366" s="8"/>
      <c r="S1366" s="8" t="s">
        <v>992</v>
      </c>
      <c r="T1366" s="8"/>
      <c r="U1366" s="8"/>
      <c r="V1366" s="8" t="s">
        <v>993</v>
      </c>
      <c r="W1366" s="8"/>
      <c r="X1366" s="8"/>
      <c r="Y1366" s="8">
        <v>3</v>
      </c>
      <c r="Z1366" s="8"/>
      <c r="AA1366" s="8"/>
      <c r="AB1366" s="8"/>
      <c r="AC1366" s="8"/>
      <c r="AD1366" s="8"/>
      <c r="AE1366" s="8" t="s">
        <v>8</v>
      </c>
    </row>
    <row r="1367" spans="1:35" x14ac:dyDescent="0.25">
      <c r="A1367" s="8"/>
      <c r="B1367" s="8"/>
      <c r="C1367" s="8"/>
      <c r="D1367" s="8"/>
      <c r="E1367" s="8"/>
      <c r="F1367" s="8"/>
      <c r="G1367" s="8"/>
      <c r="H1367" s="8"/>
      <c r="I1367" s="8"/>
      <c r="J1367" s="9"/>
      <c r="K1367" s="9"/>
      <c r="L1367" s="9"/>
      <c r="M1367" s="8"/>
      <c r="N1367" s="8"/>
      <c r="O1367" s="8"/>
      <c r="P1367" s="10"/>
      <c r="Q1367" s="10"/>
      <c r="R1367" s="10"/>
      <c r="S1367" s="8"/>
      <c r="T1367" s="8"/>
      <c r="U1367" s="8"/>
      <c r="V1367" s="8"/>
      <c r="W1367" s="8"/>
      <c r="X1367" s="8"/>
      <c r="Y1367" s="8"/>
      <c r="Z1367" s="8"/>
      <c r="AA1367" s="8"/>
      <c r="AB1367" s="8"/>
      <c r="AC1367" s="8"/>
      <c r="AD1367" s="8"/>
      <c r="AE1367" s="8"/>
    </row>
    <row r="1368" spans="1:35" ht="135" customHeight="1" x14ac:dyDescent="0.25">
      <c r="A1368" s="8"/>
      <c r="B1368" s="8"/>
      <c r="C1368" s="8"/>
      <c r="D1368" s="8"/>
      <c r="E1368" s="8"/>
      <c r="F1368" s="8"/>
      <c r="G1368" s="8"/>
      <c r="H1368" s="8"/>
      <c r="I1368" s="8"/>
      <c r="J1368" s="9"/>
      <c r="K1368" s="9"/>
      <c r="L1368" s="9"/>
      <c r="M1368" s="8"/>
      <c r="N1368" s="8"/>
      <c r="O1368" s="8"/>
      <c r="P1368" s="10" t="s">
        <v>991</v>
      </c>
      <c r="Q1368" s="10"/>
      <c r="R1368" s="10"/>
      <c r="S1368" s="8"/>
      <c r="T1368" s="8"/>
      <c r="U1368" s="8"/>
      <c r="V1368" s="8"/>
      <c r="W1368" s="8"/>
      <c r="X1368" s="8"/>
      <c r="Y1368" s="8"/>
      <c r="Z1368" s="8"/>
      <c r="AA1368" s="8"/>
      <c r="AB1368" s="8"/>
      <c r="AC1368" s="8"/>
      <c r="AD1368" s="8"/>
      <c r="AE1368" s="8"/>
    </row>
    <row r="1369" spans="1:35" ht="90" customHeight="1" x14ac:dyDescent="0.25">
      <c r="A1369" s="8">
        <v>40</v>
      </c>
      <c r="B1369" s="8"/>
      <c r="C1369" s="8"/>
      <c r="D1369" s="8" t="s">
        <v>0</v>
      </c>
      <c r="E1369" s="8"/>
      <c r="F1369" s="8"/>
      <c r="G1369" s="8" t="s">
        <v>20</v>
      </c>
      <c r="H1369" s="8"/>
      <c r="I1369" s="8"/>
      <c r="J1369" s="9" t="s">
        <v>994</v>
      </c>
      <c r="K1369" s="9"/>
      <c r="L1369" s="9"/>
      <c r="M1369" s="8" t="s">
        <v>3</v>
      </c>
      <c r="N1369" s="8"/>
      <c r="O1369" s="8"/>
      <c r="P1369" s="8" t="s">
        <v>986</v>
      </c>
      <c r="Q1369" s="8"/>
      <c r="R1369" s="8"/>
      <c r="S1369" s="8" t="s">
        <v>988</v>
      </c>
      <c r="T1369" s="8"/>
      <c r="U1369" s="8"/>
      <c r="V1369" s="8" t="s">
        <v>361</v>
      </c>
      <c r="W1369" s="8"/>
      <c r="X1369" s="8"/>
      <c r="Y1369" s="8">
        <v>3</v>
      </c>
      <c r="Z1369" s="8"/>
      <c r="AA1369" s="8"/>
      <c r="AB1369" s="8"/>
      <c r="AC1369" s="8"/>
      <c r="AD1369" s="8"/>
      <c r="AE1369" s="8" t="s">
        <v>8</v>
      </c>
    </row>
    <row r="1370" spans="1:35" x14ac:dyDescent="0.25">
      <c r="A1370" s="8"/>
      <c r="B1370" s="8"/>
      <c r="C1370" s="8"/>
      <c r="D1370" s="8"/>
      <c r="E1370" s="8"/>
      <c r="F1370" s="8"/>
      <c r="G1370" s="8"/>
      <c r="H1370" s="8"/>
      <c r="I1370" s="8"/>
      <c r="J1370" s="9"/>
      <c r="K1370" s="9"/>
      <c r="L1370" s="9"/>
      <c r="M1370" s="8"/>
      <c r="N1370" s="8"/>
      <c r="O1370" s="8"/>
      <c r="P1370" s="8"/>
      <c r="Q1370" s="8"/>
      <c r="R1370" s="8"/>
      <c r="S1370" s="8"/>
      <c r="T1370" s="8"/>
      <c r="U1370" s="8"/>
      <c r="V1370" s="8"/>
      <c r="W1370" s="8"/>
      <c r="X1370" s="8"/>
      <c r="Y1370" s="8"/>
      <c r="Z1370" s="8"/>
      <c r="AA1370" s="8"/>
      <c r="AB1370" s="8"/>
      <c r="AC1370" s="8"/>
      <c r="AD1370" s="8"/>
      <c r="AE1370" s="8"/>
    </row>
    <row r="1371" spans="1:35" ht="60" customHeight="1" x14ac:dyDescent="0.25">
      <c r="A1371" s="8"/>
      <c r="B1371" s="8"/>
      <c r="C1371" s="8"/>
      <c r="D1371" s="8"/>
      <c r="E1371" s="8"/>
      <c r="F1371" s="8"/>
      <c r="G1371" s="8"/>
      <c r="H1371" s="8"/>
      <c r="I1371" s="8"/>
      <c r="J1371" s="9"/>
      <c r="K1371" s="9"/>
      <c r="L1371" s="9"/>
      <c r="M1371" s="8"/>
      <c r="N1371" s="8"/>
      <c r="O1371" s="8"/>
      <c r="P1371" s="10" t="s">
        <v>995</v>
      </c>
      <c r="Q1371" s="10"/>
      <c r="R1371" s="10"/>
      <c r="S1371" s="8"/>
      <c r="T1371" s="8"/>
      <c r="U1371" s="8"/>
      <c r="V1371" s="8"/>
      <c r="W1371" s="8"/>
      <c r="X1371" s="8"/>
      <c r="Y1371" s="8"/>
      <c r="Z1371" s="8"/>
      <c r="AA1371" s="8"/>
      <c r="AB1371" s="8"/>
      <c r="AC1371" s="8"/>
      <c r="AD1371" s="8"/>
      <c r="AE1371" s="8"/>
    </row>
    <row r="1372" spans="1:35" x14ac:dyDescent="0.25">
      <c r="A1372" s="8"/>
      <c r="B1372" s="8"/>
      <c r="C1372" s="8"/>
      <c r="D1372" s="8"/>
      <c r="E1372" s="8"/>
      <c r="F1372" s="8"/>
      <c r="G1372" s="8"/>
      <c r="H1372" s="8"/>
      <c r="I1372" s="8"/>
      <c r="J1372" s="9"/>
      <c r="K1372" s="9"/>
      <c r="L1372" s="9"/>
      <c r="M1372" s="8"/>
      <c r="N1372" s="8"/>
      <c r="O1372" s="8"/>
      <c r="P1372" s="8"/>
      <c r="Q1372" s="8"/>
      <c r="R1372" s="8"/>
      <c r="S1372" s="8"/>
      <c r="T1372" s="8"/>
      <c r="U1372" s="8"/>
      <c r="V1372" s="8"/>
      <c r="W1372" s="8"/>
      <c r="X1372" s="8"/>
      <c r="Y1372" s="8"/>
      <c r="Z1372" s="8"/>
      <c r="AA1372" s="8"/>
      <c r="AB1372" s="8"/>
      <c r="AC1372" s="8"/>
      <c r="AD1372" s="8"/>
      <c r="AE1372" s="8"/>
    </row>
    <row r="1373" spans="1:35" ht="45" customHeight="1" x14ac:dyDescent="0.25">
      <c r="A1373" s="8"/>
      <c r="B1373" s="8"/>
      <c r="C1373" s="8"/>
      <c r="D1373" s="8"/>
      <c r="E1373" s="8"/>
      <c r="F1373" s="8"/>
      <c r="G1373" s="8"/>
      <c r="H1373" s="8"/>
      <c r="I1373" s="8"/>
      <c r="J1373" s="9"/>
      <c r="K1373" s="9"/>
      <c r="L1373" s="9"/>
      <c r="M1373" s="8"/>
      <c r="N1373" s="8"/>
      <c r="O1373" s="8"/>
      <c r="P1373" s="8" t="s">
        <v>483</v>
      </c>
      <c r="Q1373" s="8"/>
      <c r="R1373" s="8"/>
      <c r="S1373" s="8"/>
      <c r="T1373" s="8"/>
      <c r="U1373" s="8"/>
      <c r="V1373" s="8"/>
      <c r="W1373" s="8"/>
      <c r="X1373" s="8"/>
      <c r="Y1373" s="8"/>
      <c r="Z1373" s="8"/>
      <c r="AA1373" s="8"/>
      <c r="AB1373" s="8"/>
      <c r="AC1373" s="8"/>
      <c r="AD1373" s="8"/>
      <c r="AE1373" s="8"/>
    </row>
    <row r="1374" spans="1:35" x14ac:dyDescent="0.25">
      <c r="A1374" s="5"/>
    </row>
    <row r="1375" spans="1:35" x14ac:dyDescent="0.25">
      <c r="A1375" s="5"/>
      <c r="B1375" s="5"/>
    </row>
    <row r="1376" spans="1:35" ht="30" x14ac:dyDescent="0.25">
      <c r="A1376" s="6"/>
      <c r="B1376" s="3" t="s">
        <v>901</v>
      </c>
    </row>
    <row r="1377" spans="1:11" ht="195" x14ac:dyDescent="0.25">
      <c r="A1377" s="8">
        <v>167</v>
      </c>
      <c r="B1377" s="8" t="s">
        <v>0</v>
      </c>
      <c r="C1377" s="8" t="s">
        <v>1</v>
      </c>
      <c r="D1377" s="9" t="s">
        <v>1004</v>
      </c>
      <c r="E1377" s="8" t="s">
        <v>3</v>
      </c>
      <c r="F1377" s="3" t="s">
        <v>1005</v>
      </c>
      <c r="G1377" s="8" t="s">
        <v>1003</v>
      </c>
      <c r="H1377" s="8" t="s">
        <v>1008</v>
      </c>
      <c r="I1377" s="8">
        <v>3</v>
      </c>
      <c r="J1377" s="8"/>
      <c r="K1377" s="8" t="s">
        <v>8</v>
      </c>
    </row>
    <row r="1378" spans="1:11" x14ac:dyDescent="0.25">
      <c r="A1378" s="8"/>
      <c r="B1378" s="8"/>
      <c r="C1378" s="8"/>
      <c r="D1378" s="9"/>
      <c r="E1378" s="8"/>
      <c r="F1378" s="3"/>
      <c r="G1378" s="8"/>
      <c r="H1378" s="8"/>
      <c r="I1378" s="8"/>
      <c r="J1378" s="8"/>
      <c r="K1378" s="8"/>
    </row>
    <row r="1379" spans="1:11" ht="409.5" x14ac:dyDescent="0.25">
      <c r="A1379" s="8"/>
      <c r="B1379" s="8"/>
      <c r="C1379" s="8"/>
      <c r="D1379" s="9"/>
      <c r="E1379" s="8"/>
      <c r="F1379" s="2" t="s">
        <v>1006</v>
      </c>
      <c r="G1379" s="8"/>
      <c r="H1379" s="8"/>
      <c r="I1379" s="8"/>
      <c r="J1379" s="8"/>
      <c r="K1379" s="8"/>
    </row>
    <row r="1380" spans="1:11" x14ac:dyDescent="0.25">
      <c r="A1380" s="8"/>
      <c r="B1380" s="8"/>
      <c r="C1380" s="8"/>
      <c r="D1380" s="9"/>
      <c r="E1380" s="8"/>
      <c r="F1380" s="3"/>
      <c r="G1380" s="8"/>
      <c r="H1380" s="8"/>
      <c r="I1380" s="8"/>
      <c r="J1380" s="8"/>
      <c r="K1380" s="8"/>
    </row>
    <row r="1381" spans="1:11" ht="75" x14ac:dyDescent="0.25">
      <c r="A1381" s="8"/>
      <c r="B1381" s="8"/>
      <c r="C1381" s="8"/>
      <c r="D1381" s="9"/>
      <c r="E1381" s="8"/>
      <c r="F1381" s="3" t="s">
        <v>1007</v>
      </c>
      <c r="G1381" s="8"/>
      <c r="H1381" s="8"/>
      <c r="I1381" s="8"/>
      <c r="J1381" s="8"/>
      <c r="K1381" s="8"/>
    </row>
    <row r="1382" spans="1:11" ht="195" x14ac:dyDescent="0.25">
      <c r="A1382" s="8">
        <v>168</v>
      </c>
      <c r="B1382" s="8" t="s">
        <v>0</v>
      </c>
      <c r="C1382" s="8" t="s">
        <v>1</v>
      </c>
      <c r="D1382" s="9" t="s">
        <v>1009</v>
      </c>
      <c r="E1382" s="8" t="s">
        <v>3</v>
      </c>
      <c r="F1382" s="3" t="s">
        <v>1010</v>
      </c>
      <c r="G1382" s="8" t="s">
        <v>1000</v>
      </c>
      <c r="H1382" s="8" t="s">
        <v>44</v>
      </c>
      <c r="I1382" s="8">
        <v>3</v>
      </c>
      <c r="J1382" s="8"/>
      <c r="K1382" s="8" t="s">
        <v>8</v>
      </c>
    </row>
    <row r="1383" spans="1:11" x14ac:dyDescent="0.25">
      <c r="A1383" s="8"/>
      <c r="B1383" s="8"/>
      <c r="C1383" s="8"/>
      <c r="D1383" s="9"/>
      <c r="E1383" s="8"/>
      <c r="F1383" s="3"/>
      <c r="G1383" s="8"/>
      <c r="H1383" s="8"/>
      <c r="I1383" s="8"/>
      <c r="J1383" s="8"/>
      <c r="K1383" s="8"/>
    </row>
    <row r="1384" spans="1:11" ht="409.5" x14ac:dyDescent="0.25">
      <c r="A1384" s="8"/>
      <c r="B1384" s="8"/>
      <c r="C1384" s="8"/>
      <c r="D1384" s="9"/>
      <c r="E1384" s="8"/>
      <c r="F1384" s="2" t="s">
        <v>1011</v>
      </c>
      <c r="G1384" s="8"/>
      <c r="H1384" s="8"/>
      <c r="I1384" s="8"/>
      <c r="J1384" s="8"/>
      <c r="K1384" s="8"/>
    </row>
    <row r="1385" spans="1:11" x14ac:dyDescent="0.25">
      <c r="A1385" s="8"/>
      <c r="B1385" s="8"/>
      <c r="C1385" s="8"/>
      <c r="D1385" s="9"/>
      <c r="E1385" s="8"/>
      <c r="F1385" s="3"/>
      <c r="G1385" s="8"/>
      <c r="H1385" s="8"/>
      <c r="I1385" s="8"/>
      <c r="J1385" s="8"/>
      <c r="K1385" s="8"/>
    </row>
    <row r="1386" spans="1:11" ht="60" x14ac:dyDescent="0.25">
      <c r="A1386" s="8"/>
      <c r="B1386" s="8"/>
      <c r="C1386" s="8"/>
      <c r="D1386" s="9"/>
      <c r="E1386" s="8"/>
      <c r="F1386" s="3" t="s">
        <v>1012</v>
      </c>
      <c r="G1386" s="8"/>
      <c r="H1386" s="8"/>
      <c r="I1386" s="8"/>
      <c r="J1386" s="8"/>
      <c r="K1386" s="8"/>
    </row>
    <row r="1387" spans="1:11" ht="30" x14ac:dyDescent="0.25">
      <c r="A1387" s="8">
        <v>169</v>
      </c>
      <c r="B1387" s="8" t="s">
        <v>0</v>
      </c>
      <c r="C1387" s="8" t="s">
        <v>1</v>
      </c>
      <c r="D1387" s="9" t="s">
        <v>1013</v>
      </c>
      <c r="E1387" s="8" t="s">
        <v>3</v>
      </c>
      <c r="F1387" s="3" t="s">
        <v>144</v>
      </c>
      <c r="G1387" s="8" t="s">
        <v>1015</v>
      </c>
      <c r="H1387" s="8" t="s">
        <v>1016</v>
      </c>
      <c r="I1387" s="8">
        <v>3</v>
      </c>
      <c r="J1387" s="8"/>
      <c r="K1387" s="8" t="s">
        <v>8</v>
      </c>
    </row>
    <row r="1388" spans="1:11" x14ac:dyDescent="0.25">
      <c r="A1388" s="8"/>
      <c r="B1388" s="8"/>
      <c r="C1388" s="8"/>
      <c r="D1388" s="9"/>
      <c r="E1388" s="8"/>
      <c r="F1388" s="3"/>
      <c r="G1388" s="8"/>
      <c r="H1388" s="8"/>
      <c r="I1388" s="8"/>
      <c r="J1388" s="8"/>
      <c r="K1388" s="8"/>
    </row>
    <row r="1389" spans="1:11" ht="120" x14ac:dyDescent="0.25">
      <c r="A1389" s="8"/>
      <c r="B1389" s="8"/>
      <c r="C1389" s="8"/>
      <c r="D1389" s="9"/>
      <c r="E1389" s="8"/>
      <c r="F1389" s="3" t="s">
        <v>1014</v>
      </c>
      <c r="G1389" s="8"/>
      <c r="H1389" s="8"/>
      <c r="I1389" s="8"/>
      <c r="J1389" s="8"/>
      <c r="K1389" s="8"/>
    </row>
    <row r="1390" spans="1:11" ht="30" x14ac:dyDescent="0.25">
      <c r="A1390" s="8">
        <v>170</v>
      </c>
      <c r="B1390" s="8" t="s">
        <v>0</v>
      </c>
      <c r="C1390" s="8" t="s">
        <v>1</v>
      </c>
      <c r="D1390" s="9" t="s">
        <v>1017</v>
      </c>
      <c r="E1390" s="8" t="s">
        <v>3</v>
      </c>
      <c r="F1390" s="3" t="s">
        <v>144</v>
      </c>
      <c r="G1390" s="8" t="s">
        <v>1020</v>
      </c>
      <c r="H1390" s="8" t="s">
        <v>1016</v>
      </c>
      <c r="I1390" s="8">
        <v>3</v>
      </c>
      <c r="J1390" s="8"/>
      <c r="K1390" s="8" t="s">
        <v>8</v>
      </c>
    </row>
    <row r="1391" spans="1:11" x14ac:dyDescent="0.25">
      <c r="A1391" s="8"/>
      <c r="B1391" s="8"/>
      <c r="C1391" s="8"/>
      <c r="D1391" s="9"/>
      <c r="E1391" s="8"/>
      <c r="F1391" s="3"/>
      <c r="G1391" s="8"/>
      <c r="H1391" s="8"/>
      <c r="I1391" s="8"/>
      <c r="J1391" s="8"/>
      <c r="K1391" s="8"/>
    </row>
    <row r="1392" spans="1:11" ht="409.5" x14ac:dyDescent="0.25">
      <c r="A1392" s="8"/>
      <c r="B1392" s="8"/>
      <c r="C1392" s="8"/>
      <c r="D1392" s="9"/>
      <c r="E1392" s="8"/>
      <c r="F1392" s="2" t="s">
        <v>1018</v>
      </c>
      <c r="G1392" s="8"/>
      <c r="H1392" s="8"/>
      <c r="I1392" s="8"/>
      <c r="J1392" s="8"/>
      <c r="K1392" s="8"/>
    </row>
    <row r="1393" spans="1:11" x14ac:dyDescent="0.25">
      <c r="A1393" s="8"/>
      <c r="B1393" s="8"/>
      <c r="C1393" s="8"/>
      <c r="D1393" s="9"/>
      <c r="E1393" s="8"/>
      <c r="F1393" s="3"/>
      <c r="G1393" s="8"/>
      <c r="H1393" s="8"/>
      <c r="I1393" s="8"/>
      <c r="J1393" s="8"/>
      <c r="K1393" s="8"/>
    </row>
    <row r="1394" spans="1:11" ht="120" x14ac:dyDescent="0.25">
      <c r="A1394" s="8"/>
      <c r="B1394" s="8"/>
      <c r="C1394" s="8"/>
      <c r="D1394" s="9"/>
      <c r="E1394" s="8"/>
      <c r="F1394" s="3" t="s">
        <v>1019</v>
      </c>
      <c r="G1394" s="8"/>
      <c r="H1394" s="8"/>
      <c r="I1394" s="8"/>
      <c r="J1394" s="8"/>
      <c r="K1394" s="8"/>
    </row>
    <row r="1395" spans="1:11" ht="180" x14ac:dyDescent="0.25">
      <c r="A1395" s="8">
        <v>171</v>
      </c>
      <c r="B1395" s="8" t="s">
        <v>0</v>
      </c>
      <c r="C1395" s="8" t="s">
        <v>1</v>
      </c>
      <c r="D1395" s="9" t="s">
        <v>1021</v>
      </c>
      <c r="E1395" s="8" t="s">
        <v>3</v>
      </c>
      <c r="F1395" s="3" t="s">
        <v>1022</v>
      </c>
      <c r="G1395" s="8" t="s">
        <v>1024</v>
      </c>
      <c r="H1395" s="8" t="s">
        <v>497</v>
      </c>
      <c r="I1395" s="8">
        <v>3</v>
      </c>
      <c r="J1395" s="8"/>
      <c r="K1395" s="8" t="s">
        <v>8</v>
      </c>
    </row>
    <row r="1396" spans="1:11" x14ac:dyDescent="0.25">
      <c r="A1396" s="8"/>
      <c r="B1396" s="8"/>
      <c r="C1396" s="8"/>
      <c r="D1396" s="9"/>
      <c r="E1396" s="8"/>
      <c r="F1396" s="2"/>
      <c r="G1396" s="8"/>
      <c r="H1396" s="8"/>
      <c r="I1396" s="8"/>
      <c r="J1396" s="8"/>
      <c r="K1396" s="8"/>
    </row>
    <row r="1397" spans="1:11" ht="409.5" x14ac:dyDescent="0.25">
      <c r="A1397" s="8"/>
      <c r="B1397" s="8"/>
      <c r="C1397" s="8"/>
      <c r="D1397" s="9"/>
      <c r="E1397" s="8"/>
      <c r="F1397" s="2" t="s">
        <v>1023</v>
      </c>
      <c r="G1397" s="8"/>
      <c r="H1397" s="8"/>
      <c r="I1397" s="8"/>
      <c r="J1397" s="8"/>
      <c r="K1397" s="8"/>
    </row>
    <row r="1398" spans="1:11" ht="195" x14ac:dyDescent="0.25">
      <c r="A1398" s="8">
        <v>172</v>
      </c>
      <c r="B1398" s="8" t="s">
        <v>0</v>
      </c>
      <c r="C1398" s="8" t="s">
        <v>1</v>
      </c>
      <c r="D1398" s="9" t="s">
        <v>1025</v>
      </c>
      <c r="E1398" s="8" t="s">
        <v>3</v>
      </c>
      <c r="F1398" s="3" t="s">
        <v>1026</v>
      </c>
      <c r="G1398" s="8" t="s">
        <v>1020</v>
      </c>
      <c r="H1398" s="8" t="s">
        <v>1029</v>
      </c>
      <c r="I1398" s="8">
        <v>3</v>
      </c>
      <c r="J1398" s="8"/>
      <c r="K1398" s="8" t="s">
        <v>8</v>
      </c>
    </row>
    <row r="1399" spans="1:11" x14ac:dyDescent="0.25">
      <c r="A1399" s="8"/>
      <c r="B1399" s="8"/>
      <c r="C1399" s="8"/>
      <c r="D1399" s="9"/>
      <c r="E1399" s="8"/>
      <c r="F1399" s="3"/>
      <c r="G1399" s="8"/>
      <c r="H1399" s="8"/>
      <c r="I1399" s="8"/>
      <c r="J1399" s="8"/>
      <c r="K1399" s="8"/>
    </row>
    <row r="1400" spans="1:11" ht="405" x14ac:dyDescent="0.25">
      <c r="A1400" s="8"/>
      <c r="B1400" s="8"/>
      <c r="C1400" s="8"/>
      <c r="D1400" s="9"/>
      <c r="E1400" s="8"/>
      <c r="F1400" s="2" t="s">
        <v>1027</v>
      </c>
      <c r="G1400" s="8"/>
      <c r="H1400" s="8"/>
      <c r="I1400" s="8"/>
      <c r="J1400" s="8"/>
      <c r="K1400" s="8"/>
    </row>
    <row r="1401" spans="1:11" x14ac:dyDescent="0.25">
      <c r="A1401" s="8"/>
      <c r="B1401" s="8"/>
      <c r="C1401" s="8"/>
      <c r="D1401" s="9"/>
      <c r="E1401" s="8"/>
      <c r="F1401" s="3"/>
      <c r="G1401" s="8"/>
      <c r="H1401" s="8"/>
      <c r="I1401" s="8"/>
      <c r="J1401" s="8"/>
      <c r="K1401" s="8"/>
    </row>
    <row r="1402" spans="1:11" ht="105" x14ac:dyDescent="0.25">
      <c r="A1402" s="8"/>
      <c r="B1402" s="8"/>
      <c r="C1402" s="8"/>
      <c r="D1402" s="9"/>
      <c r="E1402" s="8"/>
      <c r="F1402" s="3" t="s">
        <v>1028</v>
      </c>
      <c r="G1402" s="8"/>
      <c r="H1402" s="8"/>
      <c r="I1402" s="8"/>
      <c r="J1402" s="8"/>
      <c r="K1402" s="8"/>
    </row>
    <row r="1403" spans="1:11" ht="180" x14ac:dyDescent="0.25">
      <c r="A1403" s="8">
        <v>173</v>
      </c>
      <c r="B1403" s="8" t="s">
        <v>0</v>
      </c>
      <c r="C1403" s="8" t="s">
        <v>1</v>
      </c>
      <c r="D1403" s="9" t="s">
        <v>1030</v>
      </c>
      <c r="E1403" s="8" t="s">
        <v>3</v>
      </c>
      <c r="F1403" s="3" t="s">
        <v>1031</v>
      </c>
      <c r="G1403" s="8" t="s">
        <v>1034</v>
      </c>
      <c r="H1403" s="8" t="s">
        <v>1035</v>
      </c>
      <c r="I1403" s="8">
        <v>3</v>
      </c>
      <c r="J1403" s="8"/>
      <c r="K1403" s="8" t="s">
        <v>8</v>
      </c>
    </row>
    <row r="1404" spans="1:11" x14ac:dyDescent="0.25">
      <c r="A1404" s="8"/>
      <c r="B1404" s="8"/>
      <c r="C1404" s="8"/>
      <c r="D1404" s="9"/>
      <c r="E1404" s="8"/>
      <c r="F1404" s="3"/>
      <c r="G1404" s="8"/>
      <c r="H1404" s="8"/>
      <c r="I1404" s="8"/>
      <c r="J1404" s="8"/>
      <c r="K1404" s="8"/>
    </row>
    <row r="1405" spans="1:11" ht="315" x14ac:dyDescent="0.25">
      <c r="A1405" s="8"/>
      <c r="B1405" s="8"/>
      <c r="C1405" s="8"/>
      <c r="D1405" s="9"/>
      <c r="E1405" s="8"/>
      <c r="F1405" s="2" t="s">
        <v>1032</v>
      </c>
      <c r="G1405" s="8"/>
      <c r="H1405" s="8"/>
      <c r="I1405" s="8"/>
      <c r="J1405" s="8"/>
      <c r="K1405" s="8"/>
    </row>
    <row r="1406" spans="1:11" x14ac:dyDescent="0.25">
      <c r="A1406" s="8"/>
      <c r="B1406" s="8"/>
      <c r="C1406" s="8"/>
      <c r="D1406" s="9"/>
      <c r="E1406" s="8"/>
      <c r="F1406" s="3"/>
      <c r="G1406" s="8"/>
      <c r="H1406" s="8"/>
      <c r="I1406" s="8"/>
      <c r="J1406" s="8"/>
      <c r="K1406" s="8"/>
    </row>
    <row r="1407" spans="1:11" ht="45" x14ac:dyDescent="0.25">
      <c r="A1407" s="8"/>
      <c r="B1407" s="8"/>
      <c r="C1407" s="8"/>
      <c r="D1407" s="9"/>
      <c r="E1407" s="8"/>
      <c r="F1407" s="3" t="s">
        <v>1033</v>
      </c>
      <c r="G1407" s="8"/>
      <c r="H1407" s="8"/>
      <c r="I1407" s="8"/>
      <c r="J1407" s="8"/>
      <c r="K1407" s="8"/>
    </row>
    <row r="1408" spans="1:11" ht="165" x14ac:dyDescent="0.25">
      <c r="A1408" s="8">
        <v>174</v>
      </c>
      <c r="B1408" s="8" t="s">
        <v>0</v>
      </c>
      <c r="C1408" s="8" t="s">
        <v>1</v>
      </c>
      <c r="D1408" s="9" t="s">
        <v>1036</v>
      </c>
      <c r="E1408" s="8" t="s">
        <v>3</v>
      </c>
      <c r="F1408" s="3" t="s">
        <v>1037</v>
      </c>
      <c r="G1408" s="8" t="s">
        <v>1039</v>
      </c>
      <c r="H1408" s="11">
        <v>36646</v>
      </c>
      <c r="I1408" s="8">
        <v>3</v>
      </c>
      <c r="J1408" s="8"/>
      <c r="K1408" s="8" t="s">
        <v>8</v>
      </c>
    </row>
    <row r="1409" spans="1:11" x14ac:dyDescent="0.25">
      <c r="A1409" s="8"/>
      <c r="B1409" s="8"/>
      <c r="C1409" s="8"/>
      <c r="D1409" s="9"/>
      <c r="E1409" s="8"/>
      <c r="F1409" s="3"/>
      <c r="G1409" s="8"/>
      <c r="H1409" s="11"/>
      <c r="I1409" s="8"/>
      <c r="J1409" s="8"/>
      <c r="K1409" s="8"/>
    </row>
    <row r="1410" spans="1:11" ht="315" x14ac:dyDescent="0.25">
      <c r="A1410" s="8"/>
      <c r="B1410" s="8"/>
      <c r="C1410" s="8"/>
      <c r="D1410" s="9"/>
      <c r="E1410" s="8"/>
      <c r="F1410" s="2" t="s">
        <v>1032</v>
      </c>
      <c r="G1410" s="8"/>
      <c r="H1410" s="11"/>
      <c r="I1410" s="8"/>
      <c r="J1410" s="8"/>
      <c r="K1410" s="8"/>
    </row>
    <row r="1411" spans="1:11" x14ac:dyDescent="0.25">
      <c r="A1411" s="8"/>
      <c r="B1411" s="8"/>
      <c r="C1411" s="8"/>
      <c r="D1411" s="9"/>
      <c r="E1411" s="8"/>
      <c r="F1411" s="3"/>
      <c r="G1411" s="8"/>
      <c r="H1411" s="11"/>
      <c r="I1411" s="8"/>
      <c r="J1411" s="8"/>
      <c r="K1411" s="8"/>
    </row>
    <row r="1412" spans="1:11" ht="45" x14ac:dyDescent="0.25">
      <c r="A1412" s="8"/>
      <c r="B1412" s="8"/>
      <c r="C1412" s="8"/>
      <c r="D1412" s="9"/>
      <c r="E1412" s="8"/>
      <c r="F1412" s="3" t="s">
        <v>1038</v>
      </c>
      <c r="G1412" s="8"/>
      <c r="H1412" s="11"/>
      <c r="I1412" s="8"/>
      <c r="J1412" s="8"/>
      <c r="K1412" s="8"/>
    </row>
    <row r="1413" spans="1:11" ht="135" x14ac:dyDescent="0.25">
      <c r="A1413" s="8">
        <v>175</v>
      </c>
      <c r="B1413" s="8" t="s">
        <v>0</v>
      </c>
      <c r="C1413" s="8" t="s">
        <v>1</v>
      </c>
      <c r="D1413" s="9" t="s">
        <v>1040</v>
      </c>
      <c r="E1413" s="8" t="s">
        <v>3</v>
      </c>
      <c r="F1413" s="3" t="s">
        <v>1041</v>
      </c>
      <c r="G1413" s="8" t="s">
        <v>996</v>
      </c>
      <c r="H1413" s="8" t="s">
        <v>998</v>
      </c>
      <c r="I1413" s="8">
        <v>4.5</v>
      </c>
      <c r="J1413" s="8"/>
      <c r="K1413" s="8" t="s">
        <v>8</v>
      </c>
    </row>
    <row r="1414" spans="1:11" x14ac:dyDescent="0.25">
      <c r="A1414" s="8"/>
      <c r="B1414" s="8"/>
      <c r="C1414" s="8"/>
      <c r="D1414" s="9"/>
      <c r="E1414" s="8"/>
      <c r="F1414" s="3"/>
      <c r="G1414" s="8"/>
      <c r="H1414" s="8"/>
      <c r="I1414" s="8"/>
      <c r="J1414" s="8"/>
      <c r="K1414" s="8"/>
    </row>
    <row r="1415" spans="1:11" ht="409.5" x14ac:dyDescent="0.25">
      <c r="A1415" s="8"/>
      <c r="B1415" s="8"/>
      <c r="C1415" s="8"/>
      <c r="D1415" s="9"/>
      <c r="E1415" s="8"/>
      <c r="F1415" s="2" t="s">
        <v>1042</v>
      </c>
      <c r="G1415" s="8"/>
      <c r="H1415" s="8"/>
      <c r="I1415" s="8"/>
      <c r="J1415" s="8"/>
      <c r="K1415" s="8"/>
    </row>
    <row r="1416" spans="1:11" x14ac:dyDescent="0.25">
      <c r="A1416" s="8"/>
      <c r="B1416" s="8"/>
      <c r="C1416" s="8"/>
      <c r="D1416" s="9"/>
      <c r="E1416" s="8"/>
      <c r="F1416" s="3"/>
      <c r="G1416" s="8"/>
      <c r="H1416" s="8"/>
      <c r="I1416" s="8"/>
      <c r="J1416" s="8"/>
      <c r="K1416" s="8"/>
    </row>
    <row r="1417" spans="1:11" ht="60" x14ac:dyDescent="0.25">
      <c r="A1417" s="8"/>
      <c r="B1417" s="8"/>
      <c r="C1417" s="8"/>
      <c r="D1417" s="9"/>
      <c r="E1417" s="8"/>
      <c r="F1417" s="3" t="s">
        <v>1043</v>
      </c>
      <c r="G1417" s="8"/>
      <c r="H1417" s="8"/>
      <c r="I1417" s="8"/>
      <c r="J1417" s="8"/>
      <c r="K1417" s="8"/>
    </row>
    <row r="1418" spans="1:11" ht="135" x14ac:dyDescent="0.25">
      <c r="A1418" s="8">
        <v>176</v>
      </c>
      <c r="B1418" s="8" t="s">
        <v>0</v>
      </c>
      <c r="C1418" s="8" t="s">
        <v>1</v>
      </c>
      <c r="D1418" s="9" t="s">
        <v>1044</v>
      </c>
      <c r="E1418" s="8" t="s">
        <v>3</v>
      </c>
      <c r="F1418" s="3" t="s">
        <v>1045</v>
      </c>
      <c r="G1418" s="8" t="s">
        <v>996</v>
      </c>
      <c r="H1418" s="8" t="s">
        <v>998</v>
      </c>
      <c r="I1418" s="8">
        <v>4.5</v>
      </c>
      <c r="J1418" s="8"/>
      <c r="K1418" s="8" t="s">
        <v>8</v>
      </c>
    </row>
    <row r="1419" spans="1:11" x14ac:dyDescent="0.25">
      <c r="A1419" s="8"/>
      <c r="B1419" s="8"/>
      <c r="C1419" s="8"/>
      <c r="D1419" s="9"/>
      <c r="E1419" s="8"/>
      <c r="F1419" s="3"/>
      <c r="G1419" s="8"/>
      <c r="H1419" s="8"/>
      <c r="I1419" s="8"/>
      <c r="J1419" s="8"/>
      <c r="K1419" s="8"/>
    </row>
    <row r="1420" spans="1:11" ht="409.5" x14ac:dyDescent="0.25">
      <c r="A1420" s="8"/>
      <c r="B1420" s="8"/>
      <c r="C1420" s="8"/>
      <c r="D1420" s="9"/>
      <c r="E1420" s="8"/>
      <c r="F1420" s="2" t="s">
        <v>1042</v>
      </c>
      <c r="G1420" s="8"/>
      <c r="H1420" s="8"/>
      <c r="I1420" s="8"/>
      <c r="J1420" s="8"/>
      <c r="K1420" s="8"/>
    </row>
    <row r="1421" spans="1:11" x14ac:dyDescent="0.25">
      <c r="A1421" s="8"/>
      <c r="B1421" s="8"/>
      <c r="C1421" s="8"/>
      <c r="D1421" s="9"/>
      <c r="E1421" s="8"/>
      <c r="F1421" s="3"/>
      <c r="G1421" s="8"/>
      <c r="H1421" s="8"/>
      <c r="I1421" s="8"/>
      <c r="J1421" s="8"/>
      <c r="K1421" s="8"/>
    </row>
    <row r="1422" spans="1:11" ht="60" x14ac:dyDescent="0.25">
      <c r="A1422" s="8"/>
      <c r="B1422" s="8"/>
      <c r="C1422" s="8"/>
      <c r="D1422" s="9"/>
      <c r="E1422" s="8"/>
      <c r="F1422" s="3" t="s">
        <v>1046</v>
      </c>
      <c r="G1422" s="8"/>
      <c r="H1422" s="8"/>
      <c r="I1422" s="8"/>
      <c r="J1422" s="8"/>
      <c r="K1422" s="8"/>
    </row>
    <row r="1423" spans="1:11" ht="135" x14ac:dyDescent="0.25">
      <c r="A1423" s="8">
        <v>177</v>
      </c>
      <c r="B1423" s="8" t="s">
        <v>0</v>
      </c>
      <c r="C1423" s="8" t="s">
        <v>1</v>
      </c>
      <c r="D1423" s="9" t="s">
        <v>1047</v>
      </c>
      <c r="E1423" s="8" t="s">
        <v>3</v>
      </c>
      <c r="F1423" s="3" t="s">
        <v>1041</v>
      </c>
      <c r="G1423" s="8" t="s">
        <v>996</v>
      </c>
      <c r="H1423" s="8" t="s">
        <v>998</v>
      </c>
      <c r="I1423" s="8">
        <v>4.5</v>
      </c>
      <c r="J1423" s="8"/>
      <c r="K1423" s="8" t="s">
        <v>8</v>
      </c>
    </row>
    <row r="1424" spans="1:11" x14ac:dyDescent="0.25">
      <c r="A1424" s="8"/>
      <c r="B1424" s="8"/>
      <c r="C1424" s="8"/>
      <c r="D1424" s="9"/>
      <c r="E1424" s="8"/>
      <c r="F1424" s="3"/>
      <c r="G1424" s="8"/>
      <c r="H1424" s="8"/>
      <c r="I1424" s="8"/>
      <c r="J1424" s="8"/>
      <c r="K1424" s="8"/>
    </row>
    <row r="1425" spans="1:11" ht="409.5" x14ac:dyDescent="0.25">
      <c r="A1425" s="8"/>
      <c r="B1425" s="8"/>
      <c r="C1425" s="8"/>
      <c r="D1425" s="9"/>
      <c r="E1425" s="8"/>
      <c r="F1425" s="2" t="s">
        <v>1042</v>
      </c>
      <c r="G1425" s="8"/>
      <c r="H1425" s="8"/>
      <c r="I1425" s="8"/>
      <c r="J1425" s="8"/>
      <c r="K1425" s="8"/>
    </row>
    <row r="1426" spans="1:11" x14ac:dyDescent="0.25">
      <c r="A1426" s="8"/>
      <c r="B1426" s="8"/>
      <c r="C1426" s="8"/>
      <c r="D1426" s="9"/>
      <c r="E1426" s="8"/>
      <c r="F1426" s="3"/>
      <c r="G1426" s="8"/>
      <c r="H1426" s="8"/>
      <c r="I1426" s="8"/>
      <c r="J1426" s="8"/>
      <c r="K1426" s="8"/>
    </row>
    <row r="1427" spans="1:11" ht="60" x14ac:dyDescent="0.25">
      <c r="A1427" s="8"/>
      <c r="B1427" s="8"/>
      <c r="C1427" s="8"/>
      <c r="D1427" s="9"/>
      <c r="E1427" s="8"/>
      <c r="F1427" s="3" t="s">
        <v>1048</v>
      </c>
      <c r="G1427" s="8"/>
      <c r="H1427" s="8"/>
      <c r="I1427" s="8"/>
      <c r="J1427" s="8"/>
      <c r="K1427" s="8"/>
    </row>
    <row r="1428" spans="1:11" ht="135" x14ac:dyDescent="0.25">
      <c r="A1428" s="8">
        <v>178</v>
      </c>
      <c r="B1428" s="8" t="s">
        <v>0</v>
      </c>
      <c r="C1428" s="8" t="s">
        <v>1</v>
      </c>
      <c r="D1428" s="9" t="s">
        <v>1049</v>
      </c>
      <c r="E1428" s="8" t="s">
        <v>3</v>
      </c>
      <c r="F1428" s="3" t="s">
        <v>1045</v>
      </c>
      <c r="G1428" s="8" t="s">
        <v>996</v>
      </c>
      <c r="H1428" s="8" t="s">
        <v>1050</v>
      </c>
      <c r="I1428" s="8">
        <v>4.5</v>
      </c>
      <c r="J1428" s="8"/>
      <c r="K1428" s="8" t="s">
        <v>8</v>
      </c>
    </row>
    <row r="1429" spans="1:11" x14ac:dyDescent="0.25">
      <c r="A1429" s="8"/>
      <c r="B1429" s="8"/>
      <c r="C1429" s="8"/>
      <c r="D1429" s="9"/>
      <c r="E1429" s="8"/>
      <c r="F1429" s="3"/>
      <c r="G1429" s="8"/>
      <c r="H1429" s="8"/>
      <c r="I1429" s="8"/>
      <c r="J1429" s="8"/>
      <c r="K1429" s="8"/>
    </row>
    <row r="1430" spans="1:11" ht="409.5" x14ac:dyDescent="0.25">
      <c r="A1430" s="8"/>
      <c r="B1430" s="8"/>
      <c r="C1430" s="8"/>
      <c r="D1430" s="9"/>
      <c r="E1430" s="8"/>
      <c r="F1430" s="2" t="s">
        <v>1042</v>
      </c>
      <c r="G1430" s="8"/>
      <c r="H1430" s="8"/>
      <c r="I1430" s="8"/>
      <c r="J1430" s="8"/>
      <c r="K1430" s="8"/>
    </row>
    <row r="1431" spans="1:11" x14ac:dyDescent="0.25">
      <c r="A1431" s="8"/>
      <c r="B1431" s="8"/>
      <c r="C1431" s="8"/>
      <c r="D1431" s="9"/>
      <c r="E1431" s="8"/>
      <c r="F1431" s="3"/>
      <c r="G1431" s="8"/>
      <c r="H1431" s="8"/>
      <c r="I1431" s="8"/>
      <c r="J1431" s="8"/>
      <c r="K1431" s="8"/>
    </row>
    <row r="1432" spans="1:11" ht="60" x14ac:dyDescent="0.25">
      <c r="A1432" s="8"/>
      <c r="B1432" s="8"/>
      <c r="C1432" s="8"/>
      <c r="D1432" s="9"/>
      <c r="E1432" s="8"/>
      <c r="F1432" s="3" t="s">
        <v>1046</v>
      </c>
      <c r="G1432" s="8"/>
      <c r="H1432" s="8"/>
      <c r="I1432" s="8"/>
      <c r="J1432" s="8"/>
      <c r="K1432" s="8"/>
    </row>
    <row r="1433" spans="1:11" ht="135" x14ac:dyDescent="0.25">
      <c r="A1433" s="8">
        <v>179</v>
      </c>
      <c r="B1433" s="8" t="s">
        <v>0</v>
      </c>
      <c r="C1433" s="8" t="s">
        <v>1</v>
      </c>
      <c r="D1433" s="9" t="s">
        <v>1051</v>
      </c>
      <c r="E1433" s="8" t="s">
        <v>3</v>
      </c>
      <c r="F1433" s="3" t="s">
        <v>1041</v>
      </c>
      <c r="G1433" s="8" t="s">
        <v>996</v>
      </c>
      <c r="H1433" s="8" t="s">
        <v>999</v>
      </c>
      <c r="I1433" s="8">
        <v>4.5</v>
      </c>
      <c r="J1433" s="8"/>
      <c r="K1433" s="8" t="s">
        <v>8</v>
      </c>
    </row>
    <row r="1434" spans="1:11" x14ac:dyDescent="0.25">
      <c r="A1434" s="8"/>
      <c r="B1434" s="8"/>
      <c r="C1434" s="8"/>
      <c r="D1434" s="9"/>
      <c r="E1434" s="8"/>
      <c r="F1434" s="3"/>
      <c r="G1434" s="8"/>
      <c r="H1434" s="8"/>
      <c r="I1434" s="8"/>
      <c r="J1434" s="8"/>
      <c r="K1434" s="8"/>
    </row>
    <row r="1435" spans="1:11" ht="409.5" x14ac:dyDescent="0.25">
      <c r="A1435" s="8"/>
      <c r="B1435" s="8"/>
      <c r="C1435" s="8"/>
      <c r="D1435" s="9"/>
      <c r="E1435" s="8"/>
      <c r="F1435" s="2" t="s">
        <v>1042</v>
      </c>
      <c r="G1435" s="8"/>
      <c r="H1435" s="8"/>
      <c r="I1435" s="8"/>
      <c r="J1435" s="8"/>
      <c r="K1435" s="8"/>
    </row>
    <row r="1436" spans="1:11" x14ac:dyDescent="0.25">
      <c r="A1436" s="8"/>
      <c r="B1436" s="8"/>
      <c r="C1436" s="8"/>
      <c r="D1436" s="9"/>
      <c r="E1436" s="8"/>
      <c r="F1436" s="3"/>
      <c r="G1436" s="8"/>
      <c r="H1436" s="8"/>
      <c r="I1436" s="8"/>
      <c r="J1436" s="8"/>
      <c r="K1436" s="8"/>
    </row>
    <row r="1437" spans="1:11" ht="60" x14ac:dyDescent="0.25">
      <c r="A1437" s="8"/>
      <c r="B1437" s="8"/>
      <c r="C1437" s="8"/>
      <c r="D1437" s="9"/>
      <c r="E1437" s="8"/>
      <c r="F1437" s="3" t="s">
        <v>1052</v>
      </c>
      <c r="G1437" s="8"/>
      <c r="H1437" s="8"/>
      <c r="I1437" s="8"/>
      <c r="J1437" s="8"/>
      <c r="K1437" s="8"/>
    </row>
    <row r="1438" spans="1:11" ht="135" x14ac:dyDescent="0.25">
      <c r="A1438" s="8">
        <v>180</v>
      </c>
      <c r="B1438" s="8" t="s">
        <v>0</v>
      </c>
      <c r="C1438" s="8" t="s">
        <v>1</v>
      </c>
      <c r="D1438" s="9" t="s">
        <v>1053</v>
      </c>
      <c r="E1438" s="8" t="s">
        <v>3</v>
      </c>
      <c r="F1438" s="3" t="s">
        <v>1045</v>
      </c>
      <c r="G1438" s="8" t="s">
        <v>996</v>
      </c>
      <c r="H1438" s="8" t="s">
        <v>997</v>
      </c>
      <c r="I1438" s="8">
        <v>4.5</v>
      </c>
      <c r="J1438" s="8"/>
      <c r="K1438" s="8" t="s">
        <v>8</v>
      </c>
    </row>
    <row r="1439" spans="1:11" x14ac:dyDescent="0.25">
      <c r="A1439" s="8"/>
      <c r="B1439" s="8"/>
      <c r="C1439" s="8"/>
      <c r="D1439" s="9"/>
      <c r="E1439" s="8"/>
      <c r="F1439" s="3"/>
      <c r="G1439" s="8"/>
      <c r="H1439" s="8"/>
      <c r="I1439" s="8"/>
      <c r="J1439" s="8"/>
      <c r="K1439" s="8"/>
    </row>
    <row r="1440" spans="1:11" ht="409.5" x14ac:dyDescent="0.25">
      <c r="A1440" s="8"/>
      <c r="B1440" s="8"/>
      <c r="C1440" s="8"/>
      <c r="D1440" s="9"/>
      <c r="E1440" s="8"/>
      <c r="F1440" s="2" t="s">
        <v>1042</v>
      </c>
      <c r="G1440" s="8"/>
      <c r="H1440" s="8"/>
      <c r="I1440" s="8"/>
      <c r="J1440" s="8"/>
      <c r="K1440" s="8"/>
    </row>
    <row r="1441" spans="1:31" x14ac:dyDescent="0.25">
      <c r="A1441" s="8"/>
      <c r="B1441" s="8"/>
      <c r="C1441" s="8"/>
      <c r="D1441" s="9"/>
      <c r="E1441" s="8"/>
      <c r="F1441" s="3"/>
      <c r="G1441" s="8"/>
      <c r="H1441" s="8"/>
      <c r="I1441" s="8"/>
      <c r="J1441" s="8"/>
      <c r="K1441" s="8"/>
    </row>
    <row r="1442" spans="1:31" ht="75" x14ac:dyDescent="0.25">
      <c r="A1442" s="8"/>
      <c r="B1442" s="8"/>
      <c r="C1442" s="8"/>
      <c r="D1442" s="9"/>
      <c r="E1442" s="8"/>
      <c r="F1442" s="3" t="s">
        <v>1054</v>
      </c>
      <c r="G1442" s="8"/>
      <c r="H1442" s="8"/>
      <c r="I1442" s="8"/>
      <c r="J1442" s="8"/>
      <c r="K1442" s="8"/>
    </row>
    <row r="1443" spans="1:31" x14ac:dyDescent="0.25">
      <c r="A1443" s="5"/>
    </row>
    <row r="1444" spans="1:31" x14ac:dyDescent="0.25">
      <c r="A1444" s="5"/>
      <c r="B1444" s="5"/>
    </row>
    <row r="1445" spans="1:31" ht="30" x14ac:dyDescent="0.25">
      <c r="A1445" s="6"/>
      <c r="B1445" s="3" t="s">
        <v>1055</v>
      </c>
    </row>
    <row r="1448" spans="1:31" ht="30" customHeight="1" x14ac:dyDescent="0.25">
      <c r="A1448" s="8" t="s">
        <v>847</v>
      </c>
      <c r="B1448" s="8"/>
      <c r="C1448" s="3"/>
      <c r="D1448" s="8" t="s">
        <v>848</v>
      </c>
      <c r="E1448" s="8"/>
      <c r="F1448" s="3"/>
      <c r="G1448" s="8" t="s">
        <v>849</v>
      </c>
      <c r="H1448" s="8"/>
      <c r="I1448" s="3"/>
      <c r="J1448" s="8" t="s">
        <v>850</v>
      </c>
      <c r="K1448" s="8"/>
      <c r="L1448" s="3"/>
      <c r="M1448" s="8" t="s">
        <v>851</v>
      </c>
      <c r="N1448" s="8"/>
      <c r="O1448" s="3"/>
      <c r="P1448" s="8" t="s">
        <v>852</v>
      </c>
      <c r="Q1448" s="8"/>
      <c r="R1448" s="3"/>
      <c r="S1448" s="8" t="s">
        <v>853</v>
      </c>
      <c r="T1448" s="8"/>
      <c r="U1448" s="3"/>
      <c r="V1448" s="8" t="s">
        <v>854</v>
      </c>
      <c r="W1448" s="8"/>
      <c r="X1448" s="3"/>
      <c r="Y1448" s="8" t="s">
        <v>855</v>
      </c>
      <c r="Z1448" s="8"/>
      <c r="AA1448" s="3"/>
      <c r="AB1448" s="8" t="s">
        <v>856</v>
      </c>
      <c r="AC1448" s="8"/>
      <c r="AD1448" s="3"/>
    </row>
    <row r="1449" spans="1:31" ht="60" customHeight="1" x14ac:dyDescent="0.25">
      <c r="A1449" s="8">
        <v>181</v>
      </c>
      <c r="B1449" s="8"/>
      <c r="C1449" s="8"/>
      <c r="D1449" s="8" t="s">
        <v>0</v>
      </c>
      <c r="E1449" s="8"/>
      <c r="F1449" s="8"/>
      <c r="G1449" s="8" t="s">
        <v>1</v>
      </c>
      <c r="H1449" s="8"/>
      <c r="I1449" s="8"/>
      <c r="J1449" s="9" t="s">
        <v>1056</v>
      </c>
      <c r="K1449" s="9"/>
      <c r="L1449" s="9"/>
      <c r="M1449" s="8" t="s">
        <v>3</v>
      </c>
      <c r="N1449" s="8"/>
      <c r="O1449" s="8"/>
      <c r="P1449" s="8" t="s">
        <v>1041</v>
      </c>
      <c r="Q1449" s="8"/>
      <c r="R1449" s="8"/>
      <c r="S1449" s="8" t="s">
        <v>996</v>
      </c>
      <c r="T1449" s="8"/>
      <c r="U1449" s="8"/>
      <c r="V1449" s="8" t="s">
        <v>1057</v>
      </c>
      <c r="W1449" s="8"/>
      <c r="X1449" s="8"/>
      <c r="Y1449" s="8">
        <v>4.5</v>
      </c>
      <c r="Z1449" s="8"/>
      <c r="AA1449" s="8"/>
      <c r="AB1449" s="8"/>
      <c r="AC1449" s="8"/>
      <c r="AD1449" s="8"/>
      <c r="AE1449" s="8" t="s">
        <v>8</v>
      </c>
    </row>
    <row r="1450" spans="1:31" x14ac:dyDescent="0.25">
      <c r="A1450" s="8"/>
      <c r="B1450" s="8"/>
      <c r="C1450" s="8"/>
      <c r="D1450" s="8"/>
      <c r="E1450" s="8"/>
      <c r="F1450" s="8"/>
      <c r="G1450" s="8"/>
      <c r="H1450" s="8"/>
      <c r="I1450" s="8"/>
      <c r="J1450" s="9"/>
      <c r="K1450" s="9"/>
      <c r="L1450" s="9"/>
      <c r="M1450" s="8"/>
      <c r="N1450" s="8"/>
      <c r="O1450" s="8"/>
      <c r="P1450" s="8"/>
      <c r="Q1450" s="8"/>
      <c r="R1450" s="8"/>
      <c r="S1450" s="8"/>
      <c r="T1450" s="8"/>
      <c r="U1450" s="8"/>
      <c r="V1450" s="8"/>
      <c r="W1450" s="8"/>
      <c r="X1450" s="8"/>
      <c r="Y1450" s="8"/>
      <c r="Z1450" s="8"/>
      <c r="AA1450" s="8"/>
      <c r="AB1450" s="8"/>
      <c r="AC1450" s="8"/>
      <c r="AD1450" s="8"/>
      <c r="AE1450" s="8"/>
    </row>
    <row r="1451" spans="1:31" ht="165" customHeight="1" x14ac:dyDescent="0.25">
      <c r="A1451" s="8"/>
      <c r="B1451" s="8"/>
      <c r="C1451" s="8"/>
      <c r="D1451" s="8"/>
      <c r="E1451" s="8"/>
      <c r="F1451" s="8"/>
      <c r="G1451" s="8"/>
      <c r="H1451" s="8"/>
      <c r="I1451" s="8"/>
      <c r="J1451" s="9"/>
      <c r="K1451" s="9"/>
      <c r="L1451" s="9"/>
      <c r="M1451" s="8"/>
      <c r="N1451" s="8"/>
      <c r="O1451" s="8"/>
      <c r="P1451" s="10" t="s">
        <v>1042</v>
      </c>
      <c r="Q1451" s="10"/>
      <c r="R1451" s="10"/>
      <c r="S1451" s="8"/>
      <c r="T1451" s="8"/>
      <c r="U1451" s="8"/>
      <c r="V1451" s="8"/>
      <c r="W1451" s="8"/>
      <c r="X1451" s="8"/>
      <c r="Y1451" s="8"/>
      <c r="Z1451" s="8"/>
      <c r="AA1451" s="8"/>
      <c r="AB1451" s="8"/>
      <c r="AC1451" s="8"/>
      <c r="AD1451" s="8"/>
      <c r="AE1451" s="8"/>
    </row>
    <row r="1452" spans="1:31" x14ac:dyDescent="0.25">
      <c r="A1452" s="8"/>
      <c r="B1452" s="8"/>
      <c r="C1452" s="8"/>
      <c r="D1452" s="8"/>
      <c r="E1452" s="8"/>
      <c r="F1452" s="8"/>
      <c r="G1452" s="8"/>
      <c r="H1452" s="8"/>
      <c r="I1452" s="8"/>
      <c r="J1452" s="9"/>
      <c r="K1452" s="9"/>
      <c r="L1452" s="9"/>
      <c r="M1452" s="8"/>
      <c r="N1452" s="8"/>
      <c r="O1452" s="8"/>
      <c r="P1452" s="8"/>
      <c r="Q1452" s="8"/>
      <c r="R1452" s="8"/>
      <c r="S1452" s="8"/>
      <c r="T1452" s="8"/>
      <c r="U1452" s="8"/>
      <c r="V1452" s="8"/>
      <c r="W1452" s="8"/>
      <c r="X1452" s="8"/>
      <c r="Y1452" s="8"/>
      <c r="Z1452" s="8"/>
      <c r="AA1452" s="8"/>
      <c r="AB1452" s="8"/>
      <c r="AC1452" s="8"/>
      <c r="AD1452" s="8"/>
      <c r="AE1452" s="8"/>
    </row>
    <row r="1453" spans="1:31" ht="30" customHeight="1" x14ac:dyDescent="0.25">
      <c r="A1453" s="8"/>
      <c r="B1453" s="8"/>
      <c r="C1453" s="8"/>
      <c r="D1453" s="8"/>
      <c r="E1453" s="8"/>
      <c r="F1453" s="8"/>
      <c r="G1453" s="8"/>
      <c r="H1453" s="8"/>
      <c r="I1453" s="8"/>
      <c r="J1453" s="9"/>
      <c r="K1453" s="9"/>
      <c r="L1453" s="9"/>
      <c r="M1453" s="8"/>
      <c r="N1453" s="8"/>
      <c r="O1453" s="8"/>
      <c r="P1453" s="8" t="s">
        <v>1048</v>
      </c>
      <c r="Q1453" s="8"/>
      <c r="R1453" s="8"/>
      <c r="S1453" s="8"/>
      <c r="T1453" s="8"/>
      <c r="U1453" s="8"/>
      <c r="V1453" s="8"/>
      <c r="W1453" s="8"/>
      <c r="X1453" s="8"/>
      <c r="Y1453" s="8"/>
      <c r="Z1453" s="8"/>
      <c r="AA1453" s="8"/>
      <c r="AB1453" s="8"/>
      <c r="AC1453" s="8"/>
      <c r="AD1453" s="8"/>
      <c r="AE1453" s="8"/>
    </row>
    <row r="1454" spans="1:31" ht="60" customHeight="1" x14ac:dyDescent="0.25">
      <c r="A1454" s="8">
        <v>182</v>
      </c>
      <c r="B1454" s="8"/>
      <c r="C1454" s="8"/>
      <c r="D1454" s="8" t="s">
        <v>0</v>
      </c>
      <c r="E1454" s="8"/>
      <c r="F1454" s="8"/>
      <c r="G1454" s="8" t="s">
        <v>1</v>
      </c>
      <c r="H1454" s="8"/>
      <c r="I1454" s="8"/>
      <c r="J1454" s="9" t="s">
        <v>1058</v>
      </c>
      <c r="K1454" s="9"/>
      <c r="L1454" s="9"/>
      <c r="M1454" s="8" t="s">
        <v>3</v>
      </c>
      <c r="N1454" s="8"/>
      <c r="O1454" s="8"/>
      <c r="P1454" s="8" t="s">
        <v>1045</v>
      </c>
      <c r="Q1454" s="8"/>
      <c r="R1454" s="8"/>
      <c r="S1454" s="8" t="s">
        <v>996</v>
      </c>
      <c r="T1454" s="8"/>
      <c r="U1454" s="8"/>
      <c r="V1454" s="8" t="s">
        <v>998</v>
      </c>
      <c r="W1454" s="8"/>
      <c r="X1454" s="8"/>
      <c r="Y1454" s="8">
        <v>4.5</v>
      </c>
      <c r="Z1454" s="8"/>
      <c r="AA1454" s="8"/>
      <c r="AB1454" s="8"/>
      <c r="AC1454" s="8"/>
      <c r="AD1454" s="8"/>
      <c r="AE1454" s="8" t="s">
        <v>8</v>
      </c>
    </row>
    <row r="1455" spans="1:31" x14ac:dyDescent="0.25">
      <c r="A1455" s="8"/>
      <c r="B1455" s="8"/>
      <c r="C1455" s="8"/>
      <c r="D1455" s="8"/>
      <c r="E1455" s="8"/>
      <c r="F1455" s="8"/>
      <c r="G1455" s="8"/>
      <c r="H1455" s="8"/>
      <c r="I1455" s="8"/>
      <c r="J1455" s="9"/>
      <c r="K1455" s="9"/>
      <c r="L1455" s="9"/>
      <c r="M1455" s="8"/>
      <c r="N1455" s="8"/>
      <c r="O1455" s="8"/>
      <c r="P1455" s="8"/>
      <c r="Q1455" s="8"/>
      <c r="R1455" s="8"/>
      <c r="S1455" s="8"/>
      <c r="T1455" s="8"/>
      <c r="U1455" s="8"/>
      <c r="V1455" s="8"/>
      <c r="W1455" s="8"/>
      <c r="X1455" s="8"/>
      <c r="Y1455" s="8"/>
      <c r="Z1455" s="8"/>
      <c r="AA1455" s="8"/>
      <c r="AB1455" s="8"/>
      <c r="AC1455" s="8"/>
      <c r="AD1455" s="8"/>
      <c r="AE1455" s="8"/>
    </row>
    <row r="1456" spans="1:31" ht="165" customHeight="1" x14ac:dyDescent="0.25">
      <c r="A1456" s="8"/>
      <c r="B1456" s="8"/>
      <c r="C1456" s="8"/>
      <c r="D1456" s="8"/>
      <c r="E1456" s="8"/>
      <c r="F1456" s="8"/>
      <c r="G1456" s="8"/>
      <c r="H1456" s="8"/>
      <c r="I1456" s="8"/>
      <c r="J1456" s="9"/>
      <c r="K1456" s="9"/>
      <c r="L1456" s="9"/>
      <c r="M1456" s="8"/>
      <c r="N1456" s="8"/>
      <c r="O1456" s="8"/>
      <c r="P1456" s="10" t="s">
        <v>1042</v>
      </c>
      <c r="Q1456" s="10"/>
      <c r="R1456" s="10"/>
      <c r="S1456" s="8"/>
      <c r="T1456" s="8"/>
      <c r="U1456" s="8"/>
      <c r="V1456" s="8"/>
      <c r="W1456" s="8"/>
      <c r="X1456" s="8"/>
      <c r="Y1456" s="8"/>
      <c r="Z1456" s="8"/>
      <c r="AA1456" s="8"/>
      <c r="AB1456" s="8"/>
      <c r="AC1456" s="8"/>
      <c r="AD1456" s="8"/>
      <c r="AE1456" s="8"/>
    </row>
    <row r="1457" spans="1:31" x14ac:dyDescent="0.25">
      <c r="A1457" s="8"/>
      <c r="B1457" s="8"/>
      <c r="C1457" s="8"/>
      <c r="D1457" s="8"/>
      <c r="E1457" s="8"/>
      <c r="F1457" s="8"/>
      <c r="G1457" s="8"/>
      <c r="H1457" s="8"/>
      <c r="I1457" s="8"/>
      <c r="J1457" s="9"/>
      <c r="K1457" s="9"/>
      <c r="L1457" s="9"/>
      <c r="M1457" s="8"/>
      <c r="N1457" s="8"/>
      <c r="O1457" s="8"/>
      <c r="P1457" s="8"/>
      <c r="Q1457" s="8"/>
      <c r="R1457" s="8"/>
      <c r="S1457" s="8"/>
      <c r="T1457" s="8"/>
      <c r="U1457" s="8"/>
      <c r="V1457" s="8"/>
      <c r="W1457" s="8"/>
      <c r="X1457" s="8"/>
      <c r="Y1457" s="8"/>
      <c r="Z1457" s="8"/>
      <c r="AA1457" s="8"/>
      <c r="AB1457" s="8"/>
      <c r="AC1457" s="8"/>
      <c r="AD1457" s="8"/>
      <c r="AE1457" s="8"/>
    </row>
    <row r="1458" spans="1:31" ht="30" customHeight="1" x14ac:dyDescent="0.25">
      <c r="A1458" s="8"/>
      <c r="B1458" s="8"/>
      <c r="C1458" s="8"/>
      <c r="D1458" s="8"/>
      <c r="E1458" s="8"/>
      <c r="F1458" s="8"/>
      <c r="G1458" s="8"/>
      <c r="H1458" s="8"/>
      <c r="I1458" s="8"/>
      <c r="J1458" s="9"/>
      <c r="K1458" s="9"/>
      <c r="L1458" s="9"/>
      <c r="M1458" s="8"/>
      <c r="N1458" s="8"/>
      <c r="O1458" s="8"/>
      <c r="P1458" s="8" t="s">
        <v>1046</v>
      </c>
      <c r="Q1458" s="8"/>
      <c r="R1458" s="8"/>
      <c r="S1458" s="8"/>
      <c r="T1458" s="8"/>
      <c r="U1458" s="8"/>
      <c r="V1458" s="8"/>
      <c r="W1458" s="8"/>
      <c r="X1458" s="8"/>
      <c r="Y1458" s="8"/>
      <c r="Z1458" s="8"/>
      <c r="AA1458" s="8"/>
      <c r="AB1458" s="8"/>
      <c r="AC1458" s="8"/>
      <c r="AD1458" s="8"/>
      <c r="AE1458" s="8"/>
    </row>
    <row r="1459" spans="1:31" ht="60" customHeight="1" x14ac:dyDescent="0.25">
      <c r="A1459" s="8">
        <v>183</v>
      </c>
      <c r="B1459" s="8"/>
      <c r="C1459" s="8"/>
      <c r="D1459" s="8" t="s">
        <v>0</v>
      </c>
      <c r="E1459" s="8"/>
      <c r="F1459" s="8"/>
      <c r="G1459" s="8" t="s">
        <v>1</v>
      </c>
      <c r="H1459" s="8"/>
      <c r="I1459" s="8"/>
      <c r="J1459" s="9" t="s">
        <v>1059</v>
      </c>
      <c r="K1459" s="9"/>
      <c r="L1459" s="9"/>
      <c r="M1459" s="8" t="s">
        <v>3</v>
      </c>
      <c r="N1459" s="8"/>
      <c r="O1459" s="8"/>
      <c r="P1459" s="8" t="s">
        <v>1041</v>
      </c>
      <c r="Q1459" s="8"/>
      <c r="R1459" s="8"/>
      <c r="S1459" s="8" t="s">
        <v>996</v>
      </c>
      <c r="T1459" s="8"/>
      <c r="U1459" s="8"/>
      <c r="V1459" s="8" t="s">
        <v>998</v>
      </c>
      <c r="W1459" s="8"/>
      <c r="X1459" s="8"/>
      <c r="Y1459" s="8">
        <v>4.5</v>
      </c>
      <c r="Z1459" s="8"/>
      <c r="AA1459" s="8"/>
      <c r="AB1459" s="8"/>
      <c r="AC1459" s="8"/>
      <c r="AD1459" s="8"/>
      <c r="AE1459" s="8" t="s">
        <v>8</v>
      </c>
    </row>
    <row r="1460" spans="1:31" x14ac:dyDescent="0.25">
      <c r="A1460" s="8"/>
      <c r="B1460" s="8"/>
      <c r="C1460" s="8"/>
      <c r="D1460" s="8"/>
      <c r="E1460" s="8"/>
      <c r="F1460" s="8"/>
      <c r="G1460" s="8"/>
      <c r="H1460" s="8"/>
      <c r="I1460" s="8"/>
      <c r="J1460" s="9"/>
      <c r="K1460" s="9"/>
      <c r="L1460" s="9"/>
      <c r="M1460" s="8"/>
      <c r="N1460" s="8"/>
      <c r="O1460" s="8"/>
      <c r="P1460" s="8"/>
      <c r="Q1460" s="8"/>
      <c r="R1460" s="8"/>
      <c r="S1460" s="8"/>
      <c r="T1460" s="8"/>
      <c r="U1460" s="8"/>
      <c r="V1460" s="8"/>
      <c r="W1460" s="8"/>
      <c r="X1460" s="8"/>
      <c r="Y1460" s="8"/>
      <c r="Z1460" s="8"/>
      <c r="AA1460" s="8"/>
      <c r="AB1460" s="8"/>
      <c r="AC1460" s="8"/>
      <c r="AD1460" s="8"/>
      <c r="AE1460" s="8"/>
    </row>
    <row r="1461" spans="1:31" ht="165" customHeight="1" x14ac:dyDescent="0.25">
      <c r="A1461" s="8"/>
      <c r="B1461" s="8"/>
      <c r="C1461" s="8"/>
      <c r="D1461" s="8"/>
      <c r="E1461" s="8"/>
      <c r="F1461" s="8"/>
      <c r="G1461" s="8"/>
      <c r="H1461" s="8"/>
      <c r="I1461" s="8"/>
      <c r="J1461" s="9"/>
      <c r="K1461" s="9"/>
      <c r="L1461" s="9"/>
      <c r="M1461" s="8"/>
      <c r="N1461" s="8"/>
      <c r="O1461" s="8"/>
      <c r="P1461" s="10" t="s">
        <v>1042</v>
      </c>
      <c r="Q1461" s="10"/>
      <c r="R1461" s="10"/>
      <c r="S1461" s="8"/>
      <c r="T1461" s="8"/>
      <c r="U1461" s="8"/>
      <c r="V1461" s="8"/>
      <c r="W1461" s="8"/>
      <c r="X1461" s="8"/>
      <c r="Y1461" s="8"/>
      <c r="Z1461" s="8"/>
      <c r="AA1461" s="8"/>
      <c r="AB1461" s="8"/>
      <c r="AC1461" s="8"/>
      <c r="AD1461" s="8"/>
      <c r="AE1461" s="8"/>
    </row>
    <row r="1462" spans="1:31" x14ac:dyDescent="0.25">
      <c r="A1462" s="8"/>
      <c r="B1462" s="8"/>
      <c r="C1462" s="8"/>
      <c r="D1462" s="8"/>
      <c r="E1462" s="8"/>
      <c r="F1462" s="8"/>
      <c r="G1462" s="8"/>
      <c r="H1462" s="8"/>
      <c r="I1462" s="8"/>
      <c r="J1462" s="9"/>
      <c r="K1462" s="9"/>
      <c r="L1462" s="9"/>
      <c r="M1462" s="8"/>
      <c r="N1462" s="8"/>
      <c r="O1462" s="8"/>
      <c r="P1462" s="8"/>
      <c r="Q1462" s="8"/>
      <c r="R1462" s="8"/>
      <c r="S1462" s="8"/>
      <c r="T1462" s="8"/>
      <c r="U1462" s="8"/>
      <c r="V1462" s="8"/>
      <c r="W1462" s="8"/>
      <c r="X1462" s="8"/>
      <c r="Y1462" s="8"/>
      <c r="Z1462" s="8"/>
      <c r="AA1462" s="8"/>
      <c r="AB1462" s="8"/>
      <c r="AC1462" s="8"/>
      <c r="AD1462" s="8"/>
      <c r="AE1462" s="8"/>
    </row>
    <row r="1463" spans="1:31" ht="30" customHeight="1" x14ac:dyDescent="0.25">
      <c r="A1463" s="8"/>
      <c r="B1463" s="8"/>
      <c r="C1463" s="8"/>
      <c r="D1463" s="8"/>
      <c r="E1463" s="8"/>
      <c r="F1463" s="8"/>
      <c r="G1463" s="8"/>
      <c r="H1463" s="8"/>
      <c r="I1463" s="8"/>
      <c r="J1463" s="9"/>
      <c r="K1463" s="9"/>
      <c r="L1463" s="9"/>
      <c r="M1463" s="8"/>
      <c r="N1463" s="8"/>
      <c r="O1463" s="8"/>
      <c r="P1463" s="8" t="s">
        <v>1048</v>
      </c>
      <c r="Q1463" s="8"/>
      <c r="R1463" s="8"/>
      <c r="S1463" s="8"/>
      <c r="T1463" s="8"/>
      <c r="U1463" s="8"/>
      <c r="V1463" s="8"/>
      <c r="W1463" s="8"/>
      <c r="X1463" s="8"/>
      <c r="Y1463" s="8"/>
      <c r="Z1463" s="8"/>
      <c r="AA1463" s="8"/>
      <c r="AB1463" s="8"/>
      <c r="AC1463" s="8"/>
      <c r="AD1463" s="8"/>
      <c r="AE1463" s="8"/>
    </row>
    <row r="1464" spans="1:31" ht="60" customHeight="1" x14ac:dyDescent="0.25">
      <c r="A1464" s="8">
        <v>184</v>
      </c>
      <c r="B1464" s="8"/>
      <c r="C1464" s="8"/>
      <c r="D1464" s="8" t="s">
        <v>0</v>
      </c>
      <c r="E1464" s="8"/>
      <c r="F1464" s="8"/>
      <c r="G1464" s="8" t="s">
        <v>1</v>
      </c>
      <c r="H1464" s="8"/>
      <c r="I1464" s="8"/>
      <c r="J1464" s="9" t="s">
        <v>1060</v>
      </c>
      <c r="K1464" s="9"/>
      <c r="L1464" s="9"/>
      <c r="M1464" s="8" t="s">
        <v>3</v>
      </c>
      <c r="N1464" s="8"/>
      <c r="O1464" s="8"/>
      <c r="P1464" s="8" t="s">
        <v>1045</v>
      </c>
      <c r="Q1464" s="8"/>
      <c r="R1464" s="8"/>
      <c r="S1464" s="8" t="s">
        <v>996</v>
      </c>
      <c r="T1464" s="8"/>
      <c r="U1464" s="8"/>
      <c r="V1464" s="8" t="s">
        <v>998</v>
      </c>
      <c r="W1464" s="8"/>
      <c r="X1464" s="8"/>
      <c r="Y1464" s="8">
        <v>4.5</v>
      </c>
      <c r="Z1464" s="8"/>
      <c r="AA1464" s="8"/>
      <c r="AB1464" s="8"/>
      <c r="AC1464" s="8"/>
      <c r="AD1464" s="8"/>
      <c r="AE1464" s="8" t="s">
        <v>8</v>
      </c>
    </row>
    <row r="1465" spans="1:31" x14ac:dyDescent="0.25">
      <c r="A1465" s="8"/>
      <c r="B1465" s="8"/>
      <c r="C1465" s="8"/>
      <c r="D1465" s="8"/>
      <c r="E1465" s="8"/>
      <c r="F1465" s="8"/>
      <c r="G1465" s="8"/>
      <c r="H1465" s="8"/>
      <c r="I1465" s="8"/>
      <c r="J1465" s="9"/>
      <c r="K1465" s="9"/>
      <c r="L1465" s="9"/>
      <c r="M1465" s="8"/>
      <c r="N1465" s="8"/>
      <c r="O1465" s="8"/>
      <c r="P1465" s="8"/>
      <c r="Q1465" s="8"/>
      <c r="R1465" s="8"/>
      <c r="S1465" s="8"/>
      <c r="T1465" s="8"/>
      <c r="U1465" s="8"/>
      <c r="V1465" s="8"/>
      <c r="W1465" s="8"/>
      <c r="X1465" s="8"/>
      <c r="Y1465" s="8"/>
      <c r="Z1465" s="8"/>
      <c r="AA1465" s="8"/>
      <c r="AB1465" s="8"/>
      <c r="AC1465" s="8"/>
      <c r="AD1465" s="8"/>
      <c r="AE1465" s="8"/>
    </row>
    <row r="1466" spans="1:31" ht="165" customHeight="1" x14ac:dyDescent="0.25">
      <c r="A1466" s="8"/>
      <c r="B1466" s="8"/>
      <c r="C1466" s="8"/>
      <c r="D1466" s="8"/>
      <c r="E1466" s="8"/>
      <c r="F1466" s="8"/>
      <c r="G1466" s="8"/>
      <c r="H1466" s="8"/>
      <c r="I1466" s="8"/>
      <c r="J1466" s="9"/>
      <c r="K1466" s="9"/>
      <c r="L1466" s="9"/>
      <c r="M1466" s="8"/>
      <c r="N1466" s="8"/>
      <c r="O1466" s="8"/>
      <c r="P1466" s="10" t="s">
        <v>1042</v>
      </c>
      <c r="Q1466" s="10"/>
      <c r="R1466" s="10"/>
      <c r="S1466" s="8"/>
      <c r="T1466" s="8"/>
      <c r="U1466" s="8"/>
      <c r="V1466" s="8"/>
      <c r="W1466" s="8"/>
      <c r="X1466" s="8"/>
      <c r="Y1466" s="8"/>
      <c r="Z1466" s="8"/>
      <c r="AA1466" s="8"/>
      <c r="AB1466" s="8"/>
      <c r="AC1466" s="8"/>
      <c r="AD1466" s="8"/>
      <c r="AE1466" s="8"/>
    </row>
    <row r="1467" spans="1:31" x14ac:dyDescent="0.25">
      <c r="A1467" s="8"/>
      <c r="B1467" s="8"/>
      <c r="C1467" s="8"/>
      <c r="D1467" s="8"/>
      <c r="E1467" s="8"/>
      <c r="F1467" s="8"/>
      <c r="G1467" s="8"/>
      <c r="H1467" s="8"/>
      <c r="I1467" s="8"/>
      <c r="J1467" s="9"/>
      <c r="K1467" s="9"/>
      <c r="L1467" s="9"/>
      <c r="M1467" s="8"/>
      <c r="N1467" s="8"/>
      <c r="O1467" s="8"/>
      <c r="P1467" s="8"/>
      <c r="Q1467" s="8"/>
      <c r="R1467" s="8"/>
      <c r="S1467" s="8"/>
      <c r="T1467" s="8"/>
      <c r="U1467" s="8"/>
      <c r="V1467" s="8"/>
      <c r="W1467" s="8"/>
      <c r="X1467" s="8"/>
      <c r="Y1467" s="8"/>
      <c r="Z1467" s="8"/>
      <c r="AA1467" s="8"/>
      <c r="AB1467" s="8"/>
      <c r="AC1467" s="8"/>
      <c r="AD1467" s="8"/>
      <c r="AE1467" s="8"/>
    </row>
    <row r="1468" spans="1:31" ht="30" customHeight="1" x14ac:dyDescent="0.25">
      <c r="A1468" s="8"/>
      <c r="B1468" s="8"/>
      <c r="C1468" s="8"/>
      <c r="D1468" s="8"/>
      <c r="E1468" s="8"/>
      <c r="F1468" s="8"/>
      <c r="G1468" s="8"/>
      <c r="H1468" s="8"/>
      <c r="I1468" s="8"/>
      <c r="J1468" s="9"/>
      <c r="K1468" s="9"/>
      <c r="L1468" s="9"/>
      <c r="M1468" s="8"/>
      <c r="N1468" s="8"/>
      <c r="O1468" s="8"/>
      <c r="P1468" s="8" t="s">
        <v>1046</v>
      </c>
      <c r="Q1468" s="8"/>
      <c r="R1468" s="8"/>
      <c r="S1468" s="8"/>
      <c r="T1468" s="8"/>
      <c r="U1468" s="8"/>
      <c r="V1468" s="8"/>
      <c r="W1468" s="8"/>
      <c r="X1468" s="8"/>
      <c r="Y1468" s="8"/>
      <c r="Z1468" s="8"/>
      <c r="AA1468" s="8"/>
      <c r="AB1468" s="8"/>
      <c r="AC1468" s="8"/>
      <c r="AD1468" s="8"/>
      <c r="AE1468" s="8"/>
    </row>
    <row r="1469" spans="1:31" ht="60" customHeight="1" x14ac:dyDescent="0.25">
      <c r="A1469" s="8">
        <v>185</v>
      </c>
      <c r="B1469" s="8"/>
      <c r="C1469" s="8"/>
      <c r="D1469" s="8" t="s">
        <v>0</v>
      </c>
      <c r="E1469" s="8"/>
      <c r="F1469" s="8"/>
      <c r="G1469" s="8" t="s">
        <v>1</v>
      </c>
      <c r="H1469" s="8"/>
      <c r="I1469" s="8"/>
      <c r="J1469" s="9" t="s">
        <v>1061</v>
      </c>
      <c r="K1469" s="9"/>
      <c r="L1469" s="9"/>
      <c r="M1469" s="8" t="s">
        <v>3</v>
      </c>
      <c r="N1469" s="8"/>
      <c r="O1469" s="8"/>
      <c r="P1469" s="8" t="s">
        <v>1041</v>
      </c>
      <c r="Q1469" s="8"/>
      <c r="R1469" s="8"/>
      <c r="S1469" s="8" t="s">
        <v>996</v>
      </c>
      <c r="T1469" s="8"/>
      <c r="U1469" s="8"/>
      <c r="V1469" s="8" t="s">
        <v>998</v>
      </c>
      <c r="W1469" s="8"/>
      <c r="X1469" s="8"/>
      <c r="Y1469" s="8">
        <v>4.5</v>
      </c>
      <c r="Z1469" s="8"/>
      <c r="AA1469" s="8"/>
      <c r="AB1469" s="8"/>
      <c r="AC1469" s="8"/>
      <c r="AD1469" s="8"/>
      <c r="AE1469" s="8" t="s">
        <v>8</v>
      </c>
    </row>
    <row r="1470" spans="1:31" x14ac:dyDescent="0.25">
      <c r="A1470" s="8"/>
      <c r="B1470" s="8"/>
      <c r="C1470" s="8"/>
      <c r="D1470" s="8"/>
      <c r="E1470" s="8"/>
      <c r="F1470" s="8"/>
      <c r="G1470" s="8"/>
      <c r="H1470" s="8"/>
      <c r="I1470" s="8"/>
      <c r="J1470" s="9"/>
      <c r="K1470" s="9"/>
      <c r="L1470" s="9"/>
      <c r="M1470" s="8"/>
      <c r="N1470" s="8"/>
      <c r="O1470" s="8"/>
      <c r="P1470" s="8"/>
      <c r="Q1470" s="8"/>
      <c r="R1470" s="8"/>
      <c r="S1470" s="8"/>
      <c r="T1470" s="8"/>
      <c r="U1470" s="8"/>
      <c r="V1470" s="8"/>
      <c r="W1470" s="8"/>
      <c r="X1470" s="8"/>
      <c r="Y1470" s="8"/>
      <c r="Z1470" s="8"/>
      <c r="AA1470" s="8"/>
      <c r="AB1470" s="8"/>
      <c r="AC1470" s="8"/>
      <c r="AD1470" s="8"/>
      <c r="AE1470" s="8"/>
    </row>
    <row r="1471" spans="1:31" ht="165" customHeight="1" x14ac:dyDescent="0.25">
      <c r="A1471" s="8"/>
      <c r="B1471" s="8"/>
      <c r="C1471" s="8"/>
      <c r="D1471" s="8"/>
      <c r="E1471" s="8"/>
      <c r="F1471" s="8"/>
      <c r="G1471" s="8"/>
      <c r="H1471" s="8"/>
      <c r="I1471" s="8"/>
      <c r="J1471" s="9"/>
      <c r="K1471" s="9"/>
      <c r="L1471" s="9"/>
      <c r="M1471" s="8"/>
      <c r="N1471" s="8"/>
      <c r="O1471" s="8"/>
      <c r="P1471" s="10" t="s">
        <v>1042</v>
      </c>
      <c r="Q1471" s="10"/>
      <c r="R1471" s="10"/>
      <c r="S1471" s="8"/>
      <c r="T1471" s="8"/>
      <c r="U1471" s="8"/>
      <c r="V1471" s="8"/>
      <c r="W1471" s="8"/>
      <c r="X1471" s="8"/>
      <c r="Y1471" s="8"/>
      <c r="Z1471" s="8"/>
      <c r="AA1471" s="8"/>
      <c r="AB1471" s="8"/>
      <c r="AC1471" s="8"/>
      <c r="AD1471" s="8"/>
      <c r="AE1471" s="8"/>
    </row>
    <row r="1472" spans="1:31" x14ac:dyDescent="0.25">
      <c r="A1472" s="8"/>
      <c r="B1472" s="8"/>
      <c r="C1472" s="8"/>
      <c r="D1472" s="8"/>
      <c r="E1472" s="8"/>
      <c r="F1472" s="8"/>
      <c r="G1472" s="8"/>
      <c r="H1472" s="8"/>
      <c r="I1472" s="8"/>
      <c r="J1472" s="9"/>
      <c r="K1472" s="9"/>
      <c r="L1472" s="9"/>
      <c r="M1472" s="8"/>
      <c r="N1472" s="8"/>
      <c r="O1472" s="8"/>
      <c r="P1472" s="8"/>
      <c r="Q1472" s="8"/>
      <c r="R1472" s="8"/>
      <c r="S1472" s="8"/>
      <c r="T1472" s="8"/>
      <c r="U1472" s="8"/>
      <c r="V1472" s="8"/>
      <c r="W1472" s="8"/>
      <c r="X1472" s="8"/>
      <c r="Y1472" s="8"/>
      <c r="Z1472" s="8"/>
      <c r="AA1472" s="8"/>
      <c r="AB1472" s="8"/>
      <c r="AC1472" s="8"/>
      <c r="AD1472" s="8"/>
      <c r="AE1472" s="8"/>
    </row>
    <row r="1473" spans="1:31" ht="30" customHeight="1" x14ac:dyDescent="0.25">
      <c r="A1473" s="8"/>
      <c r="B1473" s="8"/>
      <c r="C1473" s="8"/>
      <c r="D1473" s="8"/>
      <c r="E1473" s="8"/>
      <c r="F1473" s="8"/>
      <c r="G1473" s="8"/>
      <c r="H1473" s="8"/>
      <c r="I1473" s="8"/>
      <c r="J1473" s="9"/>
      <c r="K1473" s="9"/>
      <c r="L1473" s="9"/>
      <c r="M1473" s="8"/>
      <c r="N1473" s="8"/>
      <c r="O1473" s="8"/>
      <c r="P1473" s="8" t="s">
        <v>1062</v>
      </c>
      <c r="Q1473" s="8"/>
      <c r="R1473" s="8"/>
      <c r="S1473" s="8"/>
      <c r="T1473" s="8"/>
      <c r="U1473" s="8"/>
      <c r="V1473" s="8"/>
      <c r="W1473" s="8"/>
      <c r="X1473" s="8"/>
      <c r="Y1473" s="8"/>
      <c r="Z1473" s="8"/>
      <c r="AA1473" s="8"/>
      <c r="AB1473" s="8"/>
      <c r="AC1473" s="8"/>
      <c r="AD1473" s="8"/>
      <c r="AE1473" s="8"/>
    </row>
    <row r="1474" spans="1:31" ht="60" customHeight="1" x14ac:dyDescent="0.25">
      <c r="A1474" s="8">
        <v>186</v>
      </c>
      <c r="B1474" s="8"/>
      <c r="C1474" s="8"/>
      <c r="D1474" s="8" t="s">
        <v>0</v>
      </c>
      <c r="E1474" s="8"/>
      <c r="F1474" s="8"/>
      <c r="G1474" s="8" t="s">
        <v>1</v>
      </c>
      <c r="H1474" s="8"/>
      <c r="I1474" s="8"/>
      <c r="J1474" s="9" t="s">
        <v>1063</v>
      </c>
      <c r="K1474" s="9"/>
      <c r="L1474" s="9"/>
      <c r="M1474" s="8" t="s">
        <v>3</v>
      </c>
      <c r="N1474" s="8"/>
      <c r="O1474" s="8"/>
      <c r="P1474" s="8" t="s">
        <v>1045</v>
      </c>
      <c r="Q1474" s="8"/>
      <c r="R1474" s="8"/>
      <c r="S1474" s="8" t="s">
        <v>996</v>
      </c>
      <c r="T1474" s="8"/>
      <c r="U1474" s="8"/>
      <c r="V1474" s="8" t="s">
        <v>998</v>
      </c>
      <c r="W1474" s="8"/>
      <c r="X1474" s="8"/>
      <c r="Y1474" s="8">
        <v>4.5</v>
      </c>
      <c r="Z1474" s="8"/>
      <c r="AA1474" s="8"/>
      <c r="AB1474" s="8"/>
      <c r="AC1474" s="8"/>
      <c r="AD1474" s="8"/>
      <c r="AE1474" s="8" t="s">
        <v>8</v>
      </c>
    </row>
    <row r="1475" spans="1:31" x14ac:dyDescent="0.25">
      <c r="A1475" s="8"/>
      <c r="B1475" s="8"/>
      <c r="C1475" s="8"/>
      <c r="D1475" s="8"/>
      <c r="E1475" s="8"/>
      <c r="F1475" s="8"/>
      <c r="G1475" s="8"/>
      <c r="H1475" s="8"/>
      <c r="I1475" s="8"/>
      <c r="J1475" s="9"/>
      <c r="K1475" s="9"/>
      <c r="L1475" s="9"/>
      <c r="M1475" s="8"/>
      <c r="N1475" s="8"/>
      <c r="O1475" s="8"/>
      <c r="P1475" s="8"/>
      <c r="Q1475" s="8"/>
      <c r="R1475" s="8"/>
      <c r="S1475" s="8"/>
      <c r="T1475" s="8"/>
      <c r="U1475" s="8"/>
      <c r="V1475" s="8"/>
      <c r="W1475" s="8"/>
      <c r="X1475" s="8"/>
      <c r="Y1475" s="8"/>
      <c r="Z1475" s="8"/>
      <c r="AA1475" s="8"/>
      <c r="AB1475" s="8"/>
      <c r="AC1475" s="8"/>
      <c r="AD1475" s="8"/>
      <c r="AE1475" s="8"/>
    </row>
    <row r="1476" spans="1:31" ht="165" customHeight="1" x14ac:dyDescent="0.25">
      <c r="A1476" s="8"/>
      <c r="B1476" s="8"/>
      <c r="C1476" s="8"/>
      <c r="D1476" s="8"/>
      <c r="E1476" s="8"/>
      <c r="F1476" s="8"/>
      <c r="G1476" s="8"/>
      <c r="H1476" s="8"/>
      <c r="I1476" s="8"/>
      <c r="J1476" s="9"/>
      <c r="K1476" s="9"/>
      <c r="L1476" s="9"/>
      <c r="M1476" s="8"/>
      <c r="N1476" s="8"/>
      <c r="O1476" s="8"/>
      <c r="P1476" s="10" t="s">
        <v>1042</v>
      </c>
      <c r="Q1476" s="10"/>
      <c r="R1476" s="10"/>
      <c r="S1476" s="8"/>
      <c r="T1476" s="8"/>
      <c r="U1476" s="8"/>
      <c r="V1476" s="8"/>
      <c r="W1476" s="8"/>
      <c r="X1476" s="8"/>
      <c r="Y1476" s="8"/>
      <c r="Z1476" s="8"/>
      <c r="AA1476" s="8"/>
      <c r="AB1476" s="8"/>
      <c r="AC1476" s="8"/>
      <c r="AD1476" s="8"/>
      <c r="AE1476" s="8"/>
    </row>
    <row r="1477" spans="1:31" x14ac:dyDescent="0.25">
      <c r="A1477" s="8"/>
      <c r="B1477" s="8"/>
      <c r="C1477" s="8"/>
      <c r="D1477" s="8"/>
      <c r="E1477" s="8"/>
      <c r="F1477" s="8"/>
      <c r="G1477" s="8"/>
      <c r="H1477" s="8"/>
      <c r="I1477" s="8"/>
      <c r="J1477" s="9"/>
      <c r="K1477" s="9"/>
      <c r="L1477" s="9"/>
      <c r="M1477" s="8"/>
      <c r="N1477" s="8"/>
      <c r="O1477" s="8"/>
      <c r="P1477" s="8"/>
      <c r="Q1477" s="8"/>
      <c r="R1477" s="8"/>
      <c r="S1477" s="8"/>
      <c r="T1477" s="8"/>
      <c r="U1477" s="8"/>
      <c r="V1477" s="8"/>
      <c r="W1477" s="8"/>
      <c r="X1477" s="8"/>
      <c r="Y1477" s="8"/>
      <c r="Z1477" s="8"/>
      <c r="AA1477" s="8"/>
      <c r="AB1477" s="8"/>
      <c r="AC1477" s="8"/>
      <c r="AD1477" s="8"/>
      <c r="AE1477" s="8"/>
    </row>
    <row r="1478" spans="1:31" ht="30" customHeight="1" x14ac:dyDescent="0.25">
      <c r="A1478" s="8"/>
      <c r="B1478" s="8"/>
      <c r="C1478" s="8"/>
      <c r="D1478" s="8"/>
      <c r="E1478" s="8"/>
      <c r="F1478" s="8"/>
      <c r="G1478" s="8"/>
      <c r="H1478" s="8"/>
      <c r="I1478" s="8"/>
      <c r="J1478" s="9"/>
      <c r="K1478" s="9"/>
      <c r="L1478" s="9"/>
      <c r="M1478" s="8"/>
      <c r="N1478" s="8"/>
      <c r="O1478" s="8"/>
      <c r="P1478" s="8" t="s">
        <v>1046</v>
      </c>
      <c r="Q1478" s="8"/>
      <c r="R1478" s="8"/>
      <c r="S1478" s="8"/>
      <c r="T1478" s="8"/>
      <c r="U1478" s="8"/>
      <c r="V1478" s="8"/>
      <c r="W1478" s="8"/>
      <c r="X1478" s="8"/>
      <c r="Y1478" s="8"/>
      <c r="Z1478" s="8"/>
      <c r="AA1478" s="8"/>
      <c r="AB1478" s="8"/>
      <c r="AC1478" s="8"/>
      <c r="AD1478" s="8"/>
      <c r="AE1478" s="8"/>
    </row>
    <row r="1479" spans="1:31" ht="60" customHeight="1" x14ac:dyDescent="0.25">
      <c r="A1479" s="8">
        <v>187</v>
      </c>
      <c r="B1479" s="8"/>
      <c r="C1479" s="8"/>
      <c r="D1479" s="8" t="s">
        <v>0</v>
      </c>
      <c r="E1479" s="8"/>
      <c r="F1479" s="8"/>
      <c r="G1479" s="8" t="s">
        <v>1</v>
      </c>
      <c r="H1479" s="8"/>
      <c r="I1479" s="8"/>
      <c r="J1479" s="9" t="s">
        <v>1064</v>
      </c>
      <c r="K1479" s="9"/>
      <c r="L1479" s="9"/>
      <c r="M1479" s="8" t="s">
        <v>3</v>
      </c>
      <c r="N1479" s="8"/>
      <c r="O1479" s="8"/>
      <c r="P1479" s="8" t="s">
        <v>1041</v>
      </c>
      <c r="Q1479" s="8"/>
      <c r="R1479" s="8"/>
      <c r="S1479" s="8" t="s">
        <v>996</v>
      </c>
      <c r="T1479" s="8"/>
      <c r="U1479" s="8"/>
      <c r="V1479" s="8" t="s">
        <v>998</v>
      </c>
      <c r="W1479" s="8"/>
      <c r="X1479" s="8"/>
      <c r="Y1479" s="8">
        <v>4.5</v>
      </c>
      <c r="Z1479" s="8"/>
      <c r="AA1479" s="8"/>
      <c r="AB1479" s="8"/>
      <c r="AC1479" s="8"/>
      <c r="AD1479" s="8"/>
      <c r="AE1479" s="8" t="s">
        <v>8</v>
      </c>
    </row>
    <row r="1480" spans="1:31" x14ac:dyDescent="0.25">
      <c r="A1480" s="8"/>
      <c r="B1480" s="8"/>
      <c r="C1480" s="8"/>
      <c r="D1480" s="8"/>
      <c r="E1480" s="8"/>
      <c r="F1480" s="8"/>
      <c r="G1480" s="8"/>
      <c r="H1480" s="8"/>
      <c r="I1480" s="8"/>
      <c r="J1480" s="9"/>
      <c r="K1480" s="9"/>
      <c r="L1480" s="9"/>
      <c r="M1480" s="8"/>
      <c r="N1480" s="8"/>
      <c r="O1480" s="8"/>
      <c r="P1480" s="8"/>
      <c r="Q1480" s="8"/>
      <c r="R1480" s="8"/>
      <c r="S1480" s="8"/>
      <c r="T1480" s="8"/>
      <c r="U1480" s="8"/>
      <c r="V1480" s="8"/>
      <c r="W1480" s="8"/>
      <c r="X1480" s="8"/>
      <c r="Y1480" s="8"/>
      <c r="Z1480" s="8"/>
      <c r="AA1480" s="8"/>
      <c r="AB1480" s="8"/>
      <c r="AC1480" s="8"/>
      <c r="AD1480" s="8"/>
      <c r="AE1480" s="8"/>
    </row>
    <row r="1481" spans="1:31" ht="165" customHeight="1" x14ac:dyDescent="0.25">
      <c r="A1481" s="8"/>
      <c r="B1481" s="8"/>
      <c r="C1481" s="8"/>
      <c r="D1481" s="8"/>
      <c r="E1481" s="8"/>
      <c r="F1481" s="8"/>
      <c r="G1481" s="8"/>
      <c r="H1481" s="8"/>
      <c r="I1481" s="8"/>
      <c r="J1481" s="9"/>
      <c r="K1481" s="9"/>
      <c r="L1481" s="9"/>
      <c r="M1481" s="8"/>
      <c r="N1481" s="8"/>
      <c r="O1481" s="8"/>
      <c r="P1481" s="10" t="s">
        <v>1042</v>
      </c>
      <c r="Q1481" s="10"/>
      <c r="R1481" s="10"/>
      <c r="S1481" s="8"/>
      <c r="T1481" s="8"/>
      <c r="U1481" s="8"/>
      <c r="V1481" s="8"/>
      <c r="W1481" s="8"/>
      <c r="X1481" s="8"/>
      <c r="Y1481" s="8"/>
      <c r="Z1481" s="8"/>
      <c r="AA1481" s="8"/>
      <c r="AB1481" s="8"/>
      <c r="AC1481" s="8"/>
      <c r="AD1481" s="8"/>
      <c r="AE1481" s="8"/>
    </row>
    <row r="1482" spans="1:31" x14ac:dyDescent="0.25">
      <c r="A1482" s="8"/>
      <c r="B1482" s="8"/>
      <c r="C1482" s="8"/>
      <c r="D1482" s="8"/>
      <c r="E1482" s="8"/>
      <c r="F1482" s="8"/>
      <c r="G1482" s="8"/>
      <c r="H1482" s="8"/>
      <c r="I1482" s="8"/>
      <c r="J1482" s="9"/>
      <c r="K1482" s="9"/>
      <c r="L1482" s="9"/>
      <c r="M1482" s="8"/>
      <c r="N1482" s="8"/>
      <c r="O1482" s="8"/>
      <c r="P1482" s="8"/>
      <c r="Q1482" s="8"/>
      <c r="R1482" s="8"/>
      <c r="S1482" s="8"/>
      <c r="T1482" s="8"/>
      <c r="U1482" s="8"/>
      <c r="V1482" s="8"/>
      <c r="W1482" s="8"/>
      <c r="X1482" s="8"/>
      <c r="Y1482" s="8"/>
      <c r="Z1482" s="8"/>
      <c r="AA1482" s="8"/>
      <c r="AB1482" s="8"/>
      <c r="AC1482" s="8"/>
      <c r="AD1482" s="8"/>
      <c r="AE1482" s="8"/>
    </row>
    <row r="1483" spans="1:31" ht="30" customHeight="1" x14ac:dyDescent="0.25">
      <c r="A1483" s="8"/>
      <c r="B1483" s="8"/>
      <c r="C1483" s="8"/>
      <c r="D1483" s="8"/>
      <c r="E1483" s="8"/>
      <c r="F1483" s="8"/>
      <c r="G1483" s="8"/>
      <c r="H1483" s="8"/>
      <c r="I1483" s="8"/>
      <c r="J1483" s="9"/>
      <c r="K1483" s="9"/>
      <c r="L1483" s="9"/>
      <c r="M1483" s="8"/>
      <c r="N1483" s="8"/>
      <c r="O1483" s="8"/>
      <c r="P1483" s="8" t="s">
        <v>1048</v>
      </c>
      <c r="Q1483" s="8"/>
      <c r="R1483" s="8"/>
      <c r="S1483" s="8"/>
      <c r="T1483" s="8"/>
      <c r="U1483" s="8"/>
      <c r="V1483" s="8"/>
      <c r="W1483" s="8"/>
      <c r="X1483" s="8"/>
      <c r="Y1483" s="8"/>
      <c r="Z1483" s="8"/>
      <c r="AA1483" s="8"/>
      <c r="AB1483" s="8"/>
      <c r="AC1483" s="8"/>
      <c r="AD1483" s="8"/>
      <c r="AE1483" s="8"/>
    </row>
    <row r="1484" spans="1:31" ht="60" customHeight="1" x14ac:dyDescent="0.25">
      <c r="A1484" s="8">
        <v>188</v>
      </c>
      <c r="B1484" s="8"/>
      <c r="C1484" s="8"/>
      <c r="D1484" s="8" t="s">
        <v>0</v>
      </c>
      <c r="E1484" s="8"/>
      <c r="F1484" s="8"/>
      <c r="G1484" s="8" t="s">
        <v>1</v>
      </c>
      <c r="H1484" s="8"/>
      <c r="I1484" s="8"/>
      <c r="J1484" s="9" t="s">
        <v>1065</v>
      </c>
      <c r="K1484" s="9"/>
      <c r="L1484" s="9"/>
      <c r="M1484" s="8" t="s">
        <v>3</v>
      </c>
      <c r="N1484" s="8"/>
      <c r="O1484" s="8"/>
      <c r="P1484" s="8" t="s">
        <v>1045</v>
      </c>
      <c r="Q1484" s="8"/>
      <c r="R1484" s="8"/>
      <c r="S1484" s="8" t="s">
        <v>996</v>
      </c>
      <c r="T1484" s="8"/>
      <c r="U1484" s="8"/>
      <c r="V1484" s="8" t="s">
        <v>998</v>
      </c>
      <c r="W1484" s="8"/>
      <c r="X1484" s="8"/>
      <c r="Y1484" s="8">
        <v>4.5</v>
      </c>
      <c r="Z1484" s="8"/>
      <c r="AA1484" s="8"/>
      <c r="AB1484" s="8"/>
      <c r="AC1484" s="8"/>
      <c r="AD1484" s="8"/>
      <c r="AE1484" s="8" t="s">
        <v>8</v>
      </c>
    </row>
    <row r="1485" spans="1:31" x14ac:dyDescent="0.25">
      <c r="A1485" s="8"/>
      <c r="B1485" s="8"/>
      <c r="C1485" s="8"/>
      <c r="D1485" s="8"/>
      <c r="E1485" s="8"/>
      <c r="F1485" s="8"/>
      <c r="G1485" s="8"/>
      <c r="H1485" s="8"/>
      <c r="I1485" s="8"/>
      <c r="J1485" s="9"/>
      <c r="K1485" s="9"/>
      <c r="L1485" s="9"/>
      <c r="M1485" s="8"/>
      <c r="N1485" s="8"/>
      <c r="O1485" s="8"/>
      <c r="P1485" s="8"/>
      <c r="Q1485" s="8"/>
      <c r="R1485" s="8"/>
      <c r="S1485" s="8"/>
      <c r="T1485" s="8"/>
      <c r="U1485" s="8"/>
      <c r="V1485" s="8"/>
      <c r="W1485" s="8"/>
      <c r="X1485" s="8"/>
      <c r="Y1485" s="8"/>
      <c r="Z1485" s="8"/>
      <c r="AA1485" s="8"/>
      <c r="AB1485" s="8"/>
      <c r="AC1485" s="8"/>
      <c r="AD1485" s="8"/>
      <c r="AE1485" s="8"/>
    </row>
    <row r="1486" spans="1:31" ht="165" customHeight="1" x14ac:dyDescent="0.25">
      <c r="A1486" s="8"/>
      <c r="B1486" s="8"/>
      <c r="C1486" s="8"/>
      <c r="D1486" s="8"/>
      <c r="E1486" s="8"/>
      <c r="F1486" s="8"/>
      <c r="G1486" s="8"/>
      <c r="H1486" s="8"/>
      <c r="I1486" s="8"/>
      <c r="J1486" s="9"/>
      <c r="K1486" s="9"/>
      <c r="L1486" s="9"/>
      <c r="M1486" s="8"/>
      <c r="N1486" s="8"/>
      <c r="O1486" s="8"/>
      <c r="P1486" s="10" t="s">
        <v>1042</v>
      </c>
      <c r="Q1486" s="10"/>
      <c r="R1486" s="10"/>
      <c r="S1486" s="8"/>
      <c r="T1486" s="8"/>
      <c r="U1486" s="8"/>
      <c r="V1486" s="8"/>
      <c r="W1486" s="8"/>
      <c r="X1486" s="8"/>
      <c r="Y1486" s="8"/>
      <c r="Z1486" s="8"/>
      <c r="AA1486" s="8"/>
      <c r="AB1486" s="8"/>
      <c r="AC1486" s="8"/>
      <c r="AD1486" s="8"/>
      <c r="AE1486" s="8"/>
    </row>
    <row r="1487" spans="1:31" x14ac:dyDescent="0.25">
      <c r="A1487" s="8"/>
      <c r="B1487" s="8"/>
      <c r="C1487" s="8"/>
      <c r="D1487" s="8"/>
      <c r="E1487" s="8"/>
      <c r="F1487" s="8"/>
      <c r="G1487" s="8"/>
      <c r="H1487" s="8"/>
      <c r="I1487" s="8"/>
      <c r="J1487" s="9"/>
      <c r="K1487" s="9"/>
      <c r="L1487" s="9"/>
      <c r="M1487" s="8"/>
      <c r="N1487" s="8"/>
      <c r="O1487" s="8"/>
      <c r="P1487" s="8"/>
      <c r="Q1487" s="8"/>
      <c r="R1487" s="8"/>
      <c r="S1487" s="8"/>
      <c r="T1487" s="8"/>
      <c r="U1487" s="8"/>
      <c r="V1487" s="8"/>
      <c r="W1487" s="8"/>
      <c r="X1487" s="8"/>
      <c r="Y1487" s="8"/>
      <c r="Z1487" s="8"/>
      <c r="AA1487" s="8"/>
      <c r="AB1487" s="8"/>
      <c r="AC1487" s="8"/>
      <c r="AD1487" s="8"/>
      <c r="AE1487" s="8"/>
    </row>
    <row r="1488" spans="1:31" ht="30" customHeight="1" x14ac:dyDescent="0.25">
      <c r="A1488" s="8"/>
      <c r="B1488" s="8"/>
      <c r="C1488" s="8"/>
      <c r="D1488" s="8"/>
      <c r="E1488" s="8"/>
      <c r="F1488" s="8"/>
      <c r="G1488" s="8"/>
      <c r="H1488" s="8"/>
      <c r="I1488" s="8"/>
      <c r="J1488" s="9"/>
      <c r="K1488" s="9"/>
      <c r="L1488" s="9"/>
      <c r="M1488" s="8"/>
      <c r="N1488" s="8"/>
      <c r="O1488" s="8"/>
      <c r="P1488" s="8" t="s">
        <v>1046</v>
      </c>
      <c r="Q1488" s="8"/>
      <c r="R1488" s="8"/>
      <c r="S1488" s="8"/>
      <c r="T1488" s="8"/>
      <c r="U1488" s="8"/>
      <c r="V1488" s="8"/>
      <c r="W1488" s="8"/>
      <c r="X1488" s="8"/>
      <c r="Y1488" s="8"/>
      <c r="Z1488" s="8"/>
      <c r="AA1488" s="8"/>
      <c r="AB1488" s="8"/>
      <c r="AC1488" s="8"/>
      <c r="AD1488" s="8"/>
      <c r="AE1488" s="8"/>
    </row>
    <row r="1489" spans="1:31" ht="60" customHeight="1" x14ac:dyDescent="0.25">
      <c r="A1489" s="8">
        <v>189</v>
      </c>
      <c r="B1489" s="8"/>
      <c r="C1489" s="8"/>
      <c r="D1489" s="8" t="s">
        <v>0</v>
      </c>
      <c r="E1489" s="8"/>
      <c r="F1489" s="8"/>
      <c r="G1489" s="8" t="s">
        <v>1</v>
      </c>
      <c r="H1489" s="8"/>
      <c r="I1489" s="8"/>
      <c r="J1489" s="9" t="s">
        <v>1066</v>
      </c>
      <c r="K1489" s="9"/>
      <c r="L1489" s="9"/>
      <c r="M1489" s="8" t="s">
        <v>3</v>
      </c>
      <c r="N1489" s="8"/>
      <c r="O1489" s="8"/>
      <c r="P1489" s="8" t="s">
        <v>1041</v>
      </c>
      <c r="Q1489" s="8"/>
      <c r="R1489" s="8"/>
      <c r="S1489" s="8" t="s">
        <v>996</v>
      </c>
      <c r="T1489" s="8"/>
      <c r="U1489" s="8"/>
      <c r="V1489" s="8" t="s">
        <v>1068</v>
      </c>
      <c r="W1489" s="8"/>
      <c r="X1489" s="8"/>
      <c r="Y1489" s="8">
        <v>4.5</v>
      </c>
      <c r="Z1489" s="8"/>
      <c r="AA1489" s="8"/>
      <c r="AB1489" s="8"/>
      <c r="AC1489" s="8"/>
      <c r="AD1489" s="8"/>
      <c r="AE1489" s="8" t="s">
        <v>8</v>
      </c>
    </row>
    <row r="1490" spans="1:31" x14ac:dyDescent="0.25">
      <c r="A1490" s="8"/>
      <c r="B1490" s="8"/>
      <c r="C1490" s="8"/>
      <c r="D1490" s="8"/>
      <c r="E1490" s="8"/>
      <c r="F1490" s="8"/>
      <c r="G1490" s="8"/>
      <c r="H1490" s="8"/>
      <c r="I1490" s="8"/>
      <c r="J1490" s="9"/>
      <c r="K1490" s="9"/>
      <c r="L1490" s="9"/>
      <c r="M1490" s="8"/>
      <c r="N1490" s="8"/>
      <c r="O1490" s="8"/>
      <c r="P1490" s="8"/>
      <c r="Q1490" s="8"/>
      <c r="R1490" s="8"/>
      <c r="S1490" s="8"/>
      <c r="T1490" s="8"/>
      <c r="U1490" s="8"/>
      <c r="V1490" s="8"/>
      <c r="W1490" s="8"/>
      <c r="X1490" s="8"/>
      <c r="Y1490" s="8"/>
      <c r="Z1490" s="8"/>
      <c r="AA1490" s="8"/>
      <c r="AB1490" s="8"/>
      <c r="AC1490" s="8"/>
      <c r="AD1490" s="8"/>
      <c r="AE1490" s="8"/>
    </row>
    <row r="1491" spans="1:31" ht="165" customHeight="1" x14ac:dyDescent="0.25">
      <c r="A1491" s="8"/>
      <c r="B1491" s="8"/>
      <c r="C1491" s="8"/>
      <c r="D1491" s="8"/>
      <c r="E1491" s="8"/>
      <c r="F1491" s="8"/>
      <c r="G1491" s="8"/>
      <c r="H1491" s="8"/>
      <c r="I1491" s="8"/>
      <c r="J1491" s="9"/>
      <c r="K1491" s="9"/>
      <c r="L1491" s="9"/>
      <c r="M1491" s="8"/>
      <c r="N1491" s="8"/>
      <c r="O1491" s="8"/>
      <c r="P1491" s="10" t="s">
        <v>1042</v>
      </c>
      <c r="Q1491" s="10"/>
      <c r="R1491" s="10"/>
      <c r="S1491" s="8"/>
      <c r="T1491" s="8"/>
      <c r="U1491" s="8"/>
      <c r="V1491" s="8"/>
      <c r="W1491" s="8"/>
      <c r="X1491" s="8"/>
      <c r="Y1491" s="8"/>
      <c r="Z1491" s="8"/>
      <c r="AA1491" s="8"/>
      <c r="AB1491" s="8"/>
      <c r="AC1491" s="8"/>
      <c r="AD1491" s="8"/>
      <c r="AE1491" s="8"/>
    </row>
    <row r="1492" spans="1:31" x14ac:dyDescent="0.25">
      <c r="A1492" s="8"/>
      <c r="B1492" s="8"/>
      <c r="C1492" s="8"/>
      <c r="D1492" s="8"/>
      <c r="E1492" s="8"/>
      <c r="F1492" s="8"/>
      <c r="G1492" s="8"/>
      <c r="H1492" s="8"/>
      <c r="I1492" s="8"/>
      <c r="J1492" s="9"/>
      <c r="K1492" s="9"/>
      <c r="L1492" s="9"/>
      <c r="M1492" s="8"/>
      <c r="N1492" s="8"/>
      <c r="O1492" s="8"/>
      <c r="P1492" s="8"/>
      <c r="Q1492" s="8"/>
      <c r="R1492" s="8"/>
      <c r="S1492" s="8"/>
      <c r="T1492" s="8"/>
      <c r="U1492" s="8"/>
      <c r="V1492" s="8"/>
      <c r="W1492" s="8"/>
      <c r="X1492" s="8"/>
      <c r="Y1492" s="8"/>
      <c r="Z1492" s="8"/>
      <c r="AA1492" s="8"/>
      <c r="AB1492" s="8"/>
      <c r="AC1492" s="8"/>
      <c r="AD1492" s="8"/>
      <c r="AE1492" s="8"/>
    </row>
    <row r="1493" spans="1:31" ht="30" customHeight="1" x14ac:dyDescent="0.25">
      <c r="A1493" s="8"/>
      <c r="B1493" s="8"/>
      <c r="C1493" s="8"/>
      <c r="D1493" s="8"/>
      <c r="E1493" s="8"/>
      <c r="F1493" s="8"/>
      <c r="G1493" s="8"/>
      <c r="H1493" s="8"/>
      <c r="I1493" s="8"/>
      <c r="J1493" s="9"/>
      <c r="K1493" s="9"/>
      <c r="L1493" s="9"/>
      <c r="M1493" s="8"/>
      <c r="N1493" s="8"/>
      <c r="O1493" s="8"/>
      <c r="P1493" s="8" t="s">
        <v>1067</v>
      </c>
      <c r="Q1493" s="8"/>
      <c r="R1493" s="8"/>
      <c r="S1493" s="8"/>
      <c r="T1493" s="8"/>
      <c r="U1493" s="8"/>
      <c r="V1493" s="8"/>
      <c r="W1493" s="8"/>
      <c r="X1493" s="8"/>
      <c r="Y1493" s="8"/>
      <c r="Z1493" s="8"/>
      <c r="AA1493" s="8"/>
      <c r="AB1493" s="8"/>
      <c r="AC1493" s="8"/>
      <c r="AD1493" s="8"/>
      <c r="AE1493" s="8"/>
    </row>
    <row r="1494" spans="1:31" ht="60" customHeight="1" x14ac:dyDescent="0.25">
      <c r="A1494" s="8">
        <v>190</v>
      </c>
      <c r="B1494" s="8"/>
      <c r="C1494" s="8"/>
      <c r="D1494" s="8" t="s">
        <v>0</v>
      </c>
      <c r="E1494" s="8"/>
      <c r="F1494" s="8"/>
      <c r="G1494" s="8" t="s">
        <v>1</v>
      </c>
      <c r="H1494" s="8"/>
      <c r="I1494" s="8"/>
      <c r="J1494" s="9" t="s">
        <v>1069</v>
      </c>
      <c r="K1494" s="9"/>
      <c r="L1494" s="9"/>
      <c r="M1494" s="8" t="s">
        <v>3</v>
      </c>
      <c r="N1494" s="8"/>
      <c r="O1494" s="8"/>
      <c r="P1494" s="8" t="s">
        <v>1045</v>
      </c>
      <c r="Q1494" s="8"/>
      <c r="R1494" s="8"/>
      <c r="S1494" s="8" t="s">
        <v>996</v>
      </c>
      <c r="T1494" s="8"/>
      <c r="U1494" s="8"/>
      <c r="V1494" s="8" t="s">
        <v>1068</v>
      </c>
      <c r="W1494" s="8"/>
      <c r="X1494" s="8"/>
      <c r="Y1494" s="8">
        <v>4.5</v>
      </c>
      <c r="Z1494" s="8"/>
      <c r="AA1494" s="8"/>
      <c r="AB1494" s="8"/>
      <c r="AC1494" s="8"/>
      <c r="AD1494" s="8"/>
      <c r="AE1494" s="8" t="s">
        <v>8</v>
      </c>
    </row>
    <row r="1495" spans="1:31" x14ac:dyDescent="0.25">
      <c r="A1495" s="8"/>
      <c r="B1495" s="8"/>
      <c r="C1495" s="8"/>
      <c r="D1495" s="8"/>
      <c r="E1495" s="8"/>
      <c r="F1495" s="8"/>
      <c r="G1495" s="8"/>
      <c r="H1495" s="8"/>
      <c r="I1495" s="8"/>
      <c r="J1495" s="9"/>
      <c r="K1495" s="9"/>
      <c r="L1495" s="9"/>
      <c r="M1495" s="8"/>
      <c r="N1495" s="8"/>
      <c r="O1495" s="8"/>
      <c r="P1495" s="8"/>
      <c r="Q1495" s="8"/>
      <c r="R1495" s="8"/>
      <c r="S1495" s="8"/>
      <c r="T1495" s="8"/>
      <c r="U1495" s="8"/>
      <c r="V1495" s="8"/>
      <c r="W1495" s="8"/>
      <c r="X1495" s="8"/>
      <c r="Y1495" s="8"/>
      <c r="Z1495" s="8"/>
      <c r="AA1495" s="8"/>
      <c r="AB1495" s="8"/>
      <c r="AC1495" s="8"/>
      <c r="AD1495" s="8"/>
      <c r="AE1495" s="8"/>
    </row>
    <row r="1496" spans="1:31" ht="165" customHeight="1" x14ac:dyDescent="0.25">
      <c r="A1496" s="8"/>
      <c r="B1496" s="8"/>
      <c r="C1496" s="8"/>
      <c r="D1496" s="8"/>
      <c r="E1496" s="8"/>
      <c r="F1496" s="8"/>
      <c r="G1496" s="8"/>
      <c r="H1496" s="8"/>
      <c r="I1496" s="8"/>
      <c r="J1496" s="9"/>
      <c r="K1496" s="9"/>
      <c r="L1496" s="9"/>
      <c r="M1496" s="8"/>
      <c r="N1496" s="8"/>
      <c r="O1496" s="8"/>
      <c r="P1496" s="10" t="s">
        <v>1042</v>
      </c>
      <c r="Q1496" s="10"/>
      <c r="R1496" s="10"/>
      <c r="S1496" s="8"/>
      <c r="T1496" s="8"/>
      <c r="U1496" s="8"/>
      <c r="V1496" s="8"/>
      <c r="W1496" s="8"/>
      <c r="X1496" s="8"/>
      <c r="Y1496" s="8"/>
      <c r="Z1496" s="8"/>
      <c r="AA1496" s="8"/>
      <c r="AB1496" s="8"/>
      <c r="AC1496" s="8"/>
      <c r="AD1496" s="8"/>
      <c r="AE1496" s="8"/>
    </row>
    <row r="1497" spans="1:31" x14ac:dyDescent="0.25">
      <c r="A1497" s="8"/>
      <c r="B1497" s="8"/>
      <c r="C1497" s="8"/>
      <c r="D1497" s="8"/>
      <c r="E1497" s="8"/>
      <c r="F1497" s="8"/>
      <c r="G1497" s="8"/>
      <c r="H1497" s="8"/>
      <c r="I1497" s="8"/>
      <c r="J1497" s="9"/>
      <c r="K1497" s="9"/>
      <c r="L1497" s="9"/>
      <c r="M1497" s="8"/>
      <c r="N1497" s="8"/>
      <c r="O1497" s="8"/>
      <c r="P1497" s="8"/>
      <c r="Q1497" s="8"/>
      <c r="R1497" s="8"/>
      <c r="S1497" s="8"/>
      <c r="T1497" s="8"/>
      <c r="U1497" s="8"/>
      <c r="V1497" s="8"/>
      <c r="W1497" s="8"/>
      <c r="X1497" s="8"/>
      <c r="Y1497" s="8"/>
      <c r="Z1497" s="8"/>
      <c r="AA1497" s="8"/>
      <c r="AB1497" s="8"/>
      <c r="AC1497" s="8"/>
      <c r="AD1497" s="8"/>
      <c r="AE1497" s="8"/>
    </row>
    <row r="1498" spans="1:31" ht="30" customHeight="1" x14ac:dyDescent="0.25">
      <c r="A1498" s="8"/>
      <c r="B1498" s="8"/>
      <c r="C1498" s="8"/>
      <c r="D1498" s="8"/>
      <c r="E1498" s="8"/>
      <c r="F1498" s="8"/>
      <c r="G1498" s="8"/>
      <c r="H1498" s="8"/>
      <c r="I1498" s="8"/>
      <c r="J1498" s="9"/>
      <c r="K1498" s="9"/>
      <c r="L1498" s="9"/>
      <c r="M1498" s="8"/>
      <c r="N1498" s="8"/>
      <c r="O1498" s="8"/>
      <c r="P1498" s="8" t="s">
        <v>1070</v>
      </c>
      <c r="Q1498" s="8"/>
      <c r="R1498" s="8"/>
      <c r="S1498" s="8"/>
      <c r="T1498" s="8"/>
      <c r="U1498" s="8"/>
      <c r="V1498" s="8"/>
      <c r="W1498" s="8"/>
      <c r="X1498" s="8"/>
      <c r="Y1498" s="8"/>
      <c r="Z1498" s="8"/>
      <c r="AA1498" s="8"/>
      <c r="AB1498" s="8"/>
      <c r="AC1498" s="8"/>
      <c r="AD1498" s="8"/>
      <c r="AE1498" s="8"/>
    </row>
    <row r="1499" spans="1:31" ht="60" customHeight="1" x14ac:dyDescent="0.25">
      <c r="A1499" s="8">
        <v>191</v>
      </c>
      <c r="B1499" s="8"/>
      <c r="C1499" s="8"/>
      <c r="D1499" s="8" t="s">
        <v>0</v>
      </c>
      <c r="E1499" s="8"/>
      <c r="F1499" s="8"/>
      <c r="G1499" s="8" t="s">
        <v>1</v>
      </c>
      <c r="H1499" s="8"/>
      <c r="I1499" s="8"/>
      <c r="J1499" s="9" t="s">
        <v>1071</v>
      </c>
      <c r="K1499" s="9"/>
      <c r="L1499" s="9"/>
      <c r="M1499" s="8" t="s">
        <v>3</v>
      </c>
      <c r="N1499" s="8"/>
      <c r="O1499" s="8"/>
      <c r="P1499" s="8" t="s">
        <v>1041</v>
      </c>
      <c r="Q1499" s="8"/>
      <c r="R1499" s="8"/>
      <c r="S1499" s="8" t="s">
        <v>996</v>
      </c>
      <c r="T1499" s="8"/>
      <c r="U1499" s="8"/>
      <c r="V1499" s="8" t="s">
        <v>998</v>
      </c>
      <c r="W1499" s="8"/>
      <c r="X1499" s="8"/>
      <c r="Y1499" s="8">
        <v>4.5</v>
      </c>
      <c r="Z1499" s="8"/>
      <c r="AA1499" s="8"/>
      <c r="AB1499" s="8"/>
      <c r="AC1499" s="8"/>
      <c r="AD1499" s="8"/>
      <c r="AE1499" s="8" t="s">
        <v>8</v>
      </c>
    </row>
    <row r="1500" spans="1:31" x14ac:dyDescent="0.25">
      <c r="A1500" s="8"/>
      <c r="B1500" s="8"/>
      <c r="C1500" s="8"/>
      <c r="D1500" s="8"/>
      <c r="E1500" s="8"/>
      <c r="F1500" s="8"/>
      <c r="G1500" s="8"/>
      <c r="H1500" s="8"/>
      <c r="I1500" s="8"/>
      <c r="J1500" s="9"/>
      <c r="K1500" s="9"/>
      <c r="L1500" s="9"/>
      <c r="M1500" s="8"/>
      <c r="N1500" s="8"/>
      <c r="O1500" s="8"/>
      <c r="P1500" s="8"/>
      <c r="Q1500" s="8"/>
      <c r="R1500" s="8"/>
      <c r="S1500" s="8"/>
      <c r="T1500" s="8"/>
      <c r="U1500" s="8"/>
      <c r="V1500" s="8"/>
      <c r="W1500" s="8"/>
      <c r="X1500" s="8"/>
      <c r="Y1500" s="8"/>
      <c r="Z1500" s="8"/>
      <c r="AA1500" s="8"/>
      <c r="AB1500" s="8"/>
      <c r="AC1500" s="8"/>
      <c r="AD1500" s="8"/>
      <c r="AE1500" s="8"/>
    </row>
    <row r="1501" spans="1:31" ht="165" customHeight="1" x14ac:dyDescent="0.25">
      <c r="A1501" s="8"/>
      <c r="B1501" s="8"/>
      <c r="C1501" s="8"/>
      <c r="D1501" s="8"/>
      <c r="E1501" s="8"/>
      <c r="F1501" s="8"/>
      <c r="G1501" s="8"/>
      <c r="H1501" s="8"/>
      <c r="I1501" s="8"/>
      <c r="J1501" s="9"/>
      <c r="K1501" s="9"/>
      <c r="L1501" s="9"/>
      <c r="M1501" s="8"/>
      <c r="N1501" s="8"/>
      <c r="O1501" s="8"/>
      <c r="P1501" s="10" t="s">
        <v>1042</v>
      </c>
      <c r="Q1501" s="10"/>
      <c r="R1501" s="10"/>
      <c r="S1501" s="8"/>
      <c r="T1501" s="8"/>
      <c r="U1501" s="8"/>
      <c r="V1501" s="8"/>
      <c r="W1501" s="8"/>
      <c r="X1501" s="8"/>
      <c r="Y1501" s="8"/>
      <c r="Z1501" s="8"/>
      <c r="AA1501" s="8"/>
      <c r="AB1501" s="8"/>
      <c r="AC1501" s="8"/>
      <c r="AD1501" s="8"/>
      <c r="AE1501" s="8"/>
    </row>
    <row r="1502" spans="1:31" x14ac:dyDescent="0.25">
      <c r="A1502" s="8"/>
      <c r="B1502" s="8"/>
      <c r="C1502" s="8"/>
      <c r="D1502" s="8"/>
      <c r="E1502" s="8"/>
      <c r="F1502" s="8"/>
      <c r="G1502" s="8"/>
      <c r="H1502" s="8"/>
      <c r="I1502" s="8"/>
      <c r="J1502" s="9"/>
      <c r="K1502" s="9"/>
      <c r="L1502" s="9"/>
      <c r="M1502" s="8"/>
      <c r="N1502" s="8"/>
      <c r="O1502" s="8"/>
      <c r="P1502" s="8"/>
      <c r="Q1502" s="8"/>
      <c r="R1502" s="8"/>
      <c r="S1502" s="8"/>
      <c r="T1502" s="8"/>
      <c r="U1502" s="8"/>
      <c r="V1502" s="8"/>
      <c r="W1502" s="8"/>
      <c r="X1502" s="8"/>
      <c r="Y1502" s="8"/>
      <c r="Z1502" s="8"/>
      <c r="AA1502" s="8"/>
      <c r="AB1502" s="8"/>
      <c r="AC1502" s="8"/>
      <c r="AD1502" s="8"/>
      <c r="AE1502" s="8"/>
    </row>
    <row r="1503" spans="1:31" ht="30" customHeight="1" x14ac:dyDescent="0.25">
      <c r="A1503" s="8"/>
      <c r="B1503" s="8"/>
      <c r="C1503" s="8"/>
      <c r="D1503" s="8"/>
      <c r="E1503" s="8"/>
      <c r="F1503" s="8"/>
      <c r="G1503" s="8"/>
      <c r="H1503" s="8"/>
      <c r="I1503" s="8"/>
      <c r="J1503" s="9"/>
      <c r="K1503" s="9"/>
      <c r="L1503" s="9"/>
      <c r="M1503" s="8"/>
      <c r="N1503" s="8"/>
      <c r="O1503" s="8"/>
      <c r="P1503" s="8" t="s">
        <v>1048</v>
      </c>
      <c r="Q1503" s="8"/>
      <c r="R1503" s="8"/>
      <c r="S1503" s="8"/>
      <c r="T1503" s="8"/>
      <c r="U1503" s="8"/>
      <c r="V1503" s="8"/>
      <c r="W1503" s="8"/>
      <c r="X1503" s="8"/>
      <c r="Y1503" s="8"/>
      <c r="Z1503" s="8"/>
      <c r="AA1503" s="8"/>
      <c r="AB1503" s="8"/>
      <c r="AC1503" s="8"/>
      <c r="AD1503" s="8"/>
      <c r="AE1503" s="8"/>
    </row>
    <row r="1504" spans="1:31" ht="60" customHeight="1" x14ac:dyDescent="0.25">
      <c r="A1504" s="8">
        <v>192</v>
      </c>
      <c r="B1504" s="8"/>
      <c r="C1504" s="8"/>
      <c r="D1504" s="8" t="s">
        <v>0</v>
      </c>
      <c r="E1504" s="8"/>
      <c r="F1504" s="8"/>
      <c r="G1504" s="8" t="s">
        <v>1</v>
      </c>
      <c r="H1504" s="8"/>
      <c r="I1504" s="8"/>
      <c r="J1504" s="9" t="s">
        <v>1072</v>
      </c>
      <c r="K1504" s="9"/>
      <c r="L1504" s="9"/>
      <c r="M1504" s="8" t="s">
        <v>3</v>
      </c>
      <c r="N1504" s="8"/>
      <c r="O1504" s="8"/>
      <c r="P1504" s="8" t="s">
        <v>1045</v>
      </c>
      <c r="Q1504" s="8"/>
      <c r="R1504" s="8"/>
      <c r="S1504" s="8" t="s">
        <v>996</v>
      </c>
      <c r="T1504" s="8"/>
      <c r="U1504" s="8"/>
      <c r="V1504" s="8" t="s">
        <v>998</v>
      </c>
      <c r="W1504" s="8"/>
      <c r="X1504" s="8"/>
      <c r="Y1504" s="8">
        <v>4.5</v>
      </c>
      <c r="Z1504" s="8"/>
      <c r="AA1504" s="8"/>
      <c r="AB1504" s="8"/>
      <c r="AC1504" s="8"/>
      <c r="AD1504" s="8"/>
      <c r="AE1504" s="8" t="s">
        <v>8</v>
      </c>
    </row>
    <row r="1505" spans="1:31" x14ac:dyDescent="0.25">
      <c r="A1505" s="8"/>
      <c r="B1505" s="8"/>
      <c r="C1505" s="8"/>
      <c r="D1505" s="8"/>
      <c r="E1505" s="8"/>
      <c r="F1505" s="8"/>
      <c r="G1505" s="8"/>
      <c r="H1505" s="8"/>
      <c r="I1505" s="8"/>
      <c r="J1505" s="9"/>
      <c r="K1505" s="9"/>
      <c r="L1505" s="9"/>
      <c r="M1505" s="8"/>
      <c r="N1505" s="8"/>
      <c r="O1505" s="8"/>
      <c r="P1505" s="8"/>
      <c r="Q1505" s="8"/>
      <c r="R1505" s="8"/>
      <c r="S1505" s="8"/>
      <c r="T1505" s="8"/>
      <c r="U1505" s="8"/>
      <c r="V1505" s="8"/>
      <c r="W1505" s="8"/>
      <c r="X1505" s="8"/>
      <c r="Y1505" s="8"/>
      <c r="Z1505" s="8"/>
      <c r="AA1505" s="8"/>
      <c r="AB1505" s="8"/>
      <c r="AC1505" s="8"/>
      <c r="AD1505" s="8"/>
      <c r="AE1505" s="8"/>
    </row>
    <row r="1506" spans="1:31" ht="165" customHeight="1" x14ac:dyDescent="0.25">
      <c r="A1506" s="8"/>
      <c r="B1506" s="8"/>
      <c r="C1506" s="8"/>
      <c r="D1506" s="8"/>
      <c r="E1506" s="8"/>
      <c r="F1506" s="8"/>
      <c r="G1506" s="8"/>
      <c r="H1506" s="8"/>
      <c r="I1506" s="8"/>
      <c r="J1506" s="9"/>
      <c r="K1506" s="9"/>
      <c r="L1506" s="9"/>
      <c r="M1506" s="8"/>
      <c r="N1506" s="8"/>
      <c r="O1506" s="8"/>
      <c r="P1506" s="10" t="s">
        <v>1042</v>
      </c>
      <c r="Q1506" s="10"/>
      <c r="R1506" s="10"/>
      <c r="S1506" s="8"/>
      <c r="T1506" s="8"/>
      <c r="U1506" s="8"/>
      <c r="V1506" s="8"/>
      <c r="W1506" s="8"/>
      <c r="X1506" s="8"/>
      <c r="Y1506" s="8"/>
      <c r="Z1506" s="8"/>
      <c r="AA1506" s="8"/>
      <c r="AB1506" s="8"/>
      <c r="AC1506" s="8"/>
      <c r="AD1506" s="8"/>
      <c r="AE1506" s="8"/>
    </row>
    <row r="1507" spans="1:31" x14ac:dyDescent="0.25">
      <c r="A1507" s="8"/>
      <c r="B1507" s="8"/>
      <c r="C1507" s="8"/>
      <c r="D1507" s="8"/>
      <c r="E1507" s="8"/>
      <c r="F1507" s="8"/>
      <c r="G1507" s="8"/>
      <c r="H1507" s="8"/>
      <c r="I1507" s="8"/>
      <c r="J1507" s="9"/>
      <c r="K1507" s="9"/>
      <c r="L1507" s="9"/>
      <c r="M1507" s="8"/>
      <c r="N1507" s="8"/>
      <c r="O1507" s="8"/>
      <c r="P1507" s="8"/>
      <c r="Q1507" s="8"/>
      <c r="R1507" s="8"/>
      <c r="S1507" s="8"/>
      <c r="T1507" s="8"/>
      <c r="U1507" s="8"/>
      <c r="V1507" s="8"/>
      <c r="W1507" s="8"/>
      <c r="X1507" s="8"/>
      <c r="Y1507" s="8"/>
      <c r="Z1507" s="8"/>
      <c r="AA1507" s="8"/>
      <c r="AB1507" s="8"/>
      <c r="AC1507" s="8"/>
      <c r="AD1507" s="8"/>
      <c r="AE1507" s="8"/>
    </row>
    <row r="1508" spans="1:31" ht="30" customHeight="1" x14ac:dyDescent="0.25">
      <c r="A1508" s="8"/>
      <c r="B1508" s="8"/>
      <c r="C1508" s="8"/>
      <c r="D1508" s="8"/>
      <c r="E1508" s="8"/>
      <c r="F1508" s="8"/>
      <c r="G1508" s="8"/>
      <c r="H1508" s="8"/>
      <c r="I1508" s="8"/>
      <c r="J1508" s="9"/>
      <c r="K1508" s="9"/>
      <c r="L1508" s="9"/>
      <c r="M1508" s="8"/>
      <c r="N1508" s="8"/>
      <c r="O1508" s="8"/>
      <c r="P1508" s="8" t="s">
        <v>1046</v>
      </c>
      <c r="Q1508" s="8"/>
      <c r="R1508" s="8"/>
      <c r="S1508" s="8"/>
      <c r="T1508" s="8"/>
      <c r="U1508" s="8"/>
      <c r="V1508" s="8"/>
      <c r="W1508" s="8"/>
      <c r="X1508" s="8"/>
      <c r="Y1508" s="8"/>
      <c r="Z1508" s="8"/>
      <c r="AA1508" s="8"/>
      <c r="AB1508" s="8"/>
      <c r="AC1508" s="8"/>
      <c r="AD1508" s="8"/>
      <c r="AE1508" s="8"/>
    </row>
    <row r="1509" spans="1:31" ht="60" customHeight="1" x14ac:dyDescent="0.25">
      <c r="A1509" s="8">
        <v>193</v>
      </c>
      <c r="B1509" s="8"/>
      <c r="C1509" s="8"/>
      <c r="D1509" s="8" t="s">
        <v>0</v>
      </c>
      <c r="E1509" s="8"/>
      <c r="F1509" s="8"/>
      <c r="G1509" s="8" t="s">
        <v>1</v>
      </c>
      <c r="H1509" s="8"/>
      <c r="I1509" s="8"/>
      <c r="J1509" s="9" t="s">
        <v>1073</v>
      </c>
      <c r="K1509" s="9"/>
      <c r="L1509" s="9"/>
      <c r="M1509" s="8" t="s">
        <v>3</v>
      </c>
      <c r="N1509" s="8"/>
      <c r="O1509" s="8"/>
      <c r="P1509" s="8" t="s">
        <v>1041</v>
      </c>
      <c r="Q1509" s="8"/>
      <c r="R1509" s="8"/>
      <c r="S1509" s="8" t="s">
        <v>996</v>
      </c>
      <c r="T1509" s="8"/>
      <c r="U1509" s="8"/>
      <c r="V1509" s="8" t="s">
        <v>998</v>
      </c>
      <c r="W1509" s="8"/>
      <c r="X1509" s="8"/>
      <c r="Y1509" s="8">
        <v>4.5</v>
      </c>
      <c r="Z1509" s="8"/>
      <c r="AA1509" s="8"/>
      <c r="AB1509" s="8"/>
      <c r="AC1509" s="8"/>
      <c r="AD1509" s="8"/>
      <c r="AE1509" s="8" t="s">
        <v>8</v>
      </c>
    </row>
    <row r="1510" spans="1:31" x14ac:dyDescent="0.25">
      <c r="A1510" s="8"/>
      <c r="B1510" s="8"/>
      <c r="C1510" s="8"/>
      <c r="D1510" s="8"/>
      <c r="E1510" s="8"/>
      <c r="F1510" s="8"/>
      <c r="G1510" s="8"/>
      <c r="H1510" s="8"/>
      <c r="I1510" s="8"/>
      <c r="J1510" s="9"/>
      <c r="K1510" s="9"/>
      <c r="L1510" s="9"/>
      <c r="M1510" s="8"/>
      <c r="N1510" s="8"/>
      <c r="O1510" s="8"/>
      <c r="P1510" s="8"/>
      <c r="Q1510" s="8"/>
      <c r="R1510" s="8"/>
      <c r="S1510" s="8"/>
      <c r="T1510" s="8"/>
      <c r="U1510" s="8"/>
      <c r="V1510" s="8"/>
      <c r="W1510" s="8"/>
      <c r="X1510" s="8"/>
      <c r="Y1510" s="8"/>
      <c r="Z1510" s="8"/>
      <c r="AA1510" s="8"/>
      <c r="AB1510" s="8"/>
      <c r="AC1510" s="8"/>
      <c r="AD1510" s="8"/>
      <c r="AE1510" s="8"/>
    </row>
    <row r="1511" spans="1:31" ht="165" customHeight="1" x14ac:dyDescent="0.25">
      <c r="A1511" s="8"/>
      <c r="B1511" s="8"/>
      <c r="C1511" s="8"/>
      <c r="D1511" s="8"/>
      <c r="E1511" s="8"/>
      <c r="F1511" s="8"/>
      <c r="G1511" s="8"/>
      <c r="H1511" s="8"/>
      <c r="I1511" s="8"/>
      <c r="J1511" s="9"/>
      <c r="K1511" s="9"/>
      <c r="L1511" s="9"/>
      <c r="M1511" s="8"/>
      <c r="N1511" s="8"/>
      <c r="O1511" s="8"/>
      <c r="P1511" s="10" t="s">
        <v>1042</v>
      </c>
      <c r="Q1511" s="10"/>
      <c r="R1511" s="10"/>
      <c r="S1511" s="8"/>
      <c r="T1511" s="8"/>
      <c r="U1511" s="8"/>
      <c r="V1511" s="8"/>
      <c r="W1511" s="8"/>
      <c r="X1511" s="8"/>
      <c r="Y1511" s="8"/>
      <c r="Z1511" s="8"/>
      <c r="AA1511" s="8"/>
      <c r="AB1511" s="8"/>
      <c r="AC1511" s="8"/>
      <c r="AD1511" s="8"/>
      <c r="AE1511" s="8"/>
    </row>
    <row r="1512" spans="1:31" x14ac:dyDescent="0.25">
      <c r="A1512" s="8"/>
      <c r="B1512" s="8"/>
      <c r="C1512" s="8"/>
      <c r="D1512" s="8"/>
      <c r="E1512" s="8"/>
      <c r="F1512" s="8"/>
      <c r="G1512" s="8"/>
      <c r="H1512" s="8"/>
      <c r="I1512" s="8"/>
      <c r="J1512" s="9"/>
      <c r="K1512" s="9"/>
      <c r="L1512" s="9"/>
      <c r="M1512" s="8"/>
      <c r="N1512" s="8"/>
      <c r="O1512" s="8"/>
      <c r="P1512" s="8"/>
      <c r="Q1512" s="8"/>
      <c r="R1512" s="8"/>
      <c r="S1512" s="8"/>
      <c r="T1512" s="8"/>
      <c r="U1512" s="8"/>
      <c r="V1512" s="8"/>
      <c r="W1512" s="8"/>
      <c r="X1512" s="8"/>
      <c r="Y1512" s="8"/>
      <c r="Z1512" s="8"/>
      <c r="AA1512" s="8"/>
      <c r="AB1512" s="8"/>
      <c r="AC1512" s="8"/>
      <c r="AD1512" s="8"/>
      <c r="AE1512" s="8"/>
    </row>
    <row r="1513" spans="1:31" ht="30" customHeight="1" x14ac:dyDescent="0.25">
      <c r="A1513" s="8"/>
      <c r="B1513" s="8"/>
      <c r="C1513" s="8"/>
      <c r="D1513" s="8"/>
      <c r="E1513" s="8"/>
      <c r="F1513" s="8"/>
      <c r="G1513" s="8"/>
      <c r="H1513" s="8"/>
      <c r="I1513" s="8"/>
      <c r="J1513" s="9"/>
      <c r="K1513" s="9"/>
      <c r="L1513" s="9"/>
      <c r="M1513" s="8"/>
      <c r="N1513" s="8"/>
      <c r="O1513" s="8"/>
      <c r="P1513" s="8" t="s">
        <v>1074</v>
      </c>
      <c r="Q1513" s="8"/>
      <c r="R1513" s="8"/>
      <c r="S1513" s="8"/>
      <c r="T1513" s="8"/>
      <c r="U1513" s="8"/>
      <c r="V1513" s="8"/>
      <c r="W1513" s="8"/>
      <c r="X1513" s="8"/>
      <c r="Y1513" s="8"/>
      <c r="Z1513" s="8"/>
      <c r="AA1513" s="8"/>
      <c r="AB1513" s="8"/>
      <c r="AC1513" s="8"/>
      <c r="AD1513" s="8"/>
      <c r="AE1513" s="8"/>
    </row>
    <row r="1514" spans="1:31" ht="60" customHeight="1" x14ac:dyDescent="0.25">
      <c r="A1514" s="8">
        <v>194</v>
      </c>
      <c r="B1514" s="8"/>
      <c r="C1514" s="8"/>
      <c r="D1514" s="8" t="s">
        <v>0</v>
      </c>
      <c r="E1514" s="8"/>
      <c r="F1514" s="8"/>
      <c r="G1514" s="8" t="s">
        <v>1</v>
      </c>
      <c r="H1514" s="8"/>
      <c r="I1514" s="8"/>
      <c r="J1514" s="9" t="s">
        <v>1075</v>
      </c>
      <c r="K1514" s="9"/>
      <c r="L1514" s="9"/>
      <c r="M1514" s="8" t="s">
        <v>3</v>
      </c>
      <c r="N1514" s="8"/>
      <c r="O1514" s="8"/>
      <c r="P1514" s="8" t="s">
        <v>1045</v>
      </c>
      <c r="Q1514" s="8"/>
      <c r="R1514" s="8"/>
      <c r="S1514" s="8" t="s">
        <v>996</v>
      </c>
      <c r="T1514" s="8"/>
      <c r="U1514" s="8"/>
      <c r="V1514" s="8" t="s">
        <v>998</v>
      </c>
      <c r="W1514" s="8"/>
      <c r="X1514" s="8"/>
      <c r="Y1514" s="8">
        <v>4.5</v>
      </c>
      <c r="Z1514" s="8"/>
      <c r="AA1514" s="8"/>
      <c r="AB1514" s="8"/>
      <c r="AC1514" s="8"/>
      <c r="AD1514" s="8"/>
      <c r="AE1514" s="8" t="s">
        <v>8</v>
      </c>
    </row>
    <row r="1515" spans="1:31" x14ac:dyDescent="0.25">
      <c r="A1515" s="8"/>
      <c r="B1515" s="8"/>
      <c r="C1515" s="8"/>
      <c r="D1515" s="8"/>
      <c r="E1515" s="8"/>
      <c r="F1515" s="8"/>
      <c r="G1515" s="8"/>
      <c r="H1515" s="8"/>
      <c r="I1515" s="8"/>
      <c r="J1515" s="9"/>
      <c r="K1515" s="9"/>
      <c r="L1515" s="9"/>
      <c r="M1515" s="8"/>
      <c r="N1515" s="8"/>
      <c r="O1515" s="8"/>
      <c r="P1515" s="8"/>
      <c r="Q1515" s="8"/>
      <c r="R1515" s="8"/>
      <c r="S1515" s="8"/>
      <c r="T1515" s="8"/>
      <c r="U1515" s="8"/>
      <c r="V1515" s="8"/>
      <c r="W1515" s="8"/>
      <c r="X1515" s="8"/>
      <c r="Y1515" s="8"/>
      <c r="Z1515" s="8"/>
      <c r="AA1515" s="8"/>
      <c r="AB1515" s="8"/>
      <c r="AC1515" s="8"/>
      <c r="AD1515" s="8"/>
      <c r="AE1515" s="8"/>
    </row>
    <row r="1516" spans="1:31" ht="165" customHeight="1" x14ac:dyDescent="0.25">
      <c r="A1516" s="8"/>
      <c r="B1516" s="8"/>
      <c r="C1516" s="8"/>
      <c r="D1516" s="8"/>
      <c r="E1516" s="8"/>
      <c r="F1516" s="8"/>
      <c r="G1516" s="8"/>
      <c r="H1516" s="8"/>
      <c r="I1516" s="8"/>
      <c r="J1516" s="9"/>
      <c r="K1516" s="9"/>
      <c r="L1516" s="9"/>
      <c r="M1516" s="8"/>
      <c r="N1516" s="8"/>
      <c r="O1516" s="8"/>
      <c r="P1516" s="10" t="s">
        <v>1042</v>
      </c>
      <c r="Q1516" s="10"/>
      <c r="R1516" s="10"/>
      <c r="S1516" s="8"/>
      <c r="T1516" s="8"/>
      <c r="U1516" s="8"/>
      <c r="V1516" s="8"/>
      <c r="W1516" s="8"/>
      <c r="X1516" s="8"/>
      <c r="Y1516" s="8"/>
      <c r="Z1516" s="8"/>
      <c r="AA1516" s="8"/>
      <c r="AB1516" s="8"/>
      <c r="AC1516" s="8"/>
      <c r="AD1516" s="8"/>
      <c r="AE1516" s="8"/>
    </row>
    <row r="1517" spans="1:31" x14ac:dyDescent="0.25">
      <c r="A1517" s="8"/>
      <c r="B1517" s="8"/>
      <c r="C1517" s="8"/>
      <c r="D1517" s="8"/>
      <c r="E1517" s="8"/>
      <c r="F1517" s="8"/>
      <c r="G1517" s="8"/>
      <c r="H1517" s="8"/>
      <c r="I1517" s="8"/>
      <c r="J1517" s="9"/>
      <c r="K1517" s="9"/>
      <c r="L1517" s="9"/>
      <c r="M1517" s="8"/>
      <c r="N1517" s="8"/>
      <c r="O1517" s="8"/>
      <c r="P1517" s="8"/>
      <c r="Q1517" s="8"/>
      <c r="R1517" s="8"/>
      <c r="S1517" s="8"/>
      <c r="T1517" s="8"/>
      <c r="U1517" s="8"/>
      <c r="V1517" s="8"/>
      <c r="W1517" s="8"/>
      <c r="X1517" s="8"/>
      <c r="Y1517" s="8"/>
      <c r="Z1517" s="8"/>
      <c r="AA1517" s="8"/>
      <c r="AB1517" s="8"/>
      <c r="AC1517" s="8"/>
      <c r="AD1517" s="8"/>
      <c r="AE1517" s="8"/>
    </row>
    <row r="1518" spans="1:31" ht="30" customHeight="1" x14ac:dyDescent="0.25">
      <c r="A1518" s="8"/>
      <c r="B1518" s="8"/>
      <c r="C1518" s="8"/>
      <c r="D1518" s="8"/>
      <c r="E1518" s="8"/>
      <c r="F1518" s="8"/>
      <c r="G1518" s="8"/>
      <c r="H1518" s="8"/>
      <c r="I1518" s="8"/>
      <c r="J1518" s="9"/>
      <c r="K1518" s="9"/>
      <c r="L1518" s="9"/>
      <c r="M1518" s="8"/>
      <c r="N1518" s="8"/>
      <c r="O1518" s="8"/>
      <c r="P1518" s="8" t="s">
        <v>1076</v>
      </c>
      <c r="Q1518" s="8"/>
      <c r="R1518" s="8"/>
      <c r="S1518" s="8"/>
      <c r="T1518" s="8"/>
      <c r="U1518" s="8"/>
      <c r="V1518" s="8"/>
      <c r="W1518" s="8"/>
      <c r="X1518" s="8"/>
      <c r="Y1518" s="8"/>
      <c r="Z1518" s="8"/>
      <c r="AA1518" s="8"/>
      <c r="AB1518" s="8"/>
      <c r="AC1518" s="8"/>
      <c r="AD1518" s="8"/>
      <c r="AE1518" s="8"/>
    </row>
    <row r="1519" spans="1:31" ht="135" customHeight="1" x14ac:dyDescent="0.25">
      <c r="A1519" s="8">
        <v>195</v>
      </c>
      <c r="B1519" s="8"/>
      <c r="C1519" s="8"/>
      <c r="D1519" s="8" t="s">
        <v>0</v>
      </c>
      <c r="E1519" s="8"/>
      <c r="F1519" s="8"/>
      <c r="G1519" s="8" t="s">
        <v>20</v>
      </c>
      <c r="H1519" s="8"/>
      <c r="I1519" s="8"/>
      <c r="J1519" s="9" t="s">
        <v>1077</v>
      </c>
      <c r="K1519" s="9"/>
      <c r="L1519" s="9"/>
      <c r="M1519" s="8" t="s">
        <v>3</v>
      </c>
      <c r="N1519" s="8"/>
      <c r="O1519" s="8"/>
      <c r="P1519" s="8" t="s">
        <v>1078</v>
      </c>
      <c r="Q1519" s="8"/>
      <c r="R1519" s="8"/>
      <c r="S1519" s="8" t="s">
        <v>1024</v>
      </c>
      <c r="T1519" s="8"/>
      <c r="U1519" s="8"/>
      <c r="V1519" s="8" t="e">
        <f>-1 / 10 / 0</f>
        <v>#DIV/0!</v>
      </c>
      <c r="W1519" s="8"/>
      <c r="X1519" s="8"/>
      <c r="Y1519" s="8">
        <v>3</v>
      </c>
      <c r="Z1519" s="8"/>
      <c r="AA1519" s="8"/>
      <c r="AB1519" s="8"/>
      <c r="AC1519" s="8"/>
      <c r="AD1519" s="8"/>
      <c r="AE1519" s="8" t="s">
        <v>8</v>
      </c>
    </row>
    <row r="1520" spans="1:31" x14ac:dyDescent="0.25">
      <c r="A1520" s="8"/>
      <c r="B1520" s="8"/>
      <c r="C1520" s="8"/>
      <c r="D1520" s="8"/>
      <c r="E1520" s="8"/>
      <c r="F1520" s="8"/>
      <c r="G1520" s="8"/>
      <c r="H1520" s="8"/>
      <c r="I1520" s="8"/>
      <c r="J1520" s="9"/>
      <c r="K1520" s="9"/>
      <c r="L1520" s="9"/>
      <c r="M1520" s="8"/>
      <c r="N1520" s="8"/>
      <c r="O1520" s="8"/>
      <c r="P1520" s="8"/>
      <c r="Q1520" s="8"/>
      <c r="R1520" s="8"/>
      <c r="S1520" s="8"/>
      <c r="T1520" s="8"/>
      <c r="U1520" s="8"/>
      <c r="V1520" s="8"/>
      <c r="W1520" s="8"/>
      <c r="X1520" s="8"/>
      <c r="Y1520" s="8"/>
      <c r="Z1520" s="8"/>
      <c r="AA1520" s="8"/>
      <c r="AB1520" s="8"/>
      <c r="AC1520" s="8"/>
      <c r="AD1520" s="8"/>
      <c r="AE1520" s="8"/>
    </row>
    <row r="1521" spans="1:35" ht="75" customHeight="1" x14ac:dyDescent="0.25">
      <c r="A1521" s="8"/>
      <c r="B1521" s="8"/>
      <c r="C1521" s="8"/>
      <c r="D1521" s="8"/>
      <c r="E1521" s="8"/>
      <c r="F1521" s="8"/>
      <c r="G1521" s="8"/>
      <c r="H1521" s="8"/>
      <c r="I1521" s="8"/>
      <c r="J1521" s="9"/>
      <c r="K1521" s="9"/>
      <c r="L1521" s="9"/>
      <c r="M1521" s="8"/>
      <c r="N1521" s="8"/>
      <c r="O1521" s="8"/>
      <c r="P1521" s="8" t="s">
        <v>1079</v>
      </c>
      <c r="Q1521" s="8"/>
      <c r="R1521" s="8"/>
      <c r="S1521" s="8"/>
      <c r="T1521" s="8"/>
      <c r="U1521" s="8"/>
      <c r="V1521" s="8"/>
      <c r="W1521" s="8"/>
      <c r="X1521" s="8"/>
      <c r="Y1521" s="8"/>
      <c r="Z1521" s="8"/>
      <c r="AA1521" s="8"/>
      <c r="AB1521" s="8"/>
      <c r="AC1521" s="8"/>
      <c r="AD1521" s="8"/>
      <c r="AE1521" s="8"/>
    </row>
    <row r="1522" spans="1:35" ht="75" customHeight="1" x14ac:dyDescent="0.25">
      <c r="A1522" s="8">
        <v>196</v>
      </c>
      <c r="B1522" s="8"/>
      <c r="C1522" s="8"/>
      <c r="D1522" s="8" t="s">
        <v>0</v>
      </c>
      <c r="E1522" s="8"/>
      <c r="F1522" s="8"/>
      <c r="G1522" s="8" t="s">
        <v>1</v>
      </c>
      <c r="H1522" s="8"/>
      <c r="I1522" s="8"/>
      <c r="J1522" s="9" t="s">
        <v>1080</v>
      </c>
      <c r="K1522" s="9"/>
      <c r="L1522" s="9"/>
      <c r="M1522" s="8" t="s">
        <v>3</v>
      </c>
      <c r="N1522" s="8"/>
      <c r="O1522" s="8"/>
      <c r="P1522" s="8" t="s">
        <v>1081</v>
      </c>
      <c r="Q1522" s="8"/>
      <c r="R1522" s="8"/>
      <c r="S1522" s="8" t="s">
        <v>1024</v>
      </c>
      <c r="T1522" s="8"/>
      <c r="U1522" s="8"/>
      <c r="V1522" s="11">
        <v>36717</v>
      </c>
      <c r="W1522" s="11"/>
      <c r="X1522" s="11"/>
      <c r="Y1522" s="8">
        <v>3</v>
      </c>
      <c r="Z1522" s="8"/>
      <c r="AA1522" s="8"/>
      <c r="AB1522" s="8"/>
      <c r="AC1522" s="8"/>
      <c r="AD1522" s="8"/>
      <c r="AE1522" s="8" t="s">
        <v>8</v>
      </c>
    </row>
    <row r="1523" spans="1:35" x14ac:dyDescent="0.25">
      <c r="A1523" s="8"/>
      <c r="B1523" s="8"/>
      <c r="C1523" s="8"/>
      <c r="D1523" s="8"/>
      <c r="E1523" s="8"/>
      <c r="F1523" s="8"/>
      <c r="G1523" s="8"/>
      <c r="H1523" s="8"/>
      <c r="I1523" s="8"/>
      <c r="J1523" s="9"/>
      <c r="K1523" s="9"/>
      <c r="L1523" s="9"/>
      <c r="M1523" s="8"/>
      <c r="N1523" s="8"/>
      <c r="O1523" s="8"/>
      <c r="P1523" s="8"/>
      <c r="Q1523" s="8"/>
      <c r="R1523" s="8"/>
      <c r="S1523" s="8"/>
      <c r="T1523" s="8"/>
      <c r="U1523" s="8"/>
      <c r="V1523" s="11"/>
      <c r="W1523" s="11"/>
      <c r="X1523" s="11"/>
      <c r="Y1523" s="8"/>
      <c r="Z1523" s="8"/>
      <c r="AA1523" s="8"/>
      <c r="AB1523" s="8"/>
      <c r="AC1523" s="8"/>
      <c r="AD1523" s="8"/>
      <c r="AE1523" s="8"/>
    </row>
    <row r="1524" spans="1:35" ht="45" customHeight="1" x14ac:dyDescent="0.25">
      <c r="A1524" s="8"/>
      <c r="B1524" s="8"/>
      <c r="C1524" s="8"/>
      <c r="D1524" s="8"/>
      <c r="E1524" s="8"/>
      <c r="F1524" s="8"/>
      <c r="G1524" s="8"/>
      <c r="H1524" s="8"/>
      <c r="I1524" s="8"/>
      <c r="J1524" s="9"/>
      <c r="K1524" s="9"/>
      <c r="L1524" s="9"/>
      <c r="M1524" s="8"/>
      <c r="N1524" s="8"/>
      <c r="O1524" s="8"/>
      <c r="P1524" s="8" t="s">
        <v>1082</v>
      </c>
      <c r="Q1524" s="8"/>
      <c r="R1524" s="8"/>
      <c r="S1524" s="8"/>
      <c r="T1524" s="8"/>
      <c r="U1524" s="8"/>
      <c r="V1524" s="11"/>
      <c r="W1524" s="11"/>
      <c r="X1524" s="11"/>
      <c r="Y1524" s="8"/>
      <c r="Z1524" s="8"/>
      <c r="AA1524" s="8"/>
      <c r="AB1524" s="8"/>
      <c r="AC1524" s="8"/>
      <c r="AD1524" s="8"/>
      <c r="AE1524" s="8"/>
    </row>
    <row r="1525" spans="1:35" x14ac:dyDescent="0.25">
      <c r="A1525" s="8"/>
      <c r="B1525" s="8"/>
      <c r="C1525" s="8"/>
      <c r="D1525" s="8"/>
      <c r="E1525" s="8"/>
      <c r="F1525" s="8"/>
      <c r="G1525" s="8"/>
      <c r="H1525" s="9"/>
      <c r="I1525" s="9"/>
      <c r="J1525" s="9"/>
      <c r="K1525" s="8"/>
      <c r="L1525" s="8"/>
      <c r="M1525" s="8"/>
      <c r="N1525" s="8"/>
      <c r="O1525" s="8"/>
      <c r="P1525" s="8"/>
      <c r="Q1525" s="8"/>
      <c r="R1525" s="8"/>
      <c r="S1525" s="8"/>
      <c r="T1525" s="8"/>
      <c r="U1525" s="8"/>
      <c r="V1525" s="8"/>
      <c r="W1525" s="8"/>
      <c r="X1525" s="8"/>
      <c r="Y1525" s="8"/>
      <c r="Z1525" s="8"/>
      <c r="AA1525" s="8"/>
      <c r="AB1525" s="8"/>
      <c r="AC1525" s="8"/>
      <c r="AD1525" s="8"/>
      <c r="AE1525" s="8"/>
    </row>
    <row r="1526" spans="1:35" ht="45" customHeight="1" x14ac:dyDescent="0.25">
      <c r="A1526" s="8"/>
      <c r="B1526" s="8"/>
      <c r="C1526" s="8"/>
      <c r="D1526" s="8"/>
      <c r="E1526" s="8"/>
      <c r="F1526" s="8"/>
      <c r="G1526" s="8"/>
      <c r="H1526" s="9"/>
      <c r="I1526" s="9"/>
      <c r="J1526" s="9"/>
      <c r="K1526" s="8"/>
      <c r="L1526" s="8"/>
      <c r="M1526" s="8"/>
      <c r="N1526" s="8" t="s">
        <v>483</v>
      </c>
      <c r="O1526" s="8"/>
      <c r="P1526" s="8"/>
      <c r="Q1526" s="8"/>
      <c r="R1526" s="8"/>
      <c r="S1526" s="8"/>
      <c r="T1526" s="8"/>
      <c r="U1526" s="8"/>
      <c r="V1526" s="8"/>
      <c r="W1526" s="8"/>
      <c r="X1526" s="8"/>
      <c r="Y1526" s="8"/>
      <c r="Z1526" s="8"/>
      <c r="AA1526" s="8"/>
      <c r="AB1526" s="8"/>
      <c r="AC1526" s="8"/>
      <c r="AD1526" s="8"/>
      <c r="AE1526" s="8"/>
    </row>
    <row r="1527" spans="1:35" ht="75" customHeight="1" x14ac:dyDescent="0.25">
      <c r="A1527" s="8">
        <v>230</v>
      </c>
      <c r="B1527" s="8" t="s">
        <v>0</v>
      </c>
      <c r="C1527" s="8"/>
      <c r="D1527" s="8"/>
      <c r="E1527" s="8" t="s">
        <v>20</v>
      </c>
      <c r="F1527" s="8"/>
      <c r="G1527" s="8"/>
      <c r="H1527" s="9" t="s">
        <v>1086</v>
      </c>
      <c r="I1527" s="9"/>
      <c r="J1527" s="9"/>
      <c r="K1527" s="8" t="s">
        <v>3</v>
      </c>
      <c r="L1527" s="8"/>
      <c r="M1527" s="8"/>
      <c r="N1527" s="8" t="s">
        <v>1001</v>
      </c>
      <c r="O1527" s="8"/>
      <c r="P1527" s="8"/>
      <c r="Q1527" s="8" t="s">
        <v>1003</v>
      </c>
      <c r="R1527" s="8"/>
      <c r="S1527" s="8"/>
      <c r="T1527" s="8" t="s">
        <v>361</v>
      </c>
      <c r="U1527" s="8"/>
      <c r="V1527" s="8"/>
      <c r="W1527" s="8">
        <v>3</v>
      </c>
      <c r="X1527" s="8"/>
      <c r="Y1527" s="8"/>
      <c r="Z1527" s="8"/>
      <c r="AA1527" s="8"/>
      <c r="AB1527" s="8"/>
      <c r="AC1527" s="8" t="s">
        <v>8</v>
      </c>
      <c r="AD1527" s="8"/>
      <c r="AE1527" s="8"/>
    </row>
    <row r="1528" spans="1:35" x14ac:dyDescent="0.25">
      <c r="A1528" s="8"/>
      <c r="B1528" s="8"/>
      <c r="C1528" s="8"/>
      <c r="D1528" s="8"/>
      <c r="E1528" s="8"/>
      <c r="F1528" s="8"/>
      <c r="G1528" s="8"/>
      <c r="H1528" s="9"/>
      <c r="I1528" s="9"/>
      <c r="J1528" s="9"/>
      <c r="K1528" s="8"/>
      <c r="L1528" s="8"/>
      <c r="M1528" s="8"/>
      <c r="N1528" s="8"/>
      <c r="O1528" s="8"/>
      <c r="P1528" s="8"/>
      <c r="Q1528" s="8"/>
      <c r="R1528" s="8"/>
      <c r="S1528" s="8"/>
      <c r="T1528" s="8"/>
      <c r="U1528" s="8"/>
      <c r="V1528" s="8"/>
      <c r="W1528" s="8"/>
      <c r="X1528" s="8"/>
      <c r="Y1528" s="8"/>
      <c r="Z1528" s="8"/>
      <c r="AA1528" s="8"/>
      <c r="AB1528" s="8"/>
      <c r="AC1528" s="8"/>
      <c r="AD1528" s="8"/>
      <c r="AE1528" s="8"/>
    </row>
    <row r="1529" spans="1:35" ht="210" customHeight="1" x14ac:dyDescent="0.25">
      <c r="A1529" s="8"/>
      <c r="B1529" s="8"/>
      <c r="C1529" s="8"/>
      <c r="D1529" s="8"/>
      <c r="E1529" s="8"/>
      <c r="F1529" s="8"/>
      <c r="G1529" s="8"/>
      <c r="H1529" s="9"/>
      <c r="I1529" s="9"/>
      <c r="J1529" s="9"/>
      <c r="K1529" s="8"/>
      <c r="L1529" s="8"/>
      <c r="M1529" s="8"/>
      <c r="N1529" s="10" t="s">
        <v>1002</v>
      </c>
      <c r="O1529" s="10"/>
      <c r="P1529" s="10"/>
      <c r="Q1529" s="8"/>
      <c r="R1529" s="8"/>
      <c r="S1529" s="8"/>
      <c r="T1529" s="8"/>
      <c r="U1529" s="8"/>
      <c r="V1529" s="8"/>
      <c r="W1529" s="8"/>
      <c r="X1529" s="8"/>
      <c r="Y1529" s="8"/>
      <c r="Z1529" s="8"/>
      <c r="AA1529" s="8"/>
      <c r="AB1529" s="8"/>
      <c r="AC1529" s="8"/>
      <c r="AD1529" s="8"/>
      <c r="AE1529" s="8"/>
    </row>
    <row r="1530" spans="1:35" x14ac:dyDescent="0.25">
      <c r="A1530" s="8"/>
      <c r="B1530" s="8"/>
      <c r="C1530" s="8"/>
      <c r="D1530" s="8"/>
      <c r="E1530" s="8"/>
      <c r="F1530" s="8"/>
      <c r="G1530" s="8"/>
      <c r="H1530" s="9"/>
      <c r="I1530" s="9"/>
      <c r="J1530" s="9"/>
      <c r="K1530" s="8"/>
      <c r="L1530" s="8"/>
      <c r="M1530" s="8"/>
      <c r="N1530" s="8"/>
      <c r="O1530" s="8"/>
      <c r="P1530" s="8"/>
      <c r="Q1530" s="8"/>
      <c r="R1530" s="8"/>
      <c r="S1530" s="8"/>
      <c r="T1530" s="8"/>
      <c r="U1530" s="8"/>
      <c r="V1530" s="8"/>
      <c r="W1530" s="8"/>
      <c r="X1530" s="8"/>
      <c r="Y1530" s="8"/>
      <c r="Z1530" s="8"/>
      <c r="AA1530" s="8"/>
      <c r="AB1530" s="8"/>
      <c r="AC1530" s="8"/>
      <c r="AD1530" s="8"/>
      <c r="AE1530" s="8"/>
    </row>
    <row r="1531" spans="1:35" ht="45" customHeight="1" x14ac:dyDescent="0.25">
      <c r="A1531" s="8"/>
      <c r="B1531" s="8"/>
      <c r="C1531" s="8"/>
      <c r="D1531" s="8"/>
      <c r="E1531" s="8"/>
      <c r="F1531" s="8"/>
      <c r="G1531" s="8"/>
      <c r="H1531" s="9"/>
      <c r="I1531" s="9"/>
      <c r="J1531" s="9"/>
      <c r="K1531" s="8"/>
      <c r="L1531" s="8"/>
      <c r="M1531" s="8"/>
      <c r="N1531" s="8" t="s">
        <v>483</v>
      </c>
      <c r="O1531" s="8"/>
      <c r="P1531" s="8"/>
      <c r="Q1531" s="8"/>
      <c r="R1531" s="8"/>
      <c r="S1531" s="8"/>
      <c r="T1531" s="8"/>
      <c r="U1531" s="8"/>
      <c r="V1531" s="8"/>
      <c r="W1531" s="8"/>
      <c r="X1531" s="8"/>
      <c r="Y1531" s="8"/>
      <c r="Z1531" s="8"/>
      <c r="AA1531" s="8"/>
      <c r="AB1531" s="8"/>
      <c r="AC1531" s="8"/>
      <c r="AD1531" s="8"/>
      <c r="AE1531" s="8"/>
      <c r="AI1531">
        <v>1</v>
      </c>
    </row>
    <row r="1532" spans="1:35" ht="90" customHeight="1" x14ac:dyDescent="0.25">
      <c r="A1532" s="8">
        <v>231</v>
      </c>
      <c r="B1532" s="8" t="s">
        <v>0</v>
      </c>
      <c r="C1532" s="8"/>
      <c r="D1532" s="8"/>
      <c r="E1532" s="8" t="s">
        <v>20</v>
      </c>
      <c r="F1532" s="8"/>
      <c r="G1532" s="8"/>
      <c r="H1532" s="9" t="s">
        <v>1087</v>
      </c>
      <c r="I1532" s="9"/>
      <c r="J1532" s="9"/>
      <c r="K1532" s="8" t="s">
        <v>3</v>
      </c>
      <c r="L1532" s="8"/>
      <c r="M1532" s="8"/>
      <c r="N1532" s="8" t="s">
        <v>1005</v>
      </c>
      <c r="O1532" s="8"/>
      <c r="P1532" s="8"/>
      <c r="Q1532" s="8" t="s">
        <v>1003</v>
      </c>
      <c r="R1532" s="8"/>
      <c r="S1532" s="8"/>
      <c r="T1532" s="8" t="s">
        <v>361</v>
      </c>
      <c r="U1532" s="8"/>
      <c r="V1532" s="8"/>
      <c r="W1532" s="8">
        <v>3</v>
      </c>
      <c r="X1532" s="8"/>
      <c r="Y1532" s="8"/>
      <c r="Z1532" s="8"/>
      <c r="AA1532" s="8"/>
      <c r="AB1532" s="8"/>
      <c r="AC1532" s="8" t="s">
        <v>8</v>
      </c>
      <c r="AD1532" s="8"/>
      <c r="AE1532" s="8"/>
    </row>
    <row r="1533" spans="1:35" x14ac:dyDescent="0.25">
      <c r="A1533" s="8"/>
      <c r="B1533" s="8"/>
      <c r="C1533" s="8"/>
      <c r="D1533" s="8"/>
      <c r="E1533" s="8"/>
      <c r="F1533" s="8"/>
      <c r="G1533" s="8"/>
      <c r="H1533" s="9"/>
      <c r="I1533" s="9"/>
      <c r="J1533" s="9"/>
      <c r="K1533" s="8"/>
      <c r="L1533" s="8"/>
      <c r="M1533" s="8"/>
      <c r="N1533" s="8"/>
      <c r="O1533" s="8"/>
      <c r="P1533" s="8"/>
      <c r="Q1533" s="8"/>
      <c r="R1533" s="8"/>
      <c r="S1533" s="8"/>
      <c r="T1533" s="8"/>
      <c r="U1533" s="8"/>
      <c r="V1533" s="8"/>
      <c r="W1533" s="8"/>
      <c r="X1533" s="8"/>
      <c r="Y1533" s="8"/>
      <c r="Z1533" s="8"/>
      <c r="AA1533" s="8"/>
      <c r="AB1533" s="8"/>
      <c r="AC1533" s="8"/>
      <c r="AD1533" s="8"/>
      <c r="AE1533" s="8"/>
    </row>
    <row r="1534" spans="1:35" ht="225" customHeight="1" x14ac:dyDescent="0.25">
      <c r="A1534" s="8"/>
      <c r="B1534" s="8"/>
      <c r="C1534" s="8"/>
      <c r="D1534" s="8"/>
      <c r="E1534" s="8"/>
      <c r="F1534" s="8"/>
      <c r="G1534" s="8"/>
      <c r="H1534" s="9"/>
      <c r="I1534" s="9"/>
      <c r="J1534" s="9"/>
      <c r="K1534" s="8"/>
      <c r="L1534" s="8"/>
      <c r="M1534" s="8"/>
      <c r="N1534" s="10" t="s">
        <v>1006</v>
      </c>
      <c r="O1534" s="10"/>
      <c r="P1534" s="10"/>
      <c r="Q1534" s="8"/>
      <c r="R1534" s="8"/>
      <c r="S1534" s="8"/>
      <c r="T1534" s="8"/>
      <c r="U1534" s="8"/>
      <c r="V1534" s="8"/>
      <c r="W1534" s="8"/>
      <c r="X1534" s="8"/>
      <c r="Y1534" s="8"/>
      <c r="Z1534" s="8"/>
      <c r="AA1534" s="8"/>
      <c r="AB1534" s="8"/>
      <c r="AC1534" s="8"/>
      <c r="AD1534" s="8"/>
      <c r="AE1534" s="8"/>
    </row>
    <row r="1535" spans="1:35" x14ac:dyDescent="0.25">
      <c r="A1535" s="8"/>
      <c r="B1535" s="8"/>
      <c r="C1535" s="8"/>
      <c r="D1535" s="8"/>
      <c r="E1535" s="8"/>
      <c r="F1535" s="8"/>
      <c r="G1535" s="8"/>
      <c r="H1535" s="9"/>
      <c r="I1535" s="9"/>
      <c r="J1535" s="9"/>
      <c r="K1535" s="8"/>
      <c r="L1535" s="8"/>
      <c r="M1535" s="8"/>
      <c r="N1535" s="8"/>
      <c r="O1535" s="8"/>
      <c r="P1535" s="8"/>
      <c r="Q1535" s="8"/>
      <c r="R1535" s="8"/>
      <c r="S1535" s="8"/>
      <c r="T1535" s="8"/>
      <c r="U1535" s="8"/>
      <c r="V1535" s="8"/>
      <c r="W1535" s="8"/>
      <c r="X1535" s="8"/>
      <c r="Y1535" s="8"/>
      <c r="Z1535" s="8"/>
      <c r="AA1535" s="8"/>
      <c r="AB1535" s="8"/>
      <c r="AC1535" s="8"/>
      <c r="AD1535" s="8"/>
      <c r="AE1535" s="8"/>
    </row>
    <row r="1536" spans="1:35" ht="45" customHeight="1" x14ac:dyDescent="0.25">
      <c r="A1536" s="8"/>
      <c r="B1536" s="8"/>
      <c r="C1536" s="8"/>
      <c r="D1536" s="8"/>
      <c r="E1536" s="8"/>
      <c r="F1536" s="8"/>
      <c r="G1536" s="8"/>
      <c r="H1536" s="9"/>
      <c r="I1536" s="9"/>
      <c r="J1536" s="9"/>
      <c r="K1536" s="8"/>
      <c r="L1536" s="8"/>
      <c r="M1536" s="8"/>
      <c r="N1536" s="8" t="s">
        <v>483</v>
      </c>
      <c r="O1536" s="8"/>
      <c r="P1536" s="8"/>
      <c r="Q1536" s="8"/>
      <c r="R1536" s="8"/>
      <c r="S1536" s="8"/>
      <c r="T1536" s="8"/>
      <c r="U1536" s="8"/>
      <c r="V1536" s="8"/>
      <c r="W1536" s="8"/>
      <c r="X1536" s="8"/>
      <c r="Y1536" s="8"/>
      <c r="Z1536" s="8"/>
      <c r="AA1536" s="8"/>
      <c r="AB1536" s="8"/>
      <c r="AC1536" s="8"/>
      <c r="AD1536" s="8"/>
      <c r="AE1536" s="8"/>
    </row>
    <row r="1537" spans="1:31" ht="75" customHeight="1" x14ac:dyDescent="0.25">
      <c r="A1537" s="8">
        <v>232</v>
      </c>
      <c r="B1537" s="8" t="s">
        <v>0</v>
      </c>
      <c r="C1537" s="8"/>
      <c r="D1537" s="8"/>
      <c r="E1537" s="8" t="s">
        <v>20</v>
      </c>
      <c r="F1537" s="8"/>
      <c r="G1537" s="8"/>
      <c r="H1537" s="9" t="s">
        <v>1088</v>
      </c>
      <c r="I1537" s="9"/>
      <c r="J1537" s="9"/>
      <c r="K1537" s="8" t="s">
        <v>3</v>
      </c>
      <c r="L1537" s="8"/>
      <c r="M1537" s="8"/>
      <c r="N1537" s="8" t="s">
        <v>1089</v>
      </c>
      <c r="O1537" s="8"/>
      <c r="P1537" s="8"/>
      <c r="Q1537" s="8" t="s">
        <v>1091</v>
      </c>
      <c r="R1537" s="8"/>
      <c r="S1537" s="8"/>
      <c r="T1537" s="8" t="s">
        <v>1092</v>
      </c>
      <c r="U1537" s="8"/>
      <c r="V1537" s="8"/>
      <c r="W1537" s="8">
        <v>3</v>
      </c>
      <c r="X1537" s="8"/>
      <c r="Y1537" s="8"/>
      <c r="Z1537" s="8"/>
      <c r="AA1537" s="8"/>
      <c r="AB1537" s="8"/>
      <c r="AC1537" s="8" t="s">
        <v>8</v>
      </c>
      <c r="AD1537" s="8"/>
      <c r="AE1537" s="8"/>
    </row>
    <row r="1538" spans="1:31" x14ac:dyDescent="0.25">
      <c r="A1538" s="8"/>
      <c r="B1538" s="8"/>
      <c r="C1538" s="8"/>
      <c r="D1538" s="8"/>
      <c r="E1538" s="8"/>
      <c r="F1538" s="8"/>
      <c r="G1538" s="8"/>
      <c r="H1538" s="9"/>
      <c r="I1538" s="9"/>
      <c r="J1538" s="9"/>
      <c r="K1538" s="8"/>
      <c r="L1538" s="8"/>
      <c r="M1538" s="8"/>
      <c r="N1538" s="10"/>
      <c r="O1538" s="10"/>
      <c r="P1538" s="10"/>
      <c r="Q1538" s="8"/>
      <c r="R1538" s="8"/>
      <c r="S1538" s="8"/>
      <c r="T1538" s="8"/>
      <c r="U1538" s="8"/>
      <c r="V1538" s="8"/>
      <c r="W1538" s="8"/>
      <c r="X1538" s="8"/>
      <c r="Y1538" s="8"/>
      <c r="Z1538" s="8"/>
      <c r="AA1538" s="8"/>
      <c r="AB1538" s="8"/>
      <c r="AC1538" s="8"/>
      <c r="AD1538" s="8"/>
      <c r="AE1538" s="8"/>
    </row>
    <row r="1539" spans="1:31" ht="210" customHeight="1" x14ac:dyDescent="0.25">
      <c r="A1539" s="8"/>
      <c r="B1539" s="8"/>
      <c r="C1539" s="8"/>
      <c r="D1539" s="8"/>
      <c r="E1539" s="8"/>
      <c r="F1539" s="8"/>
      <c r="G1539" s="8"/>
      <c r="H1539" s="9"/>
      <c r="I1539" s="9"/>
      <c r="J1539" s="9"/>
      <c r="K1539" s="8"/>
      <c r="L1539" s="8"/>
      <c r="M1539" s="8"/>
      <c r="N1539" s="10" t="s">
        <v>1090</v>
      </c>
      <c r="O1539" s="10"/>
      <c r="P1539" s="10"/>
      <c r="Q1539" s="8"/>
      <c r="R1539" s="8"/>
      <c r="S1539" s="8"/>
      <c r="T1539" s="8"/>
      <c r="U1539" s="8"/>
      <c r="V1539" s="8"/>
      <c r="W1539" s="8"/>
      <c r="X1539" s="8"/>
      <c r="Y1539" s="8"/>
      <c r="Z1539" s="8"/>
      <c r="AA1539" s="8"/>
      <c r="AB1539" s="8"/>
      <c r="AC1539" s="8"/>
      <c r="AD1539" s="8"/>
      <c r="AE1539" s="8"/>
    </row>
    <row r="1540" spans="1:31" ht="75" customHeight="1" x14ac:dyDescent="0.25">
      <c r="A1540" s="8">
        <v>233</v>
      </c>
      <c r="B1540" s="8" t="s">
        <v>0</v>
      </c>
      <c r="C1540" s="8"/>
      <c r="D1540" s="8"/>
      <c r="E1540" s="8" t="s">
        <v>20</v>
      </c>
      <c r="F1540" s="8"/>
      <c r="G1540" s="8"/>
      <c r="H1540" s="9" t="s">
        <v>1093</v>
      </c>
      <c r="I1540" s="9"/>
      <c r="J1540" s="9"/>
      <c r="K1540" s="8" t="s">
        <v>3</v>
      </c>
      <c r="L1540" s="8"/>
      <c r="M1540" s="8"/>
      <c r="N1540" s="8" t="s">
        <v>1094</v>
      </c>
      <c r="O1540" s="8"/>
      <c r="P1540" s="8"/>
      <c r="Q1540" s="8" t="s">
        <v>1096</v>
      </c>
      <c r="R1540" s="8"/>
      <c r="S1540" s="8"/>
      <c r="T1540" s="8" t="e">
        <f>-10 / 0 / 0</f>
        <v>#DIV/0!</v>
      </c>
      <c r="U1540" s="8"/>
      <c r="V1540" s="8"/>
      <c r="W1540" s="8">
        <v>3</v>
      </c>
      <c r="X1540" s="8"/>
      <c r="Y1540" s="8"/>
      <c r="Z1540" s="8"/>
      <c r="AA1540" s="8"/>
      <c r="AB1540" s="8"/>
      <c r="AC1540" s="8" t="s">
        <v>8</v>
      </c>
      <c r="AD1540" s="8"/>
      <c r="AE1540" s="8"/>
    </row>
    <row r="1541" spans="1:31" x14ac:dyDescent="0.25">
      <c r="A1541" s="8"/>
      <c r="B1541" s="8"/>
      <c r="C1541" s="8"/>
      <c r="D1541" s="8"/>
      <c r="E1541" s="8"/>
      <c r="F1541" s="8"/>
      <c r="G1541" s="8"/>
      <c r="H1541" s="9"/>
      <c r="I1541" s="9"/>
      <c r="J1541" s="9"/>
      <c r="K1541" s="8"/>
      <c r="L1541" s="8"/>
      <c r="M1541" s="8"/>
      <c r="N1541" s="8"/>
      <c r="O1541" s="8"/>
      <c r="P1541" s="8"/>
      <c r="Q1541" s="8"/>
      <c r="R1541" s="8"/>
      <c r="S1541" s="8"/>
      <c r="T1541" s="8"/>
      <c r="U1541" s="8"/>
      <c r="V1541" s="8"/>
      <c r="W1541" s="8"/>
      <c r="X1541" s="8"/>
      <c r="Y1541" s="8"/>
      <c r="Z1541" s="8"/>
      <c r="AA1541" s="8"/>
      <c r="AB1541" s="8"/>
      <c r="AC1541" s="8"/>
      <c r="AD1541" s="8"/>
      <c r="AE1541" s="8"/>
    </row>
    <row r="1542" spans="1:31" ht="210" customHeight="1" x14ac:dyDescent="0.25">
      <c r="A1542" s="8"/>
      <c r="B1542" s="8"/>
      <c r="C1542" s="8"/>
      <c r="D1542" s="8"/>
      <c r="E1542" s="8"/>
      <c r="F1542" s="8"/>
      <c r="G1542" s="8"/>
      <c r="H1542" s="9"/>
      <c r="I1542" s="9"/>
      <c r="J1542" s="9"/>
      <c r="K1542" s="8"/>
      <c r="L1542" s="8"/>
      <c r="M1542" s="8"/>
      <c r="N1542" s="10" t="s">
        <v>1090</v>
      </c>
      <c r="O1542" s="10"/>
      <c r="P1542" s="10"/>
      <c r="Q1542" s="8"/>
      <c r="R1542" s="8"/>
      <c r="S1542" s="8"/>
      <c r="T1542" s="8"/>
      <c r="U1542" s="8"/>
      <c r="V1542" s="8"/>
      <c r="W1542" s="8"/>
      <c r="X1542" s="8"/>
      <c r="Y1542" s="8"/>
      <c r="Z1542" s="8"/>
      <c r="AA1542" s="8"/>
      <c r="AB1542" s="8"/>
      <c r="AC1542" s="8"/>
      <c r="AD1542" s="8"/>
      <c r="AE1542" s="8"/>
    </row>
    <row r="1543" spans="1:31" x14ac:dyDescent="0.25">
      <c r="A1543" s="8"/>
      <c r="B1543" s="8"/>
      <c r="C1543" s="8"/>
      <c r="D1543" s="8"/>
      <c r="E1543" s="8"/>
      <c r="F1543" s="8"/>
      <c r="G1543" s="8"/>
      <c r="H1543" s="9"/>
      <c r="I1543" s="9"/>
      <c r="J1543" s="9"/>
      <c r="K1543" s="8"/>
      <c r="L1543" s="8"/>
      <c r="M1543" s="8"/>
      <c r="N1543" s="8"/>
      <c r="O1543" s="8"/>
      <c r="P1543" s="8"/>
      <c r="Q1543" s="8"/>
      <c r="R1543" s="8"/>
      <c r="S1543" s="8"/>
      <c r="T1543" s="8"/>
      <c r="U1543" s="8"/>
      <c r="V1543" s="8"/>
      <c r="W1543" s="8"/>
      <c r="X1543" s="8"/>
      <c r="Y1543" s="8"/>
      <c r="Z1543" s="8"/>
      <c r="AA1543" s="8"/>
      <c r="AB1543" s="8"/>
      <c r="AC1543" s="8"/>
      <c r="AD1543" s="8"/>
      <c r="AE1543" s="8"/>
    </row>
    <row r="1544" spans="1:31" ht="30" customHeight="1" x14ac:dyDescent="0.25">
      <c r="A1544" s="8"/>
      <c r="B1544" s="8"/>
      <c r="C1544" s="8"/>
      <c r="D1544" s="8"/>
      <c r="E1544" s="8"/>
      <c r="F1544" s="8"/>
      <c r="G1544" s="8"/>
      <c r="H1544" s="9"/>
      <c r="I1544" s="9"/>
      <c r="J1544" s="9"/>
      <c r="K1544" s="8"/>
      <c r="L1544" s="8"/>
      <c r="M1544" s="8"/>
      <c r="N1544" s="8" t="s">
        <v>1095</v>
      </c>
      <c r="O1544" s="8"/>
      <c r="P1544" s="8"/>
      <c r="Q1544" s="8"/>
      <c r="R1544" s="8"/>
      <c r="S1544" s="8"/>
      <c r="T1544" s="8"/>
      <c r="U1544" s="8"/>
      <c r="V1544" s="8"/>
      <c r="W1544" s="8"/>
      <c r="X1544" s="8"/>
      <c r="Y1544" s="8"/>
      <c r="Z1544" s="8"/>
      <c r="AA1544" s="8"/>
      <c r="AB1544" s="8"/>
      <c r="AC1544" s="8"/>
      <c r="AD1544" s="8"/>
      <c r="AE1544" s="8"/>
    </row>
    <row r="1545" spans="1:31" ht="75" customHeight="1" x14ac:dyDescent="0.25">
      <c r="A1545" s="8">
        <v>234</v>
      </c>
      <c r="B1545" s="8" t="s">
        <v>0</v>
      </c>
      <c r="C1545" s="8"/>
      <c r="D1545" s="8"/>
      <c r="E1545" s="8" t="s">
        <v>20</v>
      </c>
      <c r="F1545" s="8"/>
      <c r="G1545" s="8"/>
      <c r="H1545" s="9" t="s">
        <v>1097</v>
      </c>
      <c r="I1545" s="9"/>
      <c r="J1545" s="9"/>
      <c r="K1545" s="8" t="s">
        <v>3</v>
      </c>
      <c r="L1545" s="8"/>
      <c r="M1545" s="8"/>
      <c r="N1545" s="8" t="s">
        <v>1098</v>
      </c>
      <c r="O1545" s="8"/>
      <c r="P1545" s="8"/>
      <c r="Q1545" s="8" t="s">
        <v>1091</v>
      </c>
      <c r="R1545" s="8"/>
      <c r="S1545" s="8"/>
      <c r="T1545" s="8" t="s">
        <v>1092</v>
      </c>
      <c r="U1545" s="8"/>
      <c r="V1545" s="8"/>
      <c r="W1545" s="8">
        <v>3</v>
      </c>
      <c r="X1545" s="8"/>
      <c r="Y1545" s="8"/>
      <c r="Z1545" s="8"/>
      <c r="AA1545" s="8"/>
      <c r="AB1545" s="8"/>
      <c r="AC1545" s="8" t="s">
        <v>8</v>
      </c>
      <c r="AD1545" s="8"/>
      <c r="AE1545" s="8"/>
    </row>
    <row r="1546" spans="1:31" x14ac:dyDescent="0.25">
      <c r="A1546" s="8"/>
      <c r="B1546" s="8"/>
      <c r="C1546" s="8"/>
      <c r="D1546" s="8"/>
      <c r="E1546" s="8"/>
      <c r="F1546" s="8"/>
      <c r="G1546" s="8"/>
      <c r="H1546" s="9"/>
      <c r="I1546" s="9"/>
      <c r="J1546" s="9"/>
      <c r="K1546" s="8"/>
      <c r="L1546" s="8"/>
      <c r="M1546" s="8"/>
      <c r="N1546" s="10"/>
      <c r="O1546" s="10"/>
      <c r="P1546" s="10"/>
      <c r="Q1546" s="8"/>
      <c r="R1546" s="8"/>
      <c r="S1546" s="8"/>
      <c r="T1546" s="8"/>
      <c r="U1546" s="8"/>
      <c r="V1546" s="8"/>
      <c r="W1546" s="8"/>
      <c r="X1546" s="8"/>
      <c r="Y1546" s="8"/>
      <c r="Z1546" s="8"/>
      <c r="AA1546" s="8"/>
      <c r="AB1546" s="8"/>
      <c r="AC1546" s="8"/>
      <c r="AD1546" s="8"/>
      <c r="AE1546" s="8"/>
    </row>
    <row r="1547" spans="1:31" ht="210" customHeight="1" x14ac:dyDescent="0.25">
      <c r="A1547" s="8"/>
      <c r="B1547" s="8"/>
      <c r="C1547" s="8"/>
      <c r="D1547" s="8"/>
      <c r="E1547" s="8"/>
      <c r="F1547" s="8"/>
      <c r="G1547" s="8"/>
      <c r="H1547" s="9"/>
      <c r="I1547" s="9"/>
      <c r="J1547" s="9"/>
      <c r="K1547" s="8"/>
      <c r="L1547" s="8"/>
      <c r="M1547" s="8"/>
      <c r="N1547" s="10" t="s">
        <v>1090</v>
      </c>
      <c r="O1547" s="10"/>
      <c r="P1547" s="10"/>
      <c r="Q1547" s="8"/>
      <c r="R1547" s="8"/>
      <c r="S1547" s="8"/>
      <c r="T1547" s="8"/>
      <c r="U1547" s="8"/>
      <c r="V1547" s="8"/>
      <c r="W1547" s="8"/>
      <c r="X1547" s="8"/>
      <c r="Y1547" s="8"/>
      <c r="Z1547" s="8"/>
      <c r="AA1547" s="8"/>
      <c r="AB1547" s="8"/>
      <c r="AC1547" s="8"/>
      <c r="AD1547" s="8"/>
      <c r="AE1547" s="8"/>
    </row>
    <row r="1548" spans="1:31" ht="75" customHeight="1" x14ac:dyDescent="0.25">
      <c r="A1548" s="8">
        <v>235</v>
      </c>
      <c r="B1548" s="8" t="s">
        <v>0</v>
      </c>
      <c r="C1548" s="8"/>
      <c r="D1548" s="8"/>
      <c r="E1548" s="8" t="s">
        <v>20</v>
      </c>
      <c r="F1548" s="8"/>
      <c r="G1548" s="8"/>
      <c r="H1548" s="9" t="s">
        <v>1099</v>
      </c>
      <c r="I1548" s="9"/>
      <c r="J1548" s="9"/>
      <c r="K1548" s="8" t="s">
        <v>3</v>
      </c>
      <c r="L1548" s="8"/>
      <c r="M1548" s="8"/>
      <c r="N1548" s="8" t="s">
        <v>1100</v>
      </c>
      <c r="O1548" s="8"/>
      <c r="P1548" s="8"/>
      <c r="Q1548" s="8" t="s">
        <v>1101</v>
      </c>
      <c r="R1548" s="8"/>
      <c r="S1548" s="8"/>
      <c r="T1548" s="8" t="s">
        <v>1092</v>
      </c>
      <c r="U1548" s="8"/>
      <c r="V1548" s="8"/>
      <c r="W1548" s="8">
        <v>3</v>
      </c>
      <c r="X1548" s="8"/>
      <c r="Y1548" s="8"/>
      <c r="Z1548" s="8"/>
      <c r="AA1548" s="8"/>
      <c r="AB1548" s="8"/>
      <c r="AC1548" s="8" t="s">
        <v>8</v>
      </c>
      <c r="AD1548" s="8"/>
      <c r="AE1548" s="8"/>
    </row>
    <row r="1549" spans="1:31" x14ac:dyDescent="0.25">
      <c r="A1549" s="8"/>
      <c r="B1549" s="8"/>
      <c r="C1549" s="8"/>
      <c r="D1549" s="8"/>
      <c r="E1549" s="8"/>
      <c r="F1549" s="8"/>
      <c r="G1549" s="8"/>
      <c r="H1549" s="9"/>
      <c r="I1549" s="9"/>
      <c r="J1549" s="9"/>
      <c r="K1549" s="8"/>
      <c r="L1549" s="8"/>
      <c r="M1549" s="8"/>
      <c r="N1549" s="10"/>
      <c r="O1549" s="10"/>
      <c r="P1549" s="10"/>
      <c r="Q1549" s="8"/>
      <c r="R1549" s="8"/>
      <c r="S1549" s="8"/>
      <c r="T1549" s="8"/>
      <c r="U1549" s="8"/>
      <c r="V1549" s="8"/>
      <c r="W1549" s="8"/>
      <c r="X1549" s="8"/>
      <c r="Y1549" s="8"/>
      <c r="Z1549" s="8"/>
      <c r="AA1549" s="8"/>
      <c r="AB1549" s="8"/>
      <c r="AC1549" s="8"/>
      <c r="AD1549" s="8"/>
      <c r="AE1549" s="8"/>
    </row>
    <row r="1550" spans="1:31" ht="210" customHeight="1" x14ac:dyDescent="0.25">
      <c r="A1550" s="8"/>
      <c r="B1550" s="8"/>
      <c r="C1550" s="8"/>
      <c r="D1550" s="8"/>
      <c r="E1550" s="8"/>
      <c r="F1550" s="8"/>
      <c r="G1550" s="8"/>
      <c r="H1550" s="9"/>
      <c r="I1550" s="9"/>
      <c r="J1550" s="9"/>
      <c r="K1550" s="8"/>
      <c r="L1550" s="8"/>
      <c r="M1550" s="8"/>
      <c r="N1550" s="10" t="s">
        <v>1090</v>
      </c>
      <c r="O1550" s="10"/>
      <c r="P1550" s="10"/>
      <c r="Q1550" s="8"/>
      <c r="R1550" s="8"/>
      <c r="S1550" s="8"/>
      <c r="T1550" s="8"/>
      <c r="U1550" s="8"/>
      <c r="V1550" s="8"/>
      <c r="W1550" s="8"/>
      <c r="X1550" s="8"/>
      <c r="Y1550" s="8"/>
      <c r="Z1550" s="8"/>
      <c r="AA1550" s="8"/>
      <c r="AB1550" s="8"/>
      <c r="AC1550" s="8"/>
      <c r="AD1550" s="8"/>
      <c r="AE1550" s="8"/>
    </row>
    <row r="1551" spans="1:31" ht="75" customHeight="1" x14ac:dyDescent="0.25">
      <c r="A1551" s="8">
        <v>236</v>
      </c>
      <c r="B1551" s="8" t="s">
        <v>0</v>
      </c>
      <c r="C1551" s="8"/>
      <c r="D1551" s="8"/>
      <c r="E1551" s="8" t="s">
        <v>20</v>
      </c>
      <c r="F1551" s="8"/>
      <c r="G1551" s="8"/>
      <c r="H1551" s="9" t="s">
        <v>1102</v>
      </c>
      <c r="I1551" s="9"/>
      <c r="J1551" s="9"/>
      <c r="K1551" s="8" t="s">
        <v>3</v>
      </c>
      <c r="L1551" s="8"/>
      <c r="M1551" s="8"/>
      <c r="N1551" s="8" t="s">
        <v>1103</v>
      </c>
      <c r="O1551" s="8"/>
      <c r="P1551" s="8"/>
      <c r="Q1551" s="8" t="s">
        <v>1096</v>
      </c>
      <c r="R1551" s="8"/>
      <c r="S1551" s="8"/>
      <c r="T1551" s="8" t="s">
        <v>1092</v>
      </c>
      <c r="U1551" s="8"/>
      <c r="V1551" s="8"/>
      <c r="W1551" s="8">
        <v>3</v>
      </c>
      <c r="X1551" s="8"/>
      <c r="Y1551" s="8"/>
      <c r="Z1551" s="8"/>
      <c r="AA1551" s="8"/>
      <c r="AB1551" s="8"/>
      <c r="AC1551" s="8" t="s">
        <v>8</v>
      </c>
      <c r="AD1551" s="8"/>
      <c r="AE1551" s="8"/>
    </row>
    <row r="1552" spans="1:31" x14ac:dyDescent="0.25">
      <c r="A1552" s="8"/>
      <c r="B1552" s="8"/>
      <c r="C1552" s="8"/>
      <c r="D1552" s="8"/>
      <c r="E1552" s="8"/>
      <c r="F1552" s="8"/>
      <c r="G1552" s="8"/>
      <c r="H1552" s="9"/>
      <c r="I1552" s="9"/>
      <c r="J1552" s="9"/>
      <c r="K1552" s="8"/>
      <c r="L1552" s="8"/>
      <c r="M1552" s="8"/>
      <c r="N1552" s="10"/>
      <c r="O1552" s="10"/>
      <c r="P1552" s="10"/>
      <c r="Q1552" s="8"/>
      <c r="R1552" s="8"/>
      <c r="S1552" s="8"/>
      <c r="T1552" s="8"/>
      <c r="U1552" s="8"/>
      <c r="V1552" s="8"/>
      <c r="W1552" s="8"/>
      <c r="X1552" s="8"/>
      <c r="Y1552" s="8"/>
      <c r="Z1552" s="8"/>
      <c r="AA1552" s="8"/>
      <c r="AB1552" s="8"/>
      <c r="AC1552" s="8"/>
      <c r="AD1552" s="8"/>
      <c r="AE1552" s="8"/>
    </row>
    <row r="1553" spans="1:32" ht="210" customHeight="1" x14ac:dyDescent="0.25">
      <c r="A1553" s="8"/>
      <c r="B1553" s="8"/>
      <c r="C1553" s="8"/>
      <c r="D1553" s="8"/>
      <c r="E1553" s="8"/>
      <c r="F1553" s="8"/>
      <c r="G1553" s="8"/>
      <c r="H1553" s="9"/>
      <c r="I1553" s="9"/>
      <c r="J1553" s="9"/>
      <c r="K1553" s="8"/>
      <c r="L1553" s="8"/>
      <c r="M1553" s="8"/>
      <c r="N1553" s="10" t="s">
        <v>1090</v>
      </c>
      <c r="O1553" s="10"/>
      <c r="P1553" s="10"/>
      <c r="Q1553" s="8"/>
      <c r="R1553" s="8"/>
      <c r="S1553" s="8"/>
      <c r="T1553" s="8"/>
      <c r="U1553" s="8"/>
      <c r="V1553" s="8"/>
      <c r="W1553" s="8"/>
      <c r="X1553" s="8"/>
      <c r="Y1553" s="8"/>
      <c r="Z1553" s="8"/>
      <c r="AA1553" s="8"/>
      <c r="AB1553" s="8"/>
      <c r="AC1553" s="8"/>
      <c r="AD1553" s="8"/>
      <c r="AE1553" s="8"/>
    </row>
    <row r="1554" spans="1:32" ht="75" customHeight="1" x14ac:dyDescent="0.25">
      <c r="A1554" s="8">
        <v>237</v>
      </c>
      <c r="B1554" s="8" t="s">
        <v>0</v>
      </c>
      <c r="C1554" s="8"/>
      <c r="D1554" s="8"/>
      <c r="E1554" s="8" t="s">
        <v>20</v>
      </c>
      <c r="F1554" s="8"/>
      <c r="G1554" s="8"/>
      <c r="H1554" s="9" t="s">
        <v>1104</v>
      </c>
      <c r="I1554" s="9"/>
      <c r="J1554" s="9"/>
      <c r="K1554" s="8" t="s">
        <v>3</v>
      </c>
      <c r="L1554" s="8"/>
      <c r="M1554" s="8"/>
      <c r="N1554" s="8" t="s">
        <v>1105</v>
      </c>
      <c r="O1554" s="8"/>
      <c r="P1554" s="8"/>
      <c r="Q1554" s="8" t="s">
        <v>1106</v>
      </c>
      <c r="R1554" s="8"/>
      <c r="S1554" s="8"/>
      <c r="T1554" s="8" t="s">
        <v>1092</v>
      </c>
      <c r="U1554" s="8"/>
      <c r="V1554" s="8"/>
      <c r="W1554" s="8">
        <v>3</v>
      </c>
      <c r="X1554" s="8"/>
      <c r="Y1554" s="8"/>
      <c r="Z1554" s="8"/>
      <c r="AA1554" s="8"/>
      <c r="AB1554" s="8"/>
      <c r="AC1554" s="8" t="s">
        <v>8</v>
      </c>
      <c r="AD1554" s="8"/>
      <c r="AE1554" s="8"/>
    </row>
    <row r="1555" spans="1:32" x14ac:dyDescent="0.25">
      <c r="A1555" s="8"/>
      <c r="B1555" s="8"/>
      <c r="C1555" s="8"/>
      <c r="D1555" s="8"/>
      <c r="E1555" s="8"/>
      <c r="F1555" s="8"/>
      <c r="G1555" s="8"/>
      <c r="H1555" s="9"/>
      <c r="I1555" s="9"/>
      <c r="J1555" s="9"/>
      <c r="K1555" s="8"/>
      <c r="L1555" s="8"/>
      <c r="M1555" s="8"/>
      <c r="N1555" s="10"/>
      <c r="O1555" s="10"/>
      <c r="P1555" s="10"/>
      <c r="Q1555" s="8"/>
      <c r="R1555" s="8"/>
      <c r="S1555" s="8"/>
      <c r="T1555" s="8"/>
      <c r="U1555" s="8"/>
      <c r="V1555" s="8"/>
      <c r="W1555" s="8"/>
      <c r="X1555" s="8"/>
      <c r="Y1555" s="8"/>
      <c r="Z1555" s="8"/>
      <c r="AA1555" s="8"/>
      <c r="AB1555" s="8"/>
      <c r="AC1555" s="8"/>
      <c r="AD1555" s="8"/>
      <c r="AE1555" s="8"/>
    </row>
    <row r="1556" spans="1:32" ht="210" customHeight="1" x14ac:dyDescent="0.25">
      <c r="A1556" s="8"/>
      <c r="B1556" s="8"/>
      <c r="C1556" s="8"/>
      <c r="D1556" s="8"/>
      <c r="E1556" s="8"/>
      <c r="F1556" s="8"/>
      <c r="G1556" s="8"/>
      <c r="H1556" s="9"/>
      <c r="I1556" s="9"/>
      <c r="J1556" s="9"/>
      <c r="K1556" s="8"/>
      <c r="L1556" s="8"/>
      <c r="M1556" s="8"/>
      <c r="N1556" s="10" t="s">
        <v>1090</v>
      </c>
      <c r="O1556" s="10"/>
      <c r="P1556" s="10"/>
      <c r="Q1556" s="8"/>
      <c r="R1556" s="8"/>
      <c r="S1556" s="8"/>
      <c r="T1556" s="8"/>
      <c r="U1556" s="8"/>
      <c r="V1556" s="8"/>
      <c r="W1556" s="8"/>
      <c r="X1556" s="8"/>
      <c r="Y1556" s="8"/>
      <c r="Z1556" s="8"/>
      <c r="AA1556" s="8"/>
      <c r="AB1556" s="8"/>
      <c r="AC1556" s="8"/>
      <c r="AD1556" s="8"/>
      <c r="AE1556" s="8"/>
    </row>
    <row r="1557" spans="1:32" ht="75" customHeight="1" x14ac:dyDescent="0.25">
      <c r="A1557" s="8">
        <v>238</v>
      </c>
      <c r="B1557" s="8" t="s">
        <v>0</v>
      </c>
      <c r="C1557" s="8"/>
      <c r="D1557" s="8"/>
      <c r="E1557" s="8" t="s">
        <v>1</v>
      </c>
      <c r="F1557" s="8"/>
      <c r="G1557" s="8"/>
      <c r="H1557" s="9" t="s">
        <v>1107</v>
      </c>
      <c r="I1557" s="9"/>
      <c r="J1557" s="9"/>
      <c r="K1557" s="8" t="s">
        <v>3</v>
      </c>
      <c r="L1557" s="8"/>
      <c r="M1557" s="8"/>
      <c r="N1557" s="8" t="s">
        <v>1108</v>
      </c>
      <c r="O1557" s="8"/>
      <c r="P1557" s="8"/>
      <c r="Q1557" s="8" t="s">
        <v>1109</v>
      </c>
      <c r="R1557" s="8"/>
      <c r="S1557" s="8"/>
      <c r="T1557" s="11">
        <v>36545</v>
      </c>
      <c r="U1557" s="11"/>
      <c r="V1557" s="11"/>
      <c r="W1557" s="8">
        <v>3</v>
      </c>
      <c r="X1557" s="8"/>
      <c r="Y1557" s="8"/>
      <c r="Z1557" s="8"/>
      <c r="AA1557" s="8"/>
      <c r="AB1557" s="8"/>
      <c r="AC1557" s="8" t="s">
        <v>8</v>
      </c>
      <c r="AD1557" s="8"/>
      <c r="AE1557" s="8"/>
    </row>
    <row r="1558" spans="1:32" x14ac:dyDescent="0.25">
      <c r="A1558" s="8"/>
      <c r="B1558" s="8"/>
      <c r="C1558" s="8"/>
      <c r="D1558" s="8"/>
      <c r="E1558" s="8"/>
      <c r="F1558" s="8"/>
      <c r="G1558" s="8"/>
      <c r="H1558" s="9"/>
      <c r="I1558" s="9"/>
      <c r="J1558" s="9"/>
      <c r="K1558" s="8"/>
      <c r="L1558" s="8"/>
      <c r="M1558" s="8"/>
      <c r="N1558" s="10"/>
      <c r="O1558" s="10"/>
      <c r="P1558" s="10"/>
      <c r="Q1558" s="8"/>
      <c r="R1558" s="8"/>
      <c r="S1558" s="8"/>
      <c r="T1558" s="11"/>
      <c r="U1558" s="11"/>
      <c r="V1558" s="11"/>
      <c r="W1558" s="8"/>
      <c r="X1558" s="8"/>
      <c r="Y1558" s="8"/>
      <c r="Z1558" s="8"/>
      <c r="AA1558" s="8"/>
      <c r="AB1558" s="8"/>
      <c r="AC1558" s="8"/>
      <c r="AD1558" s="8"/>
      <c r="AE1558" s="8"/>
    </row>
    <row r="1559" spans="1:32" ht="210" customHeight="1" x14ac:dyDescent="0.25">
      <c r="A1559" s="8"/>
      <c r="B1559" s="8"/>
      <c r="C1559" s="8"/>
      <c r="D1559" s="8"/>
      <c r="E1559" s="8"/>
      <c r="F1559" s="8"/>
      <c r="G1559" s="8"/>
      <c r="H1559" s="9"/>
      <c r="I1559" s="9"/>
      <c r="J1559" s="9"/>
      <c r="K1559" s="8"/>
      <c r="L1559" s="8"/>
      <c r="M1559" s="8"/>
      <c r="N1559" s="10" t="s">
        <v>1090</v>
      </c>
      <c r="O1559" s="10"/>
      <c r="P1559" s="10"/>
      <c r="Q1559" s="8"/>
      <c r="R1559" s="8"/>
      <c r="S1559" s="8"/>
      <c r="T1559" s="11"/>
      <c r="U1559" s="11"/>
      <c r="V1559" s="11"/>
      <c r="W1559" s="8"/>
      <c r="X1559" s="8"/>
      <c r="Y1559" s="8"/>
      <c r="Z1559" s="8"/>
      <c r="AA1559" s="8"/>
      <c r="AB1559" s="8"/>
      <c r="AC1559" s="8"/>
      <c r="AD1559" s="8"/>
      <c r="AE1559" s="8"/>
    </row>
    <row r="1560" spans="1:32" ht="75" customHeight="1" x14ac:dyDescent="0.25">
      <c r="A1560" s="8">
        <v>239</v>
      </c>
      <c r="B1560" s="8" t="s">
        <v>0</v>
      </c>
      <c r="C1560" s="8"/>
      <c r="D1560" s="8"/>
      <c r="E1560" s="8" t="s">
        <v>20</v>
      </c>
      <c r="F1560" s="8"/>
      <c r="G1560" s="8"/>
      <c r="H1560" s="9" t="s">
        <v>1110</v>
      </c>
      <c r="I1560" s="9"/>
      <c r="J1560" s="9"/>
      <c r="K1560" s="8" t="s">
        <v>3</v>
      </c>
      <c r="L1560" s="8"/>
      <c r="M1560" s="8"/>
      <c r="N1560" s="8" t="s">
        <v>1111</v>
      </c>
      <c r="O1560" s="8"/>
      <c r="P1560" s="8"/>
      <c r="Q1560" s="8" t="s">
        <v>1106</v>
      </c>
      <c r="R1560" s="8"/>
      <c r="S1560" s="8"/>
      <c r="T1560" s="8" t="s">
        <v>1092</v>
      </c>
      <c r="U1560" s="8"/>
      <c r="V1560" s="8"/>
      <c r="W1560" s="8">
        <v>3</v>
      </c>
      <c r="X1560" s="8"/>
      <c r="Y1560" s="8"/>
      <c r="Z1560" s="8"/>
      <c r="AA1560" s="8"/>
      <c r="AB1560" s="8"/>
      <c r="AC1560" s="8" t="s">
        <v>8</v>
      </c>
      <c r="AD1560" s="8"/>
      <c r="AE1560" s="8"/>
    </row>
    <row r="1561" spans="1:32" x14ac:dyDescent="0.25">
      <c r="A1561" s="8"/>
      <c r="B1561" s="8"/>
      <c r="C1561" s="8"/>
      <c r="D1561" s="8"/>
      <c r="E1561" s="8"/>
      <c r="F1561" s="8"/>
      <c r="G1561" s="8"/>
      <c r="H1561" s="9"/>
      <c r="I1561" s="9"/>
      <c r="J1561" s="9"/>
      <c r="K1561" s="8"/>
      <c r="L1561" s="8"/>
      <c r="M1561" s="8"/>
      <c r="N1561" s="10"/>
      <c r="O1561" s="10"/>
      <c r="P1561" s="10"/>
      <c r="Q1561" s="8"/>
      <c r="R1561" s="8"/>
      <c r="S1561" s="8"/>
      <c r="T1561" s="8"/>
      <c r="U1561" s="8"/>
      <c r="V1561" s="8"/>
      <c r="W1561" s="8"/>
      <c r="X1561" s="8"/>
      <c r="Y1561" s="8"/>
      <c r="Z1561" s="8"/>
      <c r="AA1561" s="8"/>
      <c r="AB1561" s="8"/>
      <c r="AC1561" s="8"/>
      <c r="AD1561" s="8"/>
      <c r="AE1561" s="8"/>
    </row>
    <row r="1562" spans="1:32" ht="210" customHeight="1" x14ac:dyDescent="0.25">
      <c r="A1562" s="8"/>
      <c r="B1562" s="8"/>
      <c r="C1562" s="8"/>
      <c r="D1562" s="8"/>
      <c r="E1562" s="8"/>
      <c r="F1562" s="8"/>
      <c r="G1562" s="8"/>
      <c r="H1562" s="9"/>
      <c r="I1562" s="9"/>
      <c r="J1562" s="9"/>
      <c r="K1562" s="8"/>
      <c r="L1562" s="8"/>
      <c r="M1562" s="8"/>
      <c r="N1562" s="10" t="s">
        <v>1090</v>
      </c>
      <c r="O1562" s="10"/>
      <c r="P1562" s="10"/>
      <c r="Q1562" s="8"/>
      <c r="R1562" s="8"/>
      <c r="S1562" s="8"/>
      <c r="T1562" s="8"/>
      <c r="U1562" s="8"/>
      <c r="V1562" s="8"/>
      <c r="W1562" s="8"/>
      <c r="X1562" s="8"/>
      <c r="Y1562" s="8"/>
      <c r="Z1562" s="8"/>
      <c r="AA1562" s="8"/>
      <c r="AB1562" s="8"/>
      <c r="AC1562" s="8"/>
      <c r="AD1562" s="8"/>
      <c r="AE1562" s="8"/>
    </row>
    <row r="1563" spans="1:32" ht="75" customHeight="1" x14ac:dyDescent="0.25">
      <c r="A1563" s="8">
        <v>240</v>
      </c>
      <c r="B1563" s="8" t="s">
        <v>0</v>
      </c>
      <c r="C1563" s="8"/>
      <c r="D1563" s="8"/>
      <c r="E1563" s="8" t="s">
        <v>1</v>
      </c>
      <c r="F1563" s="8"/>
      <c r="G1563" s="8"/>
      <c r="H1563" s="9" t="s">
        <v>1112</v>
      </c>
      <c r="I1563" s="9"/>
      <c r="J1563" s="9"/>
      <c r="K1563" s="8" t="s">
        <v>3</v>
      </c>
      <c r="L1563" s="8"/>
      <c r="M1563" s="8"/>
      <c r="N1563" s="8" t="s">
        <v>1113</v>
      </c>
      <c r="O1563" s="8"/>
      <c r="P1563" s="8"/>
      <c r="Q1563" s="8" t="s">
        <v>1101</v>
      </c>
      <c r="R1563" s="8"/>
      <c r="S1563" s="8"/>
      <c r="T1563" s="11">
        <v>36545</v>
      </c>
      <c r="U1563" s="11"/>
      <c r="V1563" s="11"/>
      <c r="W1563" s="8">
        <v>3</v>
      </c>
      <c r="X1563" s="8"/>
      <c r="Y1563" s="8"/>
      <c r="Z1563" s="8"/>
      <c r="AA1563" s="8"/>
      <c r="AB1563" s="8"/>
      <c r="AC1563" s="8" t="s">
        <v>8</v>
      </c>
      <c r="AD1563" s="8"/>
      <c r="AE1563" s="8"/>
    </row>
    <row r="1564" spans="1:32" x14ac:dyDescent="0.25">
      <c r="A1564" s="8"/>
      <c r="B1564" s="8"/>
      <c r="C1564" s="8"/>
      <c r="D1564" s="8"/>
      <c r="E1564" s="8"/>
      <c r="F1564" s="8"/>
      <c r="G1564" s="8"/>
      <c r="H1564" s="9"/>
      <c r="I1564" s="9"/>
      <c r="J1564" s="9"/>
      <c r="K1564" s="8"/>
      <c r="L1564" s="8"/>
      <c r="M1564" s="8"/>
      <c r="N1564" s="10"/>
      <c r="O1564" s="10"/>
      <c r="P1564" s="10"/>
      <c r="Q1564" s="8"/>
      <c r="R1564" s="8"/>
      <c r="S1564" s="8"/>
      <c r="T1564" s="11"/>
      <c r="U1564" s="11"/>
      <c r="V1564" s="11"/>
      <c r="W1564" s="8"/>
      <c r="X1564" s="8"/>
      <c r="Y1564" s="8"/>
      <c r="Z1564" s="8"/>
      <c r="AA1564" s="8"/>
      <c r="AB1564" s="8"/>
      <c r="AC1564" s="8"/>
      <c r="AD1564" s="8"/>
      <c r="AE1564" s="8"/>
    </row>
    <row r="1565" spans="1:32" ht="210" customHeight="1" x14ac:dyDescent="0.25">
      <c r="A1565" s="8"/>
      <c r="B1565" s="8"/>
      <c r="C1565" s="8"/>
      <c r="D1565" s="8"/>
      <c r="E1565" s="8"/>
      <c r="F1565" s="8"/>
      <c r="G1565" s="8"/>
      <c r="H1565" s="9"/>
      <c r="I1565" s="9"/>
      <c r="J1565" s="9"/>
      <c r="K1565" s="8"/>
      <c r="L1565" s="8"/>
      <c r="M1565" s="8"/>
      <c r="N1565" s="10" t="s">
        <v>1090</v>
      </c>
      <c r="O1565" s="10"/>
      <c r="P1565" s="10"/>
      <c r="Q1565" s="8"/>
      <c r="R1565" s="8"/>
      <c r="S1565" s="8"/>
      <c r="T1565" s="11"/>
      <c r="U1565" s="11"/>
      <c r="V1565" s="11"/>
      <c r="W1565" s="8"/>
      <c r="X1565" s="8"/>
      <c r="Y1565" s="8"/>
      <c r="Z1565" s="8"/>
      <c r="AA1565" s="8"/>
      <c r="AB1565" s="8"/>
      <c r="AC1565" s="8"/>
      <c r="AD1565" s="8"/>
      <c r="AE1565" s="8"/>
    </row>
    <row r="1566" spans="1:32" x14ac:dyDescent="0.25">
      <c r="A1566" s="5"/>
    </row>
    <row r="1567" spans="1:32" x14ac:dyDescent="0.25">
      <c r="A1567" s="5"/>
      <c r="B1567" s="5"/>
    </row>
    <row r="1568" spans="1:32" ht="30" customHeight="1" x14ac:dyDescent="0.25">
      <c r="A1568" s="6"/>
      <c r="B1568" s="3" t="s">
        <v>1114</v>
      </c>
      <c r="C1568" s="8" t="s">
        <v>847</v>
      </c>
      <c r="D1568" s="8"/>
      <c r="E1568" s="3"/>
      <c r="F1568" s="8" t="s">
        <v>848</v>
      </c>
      <c r="G1568" s="8"/>
      <c r="H1568" s="3"/>
      <c r="I1568" s="8" t="s">
        <v>849</v>
      </c>
      <c r="J1568" s="8"/>
      <c r="K1568" s="3"/>
      <c r="L1568" s="8" t="s">
        <v>850</v>
      </c>
      <c r="M1568" s="8"/>
      <c r="N1568" s="3"/>
      <c r="O1568" s="8" t="s">
        <v>851</v>
      </c>
      <c r="P1568" s="8"/>
      <c r="Q1568" s="3"/>
      <c r="R1568" s="8" t="s">
        <v>852</v>
      </c>
      <c r="S1568" s="8"/>
      <c r="T1568" s="3"/>
      <c r="U1568" s="8" t="s">
        <v>853</v>
      </c>
      <c r="V1568" s="8"/>
      <c r="W1568" s="3"/>
      <c r="X1568" s="8" t="s">
        <v>854</v>
      </c>
      <c r="Y1568" s="8"/>
      <c r="Z1568" s="3"/>
      <c r="AA1568" s="8" t="s">
        <v>855</v>
      </c>
      <c r="AB1568" s="8"/>
      <c r="AC1568" s="3"/>
      <c r="AD1568" s="8" t="s">
        <v>856</v>
      </c>
      <c r="AE1568" s="8"/>
      <c r="AF1568" s="3"/>
    </row>
    <row r="1569" spans="3:35" ht="150" customHeight="1" x14ac:dyDescent="0.25">
      <c r="C1569" s="8">
        <v>241</v>
      </c>
      <c r="D1569" s="8"/>
      <c r="E1569" s="8"/>
      <c r="F1569" s="8" t="s">
        <v>0</v>
      </c>
      <c r="G1569" s="8"/>
      <c r="H1569" s="8"/>
      <c r="I1569" s="8" t="s">
        <v>1</v>
      </c>
      <c r="J1569" s="8"/>
      <c r="K1569" s="8"/>
      <c r="L1569" s="9" t="s">
        <v>1115</v>
      </c>
      <c r="M1569" s="9"/>
      <c r="N1569" s="9"/>
      <c r="O1569" s="8" t="s">
        <v>3</v>
      </c>
      <c r="P1569" s="8"/>
      <c r="Q1569" s="8"/>
      <c r="R1569" s="8" t="s">
        <v>1116</v>
      </c>
      <c r="S1569" s="8"/>
      <c r="T1569" s="8"/>
      <c r="U1569" s="8" t="s">
        <v>1117</v>
      </c>
      <c r="V1569" s="8"/>
      <c r="W1569" s="8"/>
      <c r="X1569" s="11">
        <v>36545</v>
      </c>
      <c r="Y1569" s="11"/>
      <c r="Z1569" s="11"/>
      <c r="AA1569" s="8">
        <v>3</v>
      </c>
      <c r="AB1569" s="8"/>
      <c r="AC1569" s="8"/>
      <c r="AD1569" s="8"/>
      <c r="AE1569" s="8"/>
      <c r="AF1569" s="8"/>
      <c r="AG1569" s="8" t="s">
        <v>8</v>
      </c>
    </row>
    <row r="1570" spans="3:35" x14ac:dyDescent="0.25">
      <c r="C1570" s="8"/>
      <c r="D1570" s="8"/>
      <c r="E1570" s="8"/>
      <c r="F1570" s="8"/>
      <c r="G1570" s="8"/>
      <c r="H1570" s="8"/>
      <c r="I1570" s="8"/>
      <c r="J1570" s="8"/>
      <c r="K1570" s="8"/>
      <c r="L1570" s="9"/>
      <c r="M1570" s="9"/>
      <c r="N1570" s="9"/>
      <c r="O1570" s="8"/>
      <c r="P1570" s="8"/>
      <c r="Q1570" s="8"/>
      <c r="R1570" s="10"/>
      <c r="S1570" s="10"/>
      <c r="T1570" s="10"/>
      <c r="U1570" s="8"/>
      <c r="V1570" s="8"/>
      <c r="W1570" s="8"/>
      <c r="X1570" s="11"/>
      <c r="Y1570" s="11"/>
      <c r="Z1570" s="11"/>
      <c r="AA1570" s="8"/>
      <c r="AB1570" s="8"/>
      <c r="AC1570" s="8"/>
      <c r="AD1570" s="8"/>
      <c r="AE1570" s="8"/>
      <c r="AF1570" s="8"/>
      <c r="AG1570" s="8"/>
    </row>
    <row r="1571" spans="3:35" ht="210" customHeight="1" x14ac:dyDescent="0.25">
      <c r="C1571" s="8"/>
      <c r="D1571" s="8"/>
      <c r="E1571" s="8"/>
      <c r="F1571" s="8"/>
      <c r="G1571" s="8"/>
      <c r="H1571" s="8"/>
      <c r="I1571" s="8"/>
      <c r="J1571" s="8"/>
      <c r="K1571" s="8"/>
      <c r="L1571" s="9"/>
      <c r="M1571" s="9"/>
      <c r="N1571" s="9"/>
      <c r="O1571" s="8"/>
      <c r="P1571" s="8"/>
      <c r="Q1571" s="8"/>
      <c r="R1571" s="10" t="s">
        <v>1090</v>
      </c>
      <c r="S1571" s="10"/>
      <c r="T1571" s="10"/>
      <c r="U1571" s="8"/>
      <c r="V1571" s="8"/>
      <c r="W1571" s="8"/>
      <c r="X1571" s="11"/>
      <c r="Y1571" s="11"/>
      <c r="Z1571" s="11"/>
      <c r="AA1571" s="8"/>
      <c r="AB1571" s="8"/>
      <c r="AC1571" s="8"/>
      <c r="AD1571" s="8"/>
      <c r="AE1571" s="8"/>
      <c r="AF1571" s="8"/>
      <c r="AG1571" s="8"/>
      <c r="AI1571">
        <v>1</v>
      </c>
    </row>
    <row r="1572" spans="3:35" ht="75" customHeight="1" x14ac:dyDescent="0.25">
      <c r="C1572" s="8">
        <v>242</v>
      </c>
      <c r="D1572" s="8"/>
      <c r="E1572" s="8"/>
      <c r="F1572" s="8" t="s">
        <v>0</v>
      </c>
      <c r="G1572" s="8"/>
      <c r="H1572" s="8"/>
      <c r="I1572" s="8" t="s">
        <v>1</v>
      </c>
      <c r="J1572" s="8"/>
      <c r="K1572" s="8"/>
      <c r="L1572" s="9" t="s">
        <v>1118</v>
      </c>
      <c r="M1572" s="9"/>
      <c r="N1572" s="9"/>
      <c r="O1572" s="8" t="s">
        <v>3</v>
      </c>
      <c r="P1572" s="8"/>
      <c r="Q1572" s="8"/>
      <c r="R1572" s="8" t="s">
        <v>1119</v>
      </c>
      <c r="S1572" s="8"/>
      <c r="T1572" s="8"/>
      <c r="U1572" s="8" t="s">
        <v>1120</v>
      </c>
      <c r="V1572" s="8"/>
      <c r="W1572" s="8"/>
      <c r="X1572" s="11">
        <v>36545</v>
      </c>
      <c r="Y1572" s="11"/>
      <c r="Z1572" s="11"/>
      <c r="AA1572" s="8">
        <v>3</v>
      </c>
      <c r="AB1572" s="8"/>
      <c r="AC1572" s="8"/>
      <c r="AD1572" s="8"/>
      <c r="AE1572" s="8"/>
      <c r="AF1572" s="8"/>
      <c r="AG1572" s="8" t="s">
        <v>8</v>
      </c>
    </row>
    <row r="1573" spans="3:35" x14ac:dyDescent="0.25">
      <c r="C1573" s="8"/>
      <c r="D1573" s="8"/>
      <c r="E1573" s="8"/>
      <c r="F1573" s="8"/>
      <c r="G1573" s="8"/>
      <c r="H1573" s="8"/>
      <c r="I1573" s="8"/>
      <c r="J1573" s="8"/>
      <c r="K1573" s="8"/>
      <c r="L1573" s="9"/>
      <c r="M1573" s="9"/>
      <c r="N1573" s="9"/>
      <c r="O1573" s="8"/>
      <c r="P1573" s="8"/>
      <c r="Q1573" s="8"/>
      <c r="R1573" s="10"/>
      <c r="S1573" s="10"/>
      <c r="T1573" s="10"/>
      <c r="U1573" s="8"/>
      <c r="V1573" s="8"/>
      <c r="W1573" s="8"/>
      <c r="X1573" s="11"/>
      <c r="Y1573" s="11"/>
      <c r="Z1573" s="11"/>
      <c r="AA1573" s="8"/>
      <c r="AB1573" s="8"/>
      <c r="AC1573" s="8"/>
      <c r="AD1573" s="8"/>
      <c r="AE1573" s="8"/>
      <c r="AF1573" s="8"/>
      <c r="AG1573" s="8"/>
    </row>
    <row r="1574" spans="3:35" ht="210" customHeight="1" x14ac:dyDescent="0.25">
      <c r="C1574" s="8"/>
      <c r="D1574" s="8"/>
      <c r="E1574" s="8"/>
      <c r="F1574" s="8"/>
      <c r="G1574" s="8"/>
      <c r="H1574" s="8"/>
      <c r="I1574" s="8"/>
      <c r="J1574" s="8"/>
      <c r="K1574" s="8"/>
      <c r="L1574" s="9"/>
      <c r="M1574" s="9"/>
      <c r="N1574" s="9"/>
      <c r="O1574" s="8"/>
      <c r="P1574" s="8"/>
      <c r="Q1574" s="8"/>
      <c r="R1574" s="10" t="s">
        <v>1090</v>
      </c>
      <c r="S1574" s="10"/>
      <c r="T1574" s="10"/>
      <c r="U1574" s="8"/>
      <c r="V1574" s="8"/>
      <c r="W1574" s="8"/>
      <c r="X1574" s="11"/>
      <c r="Y1574" s="11"/>
      <c r="Z1574" s="11"/>
      <c r="AA1574" s="8"/>
      <c r="AB1574" s="8"/>
      <c r="AC1574" s="8"/>
      <c r="AD1574" s="8"/>
      <c r="AE1574" s="8"/>
      <c r="AF1574" s="8"/>
      <c r="AG1574" s="8"/>
    </row>
    <row r="1575" spans="3:35" ht="75" customHeight="1" x14ac:dyDescent="0.25">
      <c r="C1575" s="8">
        <v>243</v>
      </c>
      <c r="D1575" s="8"/>
      <c r="E1575" s="8"/>
      <c r="F1575" s="8" t="s">
        <v>0</v>
      </c>
      <c r="G1575" s="8"/>
      <c r="H1575" s="8"/>
      <c r="I1575" s="8" t="s">
        <v>20</v>
      </c>
      <c r="J1575" s="8"/>
      <c r="K1575" s="8"/>
      <c r="L1575" s="9" t="s">
        <v>1121</v>
      </c>
      <c r="M1575" s="9"/>
      <c r="N1575" s="9"/>
      <c r="O1575" s="8" t="s">
        <v>3</v>
      </c>
      <c r="P1575" s="8"/>
      <c r="Q1575" s="8"/>
      <c r="R1575" s="8" t="s">
        <v>1122</v>
      </c>
      <c r="S1575" s="8"/>
      <c r="T1575" s="8"/>
      <c r="U1575" s="8" t="s">
        <v>1123</v>
      </c>
      <c r="V1575" s="8"/>
      <c r="W1575" s="8"/>
      <c r="X1575" s="8" t="s">
        <v>1092</v>
      </c>
      <c r="Y1575" s="8"/>
      <c r="Z1575" s="8"/>
      <c r="AA1575" s="8">
        <v>3</v>
      </c>
      <c r="AB1575" s="8"/>
      <c r="AC1575" s="8"/>
      <c r="AD1575" s="8"/>
      <c r="AE1575" s="8"/>
      <c r="AF1575" s="8"/>
      <c r="AG1575" s="8" t="s">
        <v>8</v>
      </c>
    </row>
    <row r="1576" spans="3:35" x14ac:dyDescent="0.25">
      <c r="C1576" s="8"/>
      <c r="D1576" s="8"/>
      <c r="E1576" s="8"/>
      <c r="F1576" s="8"/>
      <c r="G1576" s="8"/>
      <c r="H1576" s="8"/>
      <c r="I1576" s="8"/>
      <c r="J1576" s="8"/>
      <c r="K1576" s="8"/>
      <c r="L1576" s="9"/>
      <c r="M1576" s="9"/>
      <c r="N1576" s="9"/>
      <c r="O1576" s="8"/>
      <c r="P1576" s="8"/>
      <c r="Q1576" s="8"/>
      <c r="R1576" s="10"/>
      <c r="S1576" s="10"/>
      <c r="T1576" s="10"/>
      <c r="U1576" s="8"/>
      <c r="V1576" s="8"/>
      <c r="W1576" s="8"/>
      <c r="X1576" s="8"/>
      <c r="Y1576" s="8"/>
      <c r="Z1576" s="8"/>
      <c r="AA1576" s="8"/>
      <c r="AB1576" s="8"/>
      <c r="AC1576" s="8"/>
      <c r="AD1576" s="8"/>
      <c r="AE1576" s="8"/>
      <c r="AF1576" s="8"/>
      <c r="AG1576" s="8"/>
    </row>
    <row r="1577" spans="3:35" ht="210" customHeight="1" x14ac:dyDescent="0.25">
      <c r="C1577" s="8"/>
      <c r="D1577" s="8"/>
      <c r="E1577" s="8"/>
      <c r="F1577" s="8"/>
      <c r="G1577" s="8"/>
      <c r="H1577" s="8"/>
      <c r="I1577" s="8"/>
      <c r="J1577" s="8"/>
      <c r="K1577" s="8"/>
      <c r="L1577" s="9"/>
      <c r="M1577" s="9"/>
      <c r="N1577" s="9"/>
      <c r="O1577" s="8"/>
      <c r="P1577" s="8"/>
      <c r="Q1577" s="8"/>
      <c r="R1577" s="10" t="s">
        <v>1090</v>
      </c>
      <c r="S1577" s="10"/>
      <c r="T1577" s="10"/>
      <c r="U1577" s="8"/>
      <c r="V1577" s="8"/>
      <c r="W1577" s="8"/>
      <c r="X1577" s="8"/>
      <c r="Y1577" s="8"/>
      <c r="Z1577" s="8"/>
      <c r="AA1577" s="8"/>
      <c r="AB1577" s="8"/>
      <c r="AC1577" s="8"/>
      <c r="AD1577" s="8"/>
      <c r="AE1577" s="8"/>
      <c r="AF1577" s="8"/>
      <c r="AG1577" s="8"/>
    </row>
    <row r="1578" spans="3:35" ht="75" customHeight="1" x14ac:dyDescent="0.25">
      <c r="C1578" s="8">
        <v>244</v>
      </c>
      <c r="D1578" s="8"/>
      <c r="E1578" s="8"/>
      <c r="F1578" s="8" t="s">
        <v>0</v>
      </c>
      <c r="G1578" s="8"/>
      <c r="H1578" s="8"/>
      <c r="I1578" s="8" t="s">
        <v>1</v>
      </c>
      <c r="J1578" s="8"/>
      <c r="K1578" s="8"/>
      <c r="L1578" s="9" t="s">
        <v>1124</v>
      </c>
      <c r="M1578" s="9"/>
      <c r="N1578" s="9"/>
      <c r="O1578" s="8" t="s">
        <v>3</v>
      </c>
      <c r="P1578" s="8"/>
      <c r="Q1578" s="8"/>
      <c r="R1578" s="8" t="s">
        <v>1125</v>
      </c>
      <c r="S1578" s="8"/>
      <c r="T1578" s="8"/>
      <c r="U1578" s="8" t="s">
        <v>1126</v>
      </c>
      <c r="V1578" s="8"/>
      <c r="W1578" s="8"/>
      <c r="X1578" s="11">
        <v>36576</v>
      </c>
      <c r="Y1578" s="11"/>
      <c r="Z1578" s="11"/>
      <c r="AA1578" s="8">
        <v>3</v>
      </c>
      <c r="AB1578" s="8"/>
      <c r="AC1578" s="8"/>
      <c r="AD1578" s="8"/>
      <c r="AE1578" s="8"/>
      <c r="AF1578" s="8"/>
      <c r="AG1578" s="8" t="s">
        <v>8</v>
      </c>
    </row>
    <row r="1579" spans="3:35" x14ac:dyDescent="0.25">
      <c r="C1579" s="8"/>
      <c r="D1579" s="8"/>
      <c r="E1579" s="8"/>
      <c r="F1579" s="8"/>
      <c r="G1579" s="8"/>
      <c r="H1579" s="8"/>
      <c r="I1579" s="8"/>
      <c r="J1579" s="8"/>
      <c r="K1579" s="8"/>
      <c r="L1579" s="9"/>
      <c r="M1579" s="9"/>
      <c r="N1579" s="9"/>
      <c r="O1579" s="8"/>
      <c r="P1579" s="8"/>
      <c r="Q1579" s="8"/>
      <c r="R1579" s="10"/>
      <c r="S1579" s="10"/>
      <c r="T1579" s="10"/>
      <c r="U1579" s="8"/>
      <c r="V1579" s="8"/>
      <c r="W1579" s="8"/>
      <c r="X1579" s="11"/>
      <c r="Y1579" s="11"/>
      <c r="Z1579" s="11"/>
      <c r="AA1579" s="8"/>
      <c r="AB1579" s="8"/>
      <c r="AC1579" s="8"/>
      <c r="AD1579" s="8"/>
      <c r="AE1579" s="8"/>
      <c r="AF1579" s="8"/>
      <c r="AG1579" s="8"/>
    </row>
    <row r="1580" spans="3:35" ht="210" customHeight="1" x14ac:dyDescent="0.25">
      <c r="C1580" s="8"/>
      <c r="D1580" s="8"/>
      <c r="E1580" s="8"/>
      <c r="F1580" s="8"/>
      <c r="G1580" s="8"/>
      <c r="H1580" s="8"/>
      <c r="I1580" s="8"/>
      <c r="J1580" s="8"/>
      <c r="K1580" s="8"/>
      <c r="L1580" s="9"/>
      <c r="M1580" s="9"/>
      <c r="N1580" s="9"/>
      <c r="O1580" s="8"/>
      <c r="P1580" s="8"/>
      <c r="Q1580" s="8"/>
      <c r="R1580" s="10" t="s">
        <v>1090</v>
      </c>
      <c r="S1580" s="10"/>
      <c r="T1580" s="10"/>
      <c r="U1580" s="8"/>
      <c r="V1580" s="8"/>
      <c r="W1580" s="8"/>
      <c r="X1580" s="11"/>
      <c r="Y1580" s="11"/>
      <c r="Z1580" s="11"/>
      <c r="AA1580" s="8"/>
      <c r="AB1580" s="8"/>
      <c r="AC1580" s="8"/>
      <c r="AD1580" s="8"/>
      <c r="AE1580" s="8"/>
      <c r="AF1580" s="8"/>
      <c r="AG1580" s="8"/>
    </row>
    <row r="1581" spans="3:35" ht="75" customHeight="1" x14ac:dyDescent="0.25">
      <c r="C1581" s="8">
        <v>245</v>
      </c>
      <c r="D1581" s="8"/>
      <c r="E1581" s="8"/>
      <c r="F1581" s="8" t="s">
        <v>0</v>
      </c>
      <c r="G1581" s="8"/>
      <c r="H1581" s="8"/>
      <c r="I1581" s="8" t="s">
        <v>20</v>
      </c>
      <c r="J1581" s="8"/>
      <c r="K1581" s="8"/>
      <c r="L1581" s="9" t="s">
        <v>1127</v>
      </c>
      <c r="M1581" s="9"/>
      <c r="N1581" s="9"/>
      <c r="O1581" s="8" t="s">
        <v>3</v>
      </c>
      <c r="P1581" s="8"/>
      <c r="Q1581" s="8"/>
      <c r="R1581" s="8" t="s">
        <v>1128</v>
      </c>
      <c r="S1581" s="8"/>
      <c r="T1581" s="8"/>
      <c r="U1581" s="8" t="s">
        <v>1129</v>
      </c>
      <c r="V1581" s="8"/>
      <c r="W1581" s="8"/>
      <c r="X1581" s="8" t="s">
        <v>1092</v>
      </c>
      <c r="Y1581" s="8"/>
      <c r="Z1581" s="8"/>
      <c r="AA1581" s="8">
        <v>3</v>
      </c>
      <c r="AB1581" s="8"/>
      <c r="AC1581" s="8"/>
      <c r="AD1581" s="8"/>
      <c r="AE1581" s="8"/>
      <c r="AF1581" s="8"/>
      <c r="AG1581" s="8" t="s">
        <v>8</v>
      </c>
    </row>
    <row r="1582" spans="3:35" x14ac:dyDescent="0.25">
      <c r="C1582" s="8"/>
      <c r="D1582" s="8"/>
      <c r="E1582" s="8"/>
      <c r="F1582" s="8"/>
      <c r="G1582" s="8"/>
      <c r="H1582" s="8"/>
      <c r="I1582" s="8"/>
      <c r="J1582" s="8"/>
      <c r="K1582" s="8"/>
      <c r="L1582" s="9"/>
      <c r="M1582" s="9"/>
      <c r="N1582" s="9"/>
      <c r="O1582" s="8"/>
      <c r="P1582" s="8"/>
      <c r="Q1582" s="8"/>
      <c r="R1582" s="10"/>
      <c r="S1582" s="10"/>
      <c r="T1582" s="10"/>
      <c r="U1582" s="8"/>
      <c r="V1582" s="8"/>
      <c r="W1582" s="8"/>
      <c r="X1582" s="8"/>
      <c r="Y1582" s="8"/>
      <c r="Z1582" s="8"/>
      <c r="AA1582" s="8"/>
      <c r="AB1582" s="8"/>
      <c r="AC1582" s="8"/>
      <c r="AD1582" s="8"/>
      <c r="AE1582" s="8"/>
      <c r="AF1582" s="8"/>
      <c r="AG1582" s="8"/>
    </row>
    <row r="1583" spans="3:35" ht="210" customHeight="1" x14ac:dyDescent="0.25">
      <c r="C1583" s="8"/>
      <c r="D1583" s="8"/>
      <c r="E1583" s="8"/>
      <c r="F1583" s="8"/>
      <c r="G1583" s="8"/>
      <c r="H1583" s="8"/>
      <c r="I1583" s="8"/>
      <c r="J1583" s="8"/>
      <c r="K1583" s="8"/>
      <c r="L1583" s="9"/>
      <c r="M1583" s="9"/>
      <c r="N1583" s="9"/>
      <c r="O1583" s="8"/>
      <c r="P1583" s="8"/>
      <c r="Q1583" s="8"/>
      <c r="R1583" s="10" t="s">
        <v>1090</v>
      </c>
      <c r="S1583" s="10"/>
      <c r="T1583" s="10"/>
      <c r="U1583" s="8"/>
      <c r="V1583" s="8"/>
      <c r="W1583" s="8"/>
      <c r="X1583" s="8"/>
      <c r="Y1583" s="8"/>
      <c r="Z1583" s="8"/>
      <c r="AA1583" s="8"/>
      <c r="AB1583" s="8"/>
      <c r="AC1583" s="8"/>
      <c r="AD1583" s="8"/>
      <c r="AE1583" s="8"/>
      <c r="AF1583" s="8"/>
      <c r="AG1583" s="8"/>
    </row>
    <row r="1584" spans="3:35" ht="75" customHeight="1" x14ac:dyDescent="0.25">
      <c r="C1584" s="8">
        <v>246</v>
      </c>
      <c r="D1584" s="8"/>
      <c r="E1584" s="8"/>
      <c r="F1584" s="8" t="s">
        <v>0</v>
      </c>
      <c r="G1584" s="8"/>
      <c r="H1584" s="8"/>
      <c r="I1584" s="8" t="s">
        <v>1</v>
      </c>
      <c r="J1584" s="8"/>
      <c r="K1584" s="8"/>
      <c r="L1584" s="9" t="s">
        <v>1130</v>
      </c>
      <c r="M1584" s="9"/>
      <c r="N1584" s="9"/>
      <c r="O1584" s="8" t="s">
        <v>3</v>
      </c>
      <c r="P1584" s="8"/>
      <c r="Q1584" s="8"/>
      <c r="R1584" s="8" t="s">
        <v>1131</v>
      </c>
      <c r="S1584" s="8"/>
      <c r="T1584" s="8"/>
      <c r="U1584" s="8" t="s">
        <v>1123</v>
      </c>
      <c r="V1584" s="8"/>
      <c r="W1584" s="8"/>
      <c r="X1584" s="11">
        <v>36605</v>
      </c>
      <c r="Y1584" s="11"/>
      <c r="Z1584" s="11"/>
      <c r="AA1584" s="8">
        <v>3</v>
      </c>
      <c r="AB1584" s="8"/>
      <c r="AC1584" s="8"/>
      <c r="AD1584" s="8"/>
      <c r="AE1584" s="8"/>
      <c r="AF1584" s="8"/>
      <c r="AG1584" s="8" t="s">
        <v>8</v>
      </c>
    </row>
    <row r="1585" spans="3:33" x14ac:dyDescent="0.25">
      <c r="C1585" s="8"/>
      <c r="D1585" s="8"/>
      <c r="E1585" s="8"/>
      <c r="F1585" s="8"/>
      <c r="G1585" s="8"/>
      <c r="H1585" s="8"/>
      <c r="I1585" s="8"/>
      <c r="J1585" s="8"/>
      <c r="K1585" s="8"/>
      <c r="L1585" s="9"/>
      <c r="M1585" s="9"/>
      <c r="N1585" s="9"/>
      <c r="O1585" s="8"/>
      <c r="P1585" s="8"/>
      <c r="Q1585" s="8"/>
      <c r="R1585" s="10"/>
      <c r="S1585" s="10"/>
      <c r="T1585" s="10"/>
      <c r="U1585" s="8"/>
      <c r="V1585" s="8"/>
      <c r="W1585" s="8"/>
      <c r="X1585" s="11"/>
      <c r="Y1585" s="11"/>
      <c r="Z1585" s="11"/>
      <c r="AA1585" s="8"/>
      <c r="AB1585" s="8"/>
      <c r="AC1585" s="8"/>
      <c r="AD1585" s="8"/>
      <c r="AE1585" s="8"/>
      <c r="AF1585" s="8"/>
      <c r="AG1585" s="8"/>
    </row>
    <row r="1586" spans="3:33" ht="210" customHeight="1" x14ac:dyDescent="0.25">
      <c r="C1586" s="8"/>
      <c r="D1586" s="8"/>
      <c r="E1586" s="8"/>
      <c r="F1586" s="8"/>
      <c r="G1586" s="8"/>
      <c r="H1586" s="8"/>
      <c r="I1586" s="8"/>
      <c r="J1586" s="8"/>
      <c r="K1586" s="8"/>
      <c r="L1586" s="9"/>
      <c r="M1586" s="9"/>
      <c r="N1586" s="9"/>
      <c r="O1586" s="8"/>
      <c r="P1586" s="8"/>
      <c r="Q1586" s="8"/>
      <c r="R1586" s="10" t="s">
        <v>1090</v>
      </c>
      <c r="S1586" s="10"/>
      <c r="T1586" s="10"/>
      <c r="U1586" s="8"/>
      <c r="V1586" s="8"/>
      <c r="W1586" s="8"/>
      <c r="X1586" s="11"/>
      <c r="Y1586" s="11"/>
      <c r="Z1586" s="11"/>
      <c r="AA1586" s="8"/>
      <c r="AB1586" s="8"/>
      <c r="AC1586" s="8"/>
      <c r="AD1586" s="8"/>
      <c r="AE1586" s="8"/>
      <c r="AF1586" s="8"/>
      <c r="AG1586" s="8"/>
    </row>
    <row r="1587" spans="3:33" ht="75" customHeight="1" x14ac:dyDescent="0.25">
      <c r="C1587" s="8">
        <v>247</v>
      </c>
      <c r="D1587" s="8"/>
      <c r="E1587" s="8"/>
      <c r="F1587" s="8" t="s">
        <v>0</v>
      </c>
      <c r="G1587" s="8"/>
      <c r="H1587" s="8"/>
      <c r="I1587" s="8" t="s">
        <v>1</v>
      </c>
      <c r="J1587" s="8"/>
      <c r="K1587" s="8"/>
      <c r="L1587" s="9" t="s">
        <v>1132</v>
      </c>
      <c r="M1587" s="9"/>
      <c r="N1587" s="9"/>
      <c r="O1587" s="8" t="s">
        <v>3</v>
      </c>
      <c r="P1587" s="8"/>
      <c r="Q1587" s="8"/>
      <c r="R1587" s="8" t="s">
        <v>1133</v>
      </c>
      <c r="S1587" s="8"/>
      <c r="T1587" s="8"/>
      <c r="U1587" s="8" t="s">
        <v>1134</v>
      </c>
      <c r="V1587" s="8"/>
      <c r="W1587" s="8"/>
      <c r="X1587" s="11">
        <v>36636</v>
      </c>
      <c r="Y1587" s="11"/>
      <c r="Z1587" s="11"/>
      <c r="AA1587" s="8">
        <v>3</v>
      </c>
      <c r="AB1587" s="8"/>
      <c r="AC1587" s="8"/>
      <c r="AD1587" s="8"/>
      <c r="AE1587" s="8"/>
      <c r="AF1587" s="8"/>
      <c r="AG1587" s="8" t="s">
        <v>8</v>
      </c>
    </row>
    <row r="1588" spans="3:33" x14ac:dyDescent="0.25">
      <c r="C1588" s="8"/>
      <c r="D1588" s="8"/>
      <c r="E1588" s="8"/>
      <c r="F1588" s="8"/>
      <c r="G1588" s="8"/>
      <c r="H1588" s="8"/>
      <c r="I1588" s="8"/>
      <c r="J1588" s="8"/>
      <c r="K1588" s="8"/>
      <c r="L1588" s="9"/>
      <c r="M1588" s="9"/>
      <c r="N1588" s="9"/>
      <c r="O1588" s="8"/>
      <c r="P1588" s="8"/>
      <c r="Q1588" s="8"/>
      <c r="R1588" s="10"/>
      <c r="S1588" s="10"/>
      <c r="T1588" s="10"/>
      <c r="U1588" s="8"/>
      <c r="V1588" s="8"/>
      <c r="W1588" s="8"/>
      <c r="X1588" s="11"/>
      <c r="Y1588" s="11"/>
      <c r="Z1588" s="11"/>
      <c r="AA1588" s="8"/>
      <c r="AB1588" s="8"/>
      <c r="AC1588" s="8"/>
      <c r="AD1588" s="8"/>
      <c r="AE1588" s="8"/>
      <c r="AF1588" s="8"/>
      <c r="AG1588" s="8"/>
    </row>
    <row r="1589" spans="3:33" ht="210" customHeight="1" x14ac:dyDescent="0.25">
      <c r="C1589" s="8"/>
      <c r="D1589" s="8"/>
      <c r="E1589" s="8"/>
      <c r="F1589" s="8"/>
      <c r="G1589" s="8"/>
      <c r="H1589" s="8"/>
      <c r="I1589" s="8"/>
      <c r="J1589" s="8"/>
      <c r="K1589" s="8"/>
      <c r="L1589" s="9"/>
      <c r="M1589" s="9"/>
      <c r="N1589" s="9"/>
      <c r="O1589" s="8"/>
      <c r="P1589" s="8"/>
      <c r="Q1589" s="8"/>
      <c r="R1589" s="10" t="s">
        <v>1090</v>
      </c>
      <c r="S1589" s="10"/>
      <c r="T1589" s="10"/>
      <c r="U1589" s="8"/>
      <c r="V1589" s="8"/>
      <c r="W1589" s="8"/>
      <c r="X1589" s="11"/>
      <c r="Y1589" s="11"/>
      <c r="Z1589" s="11"/>
      <c r="AA1589" s="8"/>
      <c r="AB1589" s="8"/>
      <c r="AC1589" s="8"/>
      <c r="AD1589" s="8"/>
      <c r="AE1589" s="8"/>
      <c r="AF1589" s="8"/>
      <c r="AG1589" s="8"/>
    </row>
    <row r="1590" spans="3:33" ht="75" customHeight="1" x14ac:dyDescent="0.25">
      <c r="C1590" s="8">
        <v>248</v>
      </c>
      <c r="D1590" s="8"/>
      <c r="E1590" s="8"/>
      <c r="F1590" s="8" t="s">
        <v>0</v>
      </c>
      <c r="G1590" s="8"/>
      <c r="H1590" s="8"/>
      <c r="I1590" s="8" t="s">
        <v>1</v>
      </c>
      <c r="J1590" s="8"/>
      <c r="K1590" s="8"/>
      <c r="L1590" s="9" t="s">
        <v>1135</v>
      </c>
      <c r="M1590" s="9"/>
      <c r="N1590" s="9"/>
      <c r="O1590" s="8" t="s">
        <v>3</v>
      </c>
      <c r="P1590" s="8"/>
      <c r="Q1590" s="8"/>
      <c r="R1590" s="8" t="s">
        <v>1136</v>
      </c>
      <c r="S1590" s="8"/>
      <c r="T1590" s="8"/>
      <c r="U1590" s="8" t="s">
        <v>1126</v>
      </c>
      <c r="V1590" s="8"/>
      <c r="W1590" s="8"/>
      <c r="X1590" s="11">
        <v>36545</v>
      </c>
      <c r="Y1590" s="11"/>
      <c r="Z1590" s="11"/>
      <c r="AA1590" s="8">
        <v>3</v>
      </c>
      <c r="AB1590" s="8"/>
      <c r="AC1590" s="8"/>
      <c r="AD1590" s="8"/>
      <c r="AE1590" s="8"/>
      <c r="AF1590" s="8"/>
      <c r="AG1590" s="8" t="s">
        <v>8</v>
      </c>
    </row>
    <row r="1591" spans="3:33" x14ac:dyDescent="0.25">
      <c r="C1591" s="8"/>
      <c r="D1591" s="8"/>
      <c r="E1591" s="8"/>
      <c r="F1591" s="8"/>
      <c r="G1591" s="8"/>
      <c r="H1591" s="8"/>
      <c r="I1591" s="8"/>
      <c r="J1591" s="8"/>
      <c r="K1591" s="8"/>
      <c r="L1591" s="9"/>
      <c r="M1591" s="9"/>
      <c r="N1591" s="9"/>
      <c r="O1591" s="8"/>
      <c r="P1591" s="8"/>
      <c r="Q1591" s="8"/>
      <c r="R1591" s="10"/>
      <c r="S1591" s="10"/>
      <c r="T1591" s="10"/>
      <c r="U1591" s="8"/>
      <c r="V1591" s="8"/>
      <c r="W1591" s="8"/>
      <c r="X1591" s="11"/>
      <c r="Y1591" s="11"/>
      <c r="Z1591" s="11"/>
      <c r="AA1591" s="8"/>
      <c r="AB1591" s="8"/>
      <c r="AC1591" s="8"/>
      <c r="AD1591" s="8"/>
      <c r="AE1591" s="8"/>
      <c r="AF1591" s="8"/>
      <c r="AG1591" s="8"/>
    </row>
    <row r="1592" spans="3:33" ht="210" customHeight="1" x14ac:dyDescent="0.25">
      <c r="C1592" s="8"/>
      <c r="D1592" s="8"/>
      <c r="E1592" s="8"/>
      <c r="F1592" s="8"/>
      <c r="G1592" s="8"/>
      <c r="H1592" s="8"/>
      <c r="I1592" s="8"/>
      <c r="J1592" s="8"/>
      <c r="K1592" s="8"/>
      <c r="L1592" s="9"/>
      <c r="M1592" s="9"/>
      <c r="N1592" s="9"/>
      <c r="O1592" s="8"/>
      <c r="P1592" s="8"/>
      <c r="Q1592" s="8"/>
      <c r="R1592" s="10" t="s">
        <v>1090</v>
      </c>
      <c r="S1592" s="10"/>
      <c r="T1592" s="10"/>
      <c r="U1592" s="8"/>
      <c r="V1592" s="8"/>
      <c r="W1592" s="8"/>
      <c r="X1592" s="11"/>
      <c r="Y1592" s="11"/>
      <c r="Z1592" s="11"/>
      <c r="AA1592" s="8"/>
      <c r="AB1592" s="8"/>
      <c r="AC1592" s="8"/>
      <c r="AD1592" s="8"/>
      <c r="AE1592" s="8"/>
      <c r="AF1592" s="8"/>
      <c r="AG1592" s="8"/>
    </row>
    <row r="1593" spans="3:33" ht="75" customHeight="1" x14ac:dyDescent="0.25">
      <c r="C1593" s="8">
        <v>249</v>
      </c>
      <c r="D1593" s="8"/>
      <c r="E1593" s="8"/>
      <c r="F1593" s="8" t="s">
        <v>0</v>
      </c>
      <c r="G1593" s="8"/>
      <c r="H1593" s="8"/>
      <c r="I1593" s="8" t="s">
        <v>1</v>
      </c>
      <c r="J1593" s="8"/>
      <c r="K1593" s="8"/>
      <c r="L1593" s="9" t="s">
        <v>1137</v>
      </c>
      <c r="M1593" s="9"/>
      <c r="N1593" s="9"/>
      <c r="O1593" s="8" t="s">
        <v>3</v>
      </c>
      <c r="P1593" s="8"/>
      <c r="Q1593" s="8"/>
      <c r="R1593" s="8" t="s">
        <v>1138</v>
      </c>
      <c r="S1593" s="8"/>
      <c r="T1593" s="8"/>
      <c r="U1593" s="8" t="s">
        <v>1129</v>
      </c>
      <c r="V1593" s="8"/>
      <c r="W1593" s="8"/>
      <c r="X1593" s="11">
        <v>36605</v>
      </c>
      <c r="Y1593" s="11"/>
      <c r="Z1593" s="11"/>
      <c r="AA1593" s="8">
        <v>3</v>
      </c>
      <c r="AB1593" s="8"/>
      <c r="AC1593" s="8"/>
      <c r="AD1593" s="8"/>
      <c r="AE1593" s="8"/>
      <c r="AF1593" s="8"/>
      <c r="AG1593" s="8" t="s">
        <v>8</v>
      </c>
    </row>
    <row r="1594" spans="3:33" x14ac:dyDescent="0.25">
      <c r="C1594" s="8"/>
      <c r="D1594" s="8"/>
      <c r="E1594" s="8"/>
      <c r="F1594" s="8"/>
      <c r="G1594" s="8"/>
      <c r="H1594" s="8"/>
      <c r="I1594" s="8"/>
      <c r="J1594" s="8"/>
      <c r="K1594" s="8"/>
      <c r="L1594" s="9"/>
      <c r="M1594" s="9"/>
      <c r="N1594" s="9"/>
      <c r="O1594" s="8"/>
      <c r="P1594" s="8"/>
      <c r="Q1594" s="8"/>
      <c r="R1594" s="10"/>
      <c r="S1594" s="10"/>
      <c r="T1594" s="10"/>
      <c r="U1594" s="8"/>
      <c r="V1594" s="8"/>
      <c r="W1594" s="8"/>
      <c r="X1594" s="11"/>
      <c r="Y1594" s="11"/>
      <c r="Z1594" s="11"/>
      <c r="AA1594" s="8"/>
      <c r="AB1594" s="8"/>
      <c r="AC1594" s="8"/>
      <c r="AD1594" s="8"/>
      <c r="AE1594" s="8"/>
      <c r="AF1594" s="8"/>
      <c r="AG1594" s="8"/>
    </row>
    <row r="1595" spans="3:33" ht="210" customHeight="1" x14ac:dyDescent="0.25">
      <c r="C1595" s="8"/>
      <c r="D1595" s="8"/>
      <c r="E1595" s="8"/>
      <c r="F1595" s="8"/>
      <c r="G1595" s="8"/>
      <c r="H1595" s="8"/>
      <c r="I1595" s="8"/>
      <c r="J1595" s="8"/>
      <c r="K1595" s="8"/>
      <c r="L1595" s="9"/>
      <c r="M1595" s="9"/>
      <c r="N1595" s="9"/>
      <c r="O1595" s="8"/>
      <c r="P1595" s="8"/>
      <c r="Q1595" s="8"/>
      <c r="R1595" s="10" t="s">
        <v>1090</v>
      </c>
      <c r="S1595" s="10"/>
      <c r="T1595" s="10"/>
      <c r="U1595" s="8"/>
      <c r="V1595" s="8"/>
      <c r="W1595" s="8"/>
      <c r="X1595" s="11"/>
      <c r="Y1595" s="11"/>
      <c r="Z1595" s="11"/>
      <c r="AA1595" s="8"/>
      <c r="AB1595" s="8"/>
      <c r="AC1595" s="8"/>
      <c r="AD1595" s="8"/>
      <c r="AE1595" s="8"/>
      <c r="AF1595" s="8"/>
      <c r="AG1595" s="8"/>
    </row>
    <row r="1596" spans="3:33" ht="75" customHeight="1" x14ac:dyDescent="0.25">
      <c r="C1596" s="8">
        <v>250</v>
      </c>
      <c r="D1596" s="8"/>
      <c r="E1596" s="8"/>
      <c r="F1596" s="8" t="s">
        <v>0</v>
      </c>
      <c r="G1596" s="8"/>
      <c r="H1596" s="8"/>
      <c r="I1596" s="8" t="s">
        <v>1</v>
      </c>
      <c r="J1596" s="8"/>
      <c r="K1596" s="8"/>
      <c r="L1596" s="9" t="s">
        <v>1139</v>
      </c>
      <c r="M1596" s="9"/>
      <c r="N1596" s="9"/>
      <c r="O1596" s="8" t="s">
        <v>3</v>
      </c>
      <c r="P1596" s="8"/>
      <c r="Q1596" s="8"/>
      <c r="R1596" s="8" t="s">
        <v>1140</v>
      </c>
      <c r="S1596" s="8"/>
      <c r="T1596" s="8"/>
      <c r="U1596" s="8" t="s">
        <v>1142</v>
      </c>
      <c r="V1596" s="8"/>
      <c r="W1596" s="8"/>
      <c r="X1596" s="11">
        <v>36583</v>
      </c>
      <c r="Y1596" s="11"/>
      <c r="Z1596" s="11"/>
      <c r="AA1596" s="8">
        <v>3</v>
      </c>
      <c r="AB1596" s="8"/>
      <c r="AC1596" s="8"/>
      <c r="AD1596" s="8"/>
      <c r="AE1596" s="8"/>
      <c r="AF1596" s="8"/>
      <c r="AG1596" s="8" t="s">
        <v>8</v>
      </c>
    </row>
    <row r="1597" spans="3:33" x14ac:dyDescent="0.25">
      <c r="C1597" s="8"/>
      <c r="D1597" s="8"/>
      <c r="E1597" s="8"/>
      <c r="F1597" s="8"/>
      <c r="G1597" s="8"/>
      <c r="H1597" s="8"/>
      <c r="I1597" s="8"/>
      <c r="J1597" s="8"/>
      <c r="K1597" s="8"/>
      <c r="L1597" s="9"/>
      <c r="M1597" s="9"/>
      <c r="N1597" s="9"/>
      <c r="O1597" s="8"/>
      <c r="P1597" s="8"/>
      <c r="Q1597" s="8"/>
      <c r="R1597" s="10"/>
      <c r="S1597" s="10"/>
      <c r="T1597" s="10"/>
      <c r="U1597" s="8"/>
      <c r="V1597" s="8"/>
      <c r="W1597" s="8"/>
      <c r="X1597" s="11"/>
      <c r="Y1597" s="11"/>
      <c r="Z1597" s="11"/>
      <c r="AA1597" s="8"/>
      <c r="AB1597" s="8"/>
      <c r="AC1597" s="8"/>
      <c r="AD1597" s="8"/>
      <c r="AE1597" s="8"/>
      <c r="AF1597" s="8"/>
      <c r="AG1597" s="8"/>
    </row>
    <row r="1598" spans="3:33" ht="120" customHeight="1" x14ac:dyDescent="0.25">
      <c r="C1598" s="8"/>
      <c r="D1598" s="8"/>
      <c r="E1598" s="8"/>
      <c r="F1598" s="8"/>
      <c r="G1598" s="8"/>
      <c r="H1598" s="8"/>
      <c r="I1598" s="8"/>
      <c r="J1598" s="8"/>
      <c r="K1598" s="8"/>
      <c r="L1598" s="9"/>
      <c r="M1598" s="9"/>
      <c r="N1598" s="9"/>
      <c r="O1598" s="8"/>
      <c r="P1598" s="8"/>
      <c r="Q1598" s="8"/>
      <c r="R1598" s="10" t="s">
        <v>1141</v>
      </c>
      <c r="S1598" s="10"/>
      <c r="T1598" s="10"/>
      <c r="U1598" s="8"/>
      <c r="V1598" s="8"/>
      <c r="W1598" s="8"/>
      <c r="X1598" s="11"/>
      <c r="Y1598" s="11"/>
      <c r="Z1598" s="11"/>
      <c r="AA1598" s="8"/>
      <c r="AB1598" s="8"/>
      <c r="AC1598" s="8"/>
      <c r="AD1598" s="8"/>
      <c r="AE1598" s="8"/>
      <c r="AF1598" s="8"/>
      <c r="AG1598" s="8"/>
    </row>
    <row r="1599" spans="3:33" ht="75" customHeight="1" x14ac:dyDescent="0.25">
      <c r="C1599" s="8">
        <v>251</v>
      </c>
      <c r="D1599" s="8"/>
      <c r="E1599" s="8"/>
      <c r="F1599" s="8" t="s">
        <v>0</v>
      </c>
      <c r="G1599" s="8"/>
      <c r="H1599" s="8"/>
      <c r="I1599" s="8" t="s">
        <v>1</v>
      </c>
      <c r="J1599" s="8"/>
      <c r="K1599" s="8"/>
      <c r="L1599" s="9" t="s">
        <v>1143</v>
      </c>
      <c r="M1599" s="9"/>
      <c r="N1599" s="9"/>
      <c r="O1599" s="8" t="s">
        <v>3</v>
      </c>
      <c r="P1599" s="8"/>
      <c r="Q1599" s="8"/>
      <c r="R1599" s="8" t="s">
        <v>1144</v>
      </c>
      <c r="S1599" s="8"/>
      <c r="T1599" s="8"/>
      <c r="U1599" s="8" t="s">
        <v>1145</v>
      </c>
      <c r="V1599" s="8"/>
      <c r="W1599" s="8"/>
      <c r="X1599" s="11">
        <v>36552</v>
      </c>
      <c r="Y1599" s="11"/>
      <c r="Z1599" s="11"/>
      <c r="AA1599" s="8">
        <v>3</v>
      </c>
      <c r="AB1599" s="8"/>
      <c r="AC1599" s="8"/>
      <c r="AD1599" s="8"/>
      <c r="AE1599" s="8"/>
      <c r="AF1599" s="8"/>
      <c r="AG1599" s="8" t="s">
        <v>8</v>
      </c>
    </row>
    <row r="1600" spans="3:33" x14ac:dyDescent="0.25">
      <c r="C1600" s="8"/>
      <c r="D1600" s="8"/>
      <c r="E1600" s="8"/>
      <c r="F1600" s="8"/>
      <c r="G1600" s="8"/>
      <c r="H1600" s="8"/>
      <c r="I1600" s="8"/>
      <c r="J1600" s="8"/>
      <c r="K1600" s="8"/>
      <c r="L1600" s="9"/>
      <c r="M1600" s="9"/>
      <c r="N1600" s="9"/>
      <c r="O1600" s="8"/>
      <c r="P1600" s="8"/>
      <c r="Q1600" s="8"/>
      <c r="R1600" s="10"/>
      <c r="S1600" s="10"/>
      <c r="T1600" s="10"/>
      <c r="U1600" s="8"/>
      <c r="V1600" s="8"/>
      <c r="W1600" s="8"/>
      <c r="X1600" s="11"/>
      <c r="Y1600" s="11"/>
      <c r="Z1600" s="11"/>
      <c r="AA1600" s="8"/>
      <c r="AB1600" s="8"/>
      <c r="AC1600" s="8"/>
      <c r="AD1600" s="8"/>
      <c r="AE1600" s="8"/>
      <c r="AF1600" s="8"/>
      <c r="AG1600" s="8"/>
    </row>
    <row r="1601" spans="3:33" ht="120" customHeight="1" x14ac:dyDescent="0.25">
      <c r="C1601" s="8"/>
      <c r="D1601" s="8"/>
      <c r="E1601" s="8"/>
      <c r="F1601" s="8"/>
      <c r="G1601" s="8"/>
      <c r="H1601" s="8"/>
      <c r="I1601" s="8"/>
      <c r="J1601" s="8"/>
      <c r="K1601" s="8"/>
      <c r="L1601" s="9"/>
      <c r="M1601" s="9"/>
      <c r="N1601" s="9"/>
      <c r="O1601" s="8"/>
      <c r="P1601" s="8"/>
      <c r="Q1601" s="8"/>
      <c r="R1601" s="10" t="s">
        <v>1141</v>
      </c>
      <c r="S1601" s="10"/>
      <c r="T1601" s="10"/>
      <c r="U1601" s="8"/>
      <c r="V1601" s="8"/>
      <c r="W1601" s="8"/>
      <c r="X1601" s="11"/>
      <c r="Y1601" s="11"/>
      <c r="Z1601" s="11"/>
      <c r="AA1601" s="8"/>
      <c r="AB1601" s="8"/>
      <c r="AC1601" s="8"/>
      <c r="AD1601" s="8"/>
      <c r="AE1601" s="8"/>
      <c r="AF1601" s="8"/>
      <c r="AG1601" s="8"/>
    </row>
    <row r="1602" spans="3:33" ht="75" customHeight="1" x14ac:dyDescent="0.25">
      <c r="C1602" s="8">
        <v>252</v>
      </c>
      <c r="D1602" s="8"/>
      <c r="E1602" s="8"/>
      <c r="F1602" s="8" t="s">
        <v>0</v>
      </c>
      <c r="G1602" s="8"/>
      <c r="H1602" s="8"/>
      <c r="I1602" s="8" t="s">
        <v>1</v>
      </c>
      <c r="J1602" s="8"/>
      <c r="K1602" s="8"/>
      <c r="L1602" s="9" t="s">
        <v>1146</v>
      </c>
      <c r="M1602" s="9"/>
      <c r="N1602" s="9"/>
      <c r="O1602" s="8" t="s">
        <v>3</v>
      </c>
      <c r="P1602" s="8"/>
      <c r="Q1602" s="8"/>
      <c r="R1602" s="8" t="s">
        <v>1147</v>
      </c>
      <c r="S1602" s="8"/>
      <c r="T1602" s="8"/>
      <c r="U1602" s="8" t="s">
        <v>1142</v>
      </c>
      <c r="V1602" s="8"/>
      <c r="W1602" s="8"/>
      <c r="X1602" s="11">
        <v>36583</v>
      </c>
      <c r="Y1602" s="11"/>
      <c r="Z1602" s="11"/>
      <c r="AA1602" s="8">
        <v>3</v>
      </c>
      <c r="AB1602" s="8"/>
      <c r="AC1602" s="8"/>
      <c r="AD1602" s="8"/>
      <c r="AE1602" s="8"/>
      <c r="AF1602" s="8"/>
      <c r="AG1602" s="8" t="s">
        <v>8</v>
      </c>
    </row>
    <row r="1603" spans="3:33" x14ac:dyDescent="0.25">
      <c r="C1603" s="8"/>
      <c r="D1603" s="8"/>
      <c r="E1603" s="8"/>
      <c r="F1603" s="8"/>
      <c r="G1603" s="8"/>
      <c r="H1603" s="8"/>
      <c r="I1603" s="8"/>
      <c r="J1603" s="8"/>
      <c r="K1603" s="8"/>
      <c r="L1603" s="9"/>
      <c r="M1603" s="9"/>
      <c r="N1603" s="9"/>
      <c r="O1603" s="8"/>
      <c r="P1603" s="8"/>
      <c r="Q1603" s="8"/>
      <c r="R1603" s="10"/>
      <c r="S1603" s="10"/>
      <c r="T1603" s="10"/>
      <c r="U1603" s="8"/>
      <c r="V1603" s="8"/>
      <c r="W1603" s="8"/>
      <c r="X1603" s="11"/>
      <c r="Y1603" s="11"/>
      <c r="Z1603" s="11"/>
      <c r="AA1603" s="8"/>
      <c r="AB1603" s="8"/>
      <c r="AC1603" s="8"/>
      <c r="AD1603" s="8"/>
      <c r="AE1603" s="8"/>
      <c r="AF1603" s="8"/>
      <c r="AG1603" s="8"/>
    </row>
    <row r="1604" spans="3:33" ht="120" customHeight="1" x14ac:dyDescent="0.25">
      <c r="C1604" s="8"/>
      <c r="D1604" s="8"/>
      <c r="E1604" s="8"/>
      <c r="F1604" s="8"/>
      <c r="G1604" s="8"/>
      <c r="H1604" s="8"/>
      <c r="I1604" s="8"/>
      <c r="J1604" s="8"/>
      <c r="K1604" s="8"/>
      <c r="L1604" s="9"/>
      <c r="M1604" s="9"/>
      <c r="N1604" s="9"/>
      <c r="O1604" s="8"/>
      <c r="P1604" s="8"/>
      <c r="Q1604" s="8"/>
      <c r="R1604" s="10" t="s">
        <v>1141</v>
      </c>
      <c r="S1604" s="10"/>
      <c r="T1604" s="10"/>
      <c r="U1604" s="8"/>
      <c r="V1604" s="8"/>
      <c r="W1604" s="8"/>
      <c r="X1604" s="11"/>
      <c r="Y1604" s="11"/>
      <c r="Z1604" s="11"/>
      <c r="AA1604" s="8"/>
      <c r="AB1604" s="8"/>
      <c r="AC1604" s="8"/>
      <c r="AD1604" s="8"/>
      <c r="AE1604" s="8"/>
      <c r="AF1604" s="8"/>
      <c r="AG1604" s="8"/>
    </row>
    <row r="1605" spans="3:33" ht="75" customHeight="1" x14ac:dyDescent="0.25">
      <c r="C1605" s="8">
        <v>253</v>
      </c>
      <c r="D1605" s="8"/>
      <c r="E1605" s="8"/>
      <c r="F1605" s="8" t="s">
        <v>0</v>
      </c>
      <c r="G1605" s="8"/>
      <c r="H1605" s="8"/>
      <c r="I1605" s="8" t="s">
        <v>1</v>
      </c>
      <c r="J1605" s="8"/>
      <c r="K1605" s="8"/>
      <c r="L1605" s="9" t="s">
        <v>1148</v>
      </c>
      <c r="M1605" s="9"/>
      <c r="N1605" s="9"/>
      <c r="O1605" s="8" t="s">
        <v>3</v>
      </c>
      <c r="P1605" s="8"/>
      <c r="Q1605" s="8"/>
      <c r="R1605" s="8" t="s">
        <v>1149</v>
      </c>
      <c r="S1605" s="8"/>
      <c r="T1605" s="8"/>
      <c r="U1605" s="8" t="s">
        <v>1150</v>
      </c>
      <c r="V1605" s="8"/>
      <c r="W1605" s="8"/>
      <c r="X1605" s="11">
        <v>36643</v>
      </c>
      <c r="Y1605" s="11"/>
      <c r="Z1605" s="11"/>
      <c r="AA1605" s="8">
        <v>3</v>
      </c>
      <c r="AB1605" s="8"/>
      <c r="AC1605" s="8"/>
      <c r="AD1605" s="8"/>
      <c r="AE1605" s="8"/>
      <c r="AF1605" s="8"/>
      <c r="AG1605" s="8" t="s">
        <v>8</v>
      </c>
    </row>
    <row r="1606" spans="3:33" x14ac:dyDescent="0.25">
      <c r="C1606" s="8"/>
      <c r="D1606" s="8"/>
      <c r="E1606" s="8"/>
      <c r="F1606" s="8"/>
      <c r="G1606" s="8"/>
      <c r="H1606" s="8"/>
      <c r="I1606" s="8"/>
      <c r="J1606" s="8"/>
      <c r="K1606" s="8"/>
      <c r="L1606" s="9"/>
      <c r="M1606" s="9"/>
      <c r="N1606" s="9"/>
      <c r="O1606" s="8"/>
      <c r="P1606" s="8"/>
      <c r="Q1606" s="8"/>
      <c r="R1606" s="10"/>
      <c r="S1606" s="10"/>
      <c r="T1606" s="10"/>
      <c r="U1606" s="8"/>
      <c r="V1606" s="8"/>
      <c r="W1606" s="8"/>
      <c r="X1606" s="11"/>
      <c r="Y1606" s="11"/>
      <c r="Z1606" s="11"/>
      <c r="AA1606" s="8"/>
      <c r="AB1606" s="8"/>
      <c r="AC1606" s="8"/>
      <c r="AD1606" s="8"/>
      <c r="AE1606" s="8"/>
      <c r="AF1606" s="8"/>
      <c r="AG1606" s="8"/>
    </row>
    <row r="1607" spans="3:33" ht="120" customHeight="1" x14ac:dyDescent="0.25">
      <c r="C1607" s="8"/>
      <c r="D1607" s="8"/>
      <c r="E1607" s="8"/>
      <c r="F1607" s="8"/>
      <c r="G1607" s="8"/>
      <c r="H1607" s="8"/>
      <c r="I1607" s="8"/>
      <c r="J1607" s="8"/>
      <c r="K1607" s="8"/>
      <c r="L1607" s="9"/>
      <c r="M1607" s="9"/>
      <c r="N1607" s="9"/>
      <c r="O1607" s="8"/>
      <c r="P1607" s="8"/>
      <c r="Q1607" s="8"/>
      <c r="R1607" s="10" t="s">
        <v>1141</v>
      </c>
      <c r="S1607" s="10"/>
      <c r="T1607" s="10"/>
      <c r="U1607" s="8"/>
      <c r="V1607" s="8"/>
      <c r="W1607" s="8"/>
      <c r="X1607" s="11"/>
      <c r="Y1607" s="11"/>
      <c r="Z1607" s="11"/>
      <c r="AA1607" s="8"/>
      <c r="AB1607" s="8"/>
      <c r="AC1607" s="8"/>
      <c r="AD1607" s="8"/>
      <c r="AE1607" s="8"/>
      <c r="AF1607" s="8"/>
      <c r="AG1607" s="8"/>
    </row>
    <row r="1608" spans="3:33" ht="75" customHeight="1" x14ac:dyDescent="0.25">
      <c r="C1608" s="8">
        <v>254</v>
      </c>
      <c r="D1608" s="8"/>
      <c r="E1608" s="8"/>
      <c r="F1608" s="8" t="s">
        <v>0</v>
      </c>
      <c r="G1608" s="8"/>
      <c r="H1608" s="8"/>
      <c r="I1608" s="8" t="s">
        <v>1</v>
      </c>
      <c r="J1608" s="8"/>
      <c r="K1608" s="8"/>
      <c r="L1608" s="9" t="s">
        <v>1151</v>
      </c>
      <c r="M1608" s="9"/>
      <c r="N1608" s="9"/>
      <c r="O1608" s="8" t="s">
        <v>3</v>
      </c>
      <c r="P1608" s="8"/>
      <c r="Q1608" s="8"/>
      <c r="R1608" s="8" t="s">
        <v>1152</v>
      </c>
      <c r="S1608" s="8"/>
      <c r="T1608" s="8"/>
      <c r="U1608" s="8" t="s">
        <v>1150</v>
      </c>
      <c r="V1608" s="8"/>
      <c r="W1608" s="8"/>
      <c r="X1608" s="11">
        <v>36796</v>
      </c>
      <c r="Y1608" s="11"/>
      <c r="Z1608" s="11"/>
      <c r="AA1608" s="8">
        <v>3</v>
      </c>
      <c r="AB1608" s="8"/>
      <c r="AC1608" s="8"/>
      <c r="AD1608" s="8"/>
      <c r="AE1608" s="8"/>
      <c r="AF1608" s="8"/>
      <c r="AG1608" s="8" t="s">
        <v>8</v>
      </c>
    </row>
    <row r="1609" spans="3:33" x14ac:dyDescent="0.25">
      <c r="C1609" s="8"/>
      <c r="D1609" s="8"/>
      <c r="E1609" s="8"/>
      <c r="F1609" s="8"/>
      <c r="G1609" s="8"/>
      <c r="H1609" s="8"/>
      <c r="I1609" s="8"/>
      <c r="J1609" s="8"/>
      <c r="K1609" s="8"/>
      <c r="L1609" s="9"/>
      <c r="M1609" s="9"/>
      <c r="N1609" s="9"/>
      <c r="O1609" s="8"/>
      <c r="P1609" s="8"/>
      <c r="Q1609" s="8"/>
      <c r="R1609" s="10"/>
      <c r="S1609" s="10"/>
      <c r="T1609" s="10"/>
      <c r="U1609" s="8"/>
      <c r="V1609" s="8"/>
      <c r="W1609" s="8"/>
      <c r="X1609" s="11"/>
      <c r="Y1609" s="11"/>
      <c r="Z1609" s="11"/>
      <c r="AA1609" s="8"/>
      <c r="AB1609" s="8"/>
      <c r="AC1609" s="8"/>
      <c r="AD1609" s="8"/>
      <c r="AE1609" s="8"/>
      <c r="AF1609" s="8"/>
      <c r="AG1609" s="8"/>
    </row>
    <row r="1610" spans="3:33" ht="120" customHeight="1" x14ac:dyDescent="0.25">
      <c r="C1610" s="8"/>
      <c r="D1610" s="8"/>
      <c r="E1610" s="8"/>
      <c r="F1610" s="8"/>
      <c r="G1610" s="8"/>
      <c r="H1610" s="8"/>
      <c r="I1610" s="8"/>
      <c r="J1610" s="8"/>
      <c r="K1610" s="8"/>
      <c r="L1610" s="9"/>
      <c r="M1610" s="9"/>
      <c r="N1610" s="9"/>
      <c r="O1610" s="8"/>
      <c r="P1610" s="8"/>
      <c r="Q1610" s="8"/>
      <c r="R1610" s="10" t="s">
        <v>1141</v>
      </c>
      <c r="S1610" s="10"/>
      <c r="T1610" s="10"/>
      <c r="U1610" s="8"/>
      <c r="V1610" s="8"/>
      <c r="W1610" s="8"/>
      <c r="X1610" s="11"/>
      <c r="Y1610" s="11"/>
      <c r="Z1610" s="11"/>
      <c r="AA1610" s="8"/>
      <c r="AB1610" s="8"/>
      <c r="AC1610" s="8"/>
      <c r="AD1610" s="8"/>
      <c r="AE1610" s="8"/>
      <c r="AF1610" s="8"/>
      <c r="AG1610" s="8"/>
    </row>
    <row r="1611" spans="3:33" ht="75" customHeight="1" x14ac:dyDescent="0.25">
      <c r="C1611" s="8">
        <v>255</v>
      </c>
      <c r="D1611" s="8"/>
      <c r="E1611" s="8"/>
      <c r="F1611" s="8" t="s">
        <v>0</v>
      </c>
      <c r="G1611" s="8"/>
      <c r="H1611" s="8"/>
      <c r="I1611" s="8" t="s">
        <v>1</v>
      </c>
      <c r="J1611" s="8"/>
      <c r="K1611" s="8"/>
      <c r="L1611" s="9" t="s">
        <v>1153</v>
      </c>
      <c r="M1611" s="9"/>
      <c r="N1611" s="9"/>
      <c r="O1611" s="8" t="s">
        <v>3</v>
      </c>
      <c r="P1611" s="8"/>
      <c r="Q1611" s="8"/>
      <c r="R1611" s="8" t="s">
        <v>1154</v>
      </c>
      <c r="S1611" s="8"/>
      <c r="T1611" s="8"/>
      <c r="U1611" s="8" t="s">
        <v>1145</v>
      </c>
      <c r="V1611" s="8"/>
      <c r="W1611" s="8"/>
      <c r="X1611" s="11">
        <v>36734</v>
      </c>
      <c r="Y1611" s="11"/>
      <c r="Z1611" s="11"/>
      <c r="AA1611" s="8">
        <v>3</v>
      </c>
      <c r="AB1611" s="8"/>
      <c r="AC1611" s="8"/>
      <c r="AD1611" s="8"/>
      <c r="AE1611" s="8"/>
      <c r="AF1611" s="8"/>
      <c r="AG1611" s="8" t="s">
        <v>8</v>
      </c>
    </row>
    <row r="1612" spans="3:33" x14ac:dyDescent="0.25">
      <c r="C1612" s="8"/>
      <c r="D1612" s="8"/>
      <c r="E1612" s="8"/>
      <c r="F1612" s="8"/>
      <c r="G1612" s="8"/>
      <c r="H1612" s="8"/>
      <c r="I1612" s="8"/>
      <c r="J1612" s="8"/>
      <c r="K1612" s="8"/>
      <c r="L1612" s="9"/>
      <c r="M1612" s="9"/>
      <c r="N1612" s="9"/>
      <c r="O1612" s="8"/>
      <c r="P1612" s="8"/>
      <c r="Q1612" s="8"/>
      <c r="R1612" s="10"/>
      <c r="S1612" s="10"/>
      <c r="T1612" s="10"/>
      <c r="U1612" s="8"/>
      <c r="V1612" s="8"/>
      <c r="W1612" s="8"/>
      <c r="X1612" s="11"/>
      <c r="Y1612" s="11"/>
      <c r="Z1612" s="11"/>
      <c r="AA1612" s="8"/>
      <c r="AB1612" s="8"/>
      <c r="AC1612" s="8"/>
      <c r="AD1612" s="8"/>
      <c r="AE1612" s="8"/>
      <c r="AF1612" s="8"/>
      <c r="AG1612" s="8"/>
    </row>
    <row r="1613" spans="3:33" ht="120" customHeight="1" x14ac:dyDescent="0.25">
      <c r="C1613" s="8"/>
      <c r="D1613" s="8"/>
      <c r="E1613" s="8"/>
      <c r="F1613" s="8"/>
      <c r="G1613" s="8"/>
      <c r="H1613" s="8"/>
      <c r="I1613" s="8"/>
      <c r="J1613" s="8"/>
      <c r="K1613" s="8"/>
      <c r="L1613" s="9"/>
      <c r="M1613" s="9"/>
      <c r="N1613" s="9"/>
      <c r="O1613" s="8"/>
      <c r="P1613" s="8"/>
      <c r="Q1613" s="8"/>
      <c r="R1613" s="10" t="s">
        <v>1141</v>
      </c>
      <c r="S1613" s="10"/>
      <c r="T1613" s="10"/>
      <c r="U1613" s="8"/>
      <c r="V1613" s="8"/>
      <c r="W1613" s="8"/>
      <c r="X1613" s="11"/>
      <c r="Y1613" s="11"/>
      <c r="Z1613" s="11"/>
      <c r="AA1613" s="8"/>
      <c r="AB1613" s="8"/>
      <c r="AC1613" s="8"/>
      <c r="AD1613" s="8"/>
      <c r="AE1613" s="8"/>
      <c r="AF1613" s="8"/>
      <c r="AG1613" s="8"/>
    </row>
    <row r="1614" spans="3:33" ht="60" customHeight="1" x14ac:dyDescent="0.25">
      <c r="C1614" s="8">
        <v>256</v>
      </c>
      <c r="D1614" s="8"/>
      <c r="E1614" s="8"/>
      <c r="F1614" s="8" t="s">
        <v>0</v>
      </c>
      <c r="G1614" s="8"/>
      <c r="H1614" s="8"/>
      <c r="I1614" s="8" t="s">
        <v>1</v>
      </c>
      <c r="J1614" s="8"/>
      <c r="K1614" s="8"/>
      <c r="L1614" s="9" t="s">
        <v>1155</v>
      </c>
      <c r="M1614" s="9"/>
      <c r="N1614" s="9"/>
      <c r="O1614" s="8" t="s">
        <v>3</v>
      </c>
      <c r="P1614" s="8"/>
      <c r="Q1614" s="8"/>
      <c r="R1614" s="8" t="s">
        <v>1156</v>
      </c>
      <c r="S1614" s="8"/>
      <c r="T1614" s="8"/>
      <c r="U1614" s="8" t="s">
        <v>1150</v>
      </c>
      <c r="V1614" s="8"/>
      <c r="W1614" s="8"/>
      <c r="X1614" s="11">
        <v>36552</v>
      </c>
      <c r="Y1614" s="11"/>
      <c r="Z1614" s="11"/>
      <c r="AA1614" s="8">
        <v>3</v>
      </c>
      <c r="AB1614" s="8"/>
      <c r="AC1614" s="8"/>
      <c r="AD1614" s="8"/>
      <c r="AE1614" s="8"/>
      <c r="AF1614" s="8"/>
      <c r="AG1614" s="8" t="s">
        <v>8</v>
      </c>
    </row>
    <row r="1615" spans="3:33" x14ac:dyDescent="0.25">
      <c r="C1615" s="8"/>
      <c r="D1615" s="8"/>
      <c r="E1615" s="8"/>
      <c r="F1615" s="8"/>
      <c r="G1615" s="8"/>
      <c r="H1615" s="8"/>
      <c r="I1615" s="8"/>
      <c r="J1615" s="8"/>
      <c r="K1615" s="8"/>
      <c r="L1615" s="9"/>
      <c r="M1615" s="9"/>
      <c r="N1615" s="9"/>
      <c r="O1615" s="8"/>
      <c r="P1615" s="8"/>
      <c r="Q1615" s="8"/>
      <c r="R1615" s="10"/>
      <c r="S1615" s="10"/>
      <c r="T1615" s="10"/>
      <c r="U1615" s="8"/>
      <c r="V1615" s="8"/>
      <c r="W1615" s="8"/>
      <c r="X1615" s="11"/>
      <c r="Y1615" s="11"/>
      <c r="Z1615" s="11"/>
      <c r="AA1615" s="8"/>
      <c r="AB1615" s="8"/>
      <c r="AC1615" s="8"/>
      <c r="AD1615" s="8"/>
      <c r="AE1615" s="8"/>
      <c r="AF1615" s="8"/>
      <c r="AG1615" s="8"/>
    </row>
    <row r="1616" spans="3:33" ht="90" customHeight="1" x14ac:dyDescent="0.25">
      <c r="C1616" s="8"/>
      <c r="D1616" s="8"/>
      <c r="E1616" s="8"/>
      <c r="F1616" s="8"/>
      <c r="G1616" s="8"/>
      <c r="H1616" s="8"/>
      <c r="I1616" s="8"/>
      <c r="J1616" s="8"/>
      <c r="K1616" s="8"/>
      <c r="L1616" s="9"/>
      <c r="M1616" s="9"/>
      <c r="N1616" s="9"/>
      <c r="O1616" s="8"/>
      <c r="P1616" s="8"/>
      <c r="Q1616" s="8"/>
      <c r="R1616" s="10" t="s">
        <v>1157</v>
      </c>
      <c r="S1616" s="10"/>
      <c r="T1616" s="10"/>
      <c r="U1616" s="8"/>
      <c r="V1616" s="8"/>
      <c r="W1616" s="8"/>
      <c r="X1616" s="11"/>
      <c r="Y1616" s="11"/>
      <c r="Z1616" s="11"/>
      <c r="AA1616" s="8"/>
      <c r="AB1616" s="8"/>
      <c r="AC1616" s="8"/>
      <c r="AD1616" s="8"/>
      <c r="AE1616" s="8"/>
      <c r="AF1616" s="8"/>
      <c r="AG1616" s="8"/>
    </row>
    <row r="1617" spans="3:33" ht="75" customHeight="1" x14ac:dyDescent="0.25">
      <c r="C1617" s="8">
        <v>257</v>
      </c>
      <c r="D1617" s="8"/>
      <c r="E1617" s="8"/>
      <c r="F1617" s="8" t="s">
        <v>0</v>
      </c>
      <c r="G1617" s="8"/>
      <c r="H1617" s="8"/>
      <c r="I1617" s="8" t="s">
        <v>293</v>
      </c>
      <c r="J1617" s="8"/>
      <c r="K1617" s="8"/>
      <c r="L1617" s="9" t="s">
        <v>1158</v>
      </c>
      <c r="M1617" s="9"/>
      <c r="N1617" s="9"/>
      <c r="O1617" s="8" t="s">
        <v>3</v>
      </c>
      <c r="P1617" s="8"/>
      <c r="Q1617" s="8"/>
      <c r="R1617" s="8" t="s">
        <v>1159</v>
      </c>
      <c r="S1617" s="8"/>
      <c r="T1617" s="8"/>
      <c r="U1617" s="8" t="s">
        <v>1161</v>
      </c>
      <c r="V1617" s="8"/>
      <c r="W1617" s="8"/>
      <c r="X1617" s="8" t="s">
        <v>1162</v>
      </c>
      <c r="Y1617" s="8"/>
      <c r="Z1617" s="8"/>
      <c r="AA1617" s="8">
        <v>3</v>
      </c>
      <c r="AB1617" s="8"/>
      <c r="AC1617" s="8"/>
      <c r="AD1617" s="8"/>
      <c r="AE1617" s="8"/>
      <c r="AF1617" s="8"/>
      <c r="AG1617" s="8" t="s">
        <v>8</v>
      </c>
    </row>
    <row r="1618" spans="3:33" x14ac:dyDescent="0.25">
      <c r="C1618" s="8"/>
      <c r="D1618" s="8"/>
      <c r="E1618" s="8"/>
      <c r="F1618" s="8"/>
      <c r="G1618" s="8"/>
      <c r="H1618" s="8"/>
      <c r="I1618" s="8"/>
      <c r="J1618" s="8"/>
      <c r="K1618" s="8"/>
      <c r="L1618" s="9"/>
      <c r="M1618" s="9"/>
      <c r="N1618" s="9"/>
      <c r="O1618" s="8"/>
      <c r="P1618" s="8"/>
      <c r="Q1618" s="8"/>
      <c r="R1618" s="10"/>
      <c r="S1618" s="10"/>
      <c r="T1618" s="10"/>
      <c r="U1618" s="8"/>
      <c r="V1618" s="8"/>
      <c r="W1618" s="8"/>
      <c r="X1618" s="8"/>
      <c r="Y1618" s="8"/>
      <c r="Z1618" s="8"/>
      <c r="AA1618" s="8"/>
      <c r="AB1618" s="8"/>
      <c r="AC1618" s="8"/>
      <c r="AD1618" s="8"/>
      <c r="AE1618" s="8"/>
      <c r="AF1618" s="8"/>
      <c r="AG1618" s="8"/>
    </row>
    <row r="1619" spans="3:33" ht="120" customHeight="1" x14ac:dyDescent="0.25">
      <c r="C1619" s="8"/>
      <c r="D1619" s="8"/>
      <c r="E1619" s="8"/>
      <c r="F1619" s="8"/>
      <c r="G1619" s="8"/>
      <c r="H1619" s="8"/>
      <c r="I1619" s="8"/>
      <c r="J1619" s="8"/>
      <c r="K1619" s="8"/>
      <c r="L1619" s="9"/>
      <c r="M1619" s="9"/>
      <c r="N1619" s="9"/>
      <c r="O1619" s="8"/>
      <c r="P1619" s="8"/>
      <c r="Q1619" s="8"/>
      <c r="R1619" s="10" t="s">
        <v>1160</v>
      </c>
      <c r="S1619" s="10"/>
      <c r="T1619" s="10"/>
      <c r="U1619" s="8"/>
      <c r="V1619" s="8"/>
      <c r="W1619" s="8"/>
      <c r="X1619" s="8"/>
      <c r="Y1619" s="8"/>
      <c r="Z1619" s="8"/>
      <c r="AA1619" s="8"/>
      <c r="AB1619" s="8"/>
      <c r="AC1619" s="8"/>
      <c r="AD1619" s="8"/>
      <c r="AE1619" s="8"/>
      <c r="AF1619" s="8"/>
      <c r="AG1619" s="8"/>
    </row>
    <row r="1620" spans="3:33" ht="75" customHeight="1" x14ac:dyDescent="0.25">
      <c r="C1620" s="8">
        <v>258</v>
      </c>
      <c r="D1620" s="8"/>
      <c r="E1620" s="8"/>
      <c r="F1620" s="8" t="s">
        <v>0</v>
      </c>
      <c r="G1620" s="8"/>
      <c r="H1620" s="8"/>
      <c r="I1620" s="8" t="s">
        <v>1</v>
      </c>
      <c r="J1620" s="8"/>
      <c r="K1620" s="8"/>
      <c r="L1620" s="9" t="s">
        <v>1163</v>
      </c>
      <c r="M1620" s="9"/>
      <c r="N1620" s="9"/>
      <c r="O1620" s="8" t="s">
        <v>3</v>
      </c>
      <c r="P1620" s="8"/>
      <c r="Q1620" s="8"/>
      <c r="R1620" s="8" t="s">
        <v>1164</v>
      </c>
      <c r="S1620" s="8"/>
      <c r="T1620" s="8"/>
      <c r="U1620" s="8" t="s">
        <v>1091</v>
      </c>
      <c r="V1620" s="8"/>
      <c r="W1620" s="8"/>
      <c r="X1620" s="8" t="s">
        <v>1166</v>
      </c>
      <c r="Y1620" s="8"/>
      <c r="Z1620" s="8"/>
      <c r="AA1620" s="8">
        <v>3</v>
      </c>
      <c r="AB1620" s="8"/>
      <c r="AC1620" s="8"/>
      <c r="AD1620" s="8"/>
      <c r="AE1620" s="8"/>
      <c r="AF1620" s="8"/>
      <c r="AG1620" s="8" t="s">
        <v>8</v>
      </c>
    </row>
    <row r="1621" spans="3:33" x14ac:dyDescent="0.25">
      <c r="C1621" s="8"/>
      <c r="D1621" s="8"/>
      <c r="E1621" s="8"/>
      <c r="F1621" s="8"/>
      <c r="G1621" s="8"/>
      <c r="H1621" s="8"/>
      <c r="I1621" s="8"/>
      <c r="J1621" s="8"/>
      <c r="K1621" s="8"/>
      <c r="L1621" s="9"/>
      <c r="M1621" s="9"/>
      <c r="N1621" s="9"/>
      <c r="O1621" s="8"/>
      <c r="P1621" s="8"/>
      <c r="Q1621" s="8"/>
      <c r="R1621" s="10"/>
      <c r="S1621" s="10"/>
      <c r="T1621" s="10"/>
      <c r="U1621" s="8"/>
      <c r="V1621" s="8"/>
      <c r="W1621" s="8"/>
      <c r="X1621" s="8"/>
      <c r="Y1621" s="8"/>
      <c r="Z1621" s="8"/>
      <c r="AA1621" s="8"/>
      <c r="AB1621" s="8"/>
      <c r="AC1621" s="8"/>
      <c r="AD1621" s="8"/>
      <c r="AE1621" s="8"/>
      <c r="AF1621" s="8"/>
      <c r="AG1621" s="8"/>
    </row>
    <row r="1622" spans="3:33" ht="105" customHeight="1" x14ac:dyDescent="0.25">
      <c r="C1622" s="8"/>
      <c r="D1622" s="8"/>
      <c r="E1622" s="8"/>
      <c r="F1622" s="8"/>
      <c r="G1622" s="8"/>
      <c r="H1622" s="8"/>
      <c r="I1622" s="8"/>
      <c r="J1622" s="8"/>
      <c r="K1622" s="8"/>
      <c r="L1622" s="9"/>
      <c r="M1622" s="9"/>
      <c r="N1622" s="9"/>
      <c r="O1622" s="8"/>
      <c r="P1622" s="8"/>
      <c r="Q1622" s="8"/>
      <c r="R1622" s="10" t="s">
        <v>1165</v>
      </c>
      <c r="S1622" s="10"/>
      <c r="T1622" s="10"/>
      <c r="U1622" s="8"/>
      <c r="V1622" s="8"/>
      <c r="W1622" s="8"/>
      <c r="X1622" s="8"/>
      <c r="Y1622" s="8"/>
      <c r="Z1622" s="8"/>
      <c r="AA1622" s="8"/>
      <c r="AB1622" s="8"/>
      <c r="AC1622" s="8"/>
      <c r="AD1622" s="8"/>
      <c r="AE1622" s="8"/>
      <c r="AF1622" s="8"/>
      <c r="AG1622" s="8"/>
    </row>
    <row r="1623" spans="3:33" ht="75" customHeight="1" x14ac:dyDescent="0.25">
      <c r="C1623" s="8">
        <v>259</v>
      </c>
      <c r="D1623" s="8"/>
      <c r="E1623" s="8"/>
      <c r="F1623" s="8" t="s">
        <v>0</v>
      </c>
      <c r="G1623" s="8"/>
      <c r="H1623" s="8"/>
      <c r="I1623" s="8" t="s">
        <v>1</v>
      </c>
      <c r="J1623" s="8"/>
      <c r="K1623" s="8"/>
      <c r="L1623" s="9" t="s">
        <v>1167</v>
      </c>
      <c r="M1623" s="9"/>
      <c r="N1623" s="9"/>
      <c r="O1623" s="8" t="s">
        <v>3</v>
      </c>
      <c r="P1623" s="8"/>
      <c r="Q1623" s="8"/>
      <c r="R1623" s="8" t="s">
        <v>1168</v>
      </c>
      <c r="S1623" s="8"/>
      <c r="T1623" s="8"/>
      <c r="U1623" s="8" t="s">
        <v>1145</v>
      </c>
      <c r="V1623" s="8"/>
      <c r="W1623" s="8"/>
      <c r="X1623" s="11">
        <v>36571</v>
      </c>
      <c r="Y1623" s="11"/>
      <c r="Z1623" s="11"/>
      <c r="AA1623" s="8">
        <v>3</v>
      </c>
      <c r="AB1623" s="8"/>
      <c r="AC1623" s="8"/>
      <c r="AD1623" s="8"/>
      <c r="AE1623" s="8"/>
      <c r="AF1623" s="8"/>
      <c r="AG1623" s="8" t="s">
        <v>8</v>
      </c>
    </row>
    <row r="1624" spans="3:33" x14ac:dyDescent="0.25">
      <c r="C1624" s="8"/>
      <c r="D1624" s="8"/>
      <c r="E1624" s="8"/>
      <c r="F1624" s="8"/>
      <c r="G1624" s="8"/>
      <c r="H1624" s="8"/>
      <c r="I1624" s="8"/>
      <c r="J1624" s="8"/>
      <c r="K1624" s="8"/>
      <c r="L1624" s="9"/>
      <c r="M1624" s="9"/>
      <c r="N1624" s="9"/>
      <c r="O1624" s="8"/>
      <c r="P1624" s="8"/>
      <c r="Q1624" s="8"/>
      <c r="R1624" s="8"/>
      <c r="S1624" s="8"/>
      <c r="T1624" s="8"/>
      <c r="U1624" s="8"/>
      <c r="V1624" s="8"/>
      <c r="W1624" s="8"/>
      <c r="X1624" s="11"/>
      <c r="Y1624" s="11"/>
      <c r="Z1624" s="11"/>
      <c r="AA1624" s="8"/>
      <c r="AB1624" s="8"/>
      <c r="AC1624" s="8"/>
      <c r="AD1624" s="8"/>
      <c r="AE1624" s="8"/>
      <c r="AF1624" s="8"/>
      <c r="AG1624" s="8"/>
    </row>
    <row r="1625" spans="3:33" ht="240" customHeight="1" x14ac:dyDescent="0.25">
      <c r="C1625" s="8"/>
      <c r="D1625" s="8"/>
      <c r="E1625" s="8"/>
      <c r="F1625" s="8"/>
      <c r="G1625" s="8"/>
      <c r="H1625" s="8"/>
      <c r="I1625" s="8"/>
      <c r="J1625" s="8"/>
      <c r="K1625" s="8"/>
      <c r="L1625" s="9"/>
      <c r="M1625" s="9"/>
      <c r="N1625" s="9"/>
      <c r="O1625" s="8"/>
      <c r="P1625" s="8"/>
      <c r="Q1625" s="8"/>
      <c r="R1625" s="10" t="s">
        <v>1169</v>
      </c>
      <c r="S1625" s="10"/>
      <c r="T1625" s="10"/>
      <c r="U1625" s="8"/>
      <c r="V1625" s="8"/>
      <c r="W1625" s="8"/>
      <c r="X1625" s="11"/>
      <c r="Y1625" s="11"/>
      <c r="Z1625" s="11"/>
      <c r="AA1625" s="8"/>
      <c r="AB1625" s="8"/>
      <c r="AC1625" s="8"/>
      <c r="AD1625" s="8"/>
      <c r="AE1625" s="8"/>
      <c r="AF1625" s="8"/>
      <c r="AG1625" s="8"/>
    </row>
    <row r="1626" spans="3:33" x14ac:dyDescent="0.25">
      <c r="C1626" s="8"/>
      <c r="D1626" s="8"/>
      <c r="E1626" s="8"/>
      <c r="F1626" s="8"/>
      <c r="G1626" s="8"/>
      <c r="H1626" s="8"/>
      <c r="I1626" s="8"/>
      <c r="J1626" s="8"/>
      <c r="K1626" s="8"/>
      <c r="L1626" s="9"/>
      <c r="M1626" s="9"/>
      <c r="N1626" s="9"/>
      <c r="O1626" s="8"/>
      <c r="P1626" s="8"/>
      <c r="Q1626" s="8"/>
      <c r="R1626" s="8"/>
      <c r="S1626" s="8"/>
      <c r="T1626" s="8"/>
      <c r="U1626" s="8"/>
      <c r="V1626" s="8"/>
      <c r="W1626" s="8"/>
      <c r="X1626" s="11"/>
      <c r="Y1626" s="11"/>
      <c r="Z1626" s="11"/>
      <c r="AA1626" s="8"/>
      <c r="AB1626" s="8"/>
      <c r="AC1626" s="8"/>
      <c r="AD1626" s="8"/>
      <c r="AE1626" s="8"/>
      <c r="AF1626" s="8"/>
      <c r="AG1626" s="8"/>
    </row>
    <row r="1627" spans="3:33" ht="15" customHeight="1" x14ac:dyDescent="0.25">
      <c r="C1627" s="8"/>
      <c r="D1627" s="8"/>
      <c r="E1627" s="8"/>
      <c r="F1627" s="8"/>
      <c r="G1627" s="8"/>
      <c r="H1627" s="8"/>
      <c r="I1627" s="8"/>
      <c r="J1627" s="8"/>
      <c r="K1627" s="8"/>
      <c r="L1627" s="9"/>
      <c r="M1627" s="9"/>
      <c r="N1627" s="9"/>
      <c r="O1627" s="8"/>
      <c r="P1627" s="8"/>
      <c r="Q1627" s="8"/>
      <c r="R1627" s="8" t="s">
        <v>1170</v>
      </c>
      <c r="S1627" s="8"/>
      <c r="T1627" s="8"/>
      <c r="U1627" s="8"/>
      <c r="V1627" s="8"/>
      <c r="W1627" s="8"/>
      <c r="X1627" s="11"/>
      <c r="Y1627" s="11"/>
      <c r="Z1627" s="11"/>
      <c r="AA1627" s="8"/>
      <c r="AB1627" s="8"/>
      <c r="AC1627" s="8"/>
      <c r="AD1627" s="8"/>
      <c r="AE1627" s="8"/>
      <c r="AF1627" s="8"/>
      <c r="AG1627" s="8"/>
    </row>
    <row r="1628" spans="3:33" ht="75" customHeight="1" x14ac:dyDescent="0.25">
      <c r="C1628" s="8">
        <v>260</v>
      </c>
      <c r="D1628" s="8"/>
      <c r="E1628" s="8"/>
      <c r="F1628" s="8" t="s">
        <v>0</v>
      </c>
      <c r="G1628" s="8"/>
      <c r="H1628" s="8"/>
      <c r="I1628" s="8" t="s">
        <v>1</v>
      </c>
      <c r="J1628" s="8"/>
      <c r="K1628" s="8"/>
      <c r="L1628" s="9" t="s">
        <v>1171</v>
      </c>
      <c r="M1628" s="9"/>
      <c r="N1628" s="9"/>
      <c r="O1628" s="8" t="s">
        <v>3</v>
      </c>
      <c r="P1628" s="8"/>
      <c r="Q1628" s="8"/>
      <c r="R1628" s="8" t="s">
        <v>1172</v>
      </c>
      <c r="S1628" s="8"/>
      <c r="T1628" s="8"/>
      <c r="U1628" s="8" t="s">
        <v>1145</v>
      </c>
      <c r="V1628" s="8"/>
      <c r="W1628" s="8"/>
      <c r="X1628" s="11">
        <v>36583</v>
      </c>
      <c r="Y1628" s="11"/>
      <c r="Z1628" s="11"/>
      <c r="AA1628" s="8">
        <v>3</v>
      </c>
      <c r="AB1628" s="8"/>
      <c r="AC1628" s="8"/>
      <c r="AD1628" s="8"/>
      <c r="AE1628" s="8"/>
      <c r="AF1628" s="8"/>
      <c r="AG1628" s="8" t="s">
        <v>8</v>
      </c>
    </row>
    <row r="1629" spans="3:33" x14ac:dyDescent="0.25">
      <c r="C1629" s="8"/>
      <c r="D1629" s="8"/>
      <c r="E1629" s="8"/>
      <c r="F1629" s="8"/>
      <c r="G1629" s="8"/>
      <c r="H1629" s="8"/>
      <c r="I1629" s="8"/>
      <c r="J1629" s="8"/>
      <c r="K1629" s="8"/>
      <c r="L1629" s="9"/>
      <c r="M1629" s="9"/>
      <c r="N1629" s="9"/>
      <c r="O1629" s="8"/>
      <c r="P1629" s="8"/>
      <c r="Q1629" s="8"/>
      <c r="R1629" s="10"/>
      <c r="S1629" s="10"/>
      <c r="T1629" s="10"/>
      <c r="U1629" s="8"/>
      <c r="V1629" s="8"/>
      <c r="W1629" s="8"/>
      <c r="X1629" s="11"/>
      <c r="Y1629" s="11"/>
      <c r="Z1629" s="11"/>
      <c r="AA1629" s="8"/>
      <c r="AB1629" s="8"/>
      <c r="AC1629" s="8"/>
      <c r="AD1629" s="8"/>
      <c r="AE1629" s="8"/>
      <c r="AF1629" s="8"/>
      <c r="AG1629" s="8"/>
    </row>
    <row r="1630" spans="3:33" ht="180" customHeight="1" x14ac:dyDescent="0.25">
      <c r="C1630" s="8"/>
      <c r="D1630" s="8"/>
      <c r="E1630" s="8"/>
      <c r="F1630" s="8"/>
      <c r="G1630" s="8"/>
      <c r="H1630" s="8"/>
      <c r="I1630" s="8"/>
      <c r="J1630" s="8"/>
      <c r="K1630" s="8"/>
      <c r="L1630" s="9"/>
      <c r="M1630" s="9"/>
      <c r="N1630" s="9"/>
      <c r="O1630" s="8"/>
      <c r="P1630" s="8"/>
      <c r="Q1630" s="8"/>
      <c r="R1630" s="10" t="s">
        <v>1173</v>
      </c>
      <c r="S1630" s="10"/>
      <c r="T1630" s="10"/>
      <c r="U1630" s="8"/>
      <c r="V1630" s="8"/>
      <c r="W1630" s="8"/>
      <c r="X1630" s="11"/>
      <c r="Y1630" s="11"/>
      <c r="Z1630" s="11"/>
      <c r="AA1630" s="8"/>
      <c r="AB1630" s="8"/>
      <c r="AC1630" s="8"/>
      <c r="AD1630" s="8"/>
      <c r="AE1630" s="8"/>
      <c r="AF1630" s="8"/>
      <c r="AG1630" s="8"/>
    </row>
    <row r="1631" spans="3:33" x14ac:dyDescent="0.25">
      <c r="C1631" s="5"/>
    </row>
    <row r="1632" spans="3:33" x14ac:dyDescent="0.25">
      <c r="C1632" s="5"/>
      <c r="D1632" s="5"/>
    </row>
    <row r="1633" spans="1:31" ht="30" x14ac:dyDescent="0.25">
      <c r="C1633" s="6"/>
      <c r="D1633" s="3" t="s">
        <v>1174</v>
      </c>
    </row>
    <row r="1635" spans="1:31" ht="30" customHeight="1" x14ac:dyDescent="0.25">
      <c r="A1635" s="8" t="s">
        <v>847</v>
      </c>
      <c r="B1635" s="8"/>
      <c r="C1635" s="3"/>
      <c r="D1635" s="8" t="s">
        <v>848</v>
      </c>
      <c r="E1635" s="8"/>
      <c r="F1635" s="3"/>
      <c r="G1635" s="8" t="s">
        <v>849</v>
      </c>
      <c r="H1635" s="8"/>
      <c r="I1635" s="3"/>
      <c r="J1635" s="8" t="s">
        <v>850</v>
      </c>
      <c r="K1635" s="8"/>
      <c r="L1635" s="3"/>
      <c r="M1635" s="8" t="s">
        <v>851</v>
      </c>
      <c r="N1635" s="8"/>
      <c r="O1635" s="3"/>
      <c r="P1635" s="8" t="s">
        <v>852</v>
      </c>
      <c r="Q1635" s="8"/>
      <c r="R1635" s="3"/>
      <c r="S1635" s="8" t="s">
        <v>853</v>
      </c>
      <c r="T1635" s="8"/>
      <c r="U1635" s="3"/>
      <c r="V1635" s="8" t="s">
        <v>854</v>
      </c>
      <c r="W1635" s="8"/>
      <c r="X1635" s="3"/>
      <c r="Y1635" s="8" t="s">
        <v>855</v>
      </c>
      <c r="Z1635" s="8"/>
      <c r="AA1635" s="3"/>
      <c r="AB1635" s="8" t="s">
        <v>856</v>
      </c>
      <c r="AC1635" s="8"/>
      <c r="AD1635" s="3"/>
    </row>
    <row r="1636" spans="1:31" ht="75" customHeight="1" x14ac:dyDescent="0.25">
      <c r="A1636" s="8">
        <v>261</v>
      </c>
      <c r="B1636" s="8"/>
      <c r="C1636" s="8"/>
      <c r="D1636" s="8" t="s">
        <v>0</v>
      </c>
      <c r="E1636" s="8"/>
      <c r="F1636" s="8"/>
      <c r="G1636" s="8" t="s">
        <v>1</v>
      </c>
      <c r="H1636" s="8"/>
      <c r="I1636" s="8"/>
      <c r="J1636" s="9" t="s">
        <v>1175</v>
      </c>
      <c r="K1636" s="9"/>
      <c r="L1636" s="9"/>
      <c r="M1636" s="8" t="s">
        <v>3</v>
      </c>
      <c r="N1636" s="8"/>
      <c r="O1636" s="8"/>
      <c r="P1636" s="8" t="s">
        <v>1176</v>
      </c>
      <c r="Q1636" s="8"/>
      <c r="R1636" s="8"/>
      <c r="S1636" s="8" t="s">
        <v>1091</v>
      </c>
      <c r="T1636" s="8"/>
      <c r="U1636" s="8"/>
      <c r="V1636" s="11">
        <v>36612</v>
      </c>
      <c r="W1636" s="11"/>
      <c r="X1636" s="11"/>
      <c r="Y1636" s="8">
        <v>3</v>
      </c>
      <c r="Z1636" s="8"/>
      <c r="AA1636" s="8"/>
      <c r="AB1636" s="8"/>
      <c r="AC1636" s="8"/>
      <c r="AD1636" s="8"/>
      <c r="AE1636" s="8" t="s">
        <v>8</v>
      </c>
    </row>
    <row r="1637" spans="1:31" x14ac:dyDescent="0.25">
      <c r="A1637" s="8"/>
      <c r="B1637" s="8"/>
      <c r="C1637" s="8"/>
      <c r="D1637" s="8"/>
      <c r="E1637" s="8"/>
      <c r="F1637" s="8"/>
      <c r="G1637" s="8"/>
      <c r="H1637" s="8"/>
      <c r="I1637" s="8"/>
      <c r="J1637" s="9"/>
      <c r="K1637" s="9"/>
      <c r="L1637" s="9"/>
      <c r="M1637" s="8"/>
      <c r="N1637" s="8"/>
      <c r="O1637" s="8"/>
      <c r="P1637" s="10"/>
      <c r="Q1637" s="10"/>
      <c r="R1637" s="10"/>
      <c r="S1637" s="8"/>
      <c r="T1637" s="8"/>
      <c r="U1637" s="8"/>
      <c r="V1637" s="11"/>
      <c r="W1637" s="11"/>
      <c r="X1637" s="11"/>
      <c r="Y1637" s="8"/>
      <c r="Z1637" s="8"/>
      <c r="AA1637" s="8"/>
      <c r="AB1637" s="8"/>
      <c r="AC1637" s="8"/>
      <c r="AD1637" s="8"/>
      <c r="AE1637" s="8"/>
    </row>
    <row r="1638" spans="1:31" ht="135" customHeight="1" x14ac:dyDescent="0.25">
      <c r="A1638" s="8"/>
      <c r="B1638" s="8"/>
      <c r="C1638" s="8"/>
      <c r="D1638" s="8"/>
      <c r="E1638" s="8"/>
      <c r="F1638" s="8"/>
      <c r="G1638" s="8"/>
      <c r="H1638" s="8"/>
      <c r="I1638" s="8"/>
      <c r="J1638" s="9"/>
      <c r="K1638" s="9"/>
      <c r="L1638" s="9"/>
      <c r="M1638" s="8"/>
      <c r="N1638" s="8"/>
      <c r="O1638" s="8"/>
      <c r="P1638" s="10" t="s">
        <v>1177</v>
      </c>
      <c r="Q1638" s="10"/>
      <c r="R1638" s="10"/>
      <c r="S1638" s="8"/>
      <c r="T1638" s="8"/>
      <c r="U1638" s="8"/>
      <c r="V1638" s="11"/>
      <c r="W1638" s="11"/>
      <c r="X1638" s="11"/>
      <c r="Y1638" s="8"/>
      <c r="Z1638" s="8"/>
      <c r="AA1638" s="8"/>
      <c r="AB1638" s="8"/>
      <c r="AC1638" s="8"/>
      <c r="AD1638" s="8"/>
      <c r="AE1638" s="8"/>
    </row>
    <row r="1639" spans="1:31" ht="75" customHeight="1" x14ac:dyDescent="0.25">
      <c r="A1639" s="8">
        <v>262</v>
      </c>
      <c r="B1639" s="8"/>
      <c r="C1639" s="8"/>
      <c r="D1639" s="8" t="s">
        <v>0</v>
      </c>
      <c r="E1639" s="8"/>
      <c r="F1639" s="8"/>
      <c r="G1639" s="8" t="s">
        <v>293</v>
      </c>
      <c r="H1639" s="8"/>
      <c r="I1639" s="8"/>
      <c r="J1639" s="9" t="s">
        <v>1178</v>
      </c>
      <c r="K1639" s="9"/>
      <c r="L1639" s="9"/>
      <c r="M1639" s="8" t="s">
        <v>3</v>
      </c>
      <c r="N1639" s="8"/>
      <c r="O1639" s="8"/>
      <c r="P1639" s="8" t="s">
        <v>1179</v>
      </c>
      <c r="Q1639" s="8"/>
      <c r="R1639" s="8"/>
      <c r="S1639" s="8" t="s">
        <v>1161</v>
      </c>
      <c r="T1639" s="8"/>
      <c r="U1639" s="8"/>
      <c r="V1639" s="8" t="s">
        <v>1181</v>
      </c>
      <c r="W1639" s="8"/>
      <c r="X1639" s="8"/>
      <c r="Y1639" s="8">
        <v>3</v>
      </c>
      <c r="Z1639" s="8"/>
      <c r="AA1639" s="8"/>
      <c r="AB1639" s="8"/>
      <c r="AC1639" s="8"/>
      <c r="AD1639" s="8"/>
      <c r="AE1639" s="8" t="s">
        <v>8</v>
      </c>
    </row>
    <row r="1640" spans="1:31" x14ac:dyDescent="0.25">
      <c r="A1640" s="8"/>
      <c r="B1640" s="8"/>
      <c r="C1640" s="8"/>
      <c r="D1640" s="8"/>
      <c r="E1640" s="8"/>
      <c r="F1640" s="8"/>
      <c r="G1640" s="8"/>
      <c r="H1640" s="8"/>
      <c r="I1640" s="8"/>
      <c r="J1640" s="9"/>
      <c r="K1640" s="9"/>
      <c r="L1640" s="9"/>
      <c r="M1640" s="8"/>
      <c r="N1640" s="8"/>
      <c r="O1640" s="8"/>
      <c r="P1640" s="10"/>
      <c r="Q1640" s="10"/>
      <c r="R1640" s="10"/>
      <c r="S1640" s="8"/>
      <c r="T1640" s="8"/>
      <c r="U1640" s="8"/>
      <c r="V1640" s="8"/>
      <c r="W1640" s="8"/>
      <c r="X1640" s="8"/>
      <c r="Y1640" s="8"/>
      <c r="Z1640" s="8"/>
      <c r="AA1640" s="8"/>
      <c r="AB1640" s="8"/>
      <c r="AC1640" s="8"/>
      <c r="AD1640" s="8"/>
      <c r="AE1640" s="8"/>
    </row>
    <row r="1641" spans="1:31" ht="135" customHeight="1" x14ac:dyDescent="0.25">
      <c r="A1641" s="8"/>
      <c r="B1641" s="8"/>
      <c r="C1641" s="8"/>
      <c r="D1641" s="8"/>
      <c r="E1641" s="8"/>
      <c r="F1641" s="8"/>
      <c r="G1641" s="8"/>
      <c r="H1641" s="8"/>
      <c r="I1641" s="8"/>
      <c r="J1641" s="9"/>
      <c r="K1641" s="9"/>
      <c r="L1641" s="9"/>
      <c r="M1641" s="8"/>
      <c r="N1641" s="8"/>
      <c r="O1641" s="8"/>
      <c r="P1641" s="10" t="s">
        <v>1180</v>
      </c>
      <c r="Q1641" s="10"/>
      <c r="R1641" s="10"/>
      <c r="S1641" s="8"/>
      <c r="T1641" s="8"/>
      <c r="U1641" s="8"/>
      <c r="V1641" s="8"/>
      <c r="W1641" s="8"/>
      <c r="X1641" s="8"/>
      <c r="Y1641" s="8"/>
      <c r="Z1641" s="8"/>
      <c r="AA1641" s="8"/>
      <c r="AB1641" s="8"/>
      <c r="AC1641" s="8"/>
      <c r="AD1641" s="8"/>
      <c r="AE1641" s="8"/>
    </row>
    <row r="1642" spans="1:31" ht="75" customHeight="1" x14ac:dyDescent="0.25">
      <c r="A1642" s="8">
        <v>263</v>
      </c>
      <c r="B1642" s="8"/>
      <c r="C1642" s="8"/>
      <c r="D1642" s="8" t="s">
        <v>0</v>
      </c>
      <c r="E1642" s="8"/>
      <c r="F1642" s="8"/>
      <c r="G1642" s="8" t="s">
        <v>1</v>
      </c>
      <c r="H1642" s="8"/>
      <c r="I1642" s="8"/>
      <c r="J1642" s="9" t="s">
        <v>1182</v>
      </c>
      <c r="K1642" s="9"/>
      <c r="L1642" s="9"/>
      <c r="M1642" s="8" t="s">
        <v>3</v>
      </c>
      <c r="N1642" s="8"/>
      <c r="O1642" s="8"/>
      <c r="P1642" s="8" t="s">
        <v>1183</v>
      </c>
      <c r="Q1642" s="8"/>
      <c r="R1642" s="8"/>
      <c r="S1642" s="8" t="s">
        <v>1185</v>
      </c>
      <c r="T1642" s="8"/>
      <c r="U1642" s="8"/>
      <c r="V1642" s="11">
        <v>36552</v>
      </c>
      <c r="W1642" s="11"/>
      <c r="X1642" s="11"/>
      <c r="Y1642" s="8">
        <v>3</v>
      </c>
      <c r="Z1642" s="8"/>
      <c r="AA1642" s="8"/>
      <c r="AB1642" s="8"/>
      <c r="AC1642" s="8"/>
      <c r="AD1642" s="8"/>
      <c r="AE1642" s="8" t="s">
        <v>8</v>
      </c>
    </row>
    <row r="1643" spans="1:31" x14ac:dyDescent="0.25">
      <c r="A1643" s="8"/>
      <c r="B1643" s="8"/>
      <c r="C1643" s="8"/>
      <c r="D1643" s="8"/>
      <c r="E1643" s="8"/>
      <c r="F1643" s="8"/>
      <c r="G1643" s="8"/>
      <c r="H1643" s="8"/>
      <c r="I1643" s="8"/>
      <c r="J1643" s="9"/>
      <c r="K1643" s="9"/>
      <c r="L1643" s="9"/>
      <c r="M1643" s="8"/>
      <c r="N1643" s="8"/>
      <c r="O1643" s="8"/>
      <c r="P1643" s="10"/>
      <c r="Q1643" s="10"/>
      <c r="R1643" s="10"/>
      <c r="S1643" s="8"/>
      <c r="T1643" s="8"/>
      <c r="U1643" s="8"/>
      <c r="V1643" s="11"/>
      <c r="W1643" s="11"/>
      <c r="X1643" s="11"/>
      <c r="Y1643" s="8"/>
      <c r="Z1643" s="8"/>
      <c r="AA1643" s="8"/>
      <c r="AB1643" s="8"/>
      <c r="AC1643" s="8"/>
      <c r="AD1643" s="8"/>
      <c r="AE1643" s="8"/>
    </row>
    <row r="1644" spans="1:31" ht="135" customHeight="1" x14ac:dyDescent="0.25">
      <c r="A1644" s="8"/>
      <c r="B1644" s="8"/>
      <c r="C1644" s="8"/>
      <c r="D1644" s="8"/>
      <c r="E1644" s="8"/>
      <c r="F1644" s="8"/>
      <c r="G1644" s="8"/>
      <c r="H1644" s="8"/>
      <c r="I1644" s="8"/>
      <c r="J1644" s="9"/>
      <c r="K1644" s="9"/>
      <c r="L1644" s="9"/>
      <c r="M1644" s="8"/>
      <c r="N1644" s="8"/>
      <c r="O1644" s="8"/>
      <c r="P1644" s="10" t="s">
        <v>1184</v>
      </c>
      <c r="Q1644" s="10"/>
      <c r="R1644" s="10"/>
      <c r="S1644" s="8"/>
      <c r="T1644" s="8"/>
      <c r="U1644" s="8"/>
      <c r="V1644" s="11"/>
      <c r="W1644" s="11"/>
      <c r="X1644" s="11"/>
      <c r="Y1644" s="8"/>
      <c r="Z1644" s="8"/>
      <c r="AA1644" s="8"/>
      <c r="AB1644" s="8"/>
      <c r="AC1644" s="8"/>
      <c r="AD1644" s="8"/>
      <c r="AE1644" s="8"/>
    </row>
    <row r="1645" spans="1:31" ht="60" customHeight="1" x14ac:dyDescent="0.25">
      <c r="A1645" s="8">
        <v>264</v>
      </c>
      <c r="B1645" s="8"/>
      <c r="C1645" s="8"/>
      <c r="D1645" s="8" t="s">
        <v>0</v>
      </c>
      <c r="E1645" s="8"/>
      <c r="F1645" s="8"/>
      <c r="G1645" s="8" t="s">
        <v>1</v>
      </c>
      <c r="H1645" s="8"/>
      <c r="I1645" s="8"/>
      <c r="J1645" s="9" t="s">
        <v>1186</v>
      </c>
      <c r="K1645" s="9"/>
      <c r="L1645" s="9"/>
      <c r="M1645" s="8" t="s">
        <v>3</v>
      </c>
      <c r="N1645" s="8"/>
      <c r="O1645" s="8"/>
      <c r="P1645" s="8" t="s">
        <v>1187</v>
      </c>
      <c r="Q1645" s="8"/>
      <c r="R1645" s="8"/>
      <c r="S1645" s="8" t="s">
        <v>1150</v>
      </c>
      <c r="T1645" s="8"/>
      <c r="U1645" s="8"/>
      <c r="V1645" s="11">
        <v>36734</v>
      </c>
      <c r="W1645" s="11"/>
      <c r="X1645" s="11"/>
      <c r="Y1645" s="8">
        <v>3</v>
      </c>
      <c r="Z1645" s="8"/>
      <c r="AA1645" s="8"/>
      <c r="AB1645" s="8"/>
      <c r="AC1645" s="8"/>
      <c r="AD1645" s="8"/>
      <c r="AE1645" s="8" t="s">
        <v>8</v>
      </c>
    </row>
    <row r="1646" spans="1:31" x14ac:dyDescent="0.25">
      <c r="A1646" s="8"/>
      <c r="B1646" s="8"/>
      <c r="C1646" s="8"/>
      <c r="D1646" s="8"/>
      <c r="E1646" s="8"/>
      <c r="F1646" s="8"/>
      <c r="G1646" s="8"/>
      <c r="H1646" s="8"/>
      <c r="I1646" s="8"/>
      <c r="J1646" s="9"/>
      <c r="K1646" s="9"/>
      <c r="L1646" s="9"/>
      <c r="M1646" s="8"/>
      <c r="N1646" s="8"/>
      <c r="O1646" s="8"/>
      <c r="P1646" s="10"/>
      <c r="Q1646" s="10"/>
      <c r="R1646" s="10"/>
      <c r="S1646" s="8"/>
      <c r="T1646" s="8"/>
      <c r="U1646" s="8"/>
      <c r="V1646" s="11"/>
      <c r="W1646" s="11"/>
      <c r="X1646" s="11"/>
      <c r="Y1646" s="8"/>
      <c r="Z1646" s="8"/>
      <c r="AA1646" s="8"/>
      <c r="AB1646" s="8"/>
      <c r="AC1646" s="8"/>
      <c r="AD1646" s="8"/>
      <c r="AE1646" s="8"/>
    </row>
    <row r="1647" spans="1:31" ht="150" customHeight="1" x14ac:dyDescent="0.25">
      <c r="A1647" s="8"/>
      <c r="B1647" s="8"/>
      <c r="C1647" s="8"/>
      <c r="D1647" s="8"/>
      <c r="E1647" s="8"/>
      <c r="F1647" s="8"/>
      <c r="G1647" s="8"/>
      <c r="H1647" s="8"/>
      <c r="I1647" s="8"/>
      <c r="J1647" s="9"/>
      <c r="K1647" s="9"/>
      <c r="L1647" s="9"/>
      <c r="M1647" s="8"/>
      <c r="N1647" s="8"/>
      <c r="O1647" s="8"/>
      <c r="P1647" s="10" t="s">
        <v>1188</v>
      </c>
      <c r="Q1647" s="10"/>
      <c r="R1647" s="10"/>
      <c r="S1647" s="8"/>
      <c r="T1647" s="8"/>
      <c r="U1647" s="8"/>
      <c r="V1647" s="11"/>
      <c r="W1647" s="11"/>
      <c r="X1647" s="11"/>
      <c r="Y1647" s="8"/>
      <c r="Z1647" s="8"/>
      <c r="AA1647" s="8"/>
      <c r="AB1647" s="8"/>
      <c r="AC1647" s="8"/>
      <c r="AD1647" s="8"/>
      <c r="AE1647" s="8"/>
    </row>
    <row r="1648" spans="1:31" ht="75" customHeight="1" x14ac:dyDescent="0.25">
      <c r="A1648" s="8">
        <v>265</v>
      </c>
      <c r="B1648" s="8"/>
      <c r="C1648" s="8"/>
      <c r="D1648" s="8" t="s">
        <v>0</v>
      </c>
      <c r="E1648" s="8"/>
      <c r="F1648" s="8"/>
      <c r="G1648" s="8" t="s">
        <v>1</v>
      </c>
      <c r="H1648" s="8"/>
      <c r="I1648" s="8"/>
      <c r="J1648" s="9" t="s">
        <v>1189</v>
      </c>
      <c r="K1648" s="9"/>
      <c r="L1648" s="9"/>
      <c r="M1648" s="8" t="s">
        <v>3</v>
      </c>
      <c r="N1648" s="8"/>
      <c r="O1648" s="8"/>
      <c r="P1648" s="8" t="s">
        <v>1190</v>
      </c>
      <c r="Q1648" s="8"/>
      <c r="R1648" s="8"/>
      <c r="S1648" s="8" t="s">
        <v>1123</v>
      </c>
      <c r="T1648" s="8"/>
      <c r="U1648" s="8"/>
      <c r="V1648" s="11">
        <v>36540</v>
      </c>
      <c r="W1648" s="11"/>
      <c r="X1648" s="11"/>
      <c r="Y1648" s="8">
        <v>3</v>
      </c>
      <c r="Z1648" s="8"/>
      <c r="AA1648" s="8"/>
      <c r="AB1648" s="8"/>
      <c r="AC1648" s="8"/>
      <c r="AD1648" s="8"/>
      <c r="AE1648" s="8" t="s">
        <v>8</v>
      </c>
    </row>
    <row r="1649" spans="1:31" x14ac:dyDescent="0.25">
      <c r="A1649" s="8"/>
      <c r="B1649" s="8"/>
      <c r="C1649" s="8"/>
      <c r="D1649" s="8"/>
      <c r="E1649" s="8"/>
      <c r="F1649" s="8"/>
      <c r="G1649" s="8"/>
      <c r="H1649" s="8"/>
      <c r="I1649" s="8"/>
      <c r="J1649" s="9"/>
      <c r="K1649" s="9"/>
      <c r="L1649" s="9"/>
      <c r="M1649" s="8"/>
      <c r="N1649" s="8"/>
      <c r="O1649" s="8"/>
      <c r="P1649" s="8"/>
      <c r="Q1649" s="8"/>
      <c r="R1649" s="8"/>
      <c r="S1649" s="8"/>
      <c r="T1649" s="8"/>
      <c r="U1649" s="8"/>
      <c r="V1649" s="11"/>
      <c r="W1649" s="11"/>
      <c r="X1649" s="11"/>
      <c r="Y1649" s="8"/>
      <c r="Z1649" s="8"/>
      <c r="AA1649" s="8"/>
      <c r="AB1649" s="8"/>
      <c r="AC1649" s="8"/>
      <c r="AD1649" s="8"/>
      <c r="AE1649" s="8"/>
    </row>
    <row r="1650" spans="1:31" ht="105" customHeight="1" x14ac:dyDescent="0.25">
      <c r="A1650" s="8"/>
      <c r="B1650" s="8"/>
      <c r="C1650" s="8"/>
      <c r="D1650" s="8"/>
      <c r="E1650" s="8"/>
      <c r="F1650" s="8"/>
      <c r="G1650" s="8"/>
      <c r="H1650" s="8"/>
      <c r="I1650" s="8"/>
      <c r="J1650" s="9"/>
      <c r="K1650" s="9"/>
      <c r="L1650" s="9"/>
      <c r="M1650" s="8"/>
      <c r="N1650" s="8"/>
      <c r="O1650" s="8"/>
      <c r="P1650" s="10" t="s">
        <v>1191</v>
      </c>
      <c r="Q1650" s="10"/>
      <c r="R1650" s="10"/>
      <c r="S1650" s="8"/>
      <c r="T1650" s="8"/>
      <c r="U1650" s="8"/>
      <c r="V1650" s="11"/>
      <c r="W1650" s="11"/>
      <c r="X1650" s="11"/>
      <c r="Y1650" s="8"/>
      <c r="Z1650" s="8"/>
      <c r="AA1650" s="8"/>
      <c r="AB1650" s="8"/>
      <c r="AC1650" s="8"/>
      <c r="AD1650" s="8"/>
      <c r="AE1650" s="8"/>
    </row>
    <row r="1651" spans="1:31" x14ac:dyDescent="0.25">
      <c r="A1651" s="8"/>
      <c r="B1651" s="8"/>
      <c r="C1651" s="8"/>
      <c r="D1651" s="8"/>
      <c r="E1651" s="8"/>
      <c r="F1651" s="8"/>
      <c r="G1651" s="8"/>
      <c r="H1651" s="8"/>
      <c r="I1651" s="8"/>
      <c r="J1651" s="9"/>
      <c r="K1651" s="9"/>
      <c r="L1651" s="9"/>
      <c r="M1651" s="8"/>
      <c r="N1651" s="8"/>
      <c r="O1651" s="8"/>
      <c r="P1651" s="8"/>
      <c r="Q1651" s="8"/>
      <c r="R1651" s="8"/>
      <c r="S1651" s="8"/>
      <c r="T1651" s="8"/>
      <c r="U1651" s="8"/>
      <c r="V1651" s="11"/>
      <c r="W1651" s="11"/>
      <c r="X1651" s="11"/>
      <c r="Y1651" s="8"/>
      <c r="Z1651" s="8"/>
      <c r="AA1651" s="8"/>
      <c r="AB1651" s="8"/>
      <c r="AC1651" s="8"/>
      <c r="AD1651" s="8"/>
      <c r="AE1651" s="8"/>
    </row>
    <row r="1652" spans="1:31" ht="180" customHeight="1" x14ac:dyDescent="0.25">
      <c r="A1652" s="8"/>
      <c r="B1652" s="8"/>
      <c r="C1652" s="8"/>
      <c r="D1652" s="8"/>
      <c r="E1652" s="8"/>
      <c r="F1652" s="8"/>
      <c r="G1652" s="8"/>
      <c r="H1652" s="8"/>
      <c r="I1652" s="8"/>
      <c r="J1652" s="9"/>
      <c r="K1652" s="9"/>
      <c r="L1652" s="9"/>
      <c r="M1652" s="8"/>
      <c r="N1652" s="8"/>
      <c r="O1652" s="8"/>
      <c r="P1652" s="8" t="s">
        <v>1192</v>
      </c>
      <c r="Q1652" s="8"/>
      <c r="R1652" s="8"/>
      <c r="S1652" s="8"/>
      <c r="T1652" s="8"/>
      <c r="U1652" s="8"/>
      <c r="V1652" s="11"/>
      <c r="W1652" s="11"/>
      <c r="X1652" s="11"/>
      <c r="Y1652" s="8"/>
      <c r="Z1652" s="8"/>
      <c r="AA1652" s="8"/>
      <c r="AB1652" s="8"/>
      <c r="AC1652" s="8"/>
      <c r="AD1652" s="8"/>
      <c r="AE1652" s="8"/>
    </row>
    <row r="1653" spans="1:31" ht="75" customHeight="1" x14ac:dyDescent="0.25">
      <c r="A1653" s="8">
        <v>266</v>
      </c>
      <c r="B1653" s="8"/>
      <c r="C1653" s="8"/>
      <c r="D1653" s="8" t="s">
        <v>0</v>
      </c>
      <c r="E1653" s="8"/>
      <c r="F1653" s="8"/>
      <c r="G1653" s="8" t="s">
        <v>1</v>
      </c>
      <c r="H1653" s="8"/>
      <c r="I1653" s="8"/>
      <c r="J1653" s="9" t="s">
        <v>1193</v>
      </c>
      <c r="K1653" s="9"/>
      <c r="L1653" s="9"/>
      <c r="M1653" s="8" t="s">
        <v>3</v>
      </c>
      <c r="N1653" s="8"/>
      <c r="O1653" s="8"/>
      <c r="P1653" s="8" t="s">
        <v>937</v>
      </c>
      <c r="Q1653" s="8"/>
      <c r="R1653" s="8"/>
      <c r="S1653" s="8" t="s">
        <v>1096</v>
      </c>
      <c r="T1653" s="8"/>
      <c r="U1653" s="8"/>
      <c r="V1653" s="11">
        <v>36540</v>
      </c>
      <c r="W1653" s="11"/>
      <c r="X1653" s="11"/>
      <c r="Y1653" s="8">
        <v>3</v>
      </c>
      <c r="Z1653" s="8"/>
      <c r="AA1653" s="8"/>
      <c r="AB1653" s="8"/>
      <c r="AC1653" s="8"/>
      <c r="AD1653" s="8"/>
      <c r="AE1653" s="8" t="s">
        <v>8</v>
      </c>
    </row>
    <row r="1654" spans="1:31" x14ac:dyDescent="0.25">
      <c r="A1654" s="8"/>
      <c r="B1654" s="8"/>
      <c r="C1654" s="8"/>
      <c r="D1654" s="8"/>
      <c r="E1654" s="8"/>
      <c r="F1654" s="8"/>
      <c r="G1654" s="8"/>
      <c r="H1654" s="8"/>
      <c r="I1654" s="8"/>
      <c r="J1654" s="9"/>
      <c r="K1654" s="9"/>
      <c r="L1654" s="9"/>
      <c r="M1654" s="8"/>
      <c r="N1654" s="8"/>
      <c r="O1654" s="8"/>
      <c r="P1654" s="8"/>
      <c r="Q1654" s="8"/>
      <c r="R1654" s="8"/>
      <c r="S1654" s="8"/>
      <c r="T1654" s="8"/>
      <c r="U1654" s="8"/>
      <c r="V1654" s="11"/>
      <c r="W1654" s="11"/>
      <c r="X1654" s="11"/>
      <c r="Y1654" s="8"/>
      <c r="Z1654" s="8"/>
      <c r="AA1654" s="8"/>
      <c r="AB1654" s="8"/>
      <c r="AC1654" s="8"/>
      <c r="AD1654" s="8"/>
      <c r="AE1654" s="8"/>
    </row>
    <row r="1655" spans="1:31" ht="105" customHeight="1" x14ac:dyDescent="0.25">
      <c r="A1655" s="8"/>
      <c r="B1655" s="8"/>
      <c r="C1655" s="8"/>
      <c r="D1655" s="8"/>
      <c r="E1655" s="8"/>
      <c r="F1655" s="8"/>
      <c r="G1655" s="8"/>
      <c r="H1655" s="8"/>
      <c r="I1655" s="8"/>
      <c r="J1655" s="9"/>
      <c r="K1655" s="9"/>
      <c r="L1655" s="9"/>
      <c r="M1655" s="8"/>
      <c r="N1655" s="8"/>
      <c r="O1655" s="8"/>
      <c r="P1655" s="10" t="s">
        <v>1191</v>
      </c>
      <c r="Q1655" s="10"/>
      <c r="R1655" s="10"/>
      <c r="S1655" s="8"/>
      <c r="T1655" s="8"/>
      <c r="U1655" s="8"/>
      <c r="V1655" s="11"/>
      <c r="W1655" s="11"/>
      <c r="X1655" s="11"/>
      <c r="Y1655" s="8"/>
      <c r="Z1655" s="8"/>
      <c r="AA1655" s="8"/>
      <c r="AB1655" s="8"/>
      <c r="AC1655" s="8"/>
      <c r="AD1655" s="8"/>
      <c r="AE1655" s="8"/>
    </row>
    <row r="1656" spans="1:31" x14ac:dyDescent="0.25">
      <c r="A1656" s="8"/>
      <c r="B1656" s="8"/>
      <c r="C1656" s="8"/>
      <c r="D1656" s="8"/>
      <c r="E1656" s="8"/>
      <c r="F1656" s="8"/>
      <c r="G1656" s="8"/>
      <c r="H1656" s="8"/>
      <c r="I1656" s="8"/>
      <c r="J1656" s="9"/>
      <c r="K1656" s="9"/>
      <c r="L1656" s="9"/>
      <c r="M1656" s="8"/>
      <c r="N1656" s="8"/>
      <c r="O1656" s="8"/>
      <c r="P1656" s="8"/>
      <c r="Q1656" s="8"/>
      <c r="R1656" s="8"/>
      <c r="S1656" s="8"/>
      <c r="T1656" s="8"/>
      <c r="U1656" s="8"/>
      <c r="V1656" s="11"/>
      <c r="W1656" s="11"/>
      <c r="X1656" s="11"/>
      <c r="Y1656" s="8"/>
      <c r="Z1656" s="8"/>
      <c r="AA1656" s="8"/>
      <c r="AB1656" s="8"/>
      <c r="AC1656" s="8"/>
      <c r="AD1656" s="8"/>
      <c r="AE1656" s="8"/>
    </row>
    <row r="1657" spans="1:31" ht="150" customHeight="1" x14ac:dyDescent="0.25">
      <c r="A1657" s="8"/>
      <c r="B1657" s="8"/>
      <c r="C1657" s="8"/>
      <c r="D1657" s="8"/>
      <c r="E1657" s="8"/>
      <c r="F1657" s="8"/>
      <c r="G1657" s="8"/>
      <c r="H1657" s="8"/>
      <c r="I1657" s="8"/>
      <c r="J1657" s="9"/>
      <c r="K1657" s="9"/>
      <c r="L1657" s="9"/>
      <c r="M1657" s="8"/>
      <c r="N1657" s="8"/>
      <c r="O1657" s="8"/>
      <c r="P1657" s="8" t="s">
        <v>1194</v>
      </c>
      <c r="Q1657" s="8"/>
      <c r="R1657" s="8"/>
      <c r="S1657" s="8"/>
      <c r="T1657" s="8"/>
      <c r="U1657" s="8"/>
      <c r="V1657" s="11"/>
      <c r="W1657" s="11"/>
      <c r="X1657" s="11"/>
      <c r="Y1657" s="8"/>
      <c r="Z1657" s="8"/>
      <c r="AA1657" s="8"/>
      <c r="AB1657" s="8"/>
      <c r="AC1657" s="8"/>
      <c r="AD1657" s="8"/>
      <c r="AE1657" s="8"/>
    </row>
    <row r="1658" spans="1:31" ht="75" customHeight="1" x14ac:dyDescent="0.25">
      <c r="A1658" s="8">
        <v>267</v>
      </c>
      <c r="B1658" s="8"/>
      <c r="C1658" s="8"/>
      <c r="D1658" s="8" t="s">
        <v>0</v>
      </c>
      <c r="E1658" s="8"/>
      <c r="F1658" s="8"/>
      <c r="G1658" s="8" t="s">
        <v>1</v>
      </c>
      <c r="H1658" s="8"/>
      <c r="I1658" s="8"/>
      <c r="J1658" s="9" t="s">
        <v>1195</v>
      </c>
      <c r="K1658" s="9"/>
      <c r="L1658" s="9"/>
      <c r="M1658" s="8" t="s">
        <v>3</v>
      </c>
      <c r="N1658" s="8"/>
      <c r="O1658" s="8"/>
      <c r="P1658" s="8" t="s">
        <v>1196</v>
      </c>
      <c r="Q1658" s="8"/>
      <c r="R1658" s="8"/>
      <c r="S1658" s="8" t="s">
        <v>1134</v>
      </c>
      <c r="T1658" s="8"/>
      <c r="U1658" s="8"/>
      <c r="V1658" s="11">
        <v>36722</v>
      </c>
      <c r="W1658" s="11"/>
      <c r="X1658" s="11"/>
      <c r="Y1658" s="8">
        <v>3</v>
      </c>
      <c r="Z1658" s="8"/>
      <c r="AA1658" s="8"/>
      <c r="AB1658" s="8"/>
      <c r="AC1658" s="8"/>
      <c r="AD1658" s="8"/>
      <c r="AE1658" s="8" t="s">
        <v>8</v>
      </c>
    </row>
    <row r="1659" spans="1:31" x14ac:dyDescent="0.25">
      <c r="A1659" s="8"/>
      <c r="B1659" s="8"/>
      <c r="C1659" s="8"/>
      <c r="D1659" s="8"/>
      <c r="E1659" s="8"/>
      <c r="F1659" s="8"/>
      <c r="G1659" s="8"/>
      <c r="H1659" s="8"/>
      <c r="I1659" s="8"/>
      <c r="J1659" s="9"/>
      <c r="K1659" s="9"/>
      <c r="L1659" s="9"/>
      <c r="M1659" s="8"/>
      <c r="N1659" s="8"/>
      <c r="O1659" s="8"/>
      <c r="P1659" s="8"/>
      <c r="Q1659" s="8"/>
      <c r="R1659" s="8"/>
      <c r="S1659" s="8"/>
      <c r="T1659" s="8"/>
      <c r="U1659" s="8"/>
      <c r="V1659" s="11"/>
      <c r="W1659" s="11"/>
      <c r="X1659" s="11"/>
      <c r="Y1659" s="8"/>
      <c r="Z1659" s="8"/>
      <c r="AA1659" s="8"/>
      <c r="AB1659" s="8"/>
      <c r="AC1659" s="8"/>
      <c r="AD1659" s="8"/>
      <c r="AE1659" s="8"/>
    </row>
    <row r="1660" spans="1:31" ht="180" customHeight="1" x14ac:dyDescent="0.25">
      <c r="A1660" s="8"/>
      <c r="B1660" s="8"/>
      <c r="C1660" s="8"/>
      <c r="D1660" s="8"/>
      <c r="E1660" s="8"/>
      <c r="F1660" s="8"/>
      <c r="G1660" s="8"/>
      <c r="H1660" s="8"/>
      <c r="I1660" s="8"/>
      <c r="J1660" s="9"/>
      <c r="K1660" s="9"/>
      <c r="L1660" s="9"/>
      <c r="M1660" s="8"/>
      <c r="N1660" s="8"/>
      <c r="O1660" s="8"/>
      <c r="P1660" s="10" t="s">
        <v>1197</v>
      </c>
      <c r="Q1660" s="10"/>
      <c r="R1660" s="10"/>
      <c r="S1660" s="8"/>
      <c r="T1660" s="8"/>
      <c r="U1660" s="8"/>
      <c r="V1660" s="11"/>
      <c r="W1660" s="11"/>
      <c r="X1660" s="11"/>
      <c r="Y1660" s="8"/>
      <c r="Z1660" s="8"/>
      <c r="AA1660" s="8"/>
      <c r="AB1660" s="8"/>
      <c r="AC1660" s="8"/>
      <c r="AD1660" s="8"/>
      <c r="AE1660" s="8"/>
    </row>
    <row r="1661" spans="1:31" x14ac:dyDescent="0.25">
      <c r="A1661" s="8"/>
      <c r="B1661" s="8"/>
      <c r="C1661" s="8"/>
      <c r="D1661" s="8"/>
      <c r="E1661" s="8"/>
      <c r="F1661" s="8"/>
      <c r="G1661" s="8"/>
      <c r="H1661" s="8"/>
      <c r="I1661" s="8"/>
      <c r="J1661" s="9"/>
      <c r="K1661" s="9"/>
      <c r="L1661" s="9"/>
      <c r="M1661" s="8"/>
      <c r="N1661" s="8"/>
      <c r="O1661" s="8"/>
      <c r="P1661" s="8"/>
      <c r="Q1661" s="8"/>
      <c r="R1661" s="8"/>
      <c r="S1661" s="8"/>
      <c r="T1661" s="8"/>
      <c r="U1661" s="8"/>
      <c r="V1661" s="11"/>
      <c r="W1661" s="11"/>
      <c r="X1661" s="11"/>
      <c r="Y1661" s="8"/>
      <c r="Z1661" s="8"/>
      <c r="AA1661" s="8"/>
      <c r="AB1661" s="8"/>
      <c r="AC1661" s="8"/>
      <c r="AD1661" s="8"/>
      <c r="AE1661" s="8"/>
    </row>
    <row r="1662" spans="1:31" ht="30" customHeight="1" x14ac:dyDescent="0.25">
      <c r="A1662" s="8"/>
      <c r="B1662" s="8"/>
      <c r="C1662" s="8"/>
      <c r="D1662" s="8"/>
      <c r="E1662" s="8"/>
      <c r="F1662" s="8"/>
      <c r="G1662" s="8"/>
      <c r="H1662" s="8"/>
      <c r="I1662" s="8"/>
      <c r="J1662" s="9"/>
      <c r="K1662" s="9"/>
      <c r="L1662" s="9"/>
      <c r="M1662" s="8"/>
      <c r="N1662" s="8"/>
      <c r="O1662" s="8"/>
      <c r="P1662" s="8" t="s">
        <v>1198</v>
      </c>
      <c r="Q1662" s="8"/>
      <c r="R1662" s="8"/>
      <c r="S1662" s="8"/>
      <c r="T1662" s="8"/>
      <c r="U1662" s="8"/>
      <c r="V1662" s="11"/>
      <c r="W1662" s="11"/>
      <c r="X1662" s="11"/>
      <c r="Y1662" s="8"/>
      <c r="Z1662" s="8"/>
      <c r="AA1662" s="8"/>
      <c r="AB1662" s="8"/>
      <c r="AC1662" s="8"/>
      <c r="AD1662" s="8"/>
      <c r="AE1662" s="8"/>
    </row>
    <row r="1663" spans="1:31" ht="15" customHeight="1" x14ac:dyDescent="0.25">
      <c r="A1663" s="8">
        <v>268</v>
      </c>
      <c r="B1663" s="8"/>
      <c r="C1663" s="8"/>
      <c r="D1663" s="8" t="s">
        <v>0</v>
      </c>
      <c r="E1663" s="8"/>
      <c r="F1663" s="8"/>
      <c r="G1663" s="8" t="s">
        <v>20</v>
      </c>
      <c r="H1663" s="8"/>
      <c r="I1663" s="8"/>
      <c r="J1663" s="9" t="s">
        <v>1199</v>
      </c>
      <c r="K1663" s="9"/>
      <c r="L1663" s="9"/>
      <c r="M1663" s="8" t="s">
        <v>3</v>
      </c>
      <c r="N1663" s="8"/>
      <c r="O1663" s="8"/>
      <c r="P1663" s="8" t="s">
        <v>144</v>
      </c>
      <c r="Q1663" s="8"/>
      <c r="R1663" s="8"/>
      <c r="S1663" s="8" t="s">
        <v>1185</v>
      </c>
      <c r="T1663" s="8"/>
      <c r="U1663" s="8"/>
      <c r="V1663" s="8" t="s">
        <v>361</v>
      </c>
      <c r="W1663" s="8"/>
      <c r="X1663" s="8"/>
      <c r="Y1663" s="8">
        <v>2</v>
      </c>
      <c r="Z1663" s="8"/>
      <c r="AA1663" s="8"/>
      <c r="AB1663" s="8"/>
      <c r="AC1663" s="8"/>
      <c r="AD1663" s="8"/>
      <c r="AE1663" s="8" t="s">
        <v>8</v>
      </c>
    </row>
    <row r="1664" spans="1:31" x14ac:dyDescent="0.25">
      <c r="A1664" s="8"/>
      <c r="B1664" s="8"/>
      <c r="C1664" s="8"/>
      <c r="D1664" s="8"/>
      <c r="E1664" s="8"/>
      <c r="F1664" s="8"/>
      <c r="G1664" s="8"/>
      <c r="H1664" s="8"/>
      <c r="I1664" s="8"/>
      <c r="J1664" s="9"/>
      <c r="K1664" s="9"/>
      <c r="L1664" s="9"/>
      <c r="M1664" s="8"/>
      <c r="N1664" s="8"/>
      <c r="O1664" s="8"/>
      <c r="P1664" s="8"/>
      <c r="Q1664" s="8"/>
      <c r="R1664" s="8"/>
      <c r="S1664" s="8"/>
      <c r="T1664" s="8"/>
      <c r="U1664" s="8"/>
      <c r="V1664" s="8"/>
      <c r="W1664" s="8"/>
      <c r="X1664" s="8"/>
      <c r="Y1664" s="8"/>
      <c r="Z1664" s="8"/>
      <c r="AA1664" s="8"/>
      <c r="AB1664" s="8"/>
      <c r="AC1664" s="8"/>
      <c r="AD1664" s="8"/>
      <c r="AE1664" s="8"/>
    </row>
    <row r="1665" spans="1:31" ht="105" customHeight="1" x14ac:dyDescent="0.25">
      <c r="A1665" s="8"/>
      <c r="B1665" s="8"/>
      <c r="C1665" s="8"/>
      <c r="D1665" s="8"/>
      <c r="E1665" s="8"/>
      <c r="F1665" s="8"/>
      <c r="G1665" s="8"/>
      <c r="H1665" s="8"/>
      <c r="I1665" s="8"/>
      <c r="J1665" s="9"/>
      <c r="K1665" s="9"/>
      <c r="L1665" s="9"/>
      <c r="M1665" s="8"/>
      <c r="N1665" s="8"/>
      <c r="O1665" s="8"/>
      <c r="P1665" s="10" t="s">
        <v>1200</v>
      </c>
      <c r="Q1665" s="10"/>
      <c r="R1665" s="10"/>
      <c r="S1665" s="8"/>
      <c r="T1665" s="8"/>
      <c r="U1665" s="8"/>
      <c r="V1665" s="8"/>
      <c r="W1665" s="8"/>
      <c r="X1665" s="8"/>
      <c r="Y1665" s="8"/>
      <c r="Z1665" s="8"/>
      <c r="AA1665" s="8"/>
      <c r="AB1665" s="8"/>
      <c r="AC1665" s="8"/>
      <c r="AD1665" s="8"/>
      <c r="AE1665" s="8"/>
    </row>
    <row r="1666" spans="1:31" x14ac:dyDescent="0.25">
      <c r="A1666" s="8"/>
      <c r="B1666" s="8"/>
      <c r="C1666" s="8"/>
      <c r="D1666" s="8"/>
      <c r="E1666" s="8"/>
      <c r="F1666" s="8"/>
      <c r="G1666" s="8"/>
      <c r="H1666" s="8"/>
      <c r="I1666" s="8"/>
      <c r="J1666" s="9"/>
      <c r="K1666" s="9"/>
      <c r="L1666" s="9"/>
      <c r="M1666" s="8"/>
      <c r="N1666" s="8"/>
      <c r="O1666" s="8"/>
      <c r="P1666" s="8"/>
      <c r="Q1666" s="8"/>
      <c r="R1666" s="8"/>
      <c r="S1666" s="8"/>
      <c r="T1666" s="8"/>
      <c r="U1666" s="8"/>
      <c r="V1666" s="8"/>
      <c r="W1666" s="8"/>
      <c r="X1666" s="8"/>
      <c r="Y1666" s="8"/>
      <c r="Z1666" s="8"/>
      <c r="AA1666" s="8"/>
      <c r="AB1666" s="8"/>
      <c r="AC1666" s="8"/>
      <c r="AD1666" s="8"/>
      <c r="AE1666" s="8"/>
    </row>
    <row r="1667" spans="1:31" ht="45" customHeight="1" x14ac:dyDescent="0.25">
      <c r="A1667" s="8"/>
      <c r="B1667" s="8"/>
      <c r="C1667" s="8"/>
      <c r="D1667" s="8"/>
      <c r="E1667" s="8"/>
      <c r="F1667" s="8"/>
      <c r="G1667" s="8"/>
      <c r="H1667" s="8"/>
      <c r="I1667" s="8"/>
      <c r="J1667" s="9"/>
      <c r="K1667" s="9"/>
      <c r="L1667" s="9"/>
      <c r="M1667" s="8"/>
      <c r="N1667" s="8"/>
      <c r="O1667" s="8"/>
      <c r="P1667" s="8" t="s">
        <v>1083</v>
      </c>
      <c r="Q1667" s="8"/>
      <c r="R1667" s="8"/>
      <c r="S1667" s="8"/>
      <c r="T1667" s="8"/>
      <c r="U1667" s="8"/>
      <c r="V1667" s="8"/>
      <c r="W1667" s="8"/>
      <c r="X1667" s="8"/>
      <c r="Y1667" s="8"/>
      <c r="Z1667" s="8"/>
      <c r="AA1667" s="8"/>
      <c r="AB1667" s="8"/>
      <c r="AC1667" s="8"/>
      <c r="AD1667" s="8"/>
      <c r="AE1667" s="8"/>
    </row>
    <row r="1668" spans="1:31" ht="15" customHeight="1" x14ac:dyDescent="0.25">
      <c r="A1668" s="8">
        <v>269</v>
      </c>
      <c r="B1668" s="8"/>
      <c r="C1668" s="8"/>
      <c r="D1668" s="8" t="s">
        <v>0</v>
      </c>
      <c r="E1668" s="8"/>
      <c r="F1668" s="8"/>
      <c r="G1668" s="8" t="s">
        <v>20</v>
      </c>
      <c r="H1668" s="8"/>
      <c r="I1668" s="8"/>
      <c r="J1668" s="9" t="s">
        <v>1201</v>
      </c>
      <c r="K1668" s="9"/>
      <c r="L1668" s="9"/>
      <c r="M1668" s="8" t="s">
        <v>3</v>
      </c>
      <c r="N1668" s="8"/>
      <c r="O1668" s="8"/>
      <c r="P1668" s="8" t="s">
        <v>144</v>
      </c>
      <c r="Q1668" s="8"/>
      <c r="R1668" s="8"/>
      <c r="S1668" s="8" t="s">
        <v>1161</v>
      </c>
      <c r="T1668" s="8"/>
      <c r="U1668" s="8"/>
      <c r="V1668" s="8" t="s">
        <v>361</v>
      </c>
      <c r="W1668" s="8"/>
      <c r="X1668" s="8"/>
      <c r="Y1668" s="8">
        <v>3</v>
      </c>
      <c r="Z1668" s="8"/>
      <c r="AA1668" s="8"/>
      <c r="AB1668" s="8"/>
      <c r="AC1668" s="8"/>
      <c r="AD1668" s="8"/>
      <c r="AE1668" s="8" t="s">
        <v>8</v>
      </c>
    </row>
    <row r="1669" spans="1:31" x14ac:dyDescent="0.25">
      <c r="A1669" s="8"/>
      <c r="B1669" s="8"/>
      <c r="C1669" s="8"/>
      <c r="D1669" s="8"/>
      <c r="E1669" s="8"/>
      <c r="F1669" s="8"/>
      <c r="G1669" s="8"/>
      <c r="H1669" s="8"/>
      <c r="I1669" s="8"/>
      <c r="J1669" s="9"/>
      <c r="K1669" s="9"/>
      <c r="L1669" s="9"/>
      <c r="M1669" s="8"/>
      <c r="N1669" s="8"/>
      <c r="O1669" s="8"/>
      <c r="P1669" s="8"/>
      <c r="Q1669" s="8"/>
      <c r="R1669" s="8"/>
      <c r="S1669" s="8"/>
      <c r="T1669" s="8"/>
      <c r="U1669" s="8"/>
      <c r="V1669" s="8"/>
      <c r="W1669" s="8"/>
      <c r="X1669" s="8"/>
      <c r="Y1669" s="8"/>
      <c r="Z1669" s="8"/>
      <c r="AA1669" s="8"/>
      <c r="AB1669" s="8"/>
      <c r="AC1669" s="8"/>
      <c r="AD1669" s="8"/>
      <c r="AE1669" s="8"/>
    </row>
    <row r="1670" spans="1:31" ht="105" customHeight="1" x14ac:dyDescent="0.25">
      <c r="A1670" s="8"/>
      <c r="B1670" s="8"/>
      <c r="C1670" s="8"/>
      <c r="D1670" s="8"/>
      <c r="E1670" s="8"/>
      <c r="F1670" s="8"/>
      <c r="G1670" s="8"/>
      <c r="H1670" s="8"/>
      <c r="I1670" s="8"/>
      <c r="J1670" s="9"/>
      <c r="K1670" s="9"/>
      <c r="L1670" s="9"/>
      <c r="M1670" s="8"/>
      <c r="N1670" s="8"/>
      <c r="O1670" s="8"/>
      <c r="P1670" s="10" t="s">
        <v>1200</v>
      </c>
      <c r="Q1670" s="10"/>
      <c r="R1670" s="10"/>
      <c r="S1670" s="8"/>
      <c r="T1670" s="8"/>
      <c r="U1670" s="8"/>
      <c r="V1670" s="8"/>
      <c r="W1670" s="8"/>
      <c r="X1670" s="8"/>
      <c r="Y1670" s="8"/>
      <c r="Z1670" s="8"/>
      <c r="AA1670" s="8"/>
      <c r="AB1670" s="8"/>
      <c r="AC1670" s="8"/>
      <c r="AD1670" s="8"/>
      <c r="AE1670" s="8"/>
    </row>
    <row r="1671" spans="1:31" x14ac:dyDescent="0.25">
      <c r="A1671" s="8"/>
      <c r="B1671" s="8"/>
      <c r="C1671" s="8"/>
      <c r="D1671" s="8"/>
      <c r="E1671" s="8"/>
      <c r="F1671" s="8"/>
      <c r="G1671" s="8"/>
      <c r="H1671" s="8"/>
      <c r="I1671" s="8"/>
      <c r="J1671" s="9"/>
      <c r="K1671" s="9"/>
      <c r="L1671" s="9"/>
      <c r="M1671" s="8"/>
      <c r="N1671" s="8"/>
      <c r="O1671" s="8"/>
      <c r="P1671" s="8"/>
      <c r="Q1671" s="8"/>
      <c r="R1671" s="8"/>
      <c r="S1671" s="8"/>
      <c r="T1671" s="8"/>
      <c r="U1671" s="8"/>
      <c r="V1671" s="8"/>
      <c r="W1671" s="8"/>
      <c r="X1671" s="8"/>
      <c r="Y1671" s="8"/>
      <c r="Z1671" s="8"/>
      <c r="AA1671" s="8"/>
      <c r="AB1671" s="8"/>
      <c r="AC1671" s="8"/>
      <c r="AD1671" s="8"/>
      <c r="AE1671" s="8"/>
    </row>
    <row r="1672" spans="1:31" ht="45" customHeight="1" x14ac:dyDescent="0.25">
      <c r="A1672" s="8"/>
      <c r="B1672" s="8"/>
      <c r="C1672" s="8"/>
      <c r="D1672" s="8"/>
      <c r="E1672" s="8"/>
      <c r="F1672" s="8"/>
      <c r="G1672" s="8"/>
      <c r="H1672" s="8"/>
      <c r="I1672" s="8"/>
      <c r="J1672" s="9"/>
      <c r="K1672" s="9"/>
      <c r="L1672" s="9"/>
      <c r="M1672" s="8"/>
      <c r="N1672" s="8"/>
      <c r="O1672" s="8"/>
      <c r="P1672" s="8" t="s">
        <v>1083</v>
      </c>
      <c r="Q1672" s="8"/>
      <c r="R1672" s="8"/>
      <c r="S1672" s="8"/>
      <c r="T1672" s="8"/>
      <c r="U1672" s="8"/>
      <c r="V1672" s="8"/>
      <c r="W1672" s="8"/>
      <c r="X1672" s="8"/>
      <c r="Y1672" s="8"/>
      <c r="Z1672" s="8"/>
      <c r="AA1672" s="8"/>
      <c r="AB1672" s="8"/>
      <c r="AC1672" s="8"/>
      <c r="AD1672" s="8"/>
      <c r="AE1672" s="8"/>
    </row>
    <row r="1673" spans="1:31" ht="15" customHeight="1" x14ac:dyDescent="0.25">
      <c r="A1673" s="8">
        <v>270</v>
      </c>
      <c r="B1673" s="8"/>
      <c r="C1673" s="8"/>
      <c r="D1673" s="8" t="s">
        <v>0</v>
      </c>
      <c r="E1673" s="8"/>
      <c r="F1673" s="8"/>
      <c r="G1673" s="8" t="s">
        <v>20</v>
      </c>
      <c r="H1673" s="8"/>
      <c r="I1673" s="8"/>
      <c r="J1673" s="9" t="s">
        <v>1202</v>
      </c>
      <c r="K1673" s="9"/>
      <c r="L1673" s="9"/>
      <c r="M1673" s="8" t="s">
        <v>3</v>
      </c>
      <c r="N1673" s="8"/>
      <c r="O1673" s="8"/>
      <c r="P1673" s="8" t="s">
        <v>144</v>
      </c>
      <c r="Q1673" s="8"/>
      <c r="R1673" s="8"/>
      <c r="S1673" s="8" t="s">
        <v>1161</v>
      </c>
      <c r="T1673" s="8"/>
      <c r="U1673" s="8"/>
      <c r="V1673" s="8" t="s">
        <v>361</v>
      </c>
      <c r="W1673" s="8"/>
      <c r="X1673" s="8"/>
      <c r="Y1673" s="8">
        <v>1.5</v>
      </c>
      <c r="Z1673" s="8"/>
      <c r="AA1673" s="8"/>
      <c r="AB1673" s="8"/>
      <c r="AC1673" s="8"/>
      <c r="AD1673" s="8"/>
      <c r="AE1673" s="8" t="s">
        <v>8</v>
      </c>
    </row>
    <row r="1674" spans="1:31" x14ac:dyDescent="0.25">
      <c r="A1674" s="8"/>
      <c r="B1674" s="8"/>
      <c r="C1674" s="8"/>
      <c r="D1674" s="8"/>
      <c r="E1674" s="8"/>
      <c r="F1674" s="8"/>
      <c r="G1674" s="8"/>
      <c r="H1674" s="8"/>
      <c r="I1674" s="8"/>
      <c r="J1674" s="9"/>
      <c r="K1674" s="9"/>
      <c r="L1674" s="9"/>
      <c r="M1674" s="8"/>
      <c r="N1674" s="8"/>
      <c r="O1674" s="8"/>
      <c r="P1674" s="8"/>
      <c r="Q1674" s="8"/>
      <c r="R1674" s="8"/>
      <c r="S1674" s="8"/>
      <c r="T1674" s="8"/>
      <c r="U1674" s="8"/>
      <c r="V1674" s="8"/>
      <c r="W1674" s="8"/>
      <c r="X1674" s="8"/>
      <c r="Y1674" s="8"/>
      <c r="Z1674" s="8"/>
      <c r="AA1674" s="8"/>
      <c r="AB1674" s="8"/>
      <c r="AC1674" s="8"/>
      <c r="AD1674" s="8"/>
      <c r="AE1674" s="8"/>
    </row>
    <row r="1675" spans="1:31" ht="60" customHeight="1" x14ac:dyDescent="0.25">
      <c r="A1675" s="8"/>
      <c r="B1675" s="8"/>
      <c r="C1675" s="8"/>
      <c r="D1675" s="8"/>
      <c r="E1675" s="8"/>
      <c r="F1675" s="8"/>
      <c r="G1675" s="8"/>
      <c r="H1675" s="8"/>
      <c r="I1675" s="8"/>
      <c r="J1675" s="9"/>
      <c r="K1675" s="9"/>
      <c r="L1675" s="9"/>
      <c r="M1675" s="8"/>
      <c r="N1675" s="8"/>
      <c r="O1675" s="8"/>
      <c r="P1675" s="10" t="s">
        <v>1203</v>
      </c>
      <c r="Q1675" s="10"/>
      <c r="R1675" s="10"/>
      <c r="S1675" s="8"/>
      <c r="T1675" s="8"/>
      <c r="U1675" s="8"/>
      <c r="V1675" s="8"/>
      <c r="W1675" s="8"/>
      <c r="X1675" s="8"/>
      <c r="Y1675" s="8"/>
      <c r="Z1675" s="8"/>
      <c r="AA1675" s="8"/>
      <c r="AB1675" s="8"/>
      <c r="AC1675" s="8"/>
      <c r="AD1675" s="8"/>
      <c r="AE1675" s="8"/>
    </row>
    <row r="1676" spans="1:31" x14ac:dyDescent="0.25">
      <c r="A1676" s="8"/>
      <c r="B1676" s="8"/>
      <c r="C1676" s="8"/>
      <c r="D1676" s="8"/>
      <c r="E1676" s="8"/>
      <c r="F1676" s="8"/>
      <c r="G1676" s="8"/>
      <c r="H1676" s="8"/>
      <c r="I1676" s="8"/>
      <c r="J1676" s="9"/>
      <c r="K1676" s="9"/>
      <c r="L1676" s="9"/>
      <c r="M1676" s="8"/>
      <c r="N1676" s="8"/>
      <c r="O1676" s="8"/>
      <c r="P1676" s="8"/>
      <c r="Q1676" s="8"/>
      <c r="R1676" s="8"/>
      <c r="S1676" s="8"/>
      <c r="T1676" s="8"/>
      <c r="U1676" s="8"/>
      <c r="V1676" s="8"/>
      <c r="W1676" s="8"/>
      <c r="X1676" s="8"/>
      <c r="Y1676" s="8"/>
      <c r="Z1676" s="8"/>
      <c r="AA1676" s="8"/>
      <c r="AB1676" s="8"/>
      <c r="AC1676" s="8"/>
      <c r="AD1676" s="8"/>
      <c r="AE1676" s="8"/>
    </row>
    <row r="1677" spans="1:31" ht="45" customHeight="1" x14ac:dyDescent="0.25">
      <c r="A1677" s="8"/>
      <c r="B1677" s="8"/>
      <c r="C1677" s="8"/>
      <c r="D1677" s="8"/>
      <c r="E1677" s="8"/>
      <c r="F1677" s="8"/>
      <c r="G1677" s="8"/>
      <c r="H1677" s="8"/>
      <c r="I1677" s="8"/>
      <c r="J1677" s="9"/>
      <c r="K1677" s="9"/>
      <c r="L1677" s="9"/>
      <c r="M1677" s="8"/>
      <c r="N1677" s="8"/>
      <c r="O1677" s="8"/>
      <c r="P1677" s="8" t="s">
        <v>483</v>
      </c>
      <c r="Q1677" s="8"/>
      <c r="R1677" s="8"/>
      <c r="S1677" s="8"/>
      <c r="T1677" s="8"/>
      <c r="U1677" s="8"/>
      <c r="V1677" s="8"/>
      <c r="W1677" s="8"/>
      <c r="X1677" s="8"/>
      <c r="Y1677" s="8"/>
      <c r="Z1677" s="8"/>
      <c r="AA1677" s="8"/>
      <c r="AB1677" s="8"/>
      <c r="AC1677" s="8"/>
      <c r="AD1677" s="8"/>
      <c r="AE1677" s="8"/>
    </row>
    <row r="1678" spans="1:31" ht="75" customHeight="1" x14ac:dyDescent="0.25">
      <c r="A1678" s="8">
        <v>271</v>
      </c>
      <c r="B1678" s="8"/>
      <c r="C1678" s="8"/>
      <c r="D1678" s="8" t="s">
        <v>0</v>
      </c>
      <c r="E1678" s="8"/>
      <c r="F1678" s="8"/>
      <c r="G1678" s="8" t="s">
        <v>1</v>
      </c>
      <c r="H1678" s="8"/>
      <c r="I1678" s="8"/>
      <c r="J1678" s="9" t="s">
        <v>1204</v>
      </c>
      <c r="K1678" s="9"/>
      <c r="L1678" s="9"/>
      <c r="M1678" s="8" t="s">
        <v>3</v>
      </c>
      <c r="N1678" s="8"/>
      <c r="O1678" s="8"/>
      <c r="P1678" s="8" t="s">
        <v>1205</v>
      </c>
      <c r="Q1678" s="8"/>
      <c r="R1678" s="8"/>
      <c r="S1678" s="8" t="s">
        <v>1161</v>
      </c>
      <c r="T1678" s="8"/>
      <c r="U1678" s="8"/>
      <c r="V1678" s="11">
        <v>36571</v>
      </c>
      <c r="W1678" s="11"/>
      <c r="X1678" s="11"/>
      <c r="Y1678" s="8">
        <v>3</v>
      </c>
      <c r="Z1678" s="8"/>
      <c r="AA1678" s="8"/>
      <c r="AB1678" s="8"/>
      <c r="AC1678" s="8"/>
      <c r="AD1678" s="8"/>
      <c r="AE1678" s="8" t="s">
        <v>8</v>
      </c>
    </row>
    <row r="1679" spans="1:31" x14ac:dyDescent="0.25">
      <c r="A1679" s="8"/>
      <c r="B1679" s="8"/>
      <c r="C1679" s="8"/>
      <c r="D1679" s="8"/>
      <c r="E1679" s="8"/>
      <c r="F1679" s="8"/>
      <c r="G1679" s="8"/>
      <c r="H1679" s="8"/>
      <c r="I1679" s="8"/>
      <c r="J1679" s="9"/>
      <c r="K1679" s="9"/>
      <c r="L1679" s="9"/>
      <c r="M1679" s="8"/>
      <c r="N1679" s="8"/>
      <c r="O1679" s="8"/>
      <c r="P1679" s="8"/>
      <c r="Q1679" s="8"/>
      <c r="R1679" s="8"/>
      <c r="S1679" s="8"/>
      <c r="T1679" s="8"/>
      <c r="U1679" s="8"/>
      <c r="V1679" s="11"/>
      <c r="W1679" s="11"/>
      <c r="X1679" s="11"/>
      <c r="Y1679" s="8"/>
      <c r="Z1679" s="8"/>
      <c r="AA1679" s="8"/>
      <c r="AB1679" s="8"/>
      <c r="AC1679" s="8"/>
      <c r="AD1679" s="8"/>
      <c r="AE1679" s="8"/>
    </row>
    <row r="1680" spans="1:31" ht="210" customHeight="1" x14ac:dyDescent="0.25">
      <c r="A1680" s="8"/>
      <c r="B1680" s="8"/>
      <c r="C1680" s="8"/>
      <c r="D1680" s="8"/>
      <c r="E1680" s="8"/>
      <c r="F1680" s="8"/>
      <c r="G1680" s="8"/>
      <c r="H1680" s="8"/>
      <c r="I1680" s="8"/>
      <c r="J1680" s="9"/>
      <c r="K1680" s="9"/>
      <c r="L1680" s="9"/>
      <c r="M1680" s="8"/>
      <c r="N1680" s="8"/>
      <c r="O1680" s="8"/>
      <c r="P1680" s="10" t="s">
        <v>1090</v>
      </c>
      <c r="Q1680" s="10"/>
      <c r="R1680" s="10"/>
      <c r="S1680" s="8"/>
      <c r="T1680" s="8"/>
      <c r="U1680" s="8"/>
      <c r="V1680" s="11"/>
      <c r="W1680" s="11"/>
      <c r="X1680" s="11"/>
      <c r="Y1680" s="8"/>
      <c r="Z1680" s="8"/>
      <c r="AA1680" s="8"/>
      <c r="AB1680" s="8"/>
      <c r="AC1680" s="8"/>
      <c r="AD1680" s="8"/>
      <c r="AE1680" s="8"/>
    </row>
    <row r="1681" spans="1:31" x14ac:dyDescent="0.25">
      <c r="A1681" s="8"/>
      <c r="B1681" s="8"/>
      <c r="C1681" s="8"/>
      <c r="D1681" s="8"/>
      <c r="E1681" s="8"/>
      <c r="F1681" s="8"/>
      <c r="G1681" s="8"/>
      <c r="H1681" s="8"/>
      <c r="I1681" s="8"/>
      <c r="J1681" s="9"/>
      <c r="K1681" s="9"/>
      <c r="L1681" s="9"/>
      <c r="M1681" s="8"/>
      <c r="N1681" s="8"/>
      <c r="O1681" s="8"/>
      <c r="P1681" s="8"/>
      <c r="Q1681" s="8"/>
      <c r="R1681" s="8"/>
      <c r="S1681" s="8"/>
      <c r="T1681" s="8"/>
      <c r="U1681" s="8"/>
      <c r="V1681" s="11"/>
      <c r="W1681" s="11"/>
      <c r="X1681" s="11"/>
      <c r="Y1681" s="8"/>
      <c r="Z1681" s="8"/>
      <c r="AA1681" s="8"/>
      <c r="AB1681" s="8"/>
      <c r="AC1681" s="8"/>
      <c r="AD1681" s="8"/>
      <c r="AE1681" s="8"/>
    </row>
    <row r="1682" spans="1:31" ht="30" customHeight="1" x14ac:dyDescent="0.25">
      <c r="A1682" s="8"/>
      <c r="B1682" s="8"/>
      <c r="C1682" s="8"/>
      <c r="D1682" s="8"/>
      <c r="E1682" s="8"/>
      <c r="F1682" s="8"/>
      <c r="G1682" s="8"/>
      <c r="H1682" s="8"/>
      <c r="I1682" s="8"/>
      <c r="J1682" s="9"/>
      <c r="K1682" s="9"/>
      <c r="L1682" s="9"/>
      <c r="M1682" s="8"/>
      <c r="N1682" s="8"/>
      <c r="O1682" s="8"/>
      <c r="P1682" s="8" t="s">
        <v>692</v>
      </c>
      <c r="Q1682" s="8"/>
      <c r="R1682" s="8"/>
      <c r="S1682" s="8"/>
      <c r="T1682" s="8"/>
      <c r="U1682" s="8"/>
      <c r="V1682" s="11"/>
      <c r="W1682" s="11"/>
      <c r="X1682" s="11"/>
      <c r="Y1682" s="8"/>
      <c r="Z1682" s="8"/>
      <c r="AA1682" s="8"/>
      <c r="AB1682" s="8"/>
      <c r="AC1682" s="8"/>
      <c r="AD1682" s="8"/>
      <c r="AE1682" s="8"/>
    </row>
    <row r="1683" spans="1:31" ht="75" customHeight="1" x14ac:dyDescent="0.25">
      <c r="A1683" s="8">
        <v>272</v>
      </c>
      <c r="B1683" s="8"/>
      <c r="C1683" s="8"/>
      <c r="D1683" s="8" t="s">
        <v>0</v>
      </c>
      <c r="E1683" s="8"/>
      <c r="F1683" s="8"/>
      <c r="G1683" s="8" t="s">
        <v>1</v>
      </c>
      <c r="H1683" s="8"/>
      <c r="I1683" s="8"/>
      <c r="J1683" s="9" t="s">
        <v>1206</v>
      </c>
      <c r="K1683" s="9"/>
      <c r="L1683" s="9"/>
      <c r="M1683" s="8" t="s">
        <v>3</v>
      </c>
      <c r="N1683" s="8"/>
      <c r="O1683" s="8"/>
      <c r="P1683" s="8" t="s">
        <v>1207</v>
      </c>
      <c r="Q1683" s="8"/>
      <c r="R1683" s="8"/>
      <c r="S1683" s="8" t="s">
        <v>1185</v>
      </c>
      <c r="T1683" s="8"/>
      <c r="U1683" s="8"/>
      <c r="V1683" s="11">
        <v>36722</v>
      </c>
      <c r="W1683" s="11"/>
      <c r="X1683" s="11"/>
      <c r="Y1683" s="8">
        <v>3</v>
      </c>
      <c r="Z1683" s="8"/>
      <c r="AA1683" s="8"/>
      <c r="AB1683" s="8"/>
      <c r="AC1683" s="8"/>
      <c r="AD1683" s="8"/>
      <c r="AE1683" s="8" t="s">
        <v>8</v>
      </c>
    </row>
    <row r="1684" spans="1:31" x14ac:dyDescent="0.25">
      <c r="A1684" s="8"/>
      <c r="B1684" s="8"/>
      <c r="C1684" s="8"/>
      <c r="D1684" s="8"/>
      <c r="E1684" s="8"/>
      <c r="F1684" s="8"/>
      <c r="G1684" s="8"/>
      <c r="H1684" s="8"/>
      <c r="I1684" s="8"/>
      <c r="J1684" s="9"/>
      <c r="K1684" s="9"/>
      <c r="L1684" s="9"/>
      <c r="M1684" s="8"/>
      <c r="N1684" s="8"/>
      <c r="O1684" s="8"/>
      <c r="P1684" s="8"/>
      <c r="Q1684" s="8"/>
      <c r="R1684" s="8"/>
      <c r="S1684" s="8"/>
      <c r="T1684" s="8"/>
      <c r="U1684" s="8"/>
      <c r="V1684" s="11"/>
      <c r="W1684" s="11"/>
      <c r="X1684" s="11"/>
      <c r="Y1684" s="8"/>
      <c r="Z1684" s="8"/>
      <c r="AA1684" s="8"/>
      <c r="AB1684" s="8"/>
      <c r="AC1684" s="8"/>
      <c r="AD1684" s="8"/>
      <c r="AE1684" s="8"/>
    </row>
    <row r="1685" spans="1:31" ht="180" customHeight="1" x14ac:dyDescent="0.25">
      <c r="A1685" s="8"/>
      <c r="B1685" s="8"/>
      <c r="C1685" s="8"/>
      <c r="D1685" s="8"/>
      <c r="E1685" s="8"/>
      <c r="F1685" s="8"/>
      <c r="G1685" s="8"/>
      <c r="H1685" s="8"/>
      <c r="I1685" s="8"/>
      <c r="J1685" s="9"/>
      <c r="K1685" s="9"/>
      <c r="L1685" s="9"/>
      <c r="M1685" s="8"/>
      <c r="N1685" s="8"/>
      <c r="O1685" s="8"/>
      <c r="P1685" s="10" t="s">
        <v>1208</v>
      </c>
      <c r="Q1685" s="10"/>
      <c r="R1685" s="10"/>
      <c r="S1685" s="8"/>
      <c r="T1685" s="8"/>
      <c r="U1685" s="8"/>
      <c r="V1685" s="11"/>
      <c r="W1685" s="11"/>
      <c r="X1685" s="11"/>
      <c r="Y1685" s="8"/>
      <c r="Z1685" s="8"/>
      <c r="AA1685" s="8"/>
      <c r="AB1685" s="8"/>
      <c r="AC1685" s="8"/>
      <c r="AD1685" s="8"/>
      <c r="AE1685" s="8"/>
    </row>
    <row r="1686" spans="1:31" x14ac:dyDescent="0.25">
      <c r="A1686" s="8"/>
      <c r="B1686" s="8"/>
      <c r="C1686" s="8"/>
      <c r="D1686" s="8"/>
      <c r="E1686" s="8"/>
      <c r="F1686" s="8"/>
      <c r="G1686" s="8"/>
      <c r="H1686" s="8"/>
      <c r="I1686" s="8"/>
      <c r="J1686" s="9"/>
      <c r="K1686" s="9"/>
      <c r="L1686" s="9"/>
      <c r="M1686" s="8"/>
      <c r="N1686" s="8"/>
      <c r="O1686" s="8"/>
      <c r="P1686" s="8"/>
      <c r="Q1686" s="8"/>
      <c r="R1686" s="8"/>
      <c r="S1686" s="8"/>
      <c r="T1686" s="8"/>
      <c r="U1686" s="8"/>
      <c r="V1686" s="11"/>
      <c r="W1686" s="11"/>
      <c r="X1686" s="11"/>
      <c r="Y1686" s="8"/>
      <c r="Z1686" s="8"/>
      <c r="AA1686" s="8"/>
      <c r="AB1686" s="8"/>
      <c r="AC1686" s="8"/>
      <c r="AD1686" s="8"/>
      <c r="AE1686" s="8"/>
    </row>
    <row r="1687" spans="1:31" ht="60" customHeight="1" x14ac:dyDescent="0.25">
      <c r="A1687" s="8"/>
      <c r="B1687" s="8"/>
      <c r="C1687" s="8"/>
      <c r="D1687" s="8"/>
      <c r="E1687" s="8"/>
      <c r="F1687" s="8"/>
      <c r="G1687" s="8"/>
      <c r="H1687" s="8"/>
      <c r="I1687" s="8"/>
      <c r="J1687" s="9"/>
      <c r="K1687" s="9"/>
      <c r="L1687" s="9"/>
      <c r="M1687" s="8"/>
      <c r="N1687" s="8"/>
      <c r="O1687" s="8"/>
      <c r="P1687" s="8" t="s">
        <v>1209</v>
      </c>
      <c r="Q1687" s="8"/>
      <c r="R1687" s="8"/>
      <c r="S1687" s="8"/>
      <c r="T1687" s="8"/>
      <c r="U1687" s="8"/>
      <c r="V1687" s="11"/>
      <c r="W1687" s="11"/>
      <c r="X1687" s="11"/>
      <c r="Y1687" s="8"/>
      <c r="Z1687" s="8"/>
      <c r="AA1687" s="8"/>
      <c r="AB1687" s="8"/>
      <c r="AC1687" s="8"/>
      <c r="AD1687" s="8"/>
      <c r="AE1687" s="8"/>
    </row>
    <row r="1688" spans="1:31" ht="90" customHeight="1" x14ac:dyDescent="0.25">
      <c r="A1688" s="8">
        <v>273</v>
      </c>
      <c r="B1688" s="8"/>
      <c r="C1688" s="8"/>
      <c r="D1688" s="8" t="s">
        <v>0</v>
      </c>
      <c r="E1688" s="8"/>
      <c r="F1688" s="8"/>
      <c r="G1688" s="8" t="s">
        <v>20</v>
      </c>
      <c r="H1688" s="8"/>
      <c r="I1688" s="8"/>
      <c r="J1688" s="9" t="s">
        <v>1210</v>
      </c>
      <c r="K1688" s="9"/>
      <c r="L1688" s="9"/>
      <c r="M1688" s="8" t="s">
        <v>3</v>
      </c>
      <c r="N1688" s="8"/>
      <c r="O1688" s="8"/>
      <c r="P1688" s="8" t="s">
        <v>1211</v>
      </c>
      <c r="Q1688" s="8"/>
      <c r="R1688" s="8"/>
      <c r="S1688" s="8" t="s">
        <v>1214</v>
      </c>
      <c r="T1688" s="8"/>
      <c r="U1688" s="8"/>
      <c r="V1688" s="8" t="e">
        <f>-5 / 20 / 0</f>
        <v>#DIV/0!</v>
      </c>
      <c r="W1688" s="8"/>
      <c r="X1688" s="8"/>
      <c r="Y1688" s="8">
        <v>3</v>
      </c>
      <c r="Z1688" s="8"/>
      <c r="AA1688" s="8"/>
      <c r="AB1688" s="8"/>
      <c r="AC1688" s="8"/>
      <c r="AD1688" s="8"/>
      <c r="AE1688" s="8" t="s">
        <v>8</v>
      </c>
    </row>
    <row r="1689" spans="1:31" x14ac:dyDescent="0.25">
      <c r="A1689" s="8"/>
      <c r="B1689" s="8"/>
      <c r="C1689" s="8"/>
      <c r="D1689" s="8"/>
      <c r="E1689" s="8"/>
      <c r="F1689" s="8"/>
      <c r="G1689" s="8"/>
      <c r="H1689" s="8"/>
      <c r="I1689" s="8"/>
      <c r="J1689" s="9"/>
      <c r="K1689" s="9"/>
      <c r="L1689" s="9"/>
      <c r="M1689" s="8"/>
      <c r="N1689" s="8"/>
      <c r="O1689" s="8"/>
      <c r="P1689" s="8"/>
      <c r="Q1689" s="8"/>
      <c r="R1689" s="8"/>
      <c r="S1689" s="8"/>
      <c r="T1689" s="8"/>
      <c r="U1689" s="8"/>
      <c r="V1689" s="8"/>
      <c r="W1689" s="8"/>
      <c r="X1689" s="8"/>
      <c r="Y1689" s="8"/>
      <c r="Z1689" s="8"/>
      <c r="AA1689" s="8"/>
      <c r="AB1689" s="8"/>
      <c r="AC1689" s="8"/>
      <c r="AD1689" s="8"/>
      <c r="AE1689" s="8"/>
    </row>
    <row r="1690" spans="1:31" ht="195" customHeight="1" x14ac:dyDescent="0.25">
      <c r="A1690" s="8"/>
      <c r="B1690" s="8"/>
      <c r="C1690" s="8"/>
      <c r="D1690" s="8"/>
      <c r="E1690" s="8"/>
      <c r="F1690" s="8"/>
      <c r="G1690" s="8"/>
      <c r="H1690" s="8"/>
      <c r="I1690" s="8"/>
      <c r="J1690" s="9"/>
      <c r="K1690" s="9"/>
      <c r="L1690" s="9"/>
      <c r="M1690" s="8"/>
      <c r="N1690" s="8"/>
      <c r="O1690" s="8"/>
      <c r="P1690" s="10" t="s">
        <v>1212</v>
      </c>
      <c r="Q1690" s="10"/>
      <c r="R1690" s="10"/>
      <c r="S1690" s="8"/>
      <c r="T1690" s="8"/>
      <c r="U1690" s="8"/>
      <c r="V1690" s="8"/>
      <c r="W1690" s="8"/>
      <c r="X1690" s="8"/>
      <c r="Y1690" s="8"/>
      <c r="Z1690" s="8"/>
      <c r="AA1690" s="8"/>
      <c r="AB1690" s="8"/>
      <c r="AC1690" s="8"/>
      <c r="AD1690" s="8"/>
      <c r="AE1690" s="8"/>
    </row>
    <row r="1691" spans="1:31" x14ac:dyDescent="0.25">
      <c r="A1691" s="8"/>
      <c r="B1691" s="8"/>
      <c r="C1691" s="8"/>
      <c r="D1691" s="8"/>
      <c r="E1691" s="8"/>
      <c r="F1691" s="8"/>
      <c r="G1691" s="8"/>
      <c r="H1691" s="8"/>
      <c r="I1691" s="8"/>
      <c r="J1691" s="9"/>
      <c r="K1691" s="9"/>
      <c r="L1691" s="9"/>
      <c r="M1691" s="8"/>
      <c r="N1691" s="8"/>
      <c r="O1691" s="8"/>
      <c r="P1691" s="8"/>
      <c r="Q1691" s="8"/>
      <c r="R1691" s="8"/>
      <c r="S1691" s="8"/>
      <c r="T1691" s="8"/>
      <c r="U1691" s="8"/>
      <c r="V1691" s="8"/>
      <c r="W1691" s="8"/>
      <c r="X1691" s="8"/>
      <c r="Y1691" s="8"/>
      <c r="Z1691" s="8"/>
      <c r="AA1691" s="8"/>
      <c r="AB1691" s="8"/>
      <c r="AC1691" s="8"/>
      <c r="AD1691" s="8"/>
      <c r="AE1691" s="8"/>
    </row>
    <row r="1692" spans="1:31" ht="30" customHeight="1" x14ac:dyDescent="0.25">
      <c r="A1692" s="8"/>
      <c r="B1692" s="8"/>
      <c r="C1692" s="8"/>
      <c r="D1692" s="8"/>
      <c r="E1692" s="8"/>
      <c r="F1692" s="8"/>
      <c r="G1692" s="8"/>
      <c r="H1692" s="8"/>
      <c r="I1692" s="8"/>
      <c r="J1692" s="9"/>
      <c r="K1692" s="9"/>
      <c r="L1692" s="9"/>
      <c r="M1692" s="8"/>
      <c r="N1692" s="8"/>
      <c r="O1692" s="8"/>
      <c r="P1692" s="8" t="s">
        <v>1213</v>
      </c>
      <c r="Q1692" s="8"/>
      <c r="R1692" s="8"/>
      <c r="S1692" s="8"/>
      <c r="T1692" s="8"/>
      <c r="U1692" s="8"/>
      <c r="V1692" s="8"/>
      <c r="W1692" s="8"/>
      <c r="X1692" s="8"/>
      <c r="Y1692" s="8"/>
      <c r="Z1692" s="8"/>
      <c r="AA1692" s="8"/>
      <c r="AB1692" s="8"/>
      <c r="AC1692" s="8"/>
      <c r="AD1692" s="8"/>
      <c r="AE1692" s="8"/>
    </row>
    <row r="1693" spans="1:31" ht="90" customHeight="1" x14ac:dyDescent="0.25">
      <c r="A1693" s="8">
        <v>274</v>
      </c>
      <c r="B1693" s="8"/>
      <c r="C1693" s="8"/>
      <c r="D1693" s="8" t="s">
        <v>0</v>
      </c>
      <c r="E1693" s="8"/>
      <c r="F1693" s="8"/>
      <c r="G1693" s="8" t="s">
        <v>20</v>
      </c>
      <c r="H1693" s="8"/>
      <c r="I1693" s="8"/>
      <c r="J1693" s="9" t="s">
        <v>1215</v>
      </c>
      <c r="K1693" s="9"/>
      <c r="L1693" s="9"/>
      <c r="M1693" s="8" t="s">
        <v>3</v>
      </c>
      <c r="N1693" s="8"/>
      <c r="O1693" s="8"/>
      <c r="P1693" s="8" t="s">
        <v>1216</v>
      </c>
      <c r="Q1693" s="8"/>
      <c r="R1693" s="8"/>
      <c r="S1693" s="8" t="s">
        <v>1214</v>
      </c>
      <c r="T1693" s="8"/>
      <c r="U1693" s="8"/>
      <c r="V1693" s="8" t="e">
        <f>-3 / 20 / 0</f>
        <v>#DIV/0!</v>
      </c>
      <c r="W1693" s="8"/>
      <c r="X1693" s="8"/>
      <c r="Y1693" s="8">
        <v>3</v>
      </c>
      <c r="Z1693" s="8"/>
      <c r="AA1693" s="8"/>
      <c r="AB1693" s="8"/>
      <c r="AC1693" s="8"/>
      <c r="AD1693" s="8"/>
      <c r="AE1693" s="8" t="s">
        <v>8</v>
      </c>
    </row>
    <row r="1694" spans="1:31" x14ac:dyDescent="0.25">
      <c r="A1694" s="8"/>
      <c r="B1694" s="8"/>
      <c r="C1694" s="8"/>
      <c r="D1694" s="8"/>
      <c r="E1694" s="8"/>
      <c r="F1694" s="8"/>
      <c r="G1694" s="8"/>
      <c r="H1694" s="8"/>
      <c r="I1694" s="8"/>
      <c r="J1694" s="9"/>
      <c r="K1694" s="9"/>
      <c r="L1694" s="9"/>
      <c r="M1694" s="8"/>
      <c r="N1694" s="8"/>
      <c r="O1694" s="8"/>
      <c r="P1694" s="8"/>
      <c r="Q1694" s="8"/>
      <c r="R1694" s="8"/>
      <c r="S1694" s="8"/>
      <c r="T1694" s="8"/>
      <c r="U1694" s="8"/>
      <c r="V1694" s="8"/>
      <c r="W1694" s="8"/>
      <c r="X1694" s="8"/>
      <c r="Y1694" s="8"/>
      <c r="Z1694" s="8"/>
      <c r="AA1694" s="8"/>
      <c r="AB1694" s="8"/>
      <c r="AC1694" s="8"/>
      <c r="AD1694" s="8"/>
      <c r="AE1694" s="8"/>
    </row>
    <row r="1695" spans="1:31" ht="195" customHeight="1" x14ac:dyDescent="0.25">
      <c r="A1695" s="8"/>
      <c r="B1695" s="8"/>
      <c r="C1695" s="8"/>
      <c r="D1695" s="8"/>
      <c r="E1695" s="8"/>
      <c r="F1695" s="8"/>
      <c r="G1695" s="8"/>
      <c r="H1695" s="8"/>
      <c r="I1695" s="8"/>
      <c r="J1695" s="9"/>
      <c r="K1695" s="9"/>
      <c r="L1695" s="9"/>
      <c r="M1695" s="8"/>
      <c r="N1695" s="8"/>
      <c r="O1695" s="8"/>
      <c r="P1695" s="10" t="s">
        <v>1212</v>
      </c>
      <c r="Q1695" s="10"/>
      <c r="R1695" s="10"/>
      <c r="S1695" s="8"/>
      <c r="T1695" s="8"/>
      <c r="U1695" s="8"/>
      <c r="V1695" s="8"/>
      <c r="W1695" s="8"/>
      <c r="X1695" s="8"/>
      <c r="Y1695" s="8"/>
      <c r="Z1695" s="8"/>
      <c r="AA1695" s="8"/>
      <c r="AB1695" s="8"/>
      <c r="AC1695" s="8"/>
      <c r="AD1695" s="8"/>
      <c r="AE1695" s="8"/>
    </row>
    <row r="1696" spans="1:31" x14ac:dyDescent="0.25">
      <c r="A1696" s="8"/>
      <c r="B1696" s="8"/>
      <c r="C1696" s="8"/>
      <c r="D1696" s="8"/>
      <c r="E1696" s="8"/>
      <c r="F1696" s="8"/>
      <c r="G1696" s="8"/>
      <c r="H1696" s="8"/>
      <c r="I1696" s="8"/>
      <c r="J1696" s="9"/>
      <c r="K1696" s="9"/>
      <c r="L1696" s="9"/>
      <c r="M1696" s="8"/>
      <c r="N1696" s="8"/>
      <c r="O1696" s="8"/>
      <c r="P1696" s="8"/>
      <c r="Q1696" s="8"/>
      <c r="R1696" s="8"/>
      <c r="S1696" s="8"/>
      <c r="T1696" s="8"/>
      <c r="U1696" s="8"/>
      <c r="V1696" s="8"/>
      <c r="W1696" s="8"/>
      <c r="X1696" s="8"/>
      <c r="Y1696" s="8"/>
      <c r="Z1696" s="8"/>
      <c r="AA1696" s="8"/>
      <c r="AB1696" s="8"/>
      <c r="AC1696" s="8"/>
      <c r="AD1696" s="8"/>
      <c r="AE1696" s="8"/>
    </row>
    <row r="1697" spans="1:35" ht="30" customHeight="1" x14ac:dyDescent="0.25">
      <c r="A1697" s="8"/>
      <c r="B1697" s="8"/>
      <c r="C1697" s="8"/>
      <c r="D1697" s="8"/>
      <c r="E1697" s="8"/>
      <c r="F1697" s="8"/>
      <c r="G1697" s="8"/>
      <c r="H1697" s="8"/>
      <c r="I1697" s="8"/>
      <c r="J1697" s="9"/>
      <c r="K1697" s="9"/>
      <c r="L1697" s="9"/>
      <c r="M1697" s="8"/>
      <c r="N1697" s="8"/>
      <c r="O1697" s="8"/>
      <c r="P1697" s="8" t="s">
        <v>1213</v>
      </c>
      <c r="Q1697" s="8"/>
      <c r="R1697" s="8"/>
      <c r="S1697" s="8"/>
      <c r="T1697" s="8"/>
      <c r="U1697" s="8"/>
      <c r="V1697" s="8"/>
      <c r="W1697" s="8"/>
      <c r="X1697" s="8"/>
      <c r="Y1697" s="8"/>
      <c r="Z1697" s="8"/>
      <c r="AA1697" s="8"/>
      <c r="AB1697" s="8"/>
      <c r="AC1697" s="8"/>
      <c r="AD1697" s="8"/>
      <c r="AE1697" s="8"/>
    </row>
    <row r="1698" spans="1:35" ht="75" customHeight="1" x14ac:dyDescent="0.25">
      <c r="A1698" s="8">
        <v>275</v>
      </c>
      <c r="B1698" s="8"/>
      <c r="C1698" s="8"/>
      <c r="D1698" s="8" t="s">
        <v>0</v>
      </c>
      <c r="E1698" s="8"/>
      <c r="F1698" s="8"/>
      <c r="G1698" s="8" t="s">
        <v>1</v>
      </c>
      <c r="H1698" s="8"/>
      <c r="I1698" s="8"/>
      <c r="J1698" s="9" t="s">
        <v>1217</v>
      </c>
      <c r="K1698" s="9"/>
      <c r="L1698" s="9"/>
      <c r="M1698" s="8" t="s">
        <v>3</v>
      </c>
      <c r="N1698" s="8"/>
      <c r="O1698" s="8"/>
      <c r="P1698" s="8" t="s">
        <v>1218</v>
      </c>
      <c r="Q1698" s="8"/>
      <c r="R1698" s="8"/>
      <c r="S1698" s="8" t="s">
        <v>1221</v>
      </c>
      <c r="T1698" s="8"/>
      <c r="U1698" s="8"/>
      <c r="V1698" s="8" t="s">
        <v>1029</v>
      </c>
      <c r="W1698" s="8"/>
      <c r="X1698" s="8"/>
      <c r="Y1698" s="8">
        <v>3</v>
      </c>
      <c r="Z1698" s="8"/>
      <c r="AA1698" s="8"/>
      <c r="AB1698" s="8"/>
      <c r="AC1698" s="8"/>
      <c r="AD1698" s="8"/>
      <c r="AE1698" s="8" t="s">
        <v>8</v>
      </c>
    </row>
    <row r="1699" spans="1:35" x14ac:dyDescent="0.25">
      <c r="A1699" s="8"/>
      <c r="B1699" s="8"/>
      <c r="C1699" s="8"/>
      <c r="D1699" s="8"/>
      <c r="E1699" s="8"/>
      <c r="F1699" s="8"/>
      <c r="G1699" s="8"/>
      <c r="H1699" s="8"/>
      <c r="I1699" s="8"/>
      <c r="J1699" s="9"/>
      <c r="K1699" s="9"/>
      <c r="L1699" s="9"/>
      <c r="M1699" s="8"/>
      <c r="N1699" s="8"/>
      <c r="O1699" s="8"/>
      <c r="P1699" s="8"/>
      <c r="Q1699" s="8"/>
      <c r="R1699" s="8"/>
      <c r="S1699" s="8"/>
      <c r="T1699" s="8"/>
      <c r="U1699" s="8"/>
      <c r="V1699" s="8"/>
      <c r="W1699" s="8"/>
      <c r="X1699" s="8"/>
      <c r="Y1699" s="8"/>
      <c r="Z1699" s="8"/>
      <c r="AA1699" s="8"/>
      <c r="AB1699" s="8"/>
      <c r="AC1699" s="8"/>
      <c r="AD1699" s="8"/>
      <c r="AE1699" s="8"/>
    </row>
    <row r="1700" spans="1:35" ht="330" customHeight="1" x14ac:dyDescent="0.25">
      <c r="A1700" s="8"/>
      <c r="B1700" s="8"/>
      <c r="C1700" s="8"/>
      <c r="D1700" s="8"/>
      <c r="E1700" s="8"/>
      <c r="F1700" s="8"/>
      <c r="G1700" s="8"/>
      <c r="H1700" s="8"/>
      <c r="I1700" s="8"/>
      <c r="J1700" s="9"/>
      <c r="K1700" s="9"/>
      <c r="L1700" s="9"/>
      <c r="M1700" s="8"/>
      <c r="N1700" s="8"/>
      <c r="O1700" s="8"/>
      <c r="P1700" s="10" t="s">
        <v>1219</v>
      </c>
      <c r="Q1700" s="10"/>
      <c r="R1700" s="10"/>
      <c r="S1700" s="8"/>
      <c r="T1700" s="8"/>
      <c r="U1700" s="8"/>
      <c r="V1700" s="8"/>
      <c r="W1700" s="8"/>
      <c r="X1700" s="8"/>
      <c r="Y1700" s="8"/>
      <c r="Z1700" s="8"/>
      <c r="AA1700" s="8"/>
      <c r="AB1700" s="8"/>
      <c r="AC1700" s="8"/>
      <c r="AD1700" s="8"/>
      <c r="AE1700" s="8"/>
    </row>
    <row r="1701" spans="1:35" x14ac:dyDescent="0.25">
      <c r="A1701" s="8"/>
      <c r="B1701" s="8"/>
      <c r="C1701" s="8"/>
      <c r="D1701" s="8"/>
      <c r="E1701" s="8"/>
      <c r="F1701" s="8"/>
      <c r="G1701" s="8"/>
      <c r="H1701" s="8"/>
      <c r="I1701" s="8"/>
      <c r="J1701" s="9"/>
      <c r="K1701" s="9"/>
      <c r="L1701" s="9"/>
      <c r="M1701" s="8"/>
      <c r="N1701" s="8"/>
      <c r="O1701" s="8"/>
      <c r="P1701" s="8"/>
      <c r="Q1701" s="8"/>
      <c r="R1701" s="8"/>
      <c r="S1701" s="8"/>
      <c r="T1701" s="8"/>
      <c r="U1701" s="8"/>
      <c r="V1701" s="8"/>
      <c r="W1701" s="8"/>
      <c r="X1701" s="8"/>
      <c r="Y1701" s="8"/>
      <c r="Z1701" s="8"/>
      <c r="AA1701" s="8"/>
      <c r="AB1701" s="8"/>
      <c r="AC1701" s="8"/>
      <c r="AD1701" s="8"/>
      <c r="AE1701" s="8"/>
    </row>
    <row r="1702" spans="1:35" ht="30" customHeight="1" x14ac:dyDescent="0.25">
      <c r="A1702" s="8"/>
      <c r="B1702" s="8"/>
      <c r="C1702" s="8"/>
      <c r="D1702" s="8"/>
      <c r="E1702" s="8"/>
      <c r="F1702" s="8"/>
      <c r="G1702" s="8"/>
      <c r="H1702" s="8"/>
      <c r="I1702" s="8"/>
      <c r="J1702" s="9"/>
      <c r="K1702" s="9"/>
      <c r="L1702" s="9"/>
      <c r="M1702" s="8"/>
      <c r="N1702" s="8"/>
      <c r="O1702" s="8"/>
      <c r="P1702" s="8" t="s">
        <v>1220</v>
      </c>
      <c r="Q1702" s="8"/>
      <c r="R1702" s="8"/>
      <c r="S1702" s="8"/>
      <c r="T1702" s="8"/>
      <c r="U1702" s="8"/>
      <c r="V1702" s="8"/>
      <c r="W1702" s="8"/>
      <c r="X1702" s="8"/>
      <c r="Y1702" s="8"/>
      <c r="Z1702" s="8"/>
      <c r="AA1702" s="8"/>
      <c r="AB1702" s="8"/>
      <c r="AC1702" s="8"/>
      <c r="AD1702" s="8"/>
      <c r="AE1702" s="8"/>
      <c r="AI1702">
        <v>1</v>
      </c>
    </row>
    <row r="1703" spans="1:35" ht="90" customHeight="1" x14ac:dyDescent="0.25">
      <c r="A1703" s="8">
        <v>276</v>
      </c>
      <c r="B1703" s="8"/>
      <c r="C1703" s="8"/>
      <c r="D1703" s="8" t="s">
        <v>0</v>
      </c>
      <c r="E1703" s="8"/>
      <c r="F1703" s="8"/>
      <c r="G1703" s="8" t="s">
        <v>1</v>
      </c>
      <c r="H1703" s="8"/>
      <c r="I1703" s="8"/>
      <c r="J1703" s="9" t="s">
        <v>1222</v>
      </c>
      <c r="K1703" s="9"/>
      <c r="L1703" s="9"/>
      <c r="M1703" s="8" t="s">
        <v>3</v>
      </c>
      <c r="N1703" s="8"/>
      <c r="O1703" s="8"/>
      <c r="P1703" s="8" t="s">
        <v>1223</v>
      </c>
      <c r="Q1703" s="8"/>
      <c r="R1703" s="8"/>
      <c r="S1703" s="8" t="s">
        <v>1214</v>
      </c>
      <c r="T1703" s="8"/>
      <c r="U1703" s="8"/>
      <c r="V1703" s="11">
        <v>36763</v>
      </c>
      <c r="W1703" s="11"/>
      <c r="X1703" s="11"/>
      <c r="Y1703" s="8">
        <v>3</v>
      </c>
      <c r="Z1703" s="8"/>
      <c r="AA1703" s="8"/>
      <c r="AB1703" s="8"/>
      <c r="AC1703" s="8"/>
      <c r="AD1703" s="8"/>
      <c r="AE1703" s="8" t="s">
        <v>8</v>
      </c>
    </row>
    <row r="1704" spans="1:35" x14ac:dyDescent="0.25">
      <c r="A1704" s="8"/>
      <c r="B1704" s="8"/>
      <c r="C1704" s="8"/>
      <c r="D1704" s="8"/>
      <c r="E1704" s="8"/>
      <c r="F1704" s="8"/>
      <c r="G1704" s="8"/>
      <c r="H1704" s="8"/>
      <c r="I1704" s="8"/>
      <c r="J1704" s="9"/>
      <c r="K1704" s="9"/>
      <c r="L1704" s="9"/>
      <c r="M1704" s="8"/>
      <c r="N1704" s="8"/>
      <c r="O1704" s="8"/>
      <c r="P1704" s="10"/>
      <c r="Q1704" s="10"/>
      <c r="R1704" s="10"/>
      <c r="S1704" s="8"/>
      <c r="T1704" s="8"/>
      <c r="U1704" s="8"/>
      <c r="V1704" s="11"/>
      <c r="W1704" s="11"/>
      <c r="X1704" s="11"/>
      <c r="Y1704" s="8"/>
      <c r="Z1704" s="8"/>
      <c r="AA1704" s="8"/>
      <c r="AB1704" s="8"/>
      <c r="AC1704" s="8"/>
      <c r="AD1704" s="8"/>
      <c r="AE1704" s="8"/>
    </row>
    <row r="1705" spans="1:35" ht="240" customHeight="1" x14ac:dyDescent="0.25">
      <c r="A1705" s="8"/>
      <c r="B1705" s="8"/>
      <c r="C1705" s="8"/>
      <c r="D1705" s="8"/>
      <c r="E1705" s="8"/>
      <c r="F1705" s="8"/>
      <c r="G1705" s="8"/>
      <c r="H1705" s="8"/>
      <c r="I1705" s="8"/>
      <c r="J1705" s="9"/>
      <c r="K1705" s="9"/>
      <c r="L1705" s="9"/>
      <c r="M1705" s="8"/>
      <c r="N1705" s="8"/>
      <c r="O1705" s="8"/>
      <c r="P1705" s="10" t="s">
        <v>1224</v>
      </c>
      <c r="Q1705" s="10"/>
      <c r="R1705" s="10"/>
      <c r="S1705" s="8"/>
      <c r="T1705" s="8"/>
      <c r="U1705" s="8"/>
      <c r="V1705" s="11"/>
      <c r="W1705" s="11"/>
      <c r="X1705" s="11"/>
      <c r="Y1705" s="8"/>
      <c r="Z1705" s="8"/>
      <c r="AA1705" s="8"/>
      <c r="AB1705" s="8"/>
      <c r="AC1705" s="8"/>
      <c r="AD1705" s="8"/>
      <c r="AE1705" s="8"/>
    </row>
    <row r="1706" spans="1:35" ht="90" customHeight="1" x14ac:dyDescent="0.25">
      <c r="A1706" s="8">
        <v>277</v>
      </c>
      <c r="B1706" s="8"/>
      <c r="C1706" s="8"/>
      <c r="D1706" s="8" t="s">
        <v>0</v>
      </c>
      <c r="E1706" s="8"/>
      <c r="F1706" s="8"/>
      <c r="G1706" s="8" t="s">
        <v>1</v>
      </c>
      <c r="H1706" s="8"/>
      <c r="I1706" s="8"/>
      <c r="J1706" s="9" t="s">
        <v>1225</v>
      </c>
      <c r="K1706" s="9"/>
      <c r="L1706" s="9"/>
      <c r="M1706" s="8" t="s">
        <v>3</v>
      </c>
      <c r="N1706" s="8"/>
      <c r="O1706" s="8"/>
      <c r="P1706" s="8" t="s">
        <v>1226</v>
      </c>
      <c r="Q1706" s="8"/>
      <c r="R1706" s="8"/>
      <c r="S1706" s="8" t="s">
        <v>642</v>
      </c>
      <c r="T1706" s="8"/>
      <c r="U1706" s="8"/>
      <c r="V1706" s="11">
        <v>36609</v>
      </c>
      <c r="W1706" s="11"/>
      <c r="X1706" s="11"/>
      <c r="Y1706" s="8">
        <v>3</v>
      </c>
      <c r="Z1706" s="8"/>
      <c r="AA1706" s="8"/>
      <c r="AB1706" s="8"/>
      <c r="AC1706" s="8"/>
      <c r="AD1706" s="8"/>
      <c r="AE1706" s="8" t="s">
        <v>8</v>
      </c>
    </row>
    <row r="1707" spans="1:35" x14ac:dyDescent="0.25">
      <c r="A1707" s="8"/>
      <c r="B1707" s="8"/>
      <c r="C1707" s="8"/>
      <c r="D1707" s="8"/>
      <c r="E1707" s="8"/>
      <c r="F1707" s="8"/>
      <c r="G1707" s="8"/>
      <c r="H1707" s="8"/>
      <c r="I1707" s="8"/>
      <c r="J1707" s="9"/>
      <c r="K1707" s="9"/>
      <c r="L1707" s="9"/>
      <c r="M1707" s="8"/>
      <c r="N1707" s="8"/>
      <c r="O1707" s="8"/>
      <c r="P1707" s="8"/>
      <c r="Q1707" s="8"/>
      <c r="R1707" s="8"/>
      <c r="S1707" s="8"/>
      <c r="T1707" s="8"/>
      <c r="U1707" s="8"/>
      <c r="V1707" s="11"/>
      <c r="W1707" s="11"/>
      <c r="X1707" s="11"/>
      <c r="Y1707" s="8"/>
      <c r="Z1707" s="8"/>
      <c r="AA1707" s="8"/>
      <c r="AB1707" s="8"/>
      <c r="AC1707" s="8"/>
      <c r="AD1707" s="8"/>
      <c r="AE1707" s="8"/>
    </row>
    <row r="1708" spans="1:35" ht="315" customHeight="1" x14ac:dyDescent="0.25">
      <c r="A1708" s="8"/>
      <c r="B1708" s="8"/>
      <c r="C1708" s="8"/>
      <c r="D1708" s="8"/>
      <c r="E1708" s="8"/>
      <c r="F1708" s="8"/>
      <c r="G1708" s="8"/>
      <c r="H1708" s="8"/>
      <c r="I1708" s="8"/>
      <c r="J1708" s="9"/>
      <c r="K1708" s="9"/>
      <c r="L1708" s="9"/>
      <c r="M1708" s="8"/>
      <c r="N1708" s="8"/>
      <c r="O1708" s="8"/>
      <c r="P1708" s="10" t="s">
        <v>1227</v>
      </c>
      <c r="Q1708" s="10"/>
      <c r="R1708" s="10"/>
      <c r="S1708" s="8"/>
      <c r="T1708" s="8"/>
      <c r="U1708" s="8"/>
      <c r="V1708" s="11"/>
      <c r="W1708" s="11"/>
      <c r="X1708" s="11"/>
      <c r="Y1708" s="8"/>
      <c r="Z1708" s="8"/>
      <c r="AA1708" s="8"/>
      <c r="AB1708" s="8"/>
      <c r="AC1708" s="8"/>
      <c r="AD1708" s="8"/>
      <c r="AE1708" s="8"/>
    </row>
    <row r="1709" spans="1:35" x14ac:dyDescent="0.25">
      <c r="A1709" s="8"/>
      <c r="B1709" s="8"/>
      <c r="C1709" s="8"/>
      <c r="D1709" s="8"/>
      <c r="E1709" s="8"/>
      <c r="F1709" s="8"/>
      <c r="G1709" s="8"/>
      <c r="H1709" s="8"/>
      <c r="I1709" s="8"/>
      <c r="J1709" s="9"/>
      <c r="K1709" s="9"/>
      <c r="L1709" s="9"/>
      <c r="M1709" s="8"/>
      <c r="N1709" s="8"/>
      <c r="O1709" s="8"/>
      <c r="P1709" s="8"/>
      <c r="Q1709" s="8"/>
      <c r="R1709" s="8"/>
      <c r="S1709" s="8"/>
      <c r="T1709" s="8"/>
      <c r="U1709" s="8"/>
      <c r="V1709" s="11"/>
      <c r="W1709" s="11"/>
      <c r="X1709" s="11"/>
      <c r="Y1709" s="8"/>
      <c r="Z1709" s="8"/>
      <c r="AA1709" s="8"/>
      <c r="AB1709" s="8"/>
      <c r="AC1709" s="8"/>
      <c r="AD1709" s="8"/>
      <c r="AE1709" s="8"/>
    </row>
    <row r="1710" spans="1:35" ht="30" customHeight="1" x14ac:dyDescent="0.25">
      <c r="A1710" s="8"/>
      <c r="B1710" s="8"/>
      <c r="C1710" s="8"/>
      <c r="D1710" s="8"/>
      <c r="E1710" s="8"/>
      <c r="F1710" s="8"/>
      <c r="G1710" s="8"/>
      <c r="H1710" s="8"/>
      <c r="I1710" s="8"/>
      <c r="J1710" s="9"/>
      <c r="K1710" s="9"/>
      <c r="L1710" s="9"/>
      <c r="M1710" s="8"/>
      <c r="N1710" s="8"/>
      <c r="O1710" s="8"/>
      <c r="P1710" s="8" t="s">
        <v>1228</v>
      </c>
      <c r="Q1710" s="8"/>
      <c r="R1710" s="8"/>
      <c r="S1710" s="8"/>
      <c r="T1710" s="8"/>
      <c r="U1710" s="8"/>
      <c r="V1710" s="11"/>
      <c r="W1710" s="11"/>
      <c r="X1710" s="11"/>
      <c r="Y1710" s="8"/>
      <c r="Z1710" s="8"/>
      <c r="AA1710" s="8"/>
      <c r="AB1710" s="8"/>
      <c r="AC1710" s="8"/>
      <c r="AD1710" s="8"/>
      <c r="AE1710" s="8"/>
    </row>
    <row r="1711" spans="1:35" x14ac:dyDescent="0.25">
      <c r="A1711" s="5"/>
    </row>
    <row r="1712" spans="1:35" x14ac:dyDescent="0.25">
      <c r="A1712" s="5"/>
      <c r="B1712" s="5"/>
    </row>
    <row r="1713" spans="1:31" ht="30" x14ac:dyDescent="0.25">
      <c r="A1713" s="6"/>
      <c r="B1713" s="3" t="s">
        <v>1229</v>
      </c>
    </row>
    <row r="1715" spans="1:31" ht="30" customHeight="1" x14ac:dyDescent="0.25">
      <c r="A1715" s="3"/>
      <c r="B1715" s="8" t="s">
        <v>847</v>
      </c>
      <c r="C1715" s="8"/>
      <c r="D1715" s="3"/>
      <c r="E1715" s="8" t="s">
        <v>848</v>
      </c>
      <c r="F1715" s="8"/>
      <c r="G1715" s="3"/>
      <c r="H1715" s="8" t="s">
        <v>849</v>
      </c>
      <c r="I1715" s="8"/>
      <c r="J1715" s="3"/>
      <c r="K1715" s="8" t="s">
        <v>850</v>
      </c>
      <c r="L1715" s="8"/>
      <c r="M1715" s="3"/>
      <c r="N1715" s="8" t="s">
        <v>851</v>
      </c>
      <c r="O1715" s="8"/>
      <c r="P1715" s="3"/>
      <c r="Q1715" s="8" t="s">
        <v>852</v>
      </c>
      <c r="R1715" s="8"/>
      <c r="S1715" s="3"/>
      <c r="T1715" s="8" t="s">
        <v>853</v>
      </c>
      <c r="U1715" s="8"/>
      <c r="V1715" s="3"/>
      <c r="W1715" s="8" t="s">
        <v>854</v>
      </c>
      <c r="X1715" s="8"/>
      <c r="Y1715" s="3"/>
      <c r="Z1715" s="8" t="s">
        <v>855</v>
      </c>
      <c r="AA1715" s="8"/>
      <c r="AB1715" s="3"/>
      <c r="AC1715" s="8" t="s">
        <v>856</v>
      </c>
      <c r="AD1715" s="8"/>
      <c r="AE1715" s="3"/>
    </row>
    <row r="1716" spans="1:31" ht="90" customHeight="1" x14ac:dyDescent="0.25">
      <c r="A1716" s="8">
        <v>1</v>
      </c>
      <c r="B1716" s="8" t="s">
        <v>0</v>
      </c>
      <c r="C1716" s="8"/>
      <c r="D1716" s="8"/>
      <c r="E1716" s="8" t="s">
        <v>1</v>
      </c>
      <c r="F1716" s="8"/>
      <c r="G1716" s="8"/>
      <c r="H1716" s="9" t="s">
        <v>1230</v>
      </c>
      <c r="I1716" s="9"/>
      <c r="J1716" s="9"/>
      <c r="K1716" s="8" t="s">
        <v>3</v>
      </c>
      <c r="L1716" s="8"/>
      <c r="M1716" s="8"/>
      <c r="N1716" s="8" t="s">
        <v>1231</v>
      </c>
      <c r="O1716" s="8"/>
      <c r="P1716" s="8"/>
      <c r="Q1716" s="8" t="s">
        <v>1234</v>
      </c>
      <c r="R1716" s="8"/>
      <c r="S1716" s="8"/>
      <c r="T1716" s="11">
        <v>36615</v>
      </c>
      <c r="U1716" s="11"/>
      <c r="V1716" s="11"/>
      <c r="W1716" s="8">
        <v>3</v>
      </c>
      <c r="X1716" s="8"/>
      <c r="Y1716" s="8"/>
      <c r="Z1716" s="8"/>
      <c r="AA1716" s="8"/>
      <c r="AB1716" s="8"/>
      <c r="AC1716" s="8" t="s">
        <v>8</v>
      </c>
      <c r="AD1716" s="8"/>
      <c r="AE1716" s="8"/>
    </row>
    <row r="1717" spans="1:31" x14ac:dyDescent="0.25">
      <c r="A1717" s="8"/>
      <c r="B1717" s="8"/>
      <c r="C1717" s="8"/>
      <c r="D1717" s="8"/>
      <c r="E1717" s="8"/>
      <c r="F1717" s="8"/>
      <c r="G1717" s="8"/>
      <c r="H1717" s="9"/>
      <c r="I1717" s="9"/>
      <c r="J1717" s="9"/>
      <c r="K1717" s="8"/>
      <c r="L1717" s="8"/>
      <c r="M1717" s="8"/>
      <c r="N1717" s="8"/>
      <c r="O1717" s="8"/>
      <c r="P1717" s="8"/>
      <c r="Q1717" s="8"/>
      <c r="R1717" s="8"/>
      <c r="S1717" s="8"/>
      <c r="T1717" s="11"/>
      <c r="U1717" s="11"/>
      <c r="V1717" s="11"/>
      <c r="W1717" s="8"/>
      <c r="X1717" s="8"/>
      <c r="Y1717" s="8"/>
      <c r="Z1717" s="8"/>
      <c r="AA1717" s="8"/>
      <c r="AB1717" s="8"/>
      <c r="AC1717" s="8"/>
      <c r="AD1717" s="8"/>
      <c r="AE1717" s="8"/>
    </row>
    <row r="1718" spans="1:31" ht="90" customHeight="1" x14ac:dyDescent="0.25">
      <c r="A1718" s="8"/>
      <c r="B1718" s="8"/>
      <c r="C1718" s="8"/>
      <c r="D1718" s="8"/>
      <c r="E1718" s="8"/>
      <c r="F1718" s="8"/>
      <c r="G1718" s="8"/>
      <c r="H1718" s="9"/>
      <c r="I1718" s="9"/>
      <c r="J1718" s="9"/>
      <c r="K1718" s="8"/>
      <c r="L1718" s="8"/>
      <c r="M1718" s="8"/>
      <c r="N1718" s="10" t="s">
        <v>1232</v>
      </c>
      <c r="O1718" s="10"/>
      <c r="P1718" s="10"/>
      <c r="Q1718" s="8"/>
      <c r="R1718" s="8"/>
      <c r="S1718" s="8"/>
      <c r="T1718" s="11"/>
      <c r="U1718" s="11"/>
      <c r="V1718" s="11"/>
      <c r="W1718" s="8"/>
      <c r="X1718" s="8"/>
      <c r="Y1718" s="8"/>
      <c r="Z1718" s="8"/>
      <c r="AA1718" s="8"/>
      <c r="AB1718" s="8"/>
      <c r="AC1718" s="8"/>
      <c r="AD1718" s="8"/>
      <c r="AE1718" s="8"/>
    </row>
    <row r="1719" spans="1:31" x14ac:dyDescent="0.25">
      <c r="A1719" s="8"/>
      <c r="B1719" s="8"/>
      <c r="C1719" s="8"/>
      <c r="D1719" s="8"/>
      <c r="E1719" s="8"/>
      <c r="F1719" s="8"/>
      <c r="G1719" s="8"/>
      <c r="H1719" s="9"/>
      <c r="I1719" s="9"/>
      <c r="J1719" s="9"/>
      <c r="K1719" s="8"/>
      <c r="L1719" s="8"/>
      <c r="M1719" s="8"/>
      <c r="N1719" s="8"/>
      <c r="O1719" s="8"/>
      <c r="P1719" s="8"/>
      <c r="Q1719" s="8"/>
      <c r="R1719" s="8"/>
      <c r="S1719" s="8"/>
      <c r="T1719" s="11"/>
      <c r="U1719" s="11"/>
      <c r="V1719" s="11"/>
      <c r="W1719" s="8"/>
      <c r="X1719" s="8"/>
      <c r="Y1719" s="8"/>
      <c r="Z1719" s="8"/>
      <c r="AA1719" s="8"/>
      <c r="AB1719" s="8"/>
      <c r="AC1719" s="8"/>
      <c r="AD1719" s="8"/>
      <c r="AE1719" s="8"/>
    </row>
    <row r="1720" spans="1:31" ht="15" customHeight="1" x14ac:dyDescent="0.25">
      <c r="A1720" s="8"/>
      <c r="B1720" s="8"/>
      <c r="C1720" s="8"/>
      <c r="D1720" s="8"/>
      <c r="E1720" s="8"/>
      <c r="F1720" s="8"/>
      <c r="G1720" s="8"/>
      <c r="H1720" s="9"/>
      <c r="I1720" s="9"/>
      <c r="J1720" s="9"/>
      <c r="K1720" s="8"/>
      <c r="L1720" s="8"/>
      <c r="M1720" s="8"/>
      <c r="N1720" s="8" t="s">
        <v>1233</v>
      </c>
      <c r="O1720" s="8"/>
      <c r="P1720" s="8"/>
      <c r="Q1720" s="8"/>
      <c r="R1720" s="8"/>
      <c r="S1720" s="8"/>
      <c r="T1720" s="11"/>
      <c r="U1720" s="11"/>
      <c r="V1720" s="11"/>
      <c r="W1720" s="8"/>
      <c r="X1720" s="8"/>
      <c r="Y1720" s="8"/>
      <c r="Z1720" s="8"/>
      <c r="AA1720" s="8"/>
      <c r="AB1720" s="8"/>
      <c r="AC1720" s="8"/>
      <c r="AD1720" s="8"/>
      <c r="AE1720" s="8"/>
    </row>
    <row r="1721" spans="1:31" ht="90" customHeight="1" x14ac:dyDescent="0.25">
      <c r="A1721" s="8">
        <v>2</v>
      </c>
      <c r="B1721" s="8" t="s">
        <v>0</v>
      </c>
      <c r="C1721" s="8"/>
      <c r="D1721" s="8"/>
      <c r="E1721" s="8" t="s">
        <v>1</v>
      </c>
      <c r="F1721" s="8"/>
      <c r="G1721" s="8"/>
      <c r="H1721" s="9" t="s">
        <v>1235</v>
      </c>
      <c r="I1721" s="9"/>
      <c r="J1721" s="9"/>
      <c r="K1721" s="8" t="s">
        <v>3</v>
      </c>
      <c r="L1721" s="8"/>
      <c r="M1721" s="8"/>
      <c r="N1721" s="8" t="s">
        <v>1231</v>
      </c>
      <c r="O1721" s="8"/>
      <c r="P1721" s="8"/>
      <c r="Q1721" s="8" t="s">
        <v>314</v>
      </c>
      <c r="R1721" s="8"/>
      <c r="S1721" s="8"/>
      <c r="T1721" s="8" t="s">
        <v>124</v>
      </c>
      <c r="U1721" s="8"/>
      <c r="V1721" s="8"/>
      <c r="W1721" s="8">
        <v>3</v>
      </c>
      <c r="X1721" s="8"/>
      <c r="Y1721" s="8"/>
      <c r="Z1721" s="8"/>
      <c r="AA1721" s="8"/>
      <c r="AB1721" s="8"/>
      <c r="AC1721" s="8" t="s">
        <v>8</v>
      </c>
      <c r="AD1721" s="8"/>
      <c r="AE1721" s="8"/>
    </row>
    <row r="1722" spans="1:31" x14ac:dyDescent="0.25">
      <c r="A1722" s="8"/>
      <c r="B1722" s="8"/>
      <c r="C1722" s="8"/>
      <c r="D1722" s="8"/>
      <c r="E1722" s="8"/>
      <c r="F1722" s="8"/>
      <c r="G1722" s="8"/>
      <c r="H1722" s="9"/>
      <c r="I1722" s="9"/>
      <c r="J1722" s="9"/>
      <c r="K1722" s="8"/>
      <c r="L1722" s="8"/>
      <c r="M1722" s="8"/>
      <c r="N1722" s="8"/>
      <c r="O1722" s="8"/>
      <c r="P1722" s="8"/>
      <c r="Q1722" s="8"/>
      <c r="R1722" s="8"/>
      <c r="S1722" s="8"/>
      <c r="T1722" s="8"/>
      <c r="U1722" s="8"/>
      <c r="V1722" s="8"/>
      <c r="W1722" s="8"/>
      <c r="X1722" s="8"/>
      <c r="Y1722" s="8"/>
      <c r="Z1722" s="8"/>
      <c r="AA1722" s="8"/>
      <c r="AB1722" s="8"/>
      <c r="AC1722" s="8"/>
      <c r="AD1722" s="8"/>
      <c r="AE1722" s="8"/>
    </row>
    <row r="1723" spans="1:31" ht="90" customHeight="1" x14ac:dyDescent="0.25">
      <c r="A1723" s="8"/>
      <c r="B1723" s="8"/>
      <c r="C1723" s="8"/>
      <c r="D1723" s="8"/>
      <c r="E1723" s="8"/>
      <c r="F1723" s="8"/>
      <c r="G1723" s="8"/>
      <c r="H1723" s="9"/>
      <c r="I1723" s="9"/>
      <c r="J1723" s="9"/>
      <c r="K1723" s="8"/>
      <c r="L1723" s="8"/>
      <c r="M1723" s="8"/>
      <c r="N1723" s="10" t="s">
        <v>1232</v>
      </c>
      <c r="O1723" s="10"/>
      <c r="P1723" s="10"/>
      <c r="Q1723" s="8"/>
      <c r="R1723" s="8"/>
      <c r="S1723" s="8"/>
      <c r="T1723" s="8"/>
      <c r="U1723" s="8"/>
      <c r="V1723" s="8"/>
      <c r="W1723" s="8"/>
      <c r="X1723" s="8"/>
      <c r="Y1723" s="8"/>
      <c r="Z1723" s="8"/>
      <c r="AA1723" s="8"/>
      <c r="AB1723" s="8"/>
      <c r="AC1723" s="8"/>
      <c r="AD1723" s="8"/>
      <c r="AE1723" s="8"/>
    </row>
    <row r="1724" spans="1:31" x14ac:dyDescent="0.25">
      <c r="A1724" s="8"/>
      <c r="B1724" s="8"/>
      <c r="C1724" s="8"/>
      <c r="D1724" s="8"/>
      <c r="E1724" s="8"/>
      <c r="F1724" s="8"/>
      <c r="G1724" s="8"/>
      <c r="H1724" s="9"/>
      <c r="I1724" s="9"/>
      <c r="J1724" s="9"/>
      <c r="K1724" s="8"/>
      <c r="L1724" s="8"/>
      <c r="M1724" s="8"/>
      <c r="N1724" s="8"/>
      <c r="O1724" s="8"/>
      <c r="P1724" s="8"/>
      <c r="Q1724" s="8"/>
      <c r="R1724" s="8"/>
      <c r="S1724" s="8"/>
      <c r="T1724" s="8"/>
      <c r="U1724" s="8"/>
      <c r="V1724" s="8"/>
      <c r="W1724" s="8"/>
      <c r="X1724" s="8"/>
      <c r="Y1724" s="8"/>
      <c r="Z1724" s="8"/>
      <c r="AA1724" s="8"/>
      <c r="AB1724" s="8"/>
      <c r="AC1724" s="8"/>
      <c r="AD1724" s="8"/>
      <c r="AE1724" s="8"/>
    </row>
    <row r="1725" spans="1:31" ht="15" customHeight="1" x14ac:dyDescent="0.25">
      <c r="A1725" s="8"/>
      <c r="B1725" s="8"/>
      <c r="C1725" s="8"/>
      <c r="D1725" s="8"/>
      <c r="E1725" s="8"/>
      <c r="F1725" s="8"/>
      <c r="G1725" s="8"/>
      <c r="H1725" s="9"/>
      <c r="I1725" s="9"/>
      <c r="J1725" s="9"/>
      <c r="K1725" s="8"/>
      <c r="L1725" s="8"/>
      <c r="M1725" s="8"/>
      <c r="N1725" s="8" t="s">
        <v>1236</v>
      </c>
      <c r="O1725" s="8"/>
      <c r="P1725" s="8"/>
      <c r="Q1725" s="8"/>
      <c r="R1725" s="8"/>
      <c r="S1725" s="8"/>
      <c r="T1725" s="8"/>
      <c r="U1725" s="8"/>
      <c r="V1725" s="8"/>
      <c r="W1725" s="8"/>
      <c r="X1725" s="8"/>
      <c r="Y1725" s="8"/>
      <c r="Z1725" s="8"/>
      <c r="AA1725" s="8"/>
      <c r="AB1725" s="8"/>
      <c r="AC1725" s="8"/>
      <c r="AD1725" s="8"/>
      <c r="AE1725" s="8"/>
    </row>
    <row r="1726" spans="1:31" ht="90" customHeight="1" x14ac:dyDescent="0.25">
      <c r="A1726" s="8">
        <v>3</v>
      </c>
      <c r="B1726" s="8" t="s">
        <v>0</v>
      </c>
      <c r="C1726" s="8"/>
      <c r="D1726" s="8"/>
      <c r="E1726" s="8" t="s">
        <v>1</v>
      </c>
      <c r="F1726" s="8"/>
      <c r="G1726" s="8"/>
      <c r="H1726" s="9" t="s">
        <v>1237</v>
      </c>
      <c r="I1726" s="9"/>
      <c r="J1726" s="9"/>
      <c r="K1726" s="8" t="s">
        <v>3</v>
      </c>
      <c r="L1726" s="8"/>
      <c r="M1726" s="8"/>
      <c r="N1726" s="8" t="s">
        <v>1238</v>
      </c>
      <c r="O1726" s="8"/>
      <c r="P1726" s="8"/>
      <c r="Q1726" s="8" t="s">
        <v>1240</v>
      </c>
      <c r="R1726" s="8"/>
      <c r="S1726" s="8"/>
      <c r="T1726" s="8" t="s">
        <v>1241</v>
      </c>
      <c r="U1726" s="8"/>
      <c r="V1726" s="8"/>
      <c r="W1726" s="8">
        <v>3</v>
      </c>
      <c r="X1726" s="8"/>
      <c r="Y1726" s="8"/>
      <c r="Z1726" s="8"/>
      <c r="AA1726" s="8"/>
      <c r="AB1726" s="8"/>
      <c r="AC1726" s="8" t="s">
        <v>8</v>
      </c>
      <c r="AD1726" s="8"/>
      <c r="AE1726" s="8"/>
    </row>
    <row r="1727" spans="1:31" x14ac:dyDescent="0.25">
      <c r="A1727" s="8"/>
      <c r="B1727" s="8"/>
      <c r="C1727" s="8"/>
      <c r="D1727" s="8"/>
      <c r="E1727" s="8"/>
      <c r="F1727" s="8"/>
      <c r="G1727" s="8"/>
      <c r="H1727" s="9"/>
      <c r="I1727" s="9"/>
      <c r="J1727" s="9"/>
      <c r="K1727" s="8"/>
      <c r="L1727" s="8"/>
      <c r="M1727" s="8"/>
      <c r="N1727" s="10"/>
      <c r="O1727" s="10"/>
      <c r="P1727" s="10"/>
      <c r="Q1727" s="8"/>
      <c r="R1727" s="8"/>
      <c r="S1727" s="8"/>
      <c r="T1727" s="8"/>
      <c r="U1727" s="8"/>
      <c r="V1727" s="8"/>
      <c r="W1727" s="8"/>
      <c r="X1727" s="8"/>
      <c r="Y1727" s="8"/>
      <c r="Z1727" s="8"/>
      <c r="AA1727" s="8"/>
      <c r="AB1727" s="8"/>
      <c r="AC1727" s="8"/>
      <c r="AD1727" s="8"/>
      <c r="AE1727" s="8"/>
    </row>
    <row r="1728" spans="1:31" ht="60" customHeight="1" x14ac:dyDescent="0.25">
      <c r="A1728" s="8"/>
      <c r="B1728" s="8"/>
      <c r="C1728" s="8"/>
      <c r="D1728" s="8"/>
      <c r="E1728" s="8"/>
      <c r="F1728" s="8"/>
      <c r="G1728" s="8"/>
      <c r="H1728" s="9"/>
      <c r="I1728" s="9"/>
      <c r="J1728" s="9"/>
      <c r="K1728" s="8"/>
      <c r="L1728" s="8"/>
      <c r="M1728" s="8"/>
      <c r="N1728" s="10" t="s">
        <v>1239</v>
      </c>
      <c r="O1728" s="10"/>
      <c r="P1728" s="10"/>
      <c r="Q1728" s="8"/>
      <c r="R1728" s="8"/>
      <c r="S1728" s="8"/>
      <c r="T1728" s="8"/>
      <c r="U1728" s="8"/>
      <c r="V1728" s="8"/>
      <c r="W1728" s="8"/>
      <c r="X1728" s="8"/>
      <c r="Y1728" s="8"/>
      <c r="Z1728" s="8"/>
      <c r="AA1728" s="8"/>
      <c r="AB1728" s="8"/>
      <c r="AC1728" s="8"/>
      <c r="AD1728" s="8"/>
      <c r="AE1728" s="8"/>
    </row>
    <row r="1729" spans="1:34" ht="90" customHeight="1" x14ac:dyDescent="0.25">
      <c r="A1729" s="8">
        <v>4</v>
      </c>
      <c r="B1729" s="8" t="s">
        <v>0</v>
      </c>
      <c r="C1729" s="8"/>
      <c r="D1729" s="8"/>
      <c r="E1729" s="8" t="s">
        <v>1</v>
      </c>
      <c r="F1729" s="8"/>
      <c r="G1729" s="8"/>
      <c r="H1729" s="9" t="s">
        <v>1242</v>
      </c>
      <c r="I1729" s="9"/>
      <c r="J1729" s="9"/>
      <c r="K1729" s="8" t="s">
        <v>3</v>
      </c>
      <c r="L1729" s="8"/>
      <c r="M1729" s="8"/>
      <c r="N1729" s="8" t="s">
        <v>1243</v>
      </c>
      <c r="O1729" s="8"/>
      <c r="P1729" s="8"/>
      <c r="Q1729" s="8" t="s">
        <v>1240</v>
      </c>
      <c r="R1729" s="8"/>
      <c r="S1729" s="8"/>
      <c r="T1729" s="8" t="s">
        <v>1244</v>
      </c>
      <c r="U1729" s="8"/>
      <c r="V1729" s="8"/>
      <c r="W1729" s="8">
        <v>3</v>
      </c>
      <c r="X1729" s="8"/>
      <c r="Y1729" s="8"/>
      <c r="Z1729" s="8"/>
      <c r="AA1729" s="8"/>
      <c r="AB1729" s="8"/>
      <c r="AC1729" s="8" t="s">
        <v>8</v>
      </c>
      <c r="AD1729" s="8"/>
      <c r="AE1729" s="8"/>
    </row>
    <row r="1730" spans="1:34" x14ac:dyDescent="0.25">
      <c r="A1730" s="8"/>
      <c r="B1730" s="8"/>
      <c r="C1730" s="8"/>
      <c r="D1730" s="8"/>
      <c r="E1730" s="8"/>
      <c r="F1730" s="8"/>
      <c r="G1730" s="8"/>
      <c r="H1730" s="9"/>
      <c r="I1730" s="9"/>
      <c r="J1730" s="9"/>
      <c r="K1730" s="8"/>
      <c r="L1730" s="8"/>
      <c r="M1730" s="8"/>
      <c r="N1730" s="10"/>
      <c r="O1730" s="10"/>
      <c r="P1730" s="10"/>
      <c r="Q1730" s="8"/>
      <c r="R1730" s="8"/>
      <c r="S1730" s="8"/>
      <c r="T1730" s="8"/>
      <c r="U1730" s="8"/>
      <c r="V1730" s="8"/>
      <c r="W1730" s="8"/>
      <c r="X1730" s="8"/>
      <c r="Y1730" s="8"/>
      <c r="Z1730" s="8"/>
      <c r="AA1730" s="8"/>
      <c r="AB1730" s="8"/>
      <c r="AC1730" s="8"/>
      <c r="AD1730" s="8"/>
      <c r="AE1730" s="8"/>
    </row>
    <row r="1731" spans="1:34" ht="60" customHeight="1" x14ac:dyDescent="0.25">
      <c r="A1731" s="8"/>
      <c r="B1731" s="8"/>
      <c r="C1731" s="8"/>
      <c r="D1731" s="8"/>
      <c r="E1731" s="8"/>
      <c r="F1731" s="8"/>
      <c r="G1731" s="8"/>
      <c r="H1731" s="9"/>
      <c r="I1731" s="9"/>
      <c r="J1731" s="9"/>
      <c r="K1731" s="8"/>
      <c r="L1731" s="8"/>
      <c r="M1731" s="8"/>
      <c r="N1731" s="10" t="s">
        <v>1239</v>
      </c>
      <c r="O1731" s="10"/>
      <c r="P1731" s="10"/>
      <c r="Q1731" s="8"/>
      <c r="R1731" s="8"/>
      <c r="S1731" s="8"/>
      <c r="T1731" s="8"/>
      <c r="U1731" s="8"/>
      <c r="V1731" s="8"/>
      <c r="W1731" s="8"/>
      <c r="X1731" s="8"/>
      <c r="Y1731" s="8"/>
      <c r="Z1731" s="8"/>
      <c r="AA1731" s="8"/>
      <c r="AB1731" s="8"/>
      <c r="AC1731" s="8"/>
      <c r="AD1731" s="8"/>
      <c r="AE1731" s="8"/>
    </row>
    <row r="1732" spans="1:34" ht="75" customHeight="1" x14ac:dyDescent="0.25">
      <c r="A1732" s="8">
        <v>5</v>
      </c>
      <c r="B1732" s="8" t="s">
        <v>0</v>
      </c>
      <c r="C1732" s="8"/>
      <c r="D1732" s="8"/>
      <c r="E1732" s="8" t="s">
        <v>1</v>
      </c>
      <c r="F1732" s="8"/>
      <c r="G1732" s="8"/>
      <c r="H1732" s="9" t="s">
        <v>1245</v>
      </c>
      <c r="I1732" s="9"/>
      <c r="J1732" s="9"/>
      <c r="K1732" s="8" t="s">
        <v>3</v>
      </c>
      <c r="L1732" s="8"/>
      <c r="M1732" s="8"/>
      <c r="N1732" s="8" t="s">
        <v>1001</v>
      </c>
      <c r="O1732" s="8"/>
      <c r="P1732" s="8"/>
      <c r="Q1732" s="8" t="s">
        <v>1003</v>
      </c>
      <c r="R1732" s="8"/>
      <c r="S1732" s="8"/>
      <c r="T1732" s="8" t="s">
        <v>1248</v>
      </c>
      <c r="U1732" s="8"/>
      <c r="V1732" s="8"/>
      <c r="W1732" s="8">
        <v>3</v>
      </c>
      <c r="X1732" s="8"/>
      <c r="Y1732" s="8"/>
      <c r="Z1732" s="8"/>
      <c r="AA1732" s="8"/>
      <c r="AB1732" s="8"/>
      <c r="AC1732" s="8" t="s">
        <v>8</v>
      </c>
      <c r="AD1732" s="8"/>
      <c r="AE1732" s="8"/>
    </row>
    <row r="1733" spans="1:34" x14ac:dyDescent="0.25">
      <c r="A1733" s="8"/>
      <c r="B1733" s="8"/>
      <c r="C1733" s="8"/>
      <c r="D1733" s="8"/>
      <c r="E1733" s="8"/>
      <c r="F1733" s="8"/>
      <c r="G1733" s="8"/>
      <c r="H1733" s="9"/>
      <c r="I1733" s="9"/>
      <c r="J1733" s="9"/>
      <c r="K1733" s="8"/>
      <c r="L1733" s="8"/>
      <c r="M1733" s="8"/>
      <c r="N1733" s="8"/>
      <c r="O1733" s="8"/>
      <c r="P1733" s="8"/>
      <c r="Q1733" s="8"/>
      <c r="R1733" s="8"/>
      <c r="S1733" s="8"/>
      <c r="T1733" s="8"/>
      <c r="U1733" s="8"/>
      <c r="V1733" s="8"/>
      <c r="W1733" s="8"/>
      <c r="X1733" s="8"/>
      <c r="Y1733" s="8"/>
      <c r="Z1733" s="8"/>
      <c r="AA1733" s="8"/>
      <c r="AB1733" s="8"/>
      <c r="AC1733" s="8"/>
      <c r="AD1733" s="8"/>
      <c r="AE1733" s="8"/>
    </row>
    <row r="1734" spans="1:34" ht="225" customHeight="1" x14ac:dyDescent="0.25">
      <c r="A1734" s="8"/>
      <c r="B1734" s="8"/>
      <c r="C1734" s="8"/>
      <c r="D1734" s="8"/>
      <c r="E1734" s="8"/>
      <c r="F1734" s="8"/>
      <c r="G1734" s="8"/>
      <c r="H1734" s="9"/>
      <c r="I1734" s="9"/>
      <c r="J1734" s="9"/>
      <c r="K1734" s="8"/>
      <c r="L1734" s="8"/>
      <c r="M1734" s="8"/>
      <c r="N1734" s="10" t="s">
        <v>1246</v>
      </c>
      <c r="O1734" s="10"/>
      <c r="P1734" s="10"/>
      <c r="Q1734" s="8"/>
      <c r="R1734" s="8"/>
      <c r="S1734" s="8"/>
      <c r="T1734" s="8"/>
      <c r="U1734" s="8"/>
      <c r="V1734" s="8"/>
      <c r="W1734" s="8"/>
      <c r="X1734" s="8"/>
      <c r="Y1734" s="8"/>
      <c r="Z1734" s="8"/>
      <c r="AA1734" s="8"/>
      <c r="AB1734" s="8"/>
      <c r="AC1734" s="8"/>
      <c r="AD1734" s="8"/>
      <c r="AE1734" s="8"/>
    </row>
    <row r="1735" spans="1:34" x14ac:dyDescent="0.25">
      <c r="A1735" s="8"/>
      <c r="B1735" s="8"/>
      <c r="C1735" s="8"/>
      <c r="D1735" s="8"/>
      <c r="E1735" s="8"/>
      <c r="F1735" s="8"/>
      <c r="G1735" s="8"/>
      <c r="H1735" s="9"/>
      <c r="I1735" s="9"/>
      <c r="J1735" s="9"/>
      <c r="K1735" s="8"/>
      <c r="L1735" s="8"/>
      <c r="M1735" s="8"/>
      <c r="N1735" s="8"/>
      <c r="O1735" s="8"/>
      <c r="P1735" s="8"/>
      <c r="Q1735" s="8"/>
      <c r="R1735" s="8"/>
      <c r="S1735" s="8"/>
      <c r="T1735" s="8"/>
      <c r="U1735" s="8"/>
      <c r="V1735" s="8"/>
      <c r="W1735" s="8"/>
      <c r="X1735" s="8"/>
      <c r="Y1735" s="8"/>
      <c r="Z1735" s="8"/>
      <c r="AA1735" s="8"/>
      <c r="AB1735" s="8"/>
      <c r="AC1735" s="8"/>
      <c r="AD1735" s="8"/>
      <c r="AE1735" s="8"/>
    </row>
    <row r="1736" spans="1:34" ht="15" customHeight="1" x14ac:dyDescent="0.25">
      <c r="A1736" s="8"/>
      <c r="B1736" s="8"/>
      <c r="C1736" s="8"/>
      <c r="D1736" s="8"/>
      <c r="E1736" s="8"/>
      <c r="F1736" s="8"/>
      <c r="G1736" s="8"/>
      <c r="H1736" s="9"/>
      <c r="I1736" s="9"/>
      <c r="J1736" s="9"/>
      <c r="K1736" s="8"/>
      <c r="L1736" s="8"/>
      <c r="M1736" s="8"/>
      <c r="N1736" s="8" t="s">
        <v>1247</v>
      </c>
      <c r="O1736" s="8"/>
      <c r="P1736" s="8"/>
      <c r="Q1736" s="8"/>
      <c r="R1736" s="8"/>
      <c r="S1736" s="8"/>
      <c r="T1736" s="8"/>
      <c r="U1736" s="8"/>
      <c r="V1736" s="8"/>
      <c r="W1736" s="8"/>
      <c r="X1736" s="8"/>
      <c r="Y1736" s="8"/>
      <c r="Z1736" s="8"/>
      <c r="AA1736" s="8"/>
      <c r="AB1736" s="8"/>
      <c r="AC1736" s="8"/>
      <c r="AD1736" s="8"/>
      <c r="AE1736" s="8"/>
    </row>
    <row r="1737" spans="1:34" ht="75" customHeight="1" x14ac:dyDescent="0.25">
      <c r="A1737" s="8">
        <v>6</v>
      </c>
      <c r="B1737" s="8" t="s">
        <v>0</v>
      </c>
      <c r="C1737" s="8"/>
      <c r="D1737" s="8"/>
      <c r="E1737" s="8" t="s">
        <v>1</v>
      </c>
      <c r="F1737" s="8"/>
      <c r="G1737" s="8"/>
      <c r="H1737" s="9" t="s">
        <v>1249</v>
      </c>
      <c r="I1737" s="9"/>
      <c r="J1737" s="9"/>
      <c r="K1737" s="8" t="s">
        <v>3</v>
      </c>
      <c r="L1737" s="8"/>
      <c r="M1737" s="8"/>
      <c r="N1737" s="8" t="s">
        <v>1250</v>
      </c>
      <c r="O1737" s="8"/>
      <c r="P1737" s="8"/>
      <c r="Q1737" s="8" t="s">
        <v>1252</v>
      </c>
      <c r="R1737" s="8"/>
      <c r="S1737" s="8"/>
      <c r="T1737" s="11">
        <v>36875</v>
      </c>
      <c r="U1737" s="11"/>
      <c r="V1737" s="11"/>
      <c r="W1737" s="8">
        <v>3</v>
      </c>
      <c r="X1737" s="8"/>
      <c r="Y1737" s="8"/>
      <c r="Z1737" s="8"/>
      <c r="AA1737" s="8"/>
      <c r="AB1737" s="8"/>
      <c r="AC1737" s="8" t="s">
        <v>8</v>
      </c>
      <c r="AD1737" s="8"/>
      <c r="AE1737" s="8"/>
    </row>
    <row r="1738" spans="1:34" x14ac:dyDescent="0.25">
      <c r="A1738" s="8"/>
      <c r="B1738" s="8"/>
      <c r="C1738" s="8"/>
      <c r="D1738" s="8"/>
      <c r="E1738" s="8"/>
      <c r="F1738" s="8"/>
      <c r="G1738" s="8"/>
      <c r="H1738" s="9"/>
      <c r="I1738" s="9"/>
      <c r="J1738" s="9"/>
      <c r="K1738" s="8"/>
      <c r="L1738" s="8"/>
      <c r="M1738" s="8"/>
      <c r="N1738" s="10"/>
      <c r="O1738" s="10"/>
      <c r="P1738" s="10"/>
      <c r="Q1738" s="8"/>
      <c r="R1738" s="8"/>
      <c r="S1738" s="8"/>
      <c r="T1738" s="11"/>
      <c r="U1738" s="11"/>
      <c r="V1738" s="11"/>
      <c r="W1738" s="8"/>
      <c r="X1738" s="8"/>
      <c r="Y1738" s="8"/>
      <c r="Z1738" s="8"/>
      <c r="AA1738" s="8"/>
      <c r="AB1738" s="8"/>
      <c r="AC1738" s="8"/>
      <c r="AD1738" s="8"/>
      <c r="AE1738" s="8"/>
    </row>
    <row r="1739" spans="1:34" ht="180" customHeight="1" x14ac:dyDescent="0.25">
      <c r="A1739" s="8"/>
      <c r="B1739" s="8"/>
      <c r="C1739" s="8"/>
      <c r="D1739" s="8"/>
      <c r="E1739" s="8"/>
      <c r="F1739" s="8"/>
      <c r="G1739" s="8"/>
      <c r="H1739" s="9"/>
      <c r="I1739" s="9"/>
      <c r="J1739" s="9"/>
      <c r="K1739" s="8"/>
      <c r="L1739" s="8"/>
      <c r="M1739" s="8"/>
      <c r="N1739" s="10" t="s">
        <v>1251</v>
      </c>
      <c r="O1739" s="10"/>
      <c r="P1739" s="10"/>
      <c r="Q1739" s="8"/>
      <c r="R1739" s="8"/>
      <c r="S1739" s="8"/>
      <c r="T1739" s="11"/>
      <c r="U1739" s="11"/>
      <c r="V1739" s="11"/>
      <c r="W1739" s="8"/>
      <c r="X1739" s="8"/>
      <c r="Y1739" s="8"/>
      <c r="Z1739" s="8"/>
      <c r="AA1739" s="8"/>
      <c r="AB1739" s="8"/>
      <c r="AC1739" s="8"/>
      <c r="AD1739" s="8"/>
      <c r="AE1739" s="8"/>
      <c r="AH1739">
        <v>1</v>
      </c>
    </row>
    <row r="1740" spans="1:34" ht="90" customHeight="1" x14ac:dyDescent="0.25">
      <c r="A1740" s="8">
        <v>7</v>
      </c>
      <c r="B1740" s="8" t="s">
        <v>0</v>
      </c>
      <c r="C1740" s="8"/>
      <c r="D1740" s="8"/>
      <c r="E1740" s="8" t="s">
        <v>1</v>
      </c>
      <c r="F1740" s="8"/>
      <c r="G1740" s="8"/>
      <c r="H1740" s="9" t="s">
        <v>1253</v>
      </c>
      <c r="I1740" s="9"/>
      <c r="J1740" s="9"/>
      <c r="K1740" s="8" t="s">
        <v>3</v>
      </c>
      <c r="L1740" s="8"/>
      <c r="M1740" s="8"/>
      <c r="N1740" s="8" t="s">
        <v>1254</v>
      </c>
      <c r="O1740" s="8"/>
      <c r="P1740" s="8"/>
      <c r="Q1740" s="8" t="s">
        <v>1256</v>
      </c>
      <c r="R1740" s="8"/>
      <c r="S1740" s="8"/>
      <c r="T1740" s="11">
        <v>36814</v>
      </c>
      <c r="U1740" s="11"/>
      <c r="V1740" s="11"/>
      <c r="W1740" s="8">
        <v>3</v>
      </c>
      <c r="X1740" s="8"/>
      <c r="Y1740" s="8"/>
      <c r="Z1740" s="8"/>
      <c r="AA1740" s="8"/>
      <c r="AB1740" s="8"/>
      <c r="AC1740" s="8" t="s">
        <v>8</v>
      </c>
      <c r="AD1740" s="8"/>
      <c r="AE1740" s="8"/>
    </row>
    <row r="1741" spans="1:34" x14ac:dyDescent="0.25">
      <c r="A1741" s="8"/>
      <c r="B1741" s="8"/>
      <c r="C1741" s="8"/>
      <c r="D1741" s="8"/>
      <c r="E1741" s="8"/>
      <c r="F1741" s="8"/>
      <c r="G1741" s="8"/>
      <c r="H1741" s="9"/>
      <c r="I1741" s="9"/>
      <c r="J1741" s="9"/>
      <c r="K1741" s="8"/>
      <c r="L1741" s="8"/>
      <c r="M1741" s="8"/>
      <c r="N1741" s="10"/>
      <c r="O1741" s="10"/>
      <c r="P1741" s="10"/>
      <c r="Q1741" s="8"/>
      <c r="R1741" s="8"/>
      <c r="S1741" s="8"/>
      <c r="T1741" s="11"/>
      <c r="U1741" s="11"/>
      <c r="V1741" s="11"/>
      <c r="W1741" s="8"/>
      <c r="X1741" s="8"/>
      <c r="Y1741" s="8"/>
      <c r="Z1741" s="8"/>
      <c r="AA1741" s="8"/>
      <c r="AB1741" s="8"/>
      <c r="AC1741" s="8"/>
      <c r="AD1741" s="8"/>
      <c r="AE1741" s="8"/>
    </row>
    <row r="1742" spans="1:34" ht="135" customHeight="1" x14ac:dyDescent="0.25">
      <c r="A1742" s="8"/>
      <c r="B1742" s="8"/>
      <c r="C1742" s="8"/>
      <c r="D1742" s="8"/>
      <c r="E1742" s="8"/>
      <c r="F1742" s="8"/>
      <c r="G1742" s="8"/>
      <c r="H1742" s="9"/>
      <c r="I1742" s="9"/>
      <c r="J1742" s="9"/>
      <c r="K1742" s="8"/>
      <c r="L1742" s="8"/>
      <c r="M1742" s="8"/>
      <c r="N1742" s="10" t="s">
        <v>1255</v>
      </c>
      <c r="O1742" s="10"/>
      <c r="P1742" s="10"/>
      <c r="Q1742" s="8"/>
      <c r="R1742" s="8"/>
      <c r="S1742" s="8"/>
      <c r="T1742" s="11"/>
      <c r="U1742" s="11"/>
      <c r="V1742" s="11"/>
      <c r="W1742" s="8"/>
      <c r="X1742" s="8"/>
      <c r="Y1742" s="8"/>
      <c r="Z1742" s="8"/>
      <c r="AA1742" s="8"/>
      <c r="AB1742" s="8"/>
      <c r="AC1742" s="8"/>
      <c r="AD1742" s="8"/>
      <c r="AE1742" s="8"/>
    </row>
    <row r="1743" spans="1:34" ht="75" customHeight="1" x14ac:dyDescent="0.25">
      <c r="A1743" s="8">
        <v>8</v>
      </c>
      <c r="B1743" s="8" t="s">
        <v>0</v>
      </c>
      <c r="C1743" s="8"/>
      <c r="D1743" s="8"/>
      <c r="E1743" s="8" t="s">
        <v>20</v>
      </c>
      <c r="F1743" s="8"/>
      <c r="G1743" s="8"/>
      <c r="H1743" s="9" t="s">
        <v>1257</v>
      </c>
      <c r="I1743" s="9"/>
      <c r="J1743" s="9"/>
      <c r="K1743" s="8" t="s">
        <v>3</v>
      </c>
      <c r="L1743" s="8"/>
      <c r="M1743" s="8"/>
      <c r="N1743" s="8" t="s">
        <v>1258</v>
      </c>
      <c r="O1743" s="8"/>
      <c r="P1743" s="8"/>
      <c r="Q1743" s="8" t="s">
        <v>1260</v>
      </c>
      <c r="R1743" s="8"/>
      <c r="S1743" s="8"/>
      <c r="T1743" s="8" t="s">
        <v>1261</v>
      </c>
      <c r="U1743" s="8"/>
      <c r="V1743" s="8"/>
      <c r="W1743" s="8">
        <v>3</v>
      </c>
      <c r="X1743" s="8"/>
      <c r="Y1743" s="8"/>
      <c r="Z1743" s="8"/>
      <c r="AA1743" s="8"/>
      <c r="AB1743" s="8"/>
      <c r="AC1743" s="8" t="s">
        <v>8</v>
      </c>
      <c r="AD1743" s="8"/>
      <c r="AE1743" s="8"/>
    </row>
    <row r="1744" spans="1:34" x14ac:dyDescent="0.25">
      <c r="A1744" s="8"/>
      <c r="B1744" s="8"/>
      <c r="C1744" s="8"/>
      <c r="D1744" s="8"/>
      <c r="E1744" s="8"/>
      <c r="F1744" s="8"/>
      <c r="G1744" s="8"/>
      <c r="H1744" s="9"/>
      <c r="I1744" s="9"/>
      <c r="J1744" s="9"/>
      <c r="K1744" s="8"/>
      <c r="L1744" s="8"/>
      <c r="M1744" s="8"/>
      <c r="N1744" s="10"/>
      <c r="O1744" s="10"/>
      <c r="P1744" s="10"/>
      <c r="Q1744" s="8"/>
      <c r="R1744" s="8"/>
      <c r="S1744" s="8"/>
      <c r="T1744" s="8"/>
      <c r="U1744" s="8"/>
      <c r="V1744" s="8"/>
      <c r="W1744" s="8"/>
      <c r="X1744" s="8"/>
      <c r="Y1744" s="8"/>
      <c r="Z1744" s="8"/>
      <c r="AA1744" s="8"/>
      <c r="AB1744" s="8"/>
      <c r="AC1744" s="8"/>
      <c r="AD1744" s="8"/>
      <c r="AE1744" s="8"/>
    </row>
    <row r="1745" spans="1:31" ht="120" customHeight="1" x14ac:dyDescent="0.25">
      <c r="A1745" s="8"/>
      <c r="B1745" s="8"/>
      <c r="C1745" s="8"/>
      <c r="D1745" s="8"/>
      <c r="E1745" s="8"/>
      <c r="F1745" s="8"/>
      <c r="G1745" s="8"/>
      <c r="H1745" s="9"/>
      <c r="I1745" s="9"/>
      <c r="J1745" s="9"/>
      <c r="K1745" s="8"/>
      <c r="L1745" s="8"/>
      <c r="M1745" s="8"/>
      <c r="N1745" s="10" t="s">
        <v>1259</v>
      </c>
      <c r="O1745" s="10"/>
      <c r="P1745" s="10"/>
      <c r="Q1745" s="8"/>
      <c r="R1745" s="8"/>
      <c r="S1745" s="8"/>
      <c r="T1745" s="8"/>
      <c r="U1745" s="8"/>
      <c r="V1745" s="8"/>
      <c r="W1745" s="8"/>
      <c r="X1745" s="8"/>
      <c r="Y1745" s="8"/>
      <c r="Z1745" s="8"/>
      <c r="AA1745" s="8"/>
      <c r="AB1745" s="8"/>
      <c r="AC1745" s="8"/>
      <c r="AD1745" s="8"/>
      <c r="AE1745" s="8"/>
    </row>
    <row r="1746" spans="1:31" ht="75" customHeight="1" x14ac:dyDescent="0.25">
      <c r="A1746" s="8">
        <v>9</v>
      </c>
      <c r="B1746" s="8" t="s">
        <v>0</v>
      </c>
      <c r="C1746" s="8"/>
      <c r="D1746" s="8"/>
      <c r="E1746" s="8" t="s">
        <v>1</v>
      </c>
      <c r="F1746" s="8"/>
      <c r="G1746" s="8"/>
      <c r="H1746" s="9" t="s">
        <v>1262</v>
      </c>
      <c r="I1746" s="9"/>
      <c r="J1746" s="9"/>
      <c r="K1746" s="8" t="s">
        <v>3</v>
      </c>
      <c r="L1746" s="8"/>
      <c r="M1746" s="8"/>
      <c r="N1746" s="8" t="s">
        <v>1263</v>
      </c>
      <c r="O1746" s="8"/>
      <c r="P1746" s="8"/>
      <c r="Q1746" s="8" t="s">
        <v>1260</v>
      </c>
      <c r="R1746" s="8"/>
      <c r="S1746" s="8"/>
      <c r="T1746" s="11">
        <v>36578</v>
      </c>
      <c r="U1746" s="11"/>
      <c r="V1746" s="11"/>
      <c r="W1746" s="8">
        <v>3</v>
      </c>
      <c r="X1746" s="8"/>
      <c r="Y1746" s="8"/>
      <c r="Z1746" s="8"/>
      <c r="AA1746" s="8"/>
      <c r="AB1746" s="8"/>
      <c r="AC1746" s="8" t="s">
        <v>8</v>
      </c>
      <c r="AD1746" s="8"/>
      <c r="AE1746" s="8"/>
    </row>
    <row r="1747" spans="1:31" x14ac:dyDescent="0.25">
      <c r="A1747" s="8"/>
      <c r="B1747" s="8"/>
      <c r="C1747" s="8"/>
      <c r="D1747" s="8"/>
      <c r="E1747" s="8"/>
      <c r="F1747" s="8"/>
      <c r="G1747" s="8"/>
      <c r="H1747" s="9"/>
      <c r="I1747" s="9"/>
      <c r="J1747" s="9"/>
      <c r="K1747" s="8"/>
      <c r="L1747" s="8"/>
      <c r="M1747" s="8"/>
      <c r="N1747" s="10"/>
      <c r="O1747" s="10"/>
      <c r="P1747" s="10"/>
      <c r="Q1747" s="8"/>
      <c r="R1747" s="8"/>
      <c r="S1747" s="8"/>
      <c r="T1747" s="11"/>
      <c r="U1747" s="11"/>
      <c r="V1747" s="11"/>
      <c r="W1747" s="8"/>
      <c r="X1747" s="8"/>
      <c r="Y1747" s="8"/>
      <c r="Z1747" s="8"/>
      <c r="AA1747" s="8"/>
      <c r="AB1747" s="8"/>
      <c r="AC1747" s="8"/>
      <c r="AD1747" s="8"/>
      <c r="AE1747" s="8"/>
    </row>
    <row r="1748" spans="1:31" ht="120" customHeight="1" x14ac:dyDescent="0.25">
      <c r="A1748" s="8"/>
      <c r="B1748" s="8"/>
      <c r="C1748" s="8"/>
      <c r="D1748" s="8"/>
      <c r="E1748" s="8"/>
      <c r="F1748" s="8"/>
      <c r="G1748" s="8"/>
      <c r="H1748" s="9"/>
      <c r="I1748" s="9"/>
      <c r="J1748" s="9"/>
      <c r="K1748" s="8"/>
      <c r="L1748" s="8"/>
      <c r="M1748" s="8"/>
      <c r="N1748" s="10" t="s">
        <v>1259</v>
      </c>
      <c r="O1748" s="10"/>
      <c r="P1748" s="10"/>
      <c r="Q1748" s="8"/>
      <c r="R1748" s="8"/>
      <c r="S1748" s="8"/>
      <c r="T1748" s="11"/>
      <c r="U1748" s="11"/>
      <c r="V1748" s="11"/>
      <c r="W1748" s="8"/>
      <c r="X1748" s="8"/>
      <c r="Y1748" s="8"/>
      <c r="Z1748" s="8"/>
      <c r="AA1748" s="8"/>
      <c r="AB1748" s="8"/>
      <c r="AC1748" s="8"/>
      <c r="AD1748" s="8"/>
      <c r="AE1748" s="8"/>
    </row>
    <row r="1749" spans="1:31" ht="75" customHeight="1" x14ac:dyDescent="0.25">
      <c r="A1749" s="8">
        <v>10</v>
      </c>
      <c r="B1749" s="8" t="s">
        <v>0</v>
      </c>
      <c r="C1749" s="8"/>
      <c r="D1749" s="8"/>
      <c r="E1749" s="8" t="s">
        <v>1</v>
      </c>
      <c r="F1749" s="8"/>
      <c r="G1749" s="8"/>
      <c r="H1749" s="9" t="s">
        <v>1264</v>
      </c>
      <c r="I1749" s="9"/>
      <c r="J1749" s="9"/>
      <c r="K1749" s="8" t="s">
        <v>3</v>
      </c>
      <c r="L1749" s="8"/>
      <c r="M1749" s="8"/>
      <c r="N1749" s="8" t="s">
        <v>1265</v>
      </c>
      <c r="O1749" s="8"/>
      <c r="P1749" s="8"/>
      <c r="Q1749" s="8" t="s">
        <v>1267</v>
      </c>
      <c r="R1749" s="8"/>
      <c r="S1749" s="8"/>
      <c r="T1749" s="11">
        <v>36760</v>
      </c>
      <c r="U1749" s="11"/>
      <c r="V1749" s="11"/>
      <c r="W1749" s="8">
        <v>3</v>
      </c>
      <c r="X1749" s="8"/>
      <c r="Y1749" s="8"/>
      <c r="Z1749" s="8"/>
      <c r="AA1749" s="8"/>
      <c r="AB1749" s="8"/>
      <c r="AC1749" s="8" t="s">
        <v>8</v>
      </c>
      <c r="AD1749" s="8"/>
      <c r="AE1749" s="8"/>
    </row>
    <row r="1750" spans="1:31" x14ac:dyDescent="0.25">
      <c r="A1750" s="8"/>
      <c r="B1750" s="8"/>
      <c r="C1750" s="8"/>
      <c r="D1750" s="8"/>
      <c r="E1750" s="8"/>
      <c r="F1750" s="8"/>
      <c r="G1750" s="8"/>
      <c r="H1750" s="9"/>
      <c r="I1750" s="9"/>
      <c r="J1750" s="9"/>
      <c r="K1750" s="8"/>
      <c r="L1750" s="8"/>
      <c r="M1750" s="8"/>
      <c r="N1750" s="10"/>
      <c r="O1750" s="10"/>
      <c r="P1750" s="10"/>
      <c r="Q1750" s="8"/>
      <c r="R1750" s="8"/>
      <c r="S1750" s="8"/>
      <c r="T1750" s="11"/>
      <c r="U1750" s="11"/>
      <c r="V1750" s="11"/>
      <c r="W1750" s="8"/>
      <c r="X1750" s="8"/>
      <c r="Y1750" s="8"/>
      <c r="Z1750" s="8"/>
      <c r="AA1750" s="8"/>
      <c r="AB1750" s="8"/>
      <c r="AC1750" s="8"/>
      <c r="AD1750" s="8"/>
      <c r="AE1750" s="8"/>
    </row>
    <row r="1751" spans="1:31" ht="210" customHeight="1" x14ac:dyDescent="0.25">
      <c r="A1751" s="8"/>
      <c r="B1751" s="8"/>
      <c r="C1751" s="8"/>
      <c r="D1751" s="8"/>
      <c r="E1751" s="8"/>
      <c r="F1751" s="8"/>
      <c r="G1751" s="8"/>
      <c r="H1751" s="9"/>
      <c r="I1751" s="9"/>
      <c r="J1751" s="9"/>
      <c r="K1751" s="8"/>
      <c r="L1751" s="8"/>
      <c r="M1751" s="8"/>
      <c r="N1751" s="10" t="s">
        <v>1266</v>
      </c>
      <c r="O1751" s="10"/>
      <c r="P1751" s="10"/>
      <c r="Q1751" s="8"/>
      <c r="R1751" s="8"/>
      <c r="S1751" s="8"/>
      <c r="T1751" s="11"/>
      <c r="U1751" s="11"/>
      <c r="V1751" s="11"/>
      <c r="W1751" s="8"/>
      <c r="X1751" s="8"/>
      <c r="Y1751" s="8"/>
      <c r="Z1751" s="8"/>
      <c r="AA1751" s="8"/>
      <c r="AB1751" s="8"/>
      <c r="AC1751" s="8"/>
      <c r="AD1751" s="8"/>
      <c r="AE1751" s="8"/>
    </row>
    <row r="1752" spans="1:31" ht="75" customHeight="1" x14ac:dyDescent="0.25">
      <c r="A1752" s="8">
        <v>11</v>
      </c>
      <c r="B1752" s="8" t="s">
        <v>0</v>
      </c>
      <c r="C1752" s="8"/>
      <c r="D1752" s="8"/>
      <c r="E1752" s="8" t="s">
        <v>1</v>
      </c>
      <c r="F1752" s="8"/>
      <c r="G1752" s="8"/>
      <c r="H1752" s="9" t="s">
        <v>1268</v>
      </c>
      <c r="I1752" s="9"/>
      <c r="J1752" s="9"/>
      <c r="K1752" s="8" t="s">
        <v>3</v>
      </c>
      <c r="L1752" s="8"/>
      <c r="M1752" s="8"/>
      <c r="N1752" s="8" t="s">
        <v>1269</v>
      </c>
      <c r="O1752" s="8"/>
      <c r="P1752" s="8"/>
      <c r="Q1752" s="8" t="s">
        <v>1267</v>
      </c>
      <c r="R1752" s="8"/>
      <c r="S1752" s="8"/>
      <c r="T1752" s="11">
        <v>36638</v>
      </c>
      <c r="U1752" s="11"/>
      <c r="V1752" s="11"/>
      <c r="W1752" s="8">
        <v>3</v>
      </c>
      <c r="X1752" s="8"/>
      <c r="Y1752" s="8"/>
      <c r="Z1752" s="8"/>
      <c r="AA1752" s="8"/>
      <c r="AB1752" s="8"/>
      <c r="AC1752" s="8" t="s">
        <v>8</v>
      </c>
      <c r="AD1752" s="8"/>
      <c r="AE1752" s="8"/>
    </row>
    <row r="1753" spans="1:31" x14ac:dyDescent="0.25">
      <c r="A1753" s="8"/>
      <c r="B1753" s="8"/>
      <c r="C1753" s="8"/>
      <c r="D1753" s="8"/>
      <c r="E1753" s="8"/>
      <c r="F1753" s="8"/>
      <c r="G1753" s="8"/>
      <c r="H1753" s="9"/>
      <c r="I1753" s="9"/>
      <c r="J1753" s="9"/>
      <c r="K1753" s="8"/>
      <c r="L1753" s="8"/>
      <c r="M1753" s="8"/>
      <c r="N1753" s="10"/>
      <c r="O1753" s="10"/>
      <c r="P1753" s="10"/>
      <c r="Q1753" s="8"/>
      <c r="R1753" s="8"/>
      <c r="S1753" s="8"/>
      <c r="T1753" s="11"/>
      <c r="U1753" s="11"/>
      <c r="V1753" s="11"/>
      <c r="W1753" s="8"/>
      <c r="X1753" s="8"/>
      <c r="Y1753" s="8"/>
      <c r="Z1753" s="8"/>
      <c r="AA1753" s="8"/>
      <c r="AB1753" s="8"/>
      <c r="AC1753" s="8"/>
      <c r="AD1753" s="8"/>
      <c r="AE1753" s="8"/>
    </row>
    <row r="1754" spans="1:31" ht="135" customHeight="1" x14ac:dyDescent="0.25">
      <c r="A1754" s="8"/>
      <c r="B1754" s="8"/>
      <c r="C1754" s="8"/>
      <c r="D1754" s="8"/>
      <c r="E1754" s="8"/>
      <c r="F1754" s="8"/>
      <c r="G1754" s="8"/>
      <c r="H1754" s="9"/>
      <c r="I1754" s="9"/>
      <c r="J1754" s="9"/>
      <c r="K1754" s="8"/>
      <c r="L1754" s="8"/>
      <c r="M1754" s="8"/>
      <c r="N1754" s="10" t="s">
        <v>1270</v>
      </c>
      <c r="O1754" s="10"/>
      <c r="P1754" s="10"/>
      <c r="Q1754" s="8"/>
      <c r="R1754" s="8"/>
      <c r="S1754" s="8"/>
      <c r="T1754" s="11"/>
      <c r="U1754" s="11"/>
      <c r="V1754" s="11"/>
      <c r="W1754" s="8"/>
      <c r="X1754" s="8"/>
      <c r="Y1754" s="8"/>
      <c r="Z1754" s="8"/>
      <c r="AA1754" s="8"/>
      <c r="AB1754" s="8"/>
      <c r="AC1754" s="8"/>
      <c r="AD1754" s="8"/>
      <c r="AE1754" s="8"/>
    </row>
    <row r="1755" spans="1:31" ht="75" customHeight="1" x14ac:dyDescent="0.25">
      <c r="A1755" s="8">
        <v>12</v>
      </c>
      <c r="B1755" s="8" t="s">
        <v>0</v>
      </c>
      <c r="C1755" s="8"/>
      <c r="D1755" s="8"/>
      <c r="E1755" s="8" t="s">
        <v>1</v>
      </c>
      <c r="F1755" s="8"/>
      <c r="G1755" s="8"/>
      <c r="H1755" s="9" t="s">
        <v>1271</v>
      </c>
      <c r="I1755" s="9"/>
      <c r="J1755" s="9"/>
      <c r="K1755" s="8" t="s">
        <v>3</v>
      </c>
      <c r="L1755" s="8"/>
      <c r="M1755" s="8"/>
      <c r="N1755" s="8" t="s">
        <v>1272</v>
      </c>
      <c r="O1755" s="8"/>
      <c r="P1755" s="8"/>
      <c r="Q1755" s="8" t="s">
        <v>1274</v>
      </c>
      <c r="R1755" s="8"/>
      <c r="S1755" s="8"/>
      <c r="T1755" s="11">
        <v>36887</v>
      </c>
      <c r="U1755" s="11"/>
      <c r="V1755" s="11"/>
      <c r="W1755" s="8">
        <v>3</v>
      </c>
      <c r="X1755" s="8"/>
      <c r="Y1755" s="8"/>
    </row>
    <row r="1756" spans="1:31" x14ac:dyDescent="0.25">
      <c r="A1756" s="8"/>
      <c r="B1756" s="8"/>
      <c r="C1756" s="8"/>
      <c r="D1756" s="8"/>
      <c r="E1756" s="8"/>
      <c r="F1756" s="8"/>
      <c r="G1756" s="8"/>
      <c r="H1756" s="9"/>
      <c r="I1756" s="9"/>
      <c r="J1756" s="9"/>
      <c r="K1756" s="8"/>
      <c r="L1756" s="8"/>
      <c r="M1756" s="8"/>
      <c r="N1756" s="10"/>
      <c r="O1756" s="10"/>
      <c r="P1756" s="10"/>
      <c r="Q1756" s="8"/>
      <c r="R1756" s="8"/>
      <c r="S1756" s="8"/>
      <c r="T1756" s="11"/>
      <c r="U1756" s="11"/>
      <c r="V1756" s="11"/>
      <c r="W1756" s="8"/>
      <c r="X1756" s="8"/>
      <c r="Y1756" s="8"/>
    </row>
    <row r="1757" spans="1:31" ht="195" customHeight="1" x14ac:dyDescent="0.25">
      <c r="A1757" s="8"/>
      <c r="B1757" s="8"/>
      <c r="C1757" s="8"/>
      <c r="D1757" s="8"/>
      <c r="E1757" s="8"/>
      <c r="F1757" s="8"/>
      <c r="G1757" s="8"/>
      <c r="H1757" s="9"/>
      <c r="I1757" s="9"/>
      <c r="J1757" s="9"/>
      <c r="K1757" s="8"/>
      <c r="L1757" s="8"/>
      <c r="M1757" s="8"/>
      <c r="N1757" s="10" t="s">
        <v>1273</v>
      </c>
      <c r="O1757" s="10"/>
      <c r="P1757" s="10"/>
      <c r="Q1757" s="8"/>
      <c r="R1757" s="8"/>
      <c r="S1757" s="8"/>
      <c r="T1757" s="11"/>
      <c r="U1757" s="11"/>
      <c r="V1757" s="11"/>
      <c r="W1757" s="8"/>
      <c r="X1757" s="8"/>
      <c r="Y1757" s="8"/>
    </row>
    <row r="1760" spans="1:31" ht="30" customHeight="1" x14ac:dyDescent="0.25">
      <c r="A1760" s="8" t="s">
        <v>847</v>
      </c>
      <c r="B1760" s="8"/>
      <c r="C1760" s="3"/>
      <c r="D1760" s="8" t="s">
        <v>848</v>
      </c>
      <c r="E1760" s="8"/>
      <c r="F1760" s="3"/>
      <c r="G1760" s="8" t="s">
        <v>849</v>
      </c>
      <c r="H1760" s="8"/>
      <c r="I1760" s="3"/>
      <c r="J1760" s="8" t="s">
        <v>850</v>
      </c>
      <c r="K1760" s="8"/>
      <c r="L1760" s="3"/>
      <c r="M1760" s="8" t="s">
        <v>851</v>
      </c>
      <c r="N1760" s="8"/>
      <c r="O1760" s="3"/>
      <c r="P1760" s="8" t="s">
        <v>852</v>
      </c>
      <c r="Q1760" s="8"/>
      <c r="R1760" s="3"/>
      <c r="S1760" s="8" t="s">
        <v>853</v>
      </c>
      <c r="T1760" s="8"/>
      <c r="U1760" s="3"/>
      <c r="V1760" s="8" t="s">
        <v>854</v>
      </c>
      <c r="W1760" s="8"/>
      <c r="X1760" s="3"/>
      <c r="Y1760" s="8" t="s">
        <v>855</v>
      </c>
      <c r="Z1760" s="8"/>
      <c r="AA1760" s="3"/>
      <c r="AB1760" s="8" t="s">
        <v>856</v>
      </c>
      <c r="AC1760" s="8"/>
      <c r="AD1760" s="3"/>
    </row>
    <row r="1761" spans="1:31" ht="75" customHeight="1" x14ac:dyDescent="0.25">
      <c r="A1761" s="8">
        <v>1</v>
      </c>
      <c r="B1761" s="8"/>
      <c r="C1761" s="8"/>
      <c r="D1761" s="8" t="s">
        <v>0</v>
      </c>
      <c r="E1761" s="8"/>
      <c r="F1761" s="8"/>
      <c r="G1761" s="8" t="s">
        <v>1</v>
      </c>
      <c r="H1761" s="8"/>
      <c r="I1761" s="8"/>
      <c r="J1761" s="9" t="s">
        <v>1275</v>
      </c>
      <c r="K1761" s="9"/>
      <c r="L1761" s="9"/>
      <c r="M1761" s="8" t="s">
        <v>3</v>
      </c>
      <c r="N1761" s="8"/>
      <c r="O1761" s="8"/>
      <c r="P1761" s="8" t="s">
        <v>1276</v>
      </c>
      <c r="Q1761" s="8"/>
      <c r="R1761" s="8"/>
      <c r="S1761" s="8" t="s">
        <v>1278</v>
      </c>
      <c r="T1761" s="8"/>
      <c r="U1761" s="8"/>
      <c r="V1761" s="8" t="s">
        <v>88</v>
      </c>
      <c r="W1761" s="8"/>
      <c r="X1761" s="8"/>
      <c r="Y1761" s="8">
        <v>3</v>
      </c>
      <c r="Z1761" s="8"/>
      <c r="AA1761" s="8"/>
      <c r="AB1761" s="8"/>
      <c r="AC1761" s="8"/>
      <c r="AD1761" s="8"/>
      <c r="AE1761" s="8" t="s">
        <v>8</v>
      </c>
    </row>
    <row r="1762" spans="1:31" x14ac:dyDescent="0.25">
      <c r="A1762" s="8"/>
      <c r="B1762" s="8"/>
      <c r="C1762" s="8"/>
      <c r="D1762" s="8"/>
      <c r="E1762" s="8"/>
      <c r="F1762" s="8"/>
      <c r="G1762" s="8"/>
      <c r="H1762" s="8"/>
      <c r="I1762" s="8"/>
      <c r="J1762" s="9"/>
      <c r="K1762" s="9"/>
      <c r="L1762" s="9"/>
      <c r="M1762" s="8"/>
      <c r="N1762" s="8"/>
      <c r="O1762" s="8"/>
      <c r="P1762" s="10"/>
      <c r="Q1762" s="10"/>
      <c r="R1762" s="10"/>
      <c r="S1762" s="8"/>
      <c r="T1762" s="8"/>
      <c r="U1762" s="8"/>
      <c r="V1762" s="8"/>
      <c r="W1762" s="8"/>
      <c r="X1762" s="8"/>
      <c r="Y1762" s="8"/>
      <c r="Z1762" s="8"/>
      <c r="AA1762" s="8"/>
      <c r="AB1762" s="8"/>
      <c r="AC1762" s="8"/>
      <c r="AD1762" s="8"/>
      <c r="AE1762" s="8"/>
    </row>
    <row r="1763" spans="1:31" ht="135" customHeight="1" x14ac:dyDescent="0.25">
      <c r="A1763" s="8"/>
      <c r="B1763" s="8"/>
      <c r="C1763" s="8"/>
      <c r="D1763" s="8"/>
      <c r="E1763" s="8"/>
      <c r="F1763" s="8"/>
      <c r="G1763" s="8"/>
      <c r="H1763" s="8"/>
      <c r="I1763" s="8"/>
      <c r="J1763" s="9"/>
      <c r="K1763" s="9"/>
      <c r="L1763" s="9"/>
      <c r="M1763" s="8"/>
      <c r="N1763" s="8"/>
      <c r="O1763" s="8"/>
      <c r="P1763" s="10" t="s">
        <v>1277</v>
      </c>
      <c r="Q1763" s="10"/>
      <c r="R1763" s="10"/>
      <c r="S1763" s="8"/>
      <c r="T1763" s="8"/>
      <c r="U1763" s="8"/>
      <c r="V1763" s="8"/>
      <c r="W1763" s="8"/>
      <c r="X1763" s="8"/>
      <c r="Y1763" s="8"/>
      <c r="Z1763" s="8"/>
      <c r="AA1763" s="8"/>
      <c r="AB1763" s="8"/>
      <c r="AC1763" s="8"/>
      <c r="AD1763" s="8"/>
      <c r="AE1763" s="8"/>
    </row>
    <row r="1764" spans="1:31" ht="75" customHeight="1" x14ac:dyDescent="0.25">
      <c r="A1764" s="8">
        <v>2</v>
      </c>
      <c r="B1764" s="8"/>
      <c r="C1764" s="8"/>
      <c r="D1764" s="8" t="s">
        <v>0</v>
      </c>
      <c r="E1764" s="8"/>
      <c r="F1764" s="8"/>
      <c r="G1764" s="8" t="s">
        <v>1</v>
      </c>
      <c r="H1764" s="8"/>
      <c r="I1764" s="8"/>
      <c r="J1764" s="9" t="s">
        <v>1279</v>
      </c>
      <c r="K1764" s="9"/>
      <c r="L1764" s="9"/>
      <c r="M1764" s="8" t="s">
        <v>3</v>
      </c>
      <c r="N1764" s="8"/>
      <c r="O1764" s="8"/>
      <c r="P1764" s="8" t="s">
        <v>1280</v>
      </c>
      <c r="Q1764" s="8"/>
      <c r="R1764" s="8"/>
      <c r="S1764" s="8" t="s">
        <v>1281</v>
      </c>
      <c r="T1764" s="8"/>
      <c r="U1764" s="8"/>
      <c r="V1764" s="11">
        <v>36555</v>
      </c>
      <c r="W1764" s="11"/>
      <c r="X1764" s="11"/>
      <c r="Y1764" s="8">
        <v>3</v>
      </c>
      <c r="Z1764" s="8"/>
      <c r="AA1764" s="8"/>
      <c r="AB1764" s="8"/>
      <c r="AC1764" s="8"/>
      <c r="AD1764" s="8"/>
      <c r="AE1764" s="8" t="s">
        <v>8</v>
      </c>
    </row>
    <row r="1765" spans="1:31" x14ac:dyDescent="0.25">
      <c r="A1765" s="8"/>
      <c r="B1765" s="8"/>
      <c r="C1765" s="8"/>
      <c r="D1765" s="8"/>
      <c r="E1765" s="8"/>
      <c r="F1765" s="8"/>
      <c r="G1765" s="8"/>
      <c r="H1765" s="8"/>
      <c r="I1765" s="8"/>
      <c r="J1765" s="9"/>
      <c r="K1765" s="9"/>
      <c r="L1765" s="9"/>
      <c r="M1765" s="8"/>
      <c r="N1765" s="8"/>
      <c r="O1765" s="8"/>
      <c r="P1765" s="10"/>
      <c r="Q1765" s="10"/>
      <c r="R1765" s="10"/>
      <c r="S1765" s="8"/>
      <c r="T1765" s="8"/>
      <c r="U1765" s="8"/>
      <c r="V1765" s="11"/>
      <c r="W1765" s="11"/>
      <c r="X1765" s="11"/>
      <c r="Y1765" s="8"/>
      <c r="Z1765" s="8"/>
      <c r="AA1765" s="8"/>
      <c r="AB1765" s="8"/>
      <c r="AC1765" s="8"/>
      <c r="AD1765" s="8"/>
      <c r="AE1765" s="8"/>
    </row>
    <row r="1766" spans="1:31" ht="135" customHeight="1" x14ac:dyDescent="0.25">
      <c r="A1766" s="8"/>
      <c r="B1766" s="8"/>
      <c r="C1766" s="8"/>
      <c r="D1766" s="8"/>
      <c r="E1766" s="8"/>
      <c r="F1766" s="8"/>
      <c r="G1766" s="8"/>
      <c r="H1766" s="8"/>
      <c r="I1766" s="8"/>
      <c r="J1766" s="9"/>
      <c r="K1766" s="9"/>
      <c r="L1766" s="9"/>
      <c r="M1766" s="8"/>
      <c r="N1766" s="8"/>
      <c r="O1766" s="8"/>
      <c r="P1766" s="10" t="s">
        <v>1277</v>
      </c>
      <c r="Q1766" s="10"/>
      <c r="R1766" s="10"/>
      <c r="S1766" s="8"/>
      <c r="T1766" s="8"/>
      <c r="U1766" s="8"/>
      <c r="V1766" s="11"/>
      <c r="W1766" s="11"/>
      <c r="X1766" s="11"/>
      <c r="Y1766" s="8"/>
      <c r="Z1766" s="8"/>
      <c r="AA1766" s="8"/>
      <c r="AB1766" s="8"/>
      <c r="AC1766" s="8"/>
      <c r="AD1766" s="8"/>
      <c r="AE1766" s="8"/>
    </row>
    <row r="1767" spans="1:31" ht="75" customHeight="1" x14ac:dyDescent="0.25">
      <c r="A1767" s="8">
        <v>3</v>
      </c>
      <c r="B1767" s="8"/>
      <c r="C1767" s="8"/>
      <c r="D1767" s="8" t="s">
        <v>0</v>
      </c>
      <c r="E1767" s="8"/>
      <c r="F1767" s="8"/>
      <c r="G1767" s="8" t="s">
        <v>1</v>
      </c>
      <c r="H1767" s="8"/>
      <c r="I1767" s="8"/>
      <c r="J1767" s="9" t="s">
        <v>1282</v>
      </c>
      <c r="K1767" s="9"/>
      <c r="L1767" s="9"/>
      <c r="M1767" s="8" t="s">
        <v>3</v>
      </c>
      <c r="N1767" s="8"/>
      <c r="O1767" s="8"/>
      <c r="P1767" s="8" t="s">
        <v>1283</v>
      </c>
      <c r="Q1767" s="8"/>
      <c r="R1767" s="8"/>
      <c r="S1767" s="8" t="s">
        <v>1281</v>
      </c>
      <c r="T1767" s="8"/>
      <c r="U1767" s="8"/>
      <c r="V1767" s="11">
        <v>36615</v>
      </c>
      <c r="W1767" s="11"/>
      <c r="X1767" s="11"/>
      <c r="Y1767" s="8">
        <v>3</v>
      </c>
      <c r="Z1767" s="8"/>
      <c r="AA1767" s="8"/>
      <c r="AB1767" s="8"/>
      <c r="AC1767" s="8"/>
      <c r="AD1767" s="8"/>
      <c r="AE1767" s="8" t="s">
        <v>8</v>
      </c>
    </row>
    <row r="1768" spans="1:31" x14ac:dyDescent="0.25">
      <c r="A1768" s="8"/>
      <c r="B1768" s="8"/>
      <c r="C1768" s="8"/>
      <c r="D1768" s="8"/>
      <c r="E1768" s="8"/>
      <c r="F1768" s="8"/>
      <c r="G1768" s="8"/>
      <c r="H1768" s="8"/>
      <c r="I1768" s="8"/>
      <c r="J1768" s="9"/>
      <c r="K1768" s="9"/>
      <c r="L1768" s="9"/>
      <c r="M1768" s="8"/>
      <c r="N1768" s="8"/>
      <c r="O1768" s="8"/>
      <c r="P1768" s="10"/>
      <c r="Q1768" s="10"/>
      <c r="R1768" s="10"/>
      <c r="S1768" s="8"/>
      <c r="T1768" s="8"/>
      <c r="U1768" s="8"/>
      <c r="V1768" s="11"/>
      <c r="W1768" s="11"/>
      <c r="X1768" s="11"/>
      <c r="Y1768" s="8"/>
      <c r="Z1768" s="8"/>
      <c r="AA1768" s="8"/>
      <c r="AB1768" s="8"/>
      <c r="AC1768" s="8"/>
      <c r="AD1768" s="8"/>
      <c r="AE1768" s="8"/>
    </row>
    <row r="1769" spans="1:31" ht="135" customHeight="1" x14ac:dyDescent="0.25">
      <c r="A1769" s="8"/>
      <c r="B1769" s="8"/>
      <c r="C1769" s="8"/>
      <c r="D1769" s="8"/>
      <c r="E1769" s="8"/>
      <c r="F1769" s="8"/>
      <c r="G1769" s="8"/>
      <c r="H1769" s="8"/>
      <c r="I1769" s="8"/>
      <c r="J1769" s="9"/>
      <c r="K1769" s="9"/>
      <c r="L1769" s="9"/>
      <c r="M1769" s="8"/>
      <c r="N1769" s="8"/>
      <c r="O1769" s="8"/>
      <c r="P1769" s="10" t="s">
        <v>1277</v>
      </c>
      <c r="Q1769" s="10"/>
      <c r="R1769" s="10"/>
      <c r="S1769" s="8"/>
      <c r="T1769" s="8"/>
      <c r="U1769" s="8"/>
      <c r="V1769" s="11"/>
      <c r="W1769" s="11"/>
      <c r="X1769" s="11"/>
      <c r="Y1769" s="8"/>
      <c r="Z1769" s="8"/>
      <c r="AA1769" s="8"/>
      <c r="AB1769" s="8"/>
      <c r="AC1769" s="8"/>
      <c r="AD1769" s="8"/>
      <c r="AE1769" s="8"/>
    </row>
    <row r="1770" spans="1:31" ht="75" customHeight="1" x14ac:dyDescent="0.25">
      <c r="A1770" s="8">
        <v>4</v>
      </c>
      <c r="B1770" s="8"/>
      <c r="C1770" s="8"/>
      <c r="D1770" s="8" t="s">
        <v>0</v>
      </c>
      <c r="E1770" s="8"/>
      <c r="F1770" s="8"/>
      <c r="G1770" s="8" t="s">
        <v>20</v>
      </c>
      <c r="H1770" s="8"/>
      <c r="I1770" s="8"/>
      <c r="J1770" s="9" t="s">
        <v>1284</v>
      </c>
      <c r="K1770" s="9"/>
      <c r="L1770" s="9"/>
      <c r="M1770" s="8" t="s">
        <v>3</v>
      </c>
      <c r="N1770" s="8"/>
      <c r="O1770" s="8"/>
      <c r="P1770" s="8" t="s">
        <v>1285</v>
      </c>
      <c r="Q1770" s="8"/>
      <c r="R1770" s="8"/>
      <c r="S1770" s="8" t="s">
        <v>1278</v>
      </c>
      <c r="T1770" s="8"/>
      <c r="U1770" s="8"/>
      <c r="V1770" s="8" t="e">
        <f>-1 / 30 / 0</f>
        <v>#DIV/0!</v>
      </c>
      <c r="W1770" s="8"/>
      <c r="X1770" s="8"/>
      <c r="Y1770" s="8">
        <v>3</v>
      </c>
      <c r="Z1770" s="8"/>
      <c r="AA1770" s="8"/>
      <c r="AB1770" s="8"/>
      <c r="AC1770" s="8"/>
      <c r="AD1770" s="8"/>
      <c r="AE1770" s="8" t="s">
        <v>8</v>
      </c>
    </row>
    <row r="1771" spans="1:31" x14ac:dyDescent="0.25">
      <c r="A1771" s="8"/>
      <c r="B1771" s="8"/>
      <c r="C1771" s="8"/>
      <c r="D1771" s="8"/>
      <c r="E1771" s="8"/>
      <c r="F1771" s="8"/>
      <c r="G1771" s="8"/>
      <c r="H1771" s="8"/>
      <c r="I1771" s="8"/>
      <c r="J1771" s="9"/>
      <c r="K1771" s="9"/>
      <c r="L1771" s="9"/>
      <c r="M1771" s="8"/>
      <c r="N1771" s="8"/>
      <c r="O1771" s="8"/>
      <c r="P1771" s="10"/>
      <c r="Q1771" s="10"/>
      <c r="R1771" s="10"/>
      <c r="S1771" s="8"/>
      <c r="T1771" s="8"/>
      <c r="U1771" s="8"/>
      <c r="V1771" s="8"/>
      <c r="W1771" s="8"/>
      <c r="X1771" s="8"/>
      <c r="Y1771" s="8"/>
      <c r="Z1771" s="8"/>
      <c r="AA1771" s="8"/>
      <c r="AB1771" s="8"/>
      <c r="AC1771" s="8"/>
      <c r="AD1771" s="8"/>
      <c r="AE1771" s="8"/>
    </row>
    <row r="1772" spans="1:31" ht="135" customHeight="1" x14ac:dyDescent="0.25">
      <c r="A1772" s="8"/>
      <c r="B1772" s="8"/>
      <c r="C1772" s="8"/>
      <c r="D1772" s="8"/>
      <c r="E1772" s="8"/>
      <c r="F1772" s="8"/>
      <c r="G1772" s="8"/>
      <c r="H1772" s="8"/>
      <c r="I1772" s="8"/>
      <c r="J1772" s="9"/>
      <c r="K1772" s="9"/>
      <c r="L1772" s="9"/>
      <c r="M1772" s="8"/>
      <c r="N1772" s="8"/>
      <c r="O1772" s="8"/>
      <c r="P1772" s="10" t="s">
        <v>1277</v>
      </c>
      <c r="Q1772" s="10"/>
      <c r="R1772" s="10"/>
      <c r="S1772" s="8"/>
      <c r="T1772" s="8"/>
      <c r="U1772" s="8"/>
      <c r="V1772" s="8"/>
      <c r="W1772" s="8"/>
      <c r="X1772" s="8"/>
      <c r="Y1772" s="8"/>
      <c r="Z1772" s="8"/>
      <c r="AA1772" s="8"/>
      <c r="AB1772" s="8"/>
      <c r="AC1772" s="8"/>
      <c r="AD1772" s="8"/>
      <c r="AE1772" s="8"/>
    </row>
    <row r="1773" spans="1:31" ht="75" customHeight="1" x14ac:dyDescent="0.25">
      <c r="A1773" s="8">
        <v>5</v>
      </c>
      <c r="B1773" s="8"/>
      <c r="C1773" s="8"/>
      <c r="D1773" s="8" t="s">
        <v>0</v>
      </c>
      <c r="E1773" s="8"/>
      <c r="F1773" s="8"/>
      <c r="G1773" s="8" t="s">
        <v>1</v>
      </c>
      <c r="H1773" s="8"/>
      <c r="I1773" s="8"/>
      <c r="J1773" s="9" t="s">
        <v>1286</v>
      </c>
      <c r="K1773" s="9"/>
      <c r="L1773" s="9"/>
      <c r="M1773" s="8" t="s">
        <v>3</v>
      </c>
      <c r="N1773" s="8"/>
      <c r="O1773" s="8"/>
      <c r="P1773" s="8" t="s">
        <v>1287</v>
      </c>
      <c r="Q1773" s="8"/>
      <c r="R1773" s="8"/>
      <c r="S1773" s="8" t="s">
        <v>1288</v>
      </c>
      <c r="T1773" s="8"/>
      <c r="U1773" s="8"/>
      <c r="V1773" s="11">
        <v>36646</v>
      </c>
      <c r="W1773" s="11"/>
      <c r="X1773" s="11"/>
      <c r="Y1773" s="8">
        <v>3</v>
      </c>
      <c r="Z1773" s="8"/>
      <c r="AA1773" s="8"/>
      <c r="AB1773" s="8"/>
      <c r="AC1773" s="8"/>
      <c r="AD1773" s="8"/>
      <c r="AE1773" s="8" t="s">
        <v>8</v>
      </c>
    </row>
    <row r="1774" spans="1:31" x14ac:dyDescent="0.25">
      <c r="A1774" s="8"/>
      <c r="B1774" s="8"/>
      <c r="C1774" s="8"/>
      <c r="D1774" s="8"/>
      <c r="E1774" s="8"/>
      <c r="F1774" s="8"/>
      <c r="G1774" s="8"/>
      <c r="H1774" s="8"/>
      <c r="I1774" s="8"/>
      <c r="J1774" s="9"/>
      <c r="K1774" s="9"/>
      <c r="L1774" s="9"/>
      <c r="M1774" s="8"/>
      <c r="N1774" s="8"/>
      <c r="O1774" s="8"/>
      <c r="P1774" s="10"/>
      <c r="Q1774" s="10"/>
      <c r="R1774" s="10"/>
      <c r="S1774" s="8"/>
      <c r="T1774" s="8"/>
      <c r="U1774" s="8"/>
      <c r="V1774" s="11"/>
      <c r="W1774" s="11"/>
      <c r="X1774" s="11"/>
      <c r="Y1774" s="8"/>
      <c r="Z1774" s="8"/>
      <c r="AA1774" s="8"/>
      <c r="AB1774" s="8"/>
      <c r="AC1774" s="8"/>
      <c r="AD1774" s="8"/>
      <c r="AE1774" s="8"/>
    </row>
    <row r="1775" spans="1:31" ht="135" customHeight="1" x14ac:dyDescent="0.25">
      <c r="A1775" s="8"/>
      <c r="B1775" s="8"/>
      <c r="C1775" s="8"/>
      <c r="D1775" s="8"/>
      <c r="E1775" s="8"/>
      <c r="F1775" s="8"/>
      <c r="G1775" s="8"/>
      <c r="H1775" s="8"/>
      <c r="I1775" s="8"/>
      <c r="J1775" s="9"/>
      <c r="K1775" s="9"/>
      <c r="L1775" s="9"/>
      <c r="M1775" s="8"/>
      <c r="N1775" s="8"/>
      <c r="O1775" s="8"/>
      <c r="P1775" s="10" t="s">
        <v>1277</v>
      </c>
      <c r="Q1775" s="10"/>
      <c r="R1775" s="10"/>
      <c r="S1775" s="8"/>
      <c r="T1775" s="8"/>
      <c r="U1775" s="8"/>
      <c r="V1775" s="11"/>
      <c r="W1775" s="11"/>
      <c r="X1775" s="11"/>
      <c r="Y1775" s="8"/>
      <c r="Z1775" s="8"/>
      <c r="AA1775" s="8"/>
      <c r="AB1775" s="8"/>
      <c r="AC1775" s="8"/>
      <c r="AD1775" s="8"/>
      <c r="AE1775" s="8"/>
    </row>
    <row r="1776" spans="1:31" ht="60" customHeight="1" x14ac:dyDescent="0.25">
      <c r="A1776" s="8">
        <v>6</v>
      </c>
      <c r="B1776" s="8"/>
      <c r="C1776" s="8"/>
      <c r="D1776" s="8" t="s">
        <v>0</v>
      </c>
      <c r="E1776" s="8"/>
      <c r="F1776" s="8"/>
      <c r="G1776" s="8" t="s">
        <v>1</v>
      </c>
      <c r="H1776" s="8"/>
      <c r="I1776" s="8"/>
      <c r="J1776" s="9" t="s">
        <v>1289</v>
      </c>
      <c r="K1776" s="9"/>
      <c r="L1776" s="9"/>
      <c r="M1776" s="8" t="s">
        <v>3</v>
      </c>
      <c r="N1776" s="8"/>
      <c r="O1776" s="8"/>
      <c r="P1776" s="8" t="s">
        <v>1290</v>
      </c>
      <c r="Q1776" s="8"/>
      <c r="R1776" s="8"/>
      <c r="S1776" s="8" t="s">
        <v>1288</v>
      </c>
      <c r="T1776" s="8"/>
      <c r="U1776" s="8"/>
      <c r="V1776" s="11">
        <v>36646</v>
      </c>
      <c r="W1776" s="11"/>
      <c r="X1776" s="11"/>
      <c r="Y1776" s="8">
        <v>3</v>
      </c>
      <c r="Z1776" s="8"/>
      <c r="AA1776" s="8"/>
      <c r="AB1776" s="8"/>
      <c r="AC1776" s="8"/>
      <c r="AD1776" s="8"/>
      <c r="AE1776" s="8" t="s">
        <v>8</v>
      </c>
    </row>
    <row r="1777" spans="1:31" x14ac:dyDescent="0.25">
      <c r="A1777" s="8"/>
      <c r="B1777" s="8"/>
      <c r="C1777" s="8"/>
      <c r="D1777" s="8"/>
      <c r="E1777" s="8"/>
      <c r="F1777" s="8"/>
      <c r="G1777" s="8"/>
      <c r="H1777" s="8"/>
      <c r="I1777" s="8"/>
      <c r="J1777" s="9"/>
      <c r="K1777" s="9"/>
      <c r="L1777" s="9"/>
      <c r="M1777" s="8"/>
      <c r="N1777" s="8"/>
      <c r="O1777" s="8"/>
      <c r="P1777" s="10"/>
      <c r="Q1777" s="10"/>
      <c r="R1777" s="10"/>
      <c r="S1777" s="8"/>
      <c r="T1777" s="8"/>
      <c r="U1777" s="8"/>
      <c r="V1777" s="11"/>
      <c r="W1777" s="11"/>
      <c r="X1777" s="11"/>
      <c r="Y1777" s="8"/>
      <c r="Z1777" s="8"/>
      <c r="AA1777" s="8"/>
      <c r="AB1777" s="8"/>
      <c r="AC1777" s="8"/>
      <c r="AD1777" s="8"/>
      <c r="AE1777" s="8"/>
    </row>
    <row r="1778" spans="1:31" ht="135" customHeight="1" x14ac:dyDescent="0.25">
      <c r="A1778" s="8"/>
      <c r="B1778" s="8"/>
      <c r="C1778" s="8"/>
      <c r="D1778" s="8"/>
      <c r="E1778" s="8"/>
      <c r="F1778" s="8"/>
      <c r="G1778" s="8"/>
      <c r="H1778" s="8"/>
      <c r="I1778" s="8"/>
      <c r="J1778" s="9"/>
      <c r="K1778" s="9"/>
      <c r="L1778" s="9"/>
      <c r="M1778" s="8"/>
      <c r="N1778" s="8"/>
      <c r="O1778" s="8"/>
      <c r="P1778" s="10" t="s">
        <v>1277</v>
      </c>
      <c r="Q1778" s="10"/>
      <c r="R1778" s="10"/>
      <c r="S1778" s="8"/>
      <c r="T1778" s="8"/>
      <c r="U1778" s="8"/>
      <c r="V1778" s="11"/>
      <c r="W1778" s="11"/>
      <c r="X1778" s="11"/>
      <c r="Y1778" s="8"/>
      <c r="Z1778" s="8"/>
      <c r="AA1778" s="8"/>
      <c r="AB1778" s="8"/>
      <c r="AC1778" s="8"/>
      <c r="AD1778" s="8"/>
      <c r="AE1778" s="8"/>
    </row>
    <row r="1779" spans="1:31" ht="75" customHeight="1" x14ac:dyDescent="0.25">
      <c r="A1779" s="8">
        <v>7</v>
      </c>
      <c r="B1779" s="8"/>
      <c r="C1779" s="8"/>
      <c r="D1779" s="8" t="s">
        <v>0</v>
      </c>
      <c r="E1779" s="8"/>
      <c r="F1779" s="8"/>
      <c r="G1779" s="8" t="s">
        <v>1</v>
      </c>
      <c r="H1779" s="8"/>
      <c r="I1779" s="8"/>
      <c r="J1779" s="9" t="s">
        <v>1291</v>
      </c>
      <c r="K1779" s="9"/>
      <c r="L1779" s="9"/>
      <c r="M1779" s="8" t="s">
        <v>3</v>
      </c>
      <c r="N1779" s="8"/>
      <c r="O1779" s="8"/>
      <c r="P1779" s="8" t="s">
        <v>1292</v>
      </c>
      <c r="Q1779" s="8"/>
      <c r="R1779" s="8"/>
      <c r="S1779" s="8" t="s">
        <v>1281</v>
      </c>
      <c r="T1779" s="8"/>
      <c r="U1779" s="8"/>
      <c r="V1779" s="11">
        <v>36737</v>
      </c>
      <c r="W1779" s="11"/>
      <c r="X1779" s="11"/>
      <c r="Y1779" s="8">
        <v>3</v>
      </c>
      <c r="Z1779" s="8"/>
      <c r="AA1779" s="8"/>
      <c r="AB1779" s="8"/>
      <c r="AC1779" s="8"/>
      <c r="AD1779" s="8"/>
      <c r="AE1779" s="8" t="s">
        <v>8</v>
      </c>
    </row>
    <row r="1780" spans="1:31" x14ac:dyDescent="0.25">
      <c r="A1780" s="8"/>
      <c r="B1780" s="8"/>
      <c r="C1780" s="8"/>
      <c r="D1780" s="8"/>
      <c r="E1780" s="8"/>
      <c r="F1780" s="8"/>
      <c r="G1780" s="8"/>
      <c r="H1780" s="8"/>
      <c r="I1780" s="8"/>
      <c r="J1780" s="9"/>
      <c r="K1780" s="9"/>
      <c r="L1780" s="9"/>
      <c r="M1780" s="8"/>
      <c r="N1780" s="8"/>
      <c r="O1780" s="8"/>
      <c r="P1780" s="10"/>
      <c r="Q1780" s="10"/>
      <c r="R1780" s="10"/>
      <c r="S1780" s="8"/>
      <c r="T1780" s="8"/>
      <c r="U1780" s="8"/>
      <c r="V1780" s="11"/>
      <c r="W1780" s="11"/>
      <c r="X1780" s="11"/>
      <c r="Y1780" s="8"/>
      <c r="Z1780" s="8"/>
      <c r="AA1780" s="8"/>
      <c r="AB1780" s="8"/>
      <c r="AC1780" s="8"/>
      <c r="AD1780" s="8"/>
      <c r="AE1780" s="8"/>
    </row>
    <row r="1781" spans="1:31" ht="135" customHeight="1" x14ac:dyDescent="0.25">
      <c r="A1781" s="8"/>
      <c r="B1781" s="8"/>
      <c r="C1781" s="8"/>
      <c r="D1781" s="8"/>
      <c r="E1781" s="8"/>
      <c r="F1781" s="8"/>
      <c r="G1781" s="8"/>
      <c r="H1781" s="8"/>
      <c r="I1781" s="8"/>
      <c r="J1781" s="9"/>
      <c r="K1781" s="9"/>
      <c r="L1781" s="9"/>
      <c r="M1781" s="8"/>
      <c r="N1781" s="8"/>
      <c r="O1781" s="8"/>
      <c r="P1781" s="10" t="s">
        <v>1277</v>
      </c>
      <c r="Q1781" s="10"/>
      <c r="R1781" s="10"/>
      <c r="S1781" s="8"/>
      <c r="T1781" s="8"/>
      <c r="U1781" s="8"/>
      <c r="V1781" s="11"/>
      <c r="W1781" s="11"/>
      <c r="X1781" s="11"/>
      <c r="Y1781" s="8"/>
      <c r="Z1781" s="8"/>
      <c r="AA1781" s="8"/>
      <c r="AB1781" s="8"/>
      <c r="AC1781" s="8"/>
      <c r="AD1781" s="8"/>
      <c r="AE1781" s="8"/>
    </row>
    <row r="1782" spans="1:31" ht="75" customHeight="1" x14ac:dyDescent="0.25">
      <c r="A1782" s="8">
        <v>8</v>
      </c>
      <c r="B1782" s="8"/>
      <c r="C1782" s="8"/>
      <c r="D1782" s="8" t="s">
        <v>0</v>
      </c>
      <c r="E1782" s="8"/>
      <c r="F1782" s="8"/>
      <c r="G1782" s="8" t="s">
        <v>20</v>
      </c>
      <c r="H1782" s="8"/>
      <c r="I1782" s="8"/>
      <c r="J1782" s="9" t="s">
        <v>1293</v>
      </c>
      <c r="K1782" s="9"/>
      <c r="L1782" s="9"/>
      <c r="M1782" s="8" t="s">
        <v>3</v>
      </c>
      <c r="N1782" s="8"/>
      <c r="O1782" s="8"/>
      <c r="P1782" s="8" t="s">
        <v>1294</v>
      </c>
      <c r="Q1782" s="8"/>
      <c r="R1782" s="8"/>
      <c r="S1782" s="8" t="s">
        <v>1297</v>
      </c>
      <c r="T1782" s="8"/>
      <c r="U1782" s="8"/>
      <c r="V1782" s="8" t="s">
        <v>555</v>
      </c>
      <c r="W1782" s="8"/>
      <c r="X1782" s="8"/>
      <c r="Y1782" s="8">
        <v>3</v>
      </c>
      <c r="Z1782" s="8"/>
      <c r="AA1782" s="8"/>
      <c r="AB1782" s="8"/>
      <c r="AC1782" s="8"/>
      <c r="AD1782" s="8"/>
      <c r="AE1782" s="8" t="s">
        <v>8</v>
      </c>
    </row>
    <row r="1783" spans="1:31" x14ac:dyDescent="0.25">
      <c r="A1783" s="8"/>
      <c r="B1783" s="8"/>
      <c r="C1783" s="8"/>
      <c r="D1783" s="8"/>
      <c r="E1783" s="8"/>
      <c r="F1783" s="8"/>
      <c r="G1783" s="8"/>
      <c r="H1783" s="8"/>
      <c r="I1783" s="8"/>
      <c r="J1783" s="9"/>
      <c r="K1783" s="9"/>
      <c r="L1783" s="9"/>
      <c r="M1783" s="8"/>
      <c r="N1783" s="8"/>
      <c r="O1783" s="8"/>
      <c r="P1783" s="8"/>
      <c r="Q1783" s="8"/>
      <c r="R1783" s="8"/>
      <c r="S1783" s="8"/>
      <c r="T1783" s="8"/>
      <c r="U1783" s="8"/>
      <c r="V1783" s="8"/>
      <c r="W1783" s="8"/>
      <c r="X1783" s="8"/>
      <c r="Y1783" s="8"/>
      <c r="Z1783" s="8"/>
      <c r="AA1783" s="8"/>
      <c r="AB1783" s="8"/>
      <c r="AC1783" s="8"/>
      <c r="AD1783" s="8"/>
      <c r="AE1783" s="8"/>
    </row>
    <row r="1784" spans="1:31" ht="135" customHeight="1" x14ac:dyDescent="0.25">
      <c r="A1784" s="8"/>
      <c r="B1784" s="8"/>
      <c r="C1784" s="8"/>
      <c r="D1784" s="8"/>
      <c r="E1784" s="8"/>
      <c r="F1784" s="8"/>
      <c r="G1784" s="8"/>
      <c r="H1784" s="8"/>
      <c r="I1784" s="8"/>
      <c r="J1784" s="9"/>
      <c r="K1784" s="9"/>
      <c r="L1784" s="9"/>
      <c r="M1784" s="8"/>
      <c r="N1784" s="8"/>
      <c r="O1784" s="8"/>
      <c r="P1784" s="10" t="s">
        <v>1295</v>
      </c>
      <c r="Q1784" s="10"/>
      <c r="R1784" s="10"/>
      <c r="S1784" s="8"/>
      <c r="T1784" s="8"/>
      <c r="U1784" s="8"/>
      <c r="V1784" s="8"/>
      <c r="W1784" s="8"/>
      <c r="X1784" s="8"/>
      <c r="Y1784" s="8"/>
      <c r="Z1784" s="8"/>
      <c r="AA1784" s="8"/>
      <c r="AB1784" s="8"/>
      <c r="AC1784" s="8"/>
      <c r="AD1784" s="8"/>
      <c r="AE1784" s="8"/>
    </row>
    <row r="1785" spans="1:31" x14ac:dyDescent="0.25">
      <c r="A1785" s="8"/>
      <c r="B1785" s="8"/>
      <c r="C1785" s="8"/>
      <c r="D1785" s="8"/>
      <c r="E1785" s="8"/>
      <c r="F1785" s="8"/>
      <c r="G1785" s="8"/>
      <c r="H1785" s="8"/>
      <c r="I1785" s="8"/>
      <c r="J1785" s="9"/>
      <c r="K1785" s="9"/>
      <c r="L1785" s="9"/>
      <c r="M1785" s="8"/>
      <c r="N1785" s="8"/>
      <c r="O1785" s="8"/>
      <c r="P1785" s="8"/>
      <c r="Q1785" s="8"/>
      <c r="R1785" s="8"/>
      <c r="S1785" s="8"/>
      <c r="T1785" s="8"/>
      <c r="U1785" s="8"/>
      <c r="V1785" s="8"/>
      <c r="W1785" s="8"/>
      <c r="X1785" s="8"/>
      <c r="Y1785" s="8"/>
      <c r="Z1785" s="8"/>
      <c r="AA1785" s="8"/>
      <c r="AB1785" s="8"/>
      <c r="AC1785" s="8"/>
      <c r="AD1785" s="8"/>
      <c r="AE1785" s="8"/>
    </row>
    <row r="1786" spans="1:31" ht="15" customHeight="1" x14ac:dyDescent="0.25">
      <c r="A1786" s="8"/>
      <c r="B1786" s="8"/>
      <c r="C1786" s="8"/>
      <c r="D1786" s="8"/>
      <c r="E1786" s="8"/>
      <c r="F1786" s="8"/>
      <c r="G1786" s="8"/>
      <c r="H1786" s="8"/>
      <c r="I1786" s="8"/>
      <c r="J1786" s="9"/>
      <c r="K1786" s="9"/>
      <c r="L1786" s="9"/>
      <c r="M1786" s="8"/>
      <c r="N1786" s="8"/>
      <c r="O1786" s="8"/>
      <c r="P1786" s="8" t="s">
        <v>1296</v>
      </c>
      <c r="Q1786" s="8"/>
      <c r="R1786" s="8"/>
      <c r="S1786" s="8"/>
      <c r="T1786" s="8"/>
      <c r="U1786" s="8"/>
      <c r="V1786" s="8"/>
      <c r="W1786" s="8"/>
      <c r="X1786" s="8"/>
      <c r="Y1786" s="8"/>
      <c r="Z1786" s="8"/>
      <c r="AA1786" s="8"/>
      <c r="AB1786" s="8"/>
      <c r="AC1786" s="8"/>
      <c r="AD1786" s="8"/>
      <c r="AE1786" s="8"/>
    </row>
    <row r="1787" spans="1:31" ht="75" customHeight="1" x14ac:dyDescent="0.25">
      <c r="A1787" s="8">
        <v>9</v>
      </c>
      <c r="B1787" s="8"/>
      <c r="C1787" s="8"/>
      <c r="D1787" s="8" t="s">
        <v>0</v>
      </c>
      <c r="E1787" s="8"/>
      <c r="F1787" s="8"/>
      <c r="G1787" s="8" t="s">
        <v>20</v>
      </c>
      <c r="H1787" s="8"/>
      <c r="I1787" s="8"/>
      <c r="J1787" s="9" t="s">
        <v>1298</v>
      </c>
      <c r="K1787" s="9"/>
      <c r="L1787" s="9"/>
      <c r="M1787" s="8" t="s">
        <v>3</v>
      </c>
      <c r="N1787" s="8"/>
      <c r="O1787" s="8"/>
      <c r="P1787" s="8" t="s">
        <v>1299</v>
      </c>
      <c r="Q1787" s="8"/>
      <c r="R1787" s="8"/>
      <c r="S1787" s="8" t="s">
        <v>1297</v>
      </c>
      <c r="T1787" s="8"/>
      <c r="U1787" s="8"/>
      <c r="V1787" s="8" t="s">
        <v>555</v>
      </c>
      <c r="W1787" s="8"/>
      <c r="X1787" s="8"/>
      <c r="Y1787" s="8">
        <v>3</v>
      </c>
      <c r="Z1787" s="8"/>
      <c r="AA1787" s="8"/>
      <c r="AB1787" s="8"/>
      <c r="AC1787" s="8"/>
      <c r="AD1787" s="8"/>
      <c r="AE1787" s="8" t="s">
        <v>8</v>
      </c>
    </row>
    <row r="1788" spans="1:31" x14ac:dyDescent="0.25">
      <c r="A1788" s="8"/>
      <c r="B1788" s="8"/>
      <c r="C1788" s="8"/>
      <c r="D1788" s="8"/>
      <c r="E1788" s="8"/>
      <c r="F1788" s="8"/>
      <c r="G1788" s="8"/>
      <c r="H1788" s="8"/>
      <c r="I1788" s="8"/>
      <c r="J1788" s="9"/>
      <c r="K1788" s="9"/>
      <c r="L1788" s="9"/>
      <c r="M1788" s="8"/>
      <c r="N1788" s="8"/>
      <c r="O1788" s="8"/>
      <c r="P1788" s="8"/>
      <c r="Q1788" s="8"/>
      <c r="R1788" s="8"/>
      <c r="S1788" s="8"/>
      <c r="T1788" s="8"/>
      <c r="U1788" s="8"/>
      <c r="V1788" s="8"/>
      <c r="W1788" s="8"/>
      <c r="X1788" s="8"/>
      <c r="Y1788" s="8"/>
      <c r="Z1788" s="8"/>
      <c r="AA1788" s="8"/>
      <c r="AB1788" s="8"/>
      <c r="AC1788" s="8"/>
      <c r="AD1788" s="8"/>
      <c r="AE1788" s="8"/>
    </row>
    <row r="1789" spans="1:31" ht="135" customHeight="1" x14ac:dyDescent="0.25">
      <c r="A1789" s="8"/>
      <c r="B1789" s="8"/>
      <c r="C1789" s="8"/>
      <c r="D1789" s="8"/>
      <c r="E1789" s="8"/>
      <c r="F1789" s="8"/>
      <c r="G1789" s="8"/>
      <c r="H1789" s="8"/>
      <c r="I1789" s="8"/>
      <c r="J1789" s="9"/>
      <c r="K1789" s="9"/>
      <c r="L1789" s="9"/>
      <c r="M1789" s="8"/>
      <c r="N1789" s="8"/>
      <c r="O1789" s="8"/>
      <c r="P1789" s="10" t="s">
        <v>1295</v>
      </c>
      <c r="Q1789" s="10"/>
      <c r="R1789" s="10"/>
      <c r="S1789" s="8"/>
      <c r="T1789" s="8"/>
      <c r="U1789" s="8"/>
      <c r="V1789" s="8"/>
      <c r="W1789" s="8"/>
      <c r="X1789" s="8"/>
      <c r="Y1789" s="8"/>
      <c r="Z1789" s="8"/>
      <c r="AA1789" s="8"/>
      <c r="AB1789" s="8"/>
      <c r="AC1789" s="8"/>
      <c r="AD1789" s="8"/>
      <c r="AE1789" s="8"/>
    </row>
    <row r="1790" spans="1:31" x14ac:dyDescent="0.25">
      <c r="A1790" s="8"/>
      <c r="B1790" s="8"/>
      <c r="C1790" s="8"/>
      <c r="D1790" s="8"/>
      <c r="E1790" s="8"/>
      <c r="F1790" s="8"/>
      <c r="G1790" s="8"/>
      <c r="H1790" s="8"/>
      <c r="I1790" s="8"/>
      <c r="J1790" s="9"/>
      <c r="K1790" s="9"/>
      <c r="L1790" s="9"/>
      <c r="M1790" s="8"/>
      <c r="N1790" s="8"/>
      <c r="O1790" s="8"/>
      <c r="P1790" s="8"/>
      <c r="Q1790" s="8"/>
      <c r="R1790" s="8"/>
      <c r="S1790" s="8"/>
      <c r="T1790" s="8"/>
      <c r="U1790" s="8"/>
      <c r="V1790" s="8"/>
      <c r="W1790" s="8"/>
      <c r="X1790" s="8"/>
      <c r="Y1790" s="8"/>
      <c r="Z1790" s="8"/>
      <c r="AA1790" s="8"/>
      <c r="AB1790" s="8"/>
      <c r="AC1790" s="8"/>
      <c r="AD1790" s="8"/>
      <c r="AE1790" s="8"/>
    </row>
    <row r="1791" spans="1:31" ht="15" customHeight="1" x14ac:dyDescent="0.25">
      <c r="A1791" s="8"/>
      <c r="B1791" s="8"/>
      <c r="C1791" s="8"/>
      <c r="D1791" s="8"/>
      <c r="E1791" s="8"/>
      <c r="F1791" s="8"/>
      <c r="G1791" s="8"/>
      <c r="H1791" s="8"/>
      <c r="I1791" s="8"/>
      <c r="J1791" s="9"/>
      <c r="K1791" s="9"/>
      <c r="L1791" s="9"/>
      <c r="M1791" s="8"/>
      <c r="N1791" s="8"/>
      <c r="O1791" s="8"/>
      <c r="P1791" s="8" t="s">
        <v>1296</v>
      </c>
      <c r="Q1791" s="8"/>
      <c r="R1791" s="8"/>
      <c r="S1791" s="8"/>
      <c r="T1791" s="8"/>
      <c r="U1791" s="8"/>
      <c r="V1791" s="8"/>
      <c r="W1791" s="8"/>
      <c r="X1791" s="8"/>
      <c r="Y1791" s="8"/>
      <c r="Z1791" s="8"/>
      <c r="AA1791" s="8"/>
      <c r="AB1791" s="8"/>
      <c r="AC1791" s="8"/>
      <c r="AD1791" s="8"/>
      <c r="AE1791" s="8"/>
    </row>
    <row r="1792" spans="1:31" ht="75" customHeight="1" x14ac:dyDescent="0.25">
      <c r="A1792" s="8">
        <v>10</v>
      </c>
      <c r="B1792" s="8"/>
      <c r="C1792" s="8"/>
      <c r="D1792" s="8" t="s">
        <v>0</v>
      </c>
      <c r="E1792" s="8"/>
      <c r="F1792" s="8"/>
      <c r="G1792" s="8" t="s">
        <v>1</v>
      </c>
      <c r="H1792" s="8"/>
      <c r="I1792" s="8"/>
      <c r="J1792" s="9" t="s">
        <v>1300</v>
      </c>
      <c r="K1792" s="9"/>
      <c r="L1792" s="9"/>
      <c r="M1792" s="8" t="s">
        <v>3</v>
      </c>
      <c r="N1792" s="8"/>
      <c r="O1792" s="8"/>
      <c r="P1792" s="8" t="s">
        <v>1301</v>
      </c>
      <c r="Q1792" s="8"/>
      <c r="R1792" s="8"/>
      <c r="S1792" s="8" t="s">
        <v>1303</v>
      </c>
      <c r="T1792" s="8"/>
      <c r="U1792" s="8"/>
      <c r="V1792" s="11">
        <v>36768</v>
      </c>
      <c r="W1792" s="11"/>
      <c r="X1792" s="11"/>
      <c r="Y1792" s="8">
        <v>3</v>
      </c>
      <c r="Z1792" s="8"/>
      <c r="AA1792" s="8"/>
      <c r="AB1792" s="8"/>
      <c r="AC1792" s="8"/>
      <c r="AD1792" s="8"/>
      <c r="AE1792" s="8" t="s">
        <v>8</v>
      </c>
    </row>
    <row r="1793" spans="1:35" x14ac:dyDescent="0.25">
      <c r="A1793" s="8"/>
      <c r="B1793" s="8"/>
      <c r="C1793" s="8"/>
      <c r="D1793" s="8"/>
      <c r="E1793" s="8"/>
      <c r="F1793" s="8"/>
      <c r="G1793" s="8"/>
      <c r="H1793" s="8"/>
      <c r="I1793" s="8"/>
      <c r="J1793" s="9"/>
      <c r="K1793" s="9"/>
      <c r="L1793" s="9"/>
      <c r="M1793" s="8"/>
      <c r="N1793" s="8"/>
      <c r="O1793" s="8"/>
      <c r="P1793" s="10"/>
      <c r="Q1793" s="10"/>
      <c r="R1793" s="10"/>
      <c r="S1793" s="8"/>
      <c r="T1793" s="8"/>
      <c r="U1793" s="8"/>
      <c r="V1793" s="11"/>
      <c r="W1793" s="11"/>
      <c r="X1793" s="11"/>
      <c r="Y1793" s="8"/>
      <c r="Z1793" s="8"/>
      <c r="AA1793" s="8"/>
      <c r="AB1793" s="8"/>
      <c r="AC1793" s="8"/>
      <c r="AD1793" s="8"/>
      <c r="AE1793" s="8"/>
    </row>
    <row r="1794" spans="1:35" ht="150" customHeight="1" x14ac:dyDescent="0.25">
      <c r="A1794" s="8"/>
      <c r="B1794" s="8"/>
      <c r="C1794" s="8"/>
      <c r="D1794" s="8"/>
      <c r="E1794" s="8"/>
      <c r="F1794" s="8"/>
      <c r="G1794" s="8"/>
      <c r="H1794" s="8"/>
      <c r="I1794" s="8"/>
      <c r="J1794" s="9"/>
      <c r="K1794" s="9"/>
      <c r="L1794" s="9"/>
      <c r="M1794" s="8"/>
      <c r="N1794" s="8"/>
      <c r="O1794" s="8"/>
      <c r="P1794" s="10" t="s">
        <v>1302</v>
      </c>
      <c r="Q1794" s="10"/>
      <c r="R1794" s="10"/>
      <c r="S1794" s="8"/>
      <c r="T1794" s="8"/>
      <c r="U1794" s="8"/>
      <c r="V1794" s="11"/>
      <c r="W1794" s="11"/>
      <c r="X1794" s="11"/>
      <c r="Y1794" s="8"/>
      <c r="Z1794" s="8"/>
      <c r="AA1794" s="8"/>
      <c r="AB1794" s="8"/>
      <c r="AC1794" s="8"/>
      <c r="AD1794" s="8"/>
      <c r="AE1794" s="8"/>
    </row>
    <row r="1795" spans="1:35" ht="90" customHeight="1" x14ac:dyDescent="0.25">
      <c r="A1795" s="8">
        <v>11</v>
      </c>
      <c r="B1795" s="8"/>
      <c r="C1795" s="8"/>
      <c r="D1795" s="8" t="s">
        <v>0</v>
      </c>
      <c r="E1795" s="8"/>
      <c r="F1795" s="8"/>
      <c r="G1795" s="8" t="s">
        <v>1</v>
      </c>
      <c r="H1795" s="8"/>
      <c r="I1795" s="8"/>
      <c r="J1795" s="9" t="s">
        <v>1304</v>
      </c>
      <c r="K1795" s="9"/>
      <c r="L1795" s="9"/>
      <c r="M1795" s="8" t="s">
        <v>3</v>
      </c>
      <c r="N1795" s="8"/>
      <c r="O1795" s="8"/>
      <c r="P1795" s="8" t="s">
        <v>1305</v>
      </c>
      <c r="Q1795" s="8"/>
      <c r="R1795" s="8"/>
      <c r="S1795" s="8" t="s">
        <v>1308</v>
      </c>
      <c r="T1795" s="8"/>
      <c r="U1795" s="8"/>
      <c r="V1795" s="11">
        <v>36676</v>
      </c>
      <c r="W1795" s="11"/>
      <c r="X1795" s="11"/>
      <c r="Y1795" s="8">
        <v>3</v>
      </c>
      <c r="Z1795" s="8"/>
      <c r="AA1795" s="8"/>
      <c r="AB1795" s="8"/>
      <c r="AC1795" s="8"/>
      <c r="AD1795" s="8"/>
      <c r="AE1795" s="8" t="s">
        <v>8</v>
      </c>
    </row>
    <row r="1796" spans="1:35" x14ac:dyDescent="0.25">
      <c r="A1796" s="8"/>
      <c r="B1796" s="8"/>
      <c r="C1796" s="8"/>
      <c r="D1796" s="8"/>
      <c r="E1796" s="8"/>
      <c r="F1796" s="8"/>
      <c r="G1796" s="8"/>
      <c r="H1796" s="8"/>
      <c r="I1796" s="8"/>
      <c r="J1796" s="9"/>
      <c r="K1796" s="9"/>
      <c r="L1796" s="9"/>
      <c r="M1796" s="8"/>
      <c r="N1796" s="8"/>
      <c r="O1796" s="8"/>
      <c r="P1796" s="8"/>
      <c r="Q1796" s="8"/>
      <c r="R1796" s="8"/>
      <c r="S1796" s="8"/>
      <c r="T1796" s="8"/>
      <c r="U1796" s="8"/>
      <c r="V1796" s="11"/>
      <c r="W1796" s="11"/>
      <c r="X1796" s="11"/>
      <c r="Y1796" s="8"/>
      <c r="Z1796" s="8"/>
      <c r="AA1796" s="8"/>
      <c r="AB1796" s="8"/>
      <c r="AC1796" s="8"/>
      <c r="AD1796" s="8"/>
      <c r="AE1796" s="8"/>
    </row>
    <row r="1797" spans="1:35" ht="105" customHeight="1" x14ac:dyDescent="0.25">
      <c r="A1797" s="8"/>
      <c r="B1797" s="8"/>
      <c r="C1797" s="8"/>
      <c r="D1797" s="8"/>
      <c r="E1797" s="8"/>
      <c r="F1797" s="8"/>
      <c r="G1797" s="8"/>
      <c r="H1797" s="8"/>
      <c r="I1797" s="8"/>
      <c r="J1797" s="9"/>
      <c r="K1797" s="9"/>
      <c r="L1797" s="9"/>
      <c r="M1797" s="8"/>
      <c r="N1797" s="8"/>
      <c r="O1797" s="8"/>
      <c r="P1797" s="10" t="s">
        <v>1306</v>
      </c>
      <c r="Q1797" s="10"/>
      <c r="R1797" s="10"/>
      <c r="S1797" s="8"/>
      <c r="T1797" s="8"/>
      <c r="U1797" s="8"/>
      <c r="V1797" s="11"/>
      <c r="W1797" s="11"/>
      <c r="X1797" s="11"/>
      <c r="Y1797" s="8"/>
      <c r="Z1797" s="8"/>
      <c r="AA1797" s="8"/>
      <c r="AB1797" s="8"/>
      <c r="AC1797" s="8"/>
      <c r="AD1797" s="8"/>
      <c r="AE1797" s="8"/>
    </row>
    <row r="1798" spans="1:35" x14ac:dyDescent="0.25">
      <c r="A1798" s="8"/>
      <c r="B1798" s="8"/>
      <c r="C1798" s="8"/>
      <c r="D1798" s="8"/>
      <c r="E1798" s="8"/>
      <c r="F1798" s="8"/>
      <c r="G1798" s="8"/>
      <c r="H1798" s="8"/>
      <c r="I1798" s="8"/>
      <c r="J1798" s="9"/>
      <c r="K1798" s="9"/>
      <c r="L1798" s="9"/>
      <c r="M1798" s="8"/>
      <c r="N1798" s="8"/>
      <c r="O1798" s="8"/>
      <c r="P1798" s="8"/>
      <c r="Q1798" s="8"/>
      <c r="R1798" s="8"/>
      <c r="S1798" s="8"/>
      <c r="T1798" s="8"/>
      <c r="U1798" s="8"/>
      <c r="V1798" s="11"/>
      <c r="W1798" s="11"/>
      <c r="X1798" s="11"/>
      <c r="Y1798" s="8"/>
      <c r="Z1798" s="8"/>
      <c r="AA1798" s="8"/>
      <c r="AB1798" s="8"/>
      <c r="AC1798" s="8"/>
      <c r="AD1798" s="8"/>
      <c r="AE1798" s="8"/>
    </row>
    <row r="1799" spans="1:35" ht="15" customHeight="1" x14ac:dyDescent="0.25">
      <c r="A1799" s="8"/>
      <c r="B1799" s="8"/>
      <c r="C1799" s="8"/>
      <c r="D1799" s="8"/>
      <c r="E1799" s="8"/>
      <c r="F1799" s="8"/>
      <c r="G1799" s="8"/>
      <c r="H1799" s="8"/>
      <c r="I1799" s="8"/>
      <c r="J1799" s="9"/>
      <c r="K1799" s="9"/>
      <c r="L1799" s="9"/>
      <c r="M1799" s="8"/>
      <c r="N1799" s="8"/>
      <c r="O1799" s="8"/>
      <c r="P1799" s="8" t="s">
        <v>1307</v>
      </c>
      <c r="Q1799" s="8"/>
      <c r="R1799" s="8"/>
      <c r="S1799" s="8"/>
      <c r="T1799" s="8"/>
      <c r="U1799" s="8"/>
      <c r="V1799" s="11"/>
      <c r="W1799" s="11"/>
      <c r="X1799" s="11"/>
      <c r="Y1799" s="8"/>
      <c r="Z1799" s="8"/>
      <c r="AA1799" s="8"/>
      <c r="AB1799" s="8"/>
      <c r="AC1799" s="8"/>
      <c r="AD1799" s="8"/>
      <c r="AE1799" s="8"/>
    </row>
    <row r="1800" spans="1:35" ht="120" customHeight="1" x14ac:dyDescent="0.25">
      <c r="A1800" s="8">
        <v>12</v>
      </c>
      <c r="B1800" s="8"/>
      <c r="C1800" s="8"/>
      <c r="D1800" s="8" t="s">
        <v>0</v>
      </c>
      <c r="E1800" s="8"/>
      <c r="F1800" s="8"/>
      <c r="G1800" s="8" t="s">
        <v>1</v>
      </c>
      <c r="H1800" s="8"/>
      <c r="I1800" s="8"/>
      <c r="J1800" s="9" t="s">
        <v>1309</v>
      </c>
      <c r="K1800" s="9"/>
      <c r="L1800" s="9"/>
      <c r="M1800" s="8" t="s">
        <v>3</v>
      </c>
      <c r="N1800" s="8"/>
      <c r="O1800" s="8"/>
      <c r="P1800" s="8" t="s">
        <v>1310</v>
      </c>
      <c r="Q1800" s="8"/>
      <c r="R1800" s="8"/>
      <c r="S1800" s="8" t="s">
        <v>1281</v>
      </c>
      <c r="T1800" s="8"/>
      <c r="U1800" s="8"/>
      <c r="V1800" s="11">
        <v>36826</v>
      </c>
      <c r="W1800" s="11"/>
      <c r="X1800" s="11"/>
      <c r="Y1800" s="8">
        <v>3</v>
      </c>
      <c r="Z1800" s="8"/>
      <c r="AA1800" s="8"/>
      <c r="AB1800" s="8"/>
      <c r="AC1800" s="8"/>
      <c r="AD1800" s="8"/>
      <c r="AE1800" s="8" t="s">
        <v>8</v>
      </c>
    </row>
    <row r="1801" spans="1:35" x14ac:dyDescent="0.25">
      <c r="A1801" s="8"/>
      <c r="B1801" s="8"/>
      <c r="C1801" s="8"/>
      <c r="D1801" s="8"/>
      <c r="E1801" s="8"/>
      <c r="F1801" s="8"/>
      <c r="G1801" s="8"/>
      <c r="H1801" s="8"/>
      <c r="I1801" s="8"/>
      <c r="J1801" s="9"/>
      <c r="K1801" s="9"/>
      <c r="L1801" s="9"/>
      <c r="M1801" s="8"/>
      <c r="N1801" s="8"/>
      <c r="O1801" s="8"/>
      <c r="P1801" s="10"/>
      <c r="Q1801" s="10"/>
      <c r="R1801" s="10"/>
      <c r="S1801" s="8"/>
      <c r="T1801" s="8"/>
      <c r="U1801" s="8"/>
      <c r="V1801" s="11"/>
      <c r="W1801" s="11"/>
      <c r="X1801" s="11"/>
      <c r="Y1801" s="8"/>
      <c r="Z1801" s="8"/>
      <c r="AA1801" s="8"/>
      <c r="AB1801" s="8"/>
      <c r="AC1801" s="8"/>
      <c r="AD1801" s="8"/>
      <c r="AE1801" s="8"/>
    </row>
    <row r="1802" spans="1:35" ht="345" customHeight="1" x14ac:dyDescent="0.25">
      <c r="A1802" s="8"/>
      <c r="B1802" s="8"/>
      <c r="C1802" s="8"/>
      <c r="D1802" s="8"/>
      <c r="E1802" s="8"/>
      <c r="F1802" s="8"/>
      <c r="G1802" s="8"/>
      <c r="H1802" s="8"/>
      <c r="I1802" s="8"/>
      <c r="J1802" s="9"/>
      <c r="K1802" s="9"/>
      <c r="L1802" s="9"/>
      <c r="M1802" s="8"/>
      <c r="N1802" s="8"/>
      <c r="O1802" s="8"/>
      <c r="P1802" s="10" t="s">
        <v>1311</v>
      </c>
      <c r="Q1802" s="10"/>
      <c r="R1802" s="10"/>
      <c r="S1802" s="8"/>
      <c r="T1802" s="8"/>
      <c r="U1802" s="8"/>
      <c r="V1802" s="11"/>
      <c r="W1802" s="11"/>
      <c r="X1802" s="11"/>
      <c r="Y1802" s="8"/>
      <c r="Z1802" s="8"/>
      <c r="AA1802" s="8"/>
      <c r="AB1802" s="8"/>
      <c r="AC1802" s="8"/>
      <c r="AD1802" s="8"/>
      <c r="AE1802" s="8"/>
      <c r="AI1802">
        <v>1</v>
      </c>
    </row>
    <row r="1803" spans="1:35" ht="75" customHeight="1" x14ac:dyDescent="0.25">
      <c r="A1803" s="8">
        <v>13</v>
      </c>
      <c r="B1803" s="8"/>
      <c r="C1803" s="8"/>
      <c r="D1803" s="8" t="s">
        <v>0</v>
      </c>
      <c r="E1803" s="8"/>
      <c r="F1803" s="8"/>
      <c r="G1803" s="8" t="s">
        <v>1</v>
      </c>
      <c r="H1803" s="8"/>
      <c r="I1803" s="8"/>
      <c r="J1803" s="9" t="s">
        <v>1312</v>
      </c>
      <c r="K1803" s="9"/>
      <c r="L1803" s="9"/>
      <c r="M1803" s="8" t="s">
        <v>3</v>
      </c>
      <c r="N1803" s="8"/>
      <c r="O1803" s="8"/>
      <c r="P1803" s="8" t="s">
        <v>1313</v>
      </c>
      <c r="Q1803" s="8"/>
      <c r="R1803" s="8"/>
      <c r="S1803" s="8" t="s">
        <v>1297</v>
      </c>
      <c r="T1803" s="8"/>
      <c r="U1803" s="8"/>
      <c r="V1803" s="11">
        <v>36857</v>
      </c>
      <c r="W1803" s="11"/>
      <c r="X1803" s="11"/>
      <c r="Y1803" s="8">
        <v>3</v>
      </c>
      <c r="Z1803" s="8"/>
      <c r="AA1803" s="8"/>
      <c r="AB1803" s="8"/>
      <c r="AC1803" s="8"/>
      <c r="AD1803" s="8"/>
      <c r="AE1803" s="8" t="s">
        <v>8</v>
      </c>
    </row>
    <row r="1804" spans="1:35" x14ac:dyDescent="0.25">
      <c r="A1804" s="8"/>
      <c r="B1804" s="8"/>
      <c r="C1804" s="8"/>
      <c r="D1804" s="8"/>
      <c r="E1804" s="8"/>
      <c r="F1804" s="8"/>
      <c r="G1804" s="8"/>
      <c r="H1804" s="8"/>
      <c r="I1804" s="8"/>
      <c r="J1804" s="9"/>
      <c r="K1804" s="9"/>
      <c r="L1804" s="9"/>
      <c r="M1804" s="8"/>
      <c r="N1804" s="8"/>
      <c r="O1804" s="8"/>
      <c r="P1804" s="10"/>
      <c r="Q1804" s="10"/>
      <c r="R1804" s="10"/>
      <c r="S1804" s="8"/>
      <c r="T1804" s="8"/>
      <c r="U1804" s="8"/>
      <c r="V1804" s="11"/>
      <c r="W1804" s="11"/>
      <c r="X1804" s="11"/>
      <c r="Y1804" s="8"/>
      <c r="Z1804" s="8"/>
      <c r="AA1804" s="8"/>
      <c r="AB1804" s="8"/>
      <c r="AC1804" s="8"/>
      <c r="AD1804" s="8"/>
      <c r="AE1804" s="8"/>
    </row>
    <row r="1805" spans="1:35" ht="390" customHeight="1" x14ac:dyDescent="0.25">
      <c r="A1805" s="8"/>
      <c r="B1805" s="8"/>
      <c r="C1805" s="8"/>
      <c r="D1805" s="8"/>
      <c r="E1805" s="8"/>
      <c r="F1805" s="8"/>
      <c r="G1805" s="8"/>
      <c r="H1805" s="8"/>
      <c r="I1805" s="8"/>
      <c r="J1805" s="9"/>
      <c r="K1805" s="9"/>
      <c r="L1805" s="9"/>
      <c r="M1805" s="8"/>
      <c r="N1805" s="8"/>
      <c r="O1805" s="8"/>
      <c r="P1805" s="10" t="s">
        <v>1314</v>
      </c>
      <c r="Q1805" s="10"/>
      <c r="R1805" s="10"/>
      <c r="S1805" s="8"/>
      <c r="T1805" s="8"/>
      <c r="U1805" s="8"/>
      <c r="V1805" s="11"/>
      <c r="W1805" s="11"/>
      <c r="X1805" s="11"/>
      <c r="Y1805" s="8"/>
      <c r="Z1805" s="8"/>
      <c r="AA1805" s="8"/>
      <c r="AB1805" s="8"/>
      <c r="AC1805" s="8"/>
      <c r="AD1805" s="8"/>
      <c r="AE1805" s="8"/>
    </row>
    <row r="1806" spans="1:35" ht="75" customHeight="1" x14ac:dyDescent="0.25">
      <c r="A1806" s="8">
        <v>14</v>
      </c>
      <c r="B1806" s="8"/>
      <c r="C1806" s="8"/>
      <c r="D1806" s="8" t="s">
        <v>0</v>
      </c>
      <c r="E1806" s="8"/>
      <c r="F1806" s="8"/>
      <c r="G1806" s="8" t="s">
        <v>1</v>
      </c>
      <c r="H1806" s="8"/>
      <c r="I1806" s="8"/>
      <c r="J1806" s="9" t="s">
        <v>1315</v>
      </c>
      <c r="K1806" s="9"/>
      <c r="L1806" s="9"/>
      <c r="M1806" s="8" t="s">
        <v>3</v>
      </c>
      <c r="N1806" s="8"/>
      <c r="O1806" s="8"/>
      <c r="P1806" s="8" t="s">
        <v>1316</v>
      </c>
      <c r="Q1806" s="8"/>
      <c r="R1806" s="8"/>
      <c r="S1806" s="8" t="s">
        <v>1303</v>
      </c>
      <c r="T1806" s="8"/>
      <c r="U1806" s="8"/>
      <c r="V1806" s="11">
        <v>36540</v>
      </c>
      <c r="W1806" s="11"/>
      <c r="X1806" s="11"/>
      <c r="Y1806" s="8">
        <v>3</v>
      </c>
      <c r="Z1806" s="8"/>
      <c r="AA1806" s="8"/>
      <c r="AB1806" s="8"/>
      <c r="AC1806" s="8"/>
      <c r="AD1806" s="8"/>
      <c r="AE1806" s="8" t="s">
        <v>8</v>
      </c>
    </row>
    <row r="1807" spans="1:35" x14ac:dyDescent="0.25">
      <c r="A1807" s="8"/>
      <c r="B1807" s="8"/>
      <c r="C1807" s="8"/>
      <c r="D1807" s="8"/>
      <c r="E1807" s="8"/>
      <c r="F1807" s="8"/>
      <c r="G1807" s="8"/>
      <c r="H1807" s="8"/>
      <c r="I1807" s="8"/>
      <c r="J1807" s="9"/>
      <c r="K1807" s="9"/>
      <c r="L1807" s="9"/>
      <c r="M1807" s="8"/>
      <c r="N1807" s="8"/>
      <c r="O1807" s="8"/>
      <c r="P1807" s="8"/>
      <c r="Q1807" s="8"/>
      <c r="R1807" s="8"/>
      <c r="S1807" s="8"/>
      <c r="T1807" s="8"/>
      <c r="U1807" s="8"/>
      <c r="V1807" s="11"/>
      <c r="W1807" s="11"/>
      <c r="X1807" s="11"/>
      <c r="Y1807" s="8"/>
      <c r="Z1807" s="8"/>
      <c r="AA1807" s="8"/>
      <c r="AB1807" s="8"/>
      <c r="AC1807" s="8"/>
      <c r="AD1807" s="8"/>
      <c r="AE1807" s="8"/>
    </row>
    <row r="1808" spans="1:35" ht="105" customHeight="1" x14ac:dyDescent="0.25">
      <c r="A1808" s="8"/>
      <c r="B1808" s="8"/>
      <c r="C1808" s="8"/>
      <c r="D1808" s="8"/>
      <c r="E1808" s="8"/>
      <c r="F1808" s="8"/>
      <c r="G1808" s="8"/>
      <c r="H1808" s="8"/>
      <c r="I1808" s="8"/>
      <c r="J1808" s="9"/>
      <c r="K1808" s="9"/>
      <c r="L1808" s="9"/>
      <c r="M1808" s="8"/>
      <c r="N1808" s="8"/>
      <c r="O1808" s="8"/>
      <c r="P1808" s="10" t="s">
        <v>1317</v>
      </c>
      <c r="Q1808" s="10"/>
      <c r="R1808" s="10"/>
      <c r="S1808" s="8"/>
      <c r="T1808" s="8"/>
      <c r="U1808" s="8"/>
      <c r="V1808" s="11"/>
      <c r="W1808" s="11"/>
      <c r="X1808" s="11"/>
      <c r="Y1808" s="8"/>
      <c r="Z1808" s="8"/>
      <c r="AA1808" s="8"/>
      <c r="AB1808" s="8"/>
      <c r="AC1808" s="8"/>
      <c r="AD1808" s="8"/>
      <c r="AE1808" s="8"/>
    </row>
    <row r="1809" spans="1:31" x14ac:dyDescent="0.25">
      <c r="A1809" s="8"/>
      <c r="B1809" s="8"/>
      <c r="C1809" s="8"/>
      <c r="D1809" s="8"/>
      <c r="E1809" s="8"/>
      <c r="F1809" s="8"/>
      <c r="G1809" s="8"/>
      <c r="H1809" s="8"/>
      <c r="I1809" s="8"/>
      <c r="J1809" s="9"/>
      <c r="K1809" s="9"/>
      <c r="L1809" s="9"/>
      <c r="M1809" s="8"/>
      <c r="N1809" s="8"/>
      <c r="O1809" s="8"/>
      <c r="P1809" s="8"/>
      <c r="Q1809" s="8"/>
      <c r="R1809" s="8"/>
      <c r="S1809" s="8"/>
      <c r="T1809" s="8"/>
      <c r="U1809" s="8"/>
      <c r="V1809" s="11"/>
      <c r="W1809" s="11"/>
      <c r="X1809" s="11"/>
      <c r="Y1809" s="8"/>
      <c r="Z1809" s="8"/>
      <c r="AA1809" s="8"/>
      <c r="AB1809" s="8"/>
      <c r="AC1809" s="8"/>
      <c r="AD1809" s="8"/>
      <c r="AE1809" s="8"/>
    </row>
    <row r="1810" spans="1:31" ht="30" customHeight="1" x14ac:dyDescent="0.25">
      <c r="A1810" s="8"/>
      <c r="B1810" s="8"/>
      <c r="C1810" s="8"/>
      <c r="D1810" s="8"/>
      <c r="E1810" s="8"/>
      <c r="F1810" s="8"/>
      <c r="G1810" s="8"/>
      <c r="H1810" s="8"/>
      <c r="I1810" s="8"/>
      <c r="J1810" s="9"/>
      <c r="K1810" s="9"/>
      <c r="L1810" s="9"/>
      <c r="M1810" s="8"/>
      <c r="N1810" s="8"/>
      <c r="O1810" s="8"/>
      <c r="P1810" s="8" t="s">
        <v>1318</v>
      </c>
      <c r="Q1810" s="8"/>
      <c r="R1810" s="8"/>
      <c r="S1810" s="8"/>
      <c r="T1810" s="8"/>
      <c r="U1810" s="8"/>
      <c r="V1810" s="11"/>
      <c r="W1810" s="11"/>
      <c r="X1810" s="11"/>
      <c r="Y1810" s="8"/>
      <c r="Z1810" s="8"/>
      <c r="AA1810" s="8"/>
      <c r="AB1810" s="8"/>
      <c r="AC1810" s="8"/>
      <c r="AD1810" s="8"/>
      <c r="AE1810" s="8"/>
    </row>
    <row r="1811" spans="1:31" ht="90" customHeight="1" x14ac:dyDescent="0.25">
      <c r="A1811" s="8">
        <v>15</v>
      </c>
      <c r="B1811" s="8"/>
      <c r="C1811" s="8"/>
      <c r="D1811" s="8" t="s">
        <v>0</v>
      </c>
      <c r="E1811" s="8"/>
      <c r="F1811" s="8"/>
      <c r="G1811" s="8" t="s">
        <v>1</v>
      </c>
      <c r="H1811" s="8"/>
      <c r="I1811" s="8"/>
      <c r="J1811" s="9" t="s">
        <v>1319</v>
      </c>
      <c r="K1811" s="9"/>
      <c r="L1811" s="9"/>
      <c r="M1811" s="8" t="s">
        <v>3</v>
      </c>
      <c r="N1811" s="8"/>
      <c r="O1811" s="8"/>
      <c r="P1811" s="8" t="s">
        <v>519</v>
      </c>
      <c r="Q1811" s="8"/>
      <c r="R1811" s="8"/>
      <c r="S1811" s="8" t="s">
        <v>520</v>
      </c>
      <c r="T1811" s="8"/>
      <c r="U1811" s="8"/>
      <c r="V1811" s="11">
        <v>36815</v>
      </c>
      <c r="W1811" s="11"/>
      <c r="X1811" s="11"/>
      <c r="Y1811" s="8">
        <v>3</v>
      </c>
      <c r="Z1811" s="8"/>
      <c r="AA1811" s="8"/>
      <c r="AB1811" s="8"/>
      <c r="AC1811" s="8"/>
      <c r="AD1811" s="8"/>
      <c r="AE1811" s="8" t="s">
        <v>8</v>
      </c>
    </row>
    <row r="1812" spans="1:31" x14ac:dyDescent="0.25">
      <c r="A1812" s="8"/>
      <c r="B1812" s="8"/>
      <c r="C1812" s="8"/>
      <c r="D1812" s="8"/>
      <c r="E1812" s="8"/>
      <c r="F1812" s="8"/>
      <c r="G1812" s="8"/>
      <c r="H1812" s="8"/>
      <c r="I1812" s="8"/>
      <c r="J1812" s="9"/>
      <c r="K1812" s="9"/>
      <c r="L1812" s="9"/>
      <c r="M1812" s="8"/>
      <c r="N1812" s="8"/>
      <c r="O1812" s="8"/>
      <c r="P1812" s="8"/>
      <c r="Q1812" s="8"/>
      <c r="R1812" s="8"/>
      <c r="S1812" s="8"/>
      <c r="T1812" s="8"/>
      <c r="U1812" s="8"/>
      <c r="V1812" s="11"/>
      <c r="W1812" s="11"/>
      <c r="X1812" s="11"/>
      <c r="Y1812" s="8"/>
      <c r="Z1812" s="8"/>
      <c r="AA1812" s="8"/>
      <c r="AB1812" s="8"/>
      <c r="AC1812" s="8"/>
      <c r="AD1812" s="8"/>
      <c r="AE1812" s="8"/>
    </row>
    <row r="1813" spans="1:31" ht="105" customHeight="1" x14ac:dyDescent="0.25">
      <c r="A1813" s="8"/>
      <c r="B1813" s="8"/>
      <c r="C1813" s="8"/>
      <c r="D1813" s="8"/>
      <c r="E1813" s="8"/>
      <c r="F1813" s="8"/>
      <c r="G1813" s="8"/>
      <c r="H1813" s="8"/>
      <c r="I1813" s="8"/>
      <c r="J1813" s="9"/>
      <c r="K1813" s="9"/>
      <c r="L1813" s="9"/>
      <c r="M1813" s="8"/>
      <c r="N1813" s="8"/>
      <c r="O1813" s="8"/>
      <c r="P1813" s="10" t="s">
        <v>1320</v>
      </c>
      <c r="Q1813" s="10"/>
      <c r="R1813" s="10"/>
      <c r="S1813" s="8"/>
      <c r="T1813" s="8"/>
      <c r="U1813" s="8"/>
      <c r="V1813" s="11"/>
      <c r="W1813" s="11"/>
      <c r="X1813" s="11"/>
      <c r="Y1813" s="8"/>
      <c r="Z1813" s="8"/>
      <c r="AA1813" s="8"/>
      <c r="AB1813" s="8"/>
      <c r="AC1813" s="8"/>
      <c r="AD1813" s="8"/>
      <c r="AE1813" s="8"/>
    </row>
    <row r="1814" spans="1:31" x14ac:dyDescent="0.25">
      <c r="A1814" s="8"/>
      <c r="B1814" s="8"/>
      <c r="C1814" s="8"/>
      <c r="D1814" s="8"/>
      <c r="E1814" s="8"/>
      <c r="F1814" s="8"/>
      <c r="G1814" s="8"/>
      <c r="H1814" s="8"/>
      <c r="I1814" s="8"/>
      <c r="J1814" s="9"/>
      <c r="K1814" s="9"/>
      <c r="L1814" s="9"/>
      <c r="M1814" s="8"/>
      <c r="N1814" s="8"/>
      <c r="O1814" s="8"/>
      <c r="P1814" s="8"/>
      <c r="Q1814" s="8"/>
      <c r="R1814" s="8"/>
      <c r="S1814" s="8"/>
      <c r="T1814" s="8"/>
      <c r="U1814" s="8"/>
      <c r="V1814" s="11"/>
      <c r="W1814" s="11"/>
      <c r="X1814" s="11"/>
      <c r="Y1814" s="8"/>
      <c r="Z1814" s="8"/>
      <c r="AA1814" s="8"/>
      <c r="AB1814" s="8"/>
      <c r="AC1814" s="8"/>
      <c r="AD1814" s="8"/>
      <c r="AE1814" s="8"/>
    </row>
    <row r="1815" spans="1:31" ht="15" customHeight="1" x14ac:dyDescent="0.25">
      <c r="A1815" s="8"/>
      <c r="B1815" s="8"/>
      <c r="C1815" s="8"/>
      <c r="D1815" s="8"/>
      <c r="E1815" s="8"/>
      <c r="F1815" s="8"/>
      <c r="G1815" s="8"/>
      <c r="H1815" s="8"/>
      <c r="I1815" s="8"/>
      <c r="J1815" s="9"/>
      <c r="K1815" s="9"/>
      <c r="L1815" s="9"/>
      <c r="M1815" s="8"/>
      <c r="N1815" s="8"/>
      <c r="O1815" s="8"/>
      <c r="P1815" s="8" t="s">
        <v>1321</v>
      </c>
      <c r="Q1815" s="8"/>
      <c r="R1815" s="8"/>
      <c r="S1815" s="8"/>
      <c r="T1815" s="8"/>
      <c r="U1815" s="8"/>
      <c r="V1815" s="11"/>
      <c r="W1815" s="11"/>
      <c r="X1815" s="11"/>
      <c r="Y1815" s="8"/>
      <c r="Z1815" s="8"/>
      <c r="AA1815" s="8"/>
      <c r="AB1815" s="8"/>
      <c r="AC1815" s="8"/>
      <c r="AD1815" s="8"/>
      <c r="AE1815" s="8"/>
    </row>
    <row r="1816" spans="1:31" x14ac:dyDescent="0.25">
      <c r="A1816" s="8"/>
      <c r="B1816" s="8"/>
      <c r="C1816" s="8"/>
      <c r="D1816" s="8"/>
      <c r="E1816" s="8"/>
      <c r="F1816" s="8"/>
    </row>
    <row r="1819" spans="1:31" ht="30" customHeight="1" x14ac:dyDescent="0.25">
      <c r="A1819" s="3"/>
      <c r="B1819" s="8" t="s">
        <v>847</v>
      </c>
      <c r="C1819" s="8"/>
      <c r="D1819" s="3"/>
      <c r="E1819" s="8" t="s">
        <v>848</v>
      </c>
      <c r="F1819" s="8"/>
      <c r="G1819" s="3"/>
      <c r="H1819" s="8" t="s">
        <v>849</v>
      </c>
      <c r="I1819" s="8"/>
      <c r="J1819" s="3"/>
      <c r="K1819" s="8" t="s">
        <v>850</v>
      </c>
      <c r="L1819" s="8"/>
      <c r="M1819" s="3"/>
      <c r="N1819" s="8" t="s">
        <v>851</v>
      </c>
      <c r="O1819" s="8"/>
      <c r="P1819" s="3"/>
      <c r="Q1819" s="8" t="s">
        <v>852</v>
      </c>
      <c r="R1819" s="8"/>
      <c r="S1819" s="3"/>
      <c r="T1819" s="8" t="s">
        <v>853</v>
      </c>
      <c r="U1819" s="8"/>
      <c r="V1819" s="3"/>
      <c r="W1819" s="8" t="s">
        <v>854</v>
      </c>
      <c r="X1819" s="8"/>
      <c r="Y1819" s="3"/>
      <c r="Z1819" s="8" t="s">
        <v>855</v>
      </c>
      <c r="AA1819" s="8"/>
      <c r="AB1819" s="3"/>
      <c r="AC1819" s="8" t="s">
        <v>856</v>
      </c>
      <c r="AD1819" s="8"/>
      <c r="AE1819" s="3"/>
    </row>
    <row r="1820" spans="1:31" ht="90" customHeight="1" x14ac:dyDescent="0.25">
      <c r="A1820" s="8">
        <v>1</v>
      </c>
      <c r="B1820" s="8" t="s">
        <v>0</v>
      </c>
      <c r="C1820" s="8"/>
      <c r="D1820" s="8"/>
      <c r="E1820" s="8" t="s">
        <v>1</v>
      </c>
      <c r="F1820" s="8"/>
      <c r="G1820" s="8"/>
      <c r="H1820" s="9" t="s">
        <v>1322</v>
      </c>
      <c r="I1820" s="9"/>
      <c r="J1820" s="9"/>
      <c r="K1820" s="8" t="s">
        <v>3</v>
      </c>
      <c r="L1820" s="8"/>
      <c r="M1820" s="8"/>
      <c r="N1820" s="8" t="s">
        <v>1323</v>
      </c>
      <c r="O1820" s="8"/>
      <c r="P1820" s="8"/>
      <c r="Q1820" s="8" t="s">
        <v>1326</v>
      </c>
      <c r="R1820" s="8"/>
      <c r="S1820" s="8"/>
      <c r="T1820" s="8" t="s">
        <v>1327</v>
      </c>
      <c r="U1820" s="8"/>
      <c r="V1820" s="8"/>
      <c r="W1820" s="8">
        <v>6</v>
      </c>
      <c r="X1820" s="8"/>
      <c r="Y1820" s="8"/>
      <c r="Z1820" s="8"/>
      <c r="AA1820" s="8"/>
      <c r="AB1820" s="8"/>
      <c r="AC1820" s="8" t="s">
        <v>8</v>
      </c>
      <c r="AD1820" s="8"/>
      <c r="AE1820" s="8"/>
    </row>
    <row r="1821" spans="1:31" x14ac:dyDescent="0.25">
      <c r="A1821" s="8"/>
      <c r="B1821" s="8"/>
      <c r="C1821" s="8"/>
      <c r="D1821" s="8"/>
      <c r="E1821" s="8"/>
      <c r="F1821" s="8"/>
      <c r="G1821" s="8"/>
      <c r="H1821" s="9"/>
      <c r="I1821" s="9"/>
      <c r="J1821" s="9"/>
      <c r="K1821" s="8"/>
      <c r="L1821" s="8"/>
      <c r="M1821" s="8"/>
      <c r="N1821" s="8"/>
      <c r="O1821" s="8"/>
      <c r="P1821" s="8"/>
      <c r="Q1821" s="8"/>
      <c r="R1821" s="8"/>
      <c r="S1821" s="8"/>
      <c r="T1821" s="8"/>
      <c r="U1821" s="8"/>
      <c r="V1821" s="8"/>
      <c r="W1821" s="8"/>
      <c r="X1821" s="8"/>
      <c r="Y1821" s="8"/>
      <c r="Z1821" s="8"/>
      <c r="AA1821" s="8"/>
      <c r="AB1821" s="8"/>
      <c r="AC1821" s="8"/>
      <c r="AD1821" s="8"/>
      <c r="AE1821" s="8"/>
    </row>
    <row r="1822" spans="1:31" ht="180" customHeight="1" x14ac:dyDescent="0.25">
      <c r="A1822" s="8"/>
      <c r="B1822" s="8"/>
      <c r="C1822" s="8"/>
      <c r="D1822" s="8"/>
      <c r="E1822" s="8"/>
      <c r="F1822" s="8"/>
      <c r="G1822" s="8"/>
      <c r="H1822" s="9"/>
      <c r="I1822" s="9"/>
      <c r="J1822" s="9"/>
      <c r="K1822" s="8"/>
      <c r="L1822" s="8"/>
      <c r="M1822" s="8"/>
      <c r="N1822" s="10" t="s">
        <v>1324</v>
      </c>
      <c r="O1822" s="10"/>
      <c r="P1822" s="10"/>
      <c r="Q1822" s="8"/>
      <c r="R1822" s="8"/>
      <c r="S1822" s="8"/>
      <c r="T1822" s="8"/>
      <c r="U1822" s="8"/>
      <c r="V1822" s="8"/>
      <c r="W1822" s="8"/>
      <c r="X1822" s="8"/>
      <c r="Y1822" s="8"/>
      <c r="Z1822" s="8"/>
      <c r="AA1822" s="8"/>
      <c r="AB1822" s="8"/>
      <c r="AC1822" s="8"/>
      <c r="AD1822" s="8"/>
      <c r="AE1822" s="8"/>
    </row>
    <row r="1823" spans="1:31" x14ac:dyDescent="0.25">
      <c r="A1823" s="8"/>
      <c r="B1823" s="8"/>
      <c r="C1823" s="8"/>
      <c r="D1823" s="8"/>
      <c r="E1823" s="8"/>
      <c r="F1823" s="8"/>
      <c r="G1823" s="8"/>
      <c r="H1823" s="9"/>
      <c r="I1823" s="9"/>
      <c r="J1823" s="9"/>
      <c r="K1823" s="8"/>
      <c r="L1823" s="8"/>
      <c r="M1823" s="8"/>
      <c r="N1823" s="8"/>
      <c r="O1823" s="8"/>
      <c r="P1823" s="8"/>
      <c r="Q1823" s="8"/>
      <c r="R1823" s="8"/>
      <c r="S1823" s="8"/>
      <c r="T1823" s="8"/>
      <c r="U1823" s="8"/>
      <c r="V1823" s="8"/>
      <c r="W1823" s="8"/>
      <c r="X1823" s="8"/>
      <c r="Y1823" s="8"/>
      <c r="Z1823" s="8"/>
      <c r="AA1823" s="8"/>
      <c r="AB1823" s="8"/>
      <c r="AC1823" s="8"/>
      <c r="AD1823" s="8"/>
      <c r="AE1823" s="8"/>
    </row>
    <row r="1824" spans="1:31" ht="30" customHeight="1" x14ac:dyDescent="0.25">
      <c r="A1824" s="8"/>
      <c r="B1824" s="8"/>
      <c r="C1824" s="8"/>
      <c r="D1824" s="8"/>
      <c r="E1824" s="8"/>
      <c r="F1824" s="8"/>
      <c r="G1824" s="8"/>
      <c r="H1824" s="9"/>
      <c r="I1824" s="9"/>
      <c r="J1824" s="9"/>
      <c r="K1824" s="8"/>
      <c r="L1824" s="8"/>
      <c r="M1824" s="8"/>
      <c r="N1824" s="8" t="s">
        <v>1325</v>
      </c>
      <c r="O1824" s="8"/>
      <c r="P1824" s="8"/>
      <c r="Q1824" s="8"/>
      <c r="R1824" s="8"/>
      <c r="S1824" s="8"/>
      <c r="T1824" s="8"/>
      <c r="U1824" s="8"/>
      <c r="V1824" s="8"/>
      <c r="W1824" s="8"/>
      <c r="X1824" s="8"/>
      <c r="Y1824" s="8"/>
      <c r="Z1824" s="8"/>
      <c r="AA1824" s="8"/>
      <c r="AB1824" s="8"/>
      <c r="AC1824" s="8"/>
      <c r="AD1824" s="8"/>
      <c r="AE1824" s="8"/>
    </row>
    <row r="1825" spans="1:35" ht="75" customHeight="1" x14ac:dyDescent="0.25">
      <c r="A1825" s="8">
        <v>2</v>
      </c>
      <c r="B1825" s="8" t="s">
        <v>0</v>
      </c>
      <c r="C1825" s="8"/>
      <c r="D1825" s="8"/>
      <c r="E1825" s="8" t="s">
        <v>1</v>
      </c>
      <c r="F1825" s="8"/>
      <c r="G1825" s="8"/>
      <c r="H1825" s="9" t="s">
        <v>1328</v>
      </c>
      <c r="I1825" s="9"/>
      <c r="J1825" s="9"/>
      <c r="K1825" s="8" t="s">
        <v>3</v>
      </c>
      <c r="L1825" s="8"/>
      <c r="M1825" s="8"/>
      <c r="N1825" s="8" t="s">
        <v>1329</v>
      </c>
      <c r="O1825" s="8"/>
      <c r="P1825" s="8"/>
      <c r="Q1825" s="8" t="s">
        <v>10</v>
      </c>
      <c r="R1825" s="8"/>
      <c r="S1825" s="8"/>
      <c r="T1825" s="8" t="s">
        <v>1331</v>
      </c>
      <c r="U1825" s="8"/>
      <c r="V1825" s="8"/>
      <c r="W1825" s="8">
        <v>3</v>
      </c>
      <c r="X1825" s="8"/>
      <c r="Y1825" s="8"/>
      <c r="Z1825" s="8"/>
      <c r="AA1825" s="8"/>
      <c r="AB1825" s="8"/>
      <c r="AC1825" s="8" t="s">
        <v>8</v>
      </c>
      <c r="AD1825" s="8"/>
      <c r="AE1825" s="8"/>
    </row>
    <row r="1826" spans="1:35" x14ac:dyDescent="0.25">
      <c r="A1826" s="8"/>
      <c r="B1826" s="8"/>
      <c r="C1826" s="8"/>
      <c r="D1826" s="8"/>
      <c r="E1826" s="8"/>
      <c r="F1826" s="8"/>
      <c r="G1826" s="8"/>
      <c r="H1826" s="9"/>
      <c r="I1826" s="9"/>
      <c r="J1826" s="9"/>
      <c r="K1826" s="8"/>
      <c r="L1826" s="8"/>
      <c r="M1826" s="8"/>
      <c r="N1826" s="10"/>
      <c r="O1826" s="10"/>
      <c r="P1826" s="10"/>
      <c r="Q1826" s="8"/>
      <c r="R1826" s="8"/>
      <c r="S1826" s="8"/>
      <c r="T1826" s="8"/>
      <c r="U1826" s="8"/>
      <c r="V1826" s="8"/>
      <c r="W1826" s="8"/>
      <c r="X1826" s="8"/>
      <c r="Y1826" s="8"/>
      <c r="Z1826" s="8"/>
      <c r="AA1826" s="8"/>
      <c r="AB1826" s="8"/>
      <c r="AC1826" s="8"/>
      <c r="AD1826" s="8"/>
      <c r="AE1826" s="8"/>
    </row>
    <row r="1827" spans="1:35" ht="210" customHeight="1" x14ac:dyDescent="0.25">
      <c r="A1827" s="8"/>
      <c r="B1827" s="8"/>
      <c r="C1827" s="8"/>
      <c r="D1827" s="8"/>
      <c r="E1827" s="8"/>
      <c r="F1827" s="8"/>
      <c r="G1827" s="8"/>
      <c r="H1827" s="9"/>
      <c r="I1827" s="9"/>
      <c r="J1827" s="9"/>
      <c r="K1827" s="8"/>
      <c r="L1827" s="8"/>
      <c r="M1827" s="8"/>
      <c r="N1827" s="10" t="s">
        <v>1330</v>
      </c>
      <c r="O1827" s="10"/>
      <c r="P1827" s="10"/>
      <c r="Q1827" s="8"/>
      <c r="R1827" s="8"/>
      <c r="S1827" s="8"/>
      <c r="T1827" s="8"/>
      <c r="U1827" s="8"/>
      <c r="V1827" s="8"/>
      <c r="W1827" s="8"/>
      <c r="X1827" s="8"/>
      <c r="Y1827" s="8"/>
      <c r="Z1827" s="8"/>
      <c r="AA1827" s="8"/>
      <c r="AB1827" s="8"/>
      <c r="AC1827" s="8"/>
      <c r="AD1827" s="8"/>
      <c r="AE1827" s="8"/>
      <c r="AI1827">
        <v>1</v>
      </c>
    </row>
    <row r="1828" spans="1:35" ht="75" customHeight="1" x14ac:dyDescent="0.25">
      <c r="A1828" s="8">
        <v>6</v>
      </c>
      <c r="B1828" s="8" t="s">
        <v>0</v>
      </c>
      <c r="C1828" s="8"/>
      <c r="D1828" s="8"/>
      <c r="E1828" s="8" t="s">
        <v>1</v>
      </c>
      <c r="F1828" s="8"/>
      <c r="G1828" s="8"/>
      <c r="H1828" s="9" t="s">
        <v>1332</v>
      </c>
      <c r="I1828" s="9"/>
      <c r="J1828" s="9"/>
      <c r="K1828" s="8" t="s">
        <v>3</v>
      </c>
      <c r="L1828" s="8"/>
      <c r="M1828" s="8"/>
      <c r="N1828" s="8" t="s">
        <v>1333</v>
      </c>
      <c r="O1828" s="8"/>
      <c r="P1828" s="8"/>
      <c r="Q1828" s="8" t="s">
        <v>1335</v>
      </c>
      <c r="R1828" s="8"/>
      <c r="S1828" s="8"/>
      <c r="T1828" s="11">
        <v>36607</v>
      </c>
      <c r="U1828" s="11"/>
      <c r="V1828" s="11"/>
      <c r="W1828" s="8">
        <v>3</v>
      </c>
      <c r="X1828" s="8"/>
      <c r="Y1828" s="8"/>
      <c r="Z1828" s="8"/>
      <c r="AA1828" s="8"/>
      <c r="AB1828" s="8"/>
      <c r="AC1828" s="8" t="s">
        <v>8</v>
      </c>
      <c r="AD1828" s="8"/>
      <c r="AE1828" s="8"/>
    </row>
    <row r="1829" spans="1:35" x14ac:dyDescent="0.25">
      <c r="A1829" s="8"/>
      <c r="B1829" s="8"/>
      <c r="C1829" s="8"/>
      <c r="D1829" s="8"/>
      <c r="E1829" s="8"/>
      <c r="F1829" s="8"/>
      <c r="G1829" s="8"/>
      <c r="H1829" s="9"/>
      <c r="I1829" s="9"/>
      <c r="J1829" s="9"/>
      <c r="K1829" s="8"/>
      <c r="L1829" s="8"/>
      <c r="M1829" s="8"/>
      <c r="N1829" s="10"/>
      <c r="O1829" s="10"/>
      <c r="P1829" s="10"/>
      <c r="Q1829" s="8"/>
      <c r="R1829" s="8"/>
      <c r="S1829" s="8"/>
      <c r="T1829" s="11"/>
      <c r="U1829" s="11"/>
      <c r="V1829" s="11"/>
      <c r="W1829" s="8"/>
      <c r="X1829" s="8"/>
      <c r="Y1829" s="8"/>
      <c r="Z1829" s="8"/>
      <c r="AA1829" s="8"/>
      <c r="AB1829" s="8"/>
      <c r="AC1829" s="8"/>
      <c r="AD1829" s="8"/>
      <c r="AE1829" s="8"/>
    </row>
    <row r="1830" spans="1:35" ht="195" customHeight="1" x14ac:dyDescent="0.25">
      <c r="A1830" s="8"/>
      <c r="B1830" s="8"/>
      <c r="C1830" s="8"/>
      <c r="D1830" s="8"/>
      <c r="E1830" s="8"/>
      <c r="F1830" s="8"/>
      <c r="G1830" s="8"/>
      <c r="H1830" s="9"/>
      <c r="I1830" s="9"/>
      <c r="J1830" s="9"/>
      <c r="K1830" s="8"/>
      <c r="L1830" s="8"/>
      <c r="M1830" s="8"/>
      <c r="N1830" s="10" t="s">
        <v>1334</v>
      </c>
      <c r="O1830" s="10"/>
      <c r="P1830" s="10"/>
      <c r="Q1830" s="8"/>
      <c r="R1830" s="8"/>
      <c r="S1830" s="8"/>
      <c r="T1830" s="11"/>
      <c r="U1830" s="11"/>
      <c r="V1830" s="11"/>
      <c r="W1830" s="8"/>
      <c r="X1830" s="8"/>
      <c r="Y1830" s="8"/>
      <c r="Z1830" s="8"/>
      <c r="AA1830" s="8"/>
      <c r="AB1830" s="8"/>
      <c r="AC1830" s="8"/>
      <c r="AD1830" s="8"/>
      <c r="AE1830" s="8"/>
    </row>
    <row r="1831" spans="1:35" ht="60" customHeight="1" x14ac:dyDescent="0.25">
      <c r="A1831" s="8">
        <v>7</v>
      </c>
      <c r="B1831" s="8" t="s">
        <v>0</v>
      </c>
      <c r="C1831" s="8"/>
      <c r="D1831" s="8"/>
      <c r="E1831" s="8" t="s">
        <v>20</v>
      </c>
      <c r="F1831" s="8"/>
      <c r="G1831" s="8"/>
      <c r="H1831" s="9" t="s">
        <v>1336</v>
      </c>
      <c r="I1831" s="9"/>
      <c r="J1831" s="9"/>
      <c r="K1831" s="8" t="s">
        <v>3</v>
      </c>
      <c r="L1831" s="8"/>
      <c r="M1831" s="8"/>
      <c r="N1831" s="8" t="s">
        <v>1337</v>
      </c>
      <c r="O1831" s="8"/>
      <c r="P1831" s="8"/>
      <c r="Q1831" s="8" t="s">
        <v>1338</v>
      </c>
      <c r="R1831" s="8"/>
      <c r="S1831" s="8"/>
      <c r="T1831" s="8" t="e">
        <f>-1 / 22 / 0</f>
        <v>#DIV/0!</v>
      </c>
      <c r="U1831" s="8"/>
      <c r="V1831" s="8"/>
      <c r="W1831" s="8">
        <v>3</v>
      </c>
      <c r="X1831" s="8"/>
      <c r="Y1831" s="8"/>
      <c r="Z1831" s="8"/>
      <c r="AA1831" s="8"/>
      <c r="AB1831" s="8"/>
      <c r="AC1831" s="8" t="s">
        <v>8</v>
      </c>
      <c r="AD1831" s="8"/>
      <c r="AE1831" s="8"/>
    </row>
    <row r="1832" spans="1:35" x14ac:dyDescent="0.25">
      <c r="A1832" s="8"/>
      <c r="B1832" s="8"/>
      <c r="C1832" s="8"/>
      <c r="D1832" s="8"/>
      <c r="E1832" s="8"/>
      <c r="F1832" s="8"/>
      <c r="G1832" s="8"/>
      <c r="H1832" s="9"/>
      <c r="I1832" s="9"/>
      <c r="J1832" s="9"/>
      <c r="K1832" s="8"/>
      <c r="L1832" s="8"/>
      <c r="M1832" s="8"/>
      <c r="N1832" s="10"/>
      <c r="O1832" s="10"/>
      <c r="P1832" s="10"/>
      <c r="Q1832" s="8"/>
      <c r="R1832" s="8"/>
      <c r="S1832" s="8"/>
      <c r="T1832" s="8"/>
      <c r="U1832" s="8"/>
      <c r="V1832" s="8"/>
      <c r="W1832" s="8"/>
      <c r="X1832" s="8"/>
      <c r="Y1832" s="8"/>
      <c r="Z1832" s="8"/>
      <c r="AA1832" s="8"/>
      <c r="AB1832" s="8"/>
      <c r="AC1832" s="8"/>
      <c r="AD1832" s="8"/>
      <c r="AE1832" s="8"/>
    </row>
    <row r="1833" spans="1:35" ht="195" customHeight="1" x14ac:dyDescent="0.25">
      <c r="A1833" s="8"/>
      <c r="B1833" s="8"/>
      <c r="C1833" s="8"/>
      <c r="D1833" s="8"/>
      <c r="E1833" s="8"/>
      <c r="F1833" s="8"/>
      <c r="G1833" s="8"/>
      <c r="H1833" s="9"/>
      <c r="I1833" s="9"/>
      <c r="J1833" s="9"/>
      <c r="K1833" s="8"/>
      <c r="L1833" s="8"/>
      <c r="M1833" s="8"/>
      <c r="N1833" s="10" t="s">
        <v>1334</v>
      </c>
      <c r="O1833" s="10"/>
      <c r="P1833" s="10"/>
      <c r="Q1833" s="8"/>
      <c r="R1833" s="8"/>
      <c r="S1833" s="8"/>
      <c r="T1833" s="8"/>
      <c r="U1833" s="8"/>
      <c r="V1833" s="8"/>
      <c r="W1833" s="8"/>
      <c r="X1833" s="8"/>
      <c r="Y1833" s="8"/>
      <c r="Z1833" s="8"/>
      <c r="AA1833" s="8"/>
      <c r="AB1833" s="8"/>
      <c r="AC1833" s="8"/>
      <c r="AD1833" s="8"/>
      <c r="AE1833" s="8"/>
    </row>
    <row r="1834" spans="1:35" ht="60" customHeight="1" x14ac:dyDescent="0.25">
      <c r="A1834" s="8">
        <v>8</v>
      </c>
      <c r="B1834" s="8" t="s">
        <v>0</v>
      </c>
      <c r="C1834" s="8"/>
      <c r="D1834" s="8"/>
      <c r="E1834" s="8" t="s">
        <v>20</v>
      </c>
      <c r="F1834" s="8"/>
      <c r="G1834" s="8"/>
      <c r="H1834" s="9" t="s">
        <v>1339</v>
      </c>
      <c r="I1834" s="9"/>
      <c r="J1834" s="9"/>
      <c r="K1834" s="8" t="s">
        <v>3</v>
      </c>
      <c r="L1834" s="8"/>
      <c r="M1834" s="8"/>
      <c r="N1834" s="8" t="s">
        <v>1340</v>
      </c>
      <c r="O1834" s="8"/>
      <c r="P1834" s="8"/>
      <c r="Q1834" s="8" t="s">
        <v>1338</v>
      </c>
      <c r="R1834" s="8"/>
      <c r="S1834" s="8"/>
      <c r="T1834" s="8" t="e">
        <f>-1 / 22 / 0</f>
        <v>#DIV/0!</v>
      </c>
      <c r="U1834" s="8"/>
      <c r="V1834" s="8"/>
      <c r="W1834" s="8">
        <v>3</v>
      </c>
      <c r="X1834" s="8"/>
      <c r="Y1834" s="8"/>
      <c r="Z1834" s="8"/>
      <c r="AA1834" s="8"/>
      <c r="AB1834" s="8"/>
      <c r="AC1834" s="8" t="s">
        <v>8</v>
      </c>
      <c r="AD1834" s="8"/>
      <c r="AE1834" s="8"/>
    </row>
    <row r="1835" spans="1:35" x14ac:dyDescent="0.25">
      <c r="A1835" s="8"/>
      <c r="B1835" s="8"/>
      <c r="C1835" s="8"/>
      <c r="D1835" s="8"/>
      <c r="E1835" s="8"/>
      <c r="F1835" s="8"/>
      <c r="G1835" s="8"/>
      <c r="H1835" s="9"/>
      <c r="I1835" s="9"/>
      <c r="J1835" s="9"/>
      <c r="K1835" s="8"/>
      <c r="L1835" s="8"/>
      <c r="M1835" s="8"/>
      <c r="N1835" s="10"/>
      <c r="O1835" s="10"/>
      <c r="P1835" s="10"/>
      <c r="Q1835" s="8"/>
      <c r="R1835" s="8"/>
      <c r="S1835" s="8"/>
      <c r="T1835" s="8"/>
      <c r="U1835" s="8"/>
      <c r="V1835" s="8"/>
      <c r="W1835" s="8"/>
      <c r="X1835" s="8"/>
      <c r="Y1835" s="8"/>
      <c r="Z1835" s="8"/>
      <c r="AA1835" s="8"/>
      <c r="AB1835" s="8"/>
      <c r="AC1835" s="8"/>
      <c r="AD1835" s="8"/>
      <c r="AE1835" s="8"/>
    </row>
    <row r="1836" spans="1:35" ht="195" customHeight="1" x14ac:dyDescent="0.25">
      <c r="A1836" s="8"/>
      <c r="B1836" s="8"/>
      <c r="C1836" s="8"/>
      <c r="D1836" s="8"/>
      <c r="E1836" s="8"/>
      <c r="F1836" s="8"/>
      <c r="G1836" s="8"/>
      <c r="H1836" s="9"/>
      <c r="I1836" s="9"/>
      <c r="J1836" s="9"/>
      <c r="K1836" s="8"/>
      <c r="L1836" s="8"/>
      <c r="M1836" s="8"/>
      <c r="N1836" s="10" t="s">
        <v>1334</v>
      </c>
      <c r="O1836" s="10"/>
      <c r="P1836" s="10"/>
      <c r="Q1836" s="8"/>
      <c r="R1836" s="8"/>
      <c r="S1836" s="8"/>
      <c r="T1836" s="8"/>
      <c r="U1836" s="8"/>
      <c r="V1836" s="8"/>
      <c r="W1836" s="8"/>
      <c r="X1836" s="8"/>
      <c r="Y1836" s="8"/>
      <c r="Z1836" s="8"/>
      <c r="AA1836" s="8"/>
      <c r="AB1836" s="8"/>
      <c r="AC1836" s="8"/>
      <c r="AD1836" s="8"/>
      <c r="AE1836" s="8"/>
    </row>
    <row r="1837" spans="1:35" ht="75" customHeight="1" x14ac:dyDescent="0.25">
      <c r="A1837" s="8">
        <v>9</v>
      </c>
      <c r="B1837" s="8" t="s">
        <v>0</v>
      </c>
      <c r="C1837" s="8"/>
      <c r="D1837" s="8"/>
      <c r="E1837" s="8" t="s">
        <v>1</v>
      </c>
      <c r="F1837" s="8"/>
      <c r="G1837" s="8"/>
      <c r="H1837" s="9" t="s">
        <v>1341</v>
      </c>
      <c r="I1837" s="9"/>
      <c r="J1837" s="9"/>
      <c r="K1837" s="8" t="s">
        <v>3</v>
      </c>
      <c r="L1837" s="8"/>
      <c r="M1837" s="8"/>
      <c r="N1837" s="8" t="s">
        <v>1342</v>
      </c>
      <c r="O1837" s="8"/>
      <c r="P1837" s="8"/>
      <c r="Q1837" s="8" t="s">
        <v>1335</v>
      </c>
      <c r="R1837" s="8"/>
      <c r="S1837" s="8"/>
      <c r="T1837" s="11">
        <v>36638</v>
      </c>
      <c r="U1837" s="11"/>
      <c r="V1837" s="11"/>
      <c r="W1837" s="8">
        <v>3</v>
      </c>
      <c r="X1837" s="8"/>
      <c r="Y1837" s="8"/>
      <c r="Z1837" s="8"/>
      <c r="AA1837" s="8"/>
      <c r="AB1837" s="8"/>
      <c r="AC1837" s="8" t="s">
        <v>8</v>
      </c>
      <c r="AD1837" s="8"/>
      <c r="AE1837" s="8"/>
    </row>
    <row r="1838" spans="1:35" x14ac:dyDescent="0.25">
      <c r="A1838" s="8"/>
      <c r="B1838" s="8"/>
      <c r="C1838" s="8"/>
      <c r="D1838" s="8"/>
      <c r="E1838" s="8"/>
      <c r="F1838" s="8"/>
      <c r="G1838" s="8"/>
      <c r="H1838" s="9"/>
      <c r="I1838" s="9"/>
      <c r="J1838" s="9"/>
      <c r="K1838" s="8"/>
      <c r="L1838" s="8"/>
      <c r="M1838" s="8"/>
      <c r="N1838" s="8"/>
      <c r="O1838" s="8"/>
      <c r="P1838" s="8"/>
      <c r="Q1838" s="8"/>
      <c r="R1838" s="8"/>
      <c r="S1838" s="8"/>
      <c r="T1838" s="11"/>
      <c r="U1838" s="11"/>
      <c r="V1838" s="11"/>
      <c r="W1838" s="8"/>
      <c r="X1838" s="8"/>
      <c r="Y1838" s="8"/>
      <c r="Z1838" s="8"/>
      <c r="AA1838" s="8"/>
      <c r="AB1838" s="8"/>
      <c r="AC1838" s="8"/>
      <c r="AD1838" s="8"/>
      <c r="AE1838" s="8"/>
    </row>
    <row r="1839" spans="1:35" ht="195" customHeight="1" x14ac:dyDescent="0.25">
      <c r="A1839" s="8"/>
      <c r="B1839" s="8"/>
      <c r="C1839" s="8"/>
      <c r="D1839" s="8"/>
      <c r="E1839" s="8"/>
      <c r="F1839" s="8"/>
      <c r="G1839" s="8"/>
      <c r="H1839" s="9"/>
      <c r="I1839" s="9"/>
      <c r="J1839" s="9"/>
      <c r="K1839" s="8"/>
      <c r="L1839" s="8"/>
      <c r="M1839" s="8"/>
      <c r="N1839" s="10" t="s">
        <v>1334</v>
      </c>
      <c r="O1839" s="10"/>
      <c r="P1839" s="10"/>
      <c r="Q1839" s="8"/>
      <c r="R1839" s="8"/>
      <c r="S1839" s="8"/>
      <c r="T1839" s="11"/>
      <c r="U1839" s="11"/>
      <c r="V1839" s="11"/>
      <c r="W1839" s="8"/>
      <c r="X1839" s="8"/>
      <c r="Y1839" s="8"/>
      <c r="Z1839" s="8"/>
      <c r="AA1839" s="8"/>
      <c r="AB1839" s="8"/>
      <c r="AC1839" s="8"/>
      <c r="AD1839" s="8"/>
      <c r="AE1839" s="8"/>
    </row>
    <row r="1840" spans="1:35" x14ac:dyDescent="0.25">
      <c r="A1840" s="8"/>
      <c r="B1840" s="8"/>
      <c r="C1840" s="8"/>
      <c r="D1840" s="8"/>
      <c r="E1840" s="8"/>
      <c r="F1840" s="8"/>
      <c r="G1840" s="8"/>
      <c r="H1840" s="9"/>
      <c r="I1840" s="9"/>
      <c r="J1840" s="9"/>
      <c r="K1840" s="8"/>
      <c r="L1840" s="8"/>
      <c r="M1840" s="8"/>
      <c r="N1840" s="8"/>
      <c r="O1840" s="8"/>
      <c r="P1840" s="8"/>
      <c r="Q1840" s="8"/>
      <c r="R1840" s="8"/>
      <c r="S1840" s="8"/>
      <c r="T1840" s="11"/>
      <c r="U1840" s="11"/>
      <c r="V1840" s="11"/>
      <c r="W1840" s="8"/>
      <c r="X1840" s="8"/>
      <c r="Y1840" s="8"/>
      <c r="Z1840" s="8"/>
      <c r="AA1840" s="8"/>
      <c r="AB1840" s="8"/>
      <c r="AC1840" s="8"/>
      <c r="AD1840" s="8"/>
      <c r="AE1840" s="8"/>
    </row>
    <row r="1841" spans="1:31" ht="30" customHeight="1" x14ac:dyDescent="0.25">
      <c r="A1841" s="8"/>
      <c r="B1841" s="8"/>
      <c r="C1841" s="8"/>
      <c r="D1841" s="8"/>
      <c r="E1841" s="8"/>
      <c r="F1841" s="8"/>
      <c r="G1841" s="8"/>
      <c r="H1841" s="9"/>
      <c r="I1841" s="9"/>
      <c r="J1841" s="9"/>
      <c r="K1841" s="8"/>
      <c r="L1841" s="8"/>
      <c r="M1841" s="8"/>
      <c r="N1841" s="8" t="s">
        <v>1343</v>
      </c>
      <c r="O1841" s="8"/>
      <c r="P1841" s="8"/>
      <c r="Q1841" s="8"/>
      <c r="R1841" s="8"/>
      <c r="S1841" s="8"/>
      <c r="T1841" s="11"/>
      <c r="U1841" s="11"/>
      <c r="V1841" s="11"/>
      <c r="W1841" s="8"/>
      <c r="X1841" s="8"/>
      <c r="Y1841" s="8"/>
      <c r="Z1841" s="8"/>
      <c r="AA1841" s="8"/>
      <c r="AB1841" s="8"/>
      <c r="AC1841" s="8"/>
      <c r="AD1841" s="8"/>
      <c r="AE1841" s="8"/>
    </row>
    <row r="1842" spans="1:31" ht="75" customHeight="1" x14ac:dyDescent="0.25">
      <c r="A1842" s="8">
        <v>10</v>
      </c>
      <c r="B1842" s="8" t="s">
        <v>0</v>
      </c>
      <c r="C1842" s="8"/>
      <c r="D1842" s="8"/>
      <c r="E1842" s="8" t="s">
        <v>1</v>
      </c>
      <c r="F1842" s="8"/>
      <c r="G1842" s="8"/>
      <c r="H1842" s="9" t="s">
        <v>1344</v>
      </c>
      <c r="I1842" s="9"/>
      <c r="J1842" s="9"/>
      <c r="K1842" s="8" t="s">
        <v>3</v>
      </c>
      <c r="L1842" s="8"/>
      <c r="M1842" s="8"/>
      <c r="N1842" s="8" t="s">
        <v>1345</v>
      </c>
      <c r="O1842" s="8"/>
      <c r="P1842" s="8"/>
      <c r="Q1842" s="8" t="s">
        <v>1347</v>
      </c>
      <c r="R1842" s="8"/>
      <c r="S1842" s="8"/>
      <c r="T1842" s="11">
        <v>36779</v>
      </c>
      <c r="U1842" s="11"/>
      <c r="V1842" s="11"/>
      <c r="W1842" s="8">
        <v>3</v>
      </c>
      <c r="X1842" s="8"/>
      <c r="Y1842" s="8"/>
      <c r="Z1842" s="8"/>
      <c r="AA1842" s="8"/>
      <c r="AB1842" s="8"/>
      <c r="AC1842" s="8" t="s">
        <v>8</v>
      </c>
      <c r="AD1842" s="8"/>
      <c r="AE1842" s="8"/>
    </row>
    <row r="1843" spans="1:31" x14ac:dyDescent="0.25">
      <c r="A1843" s="8"/>
      <c r="B1843" s="8"/>
      <c r="C1843" s="8"/>
      <c r="D1843" s="8"/>
      <c r="E1843" s="8"/>
      <c r="F1843" s="8"/>
      <c r="G1843" s="8"/>
      <c r="H1843" s="9"/>
      <c r="I1843" s="9"/>
      <c r="J1843" s="9"/>
      <c r="K1843" s="8"/>
      <c r="L1843" s="8"/>
      <c r="M1843" s="8"/>
      <c r="N1843" s="10"/>
      <c r="O1843" s="10"/>
      <c r="P1843" s="10"/>
      <c r="Q1843" s="8"/>
      <c r="R1843" s="8"/>
      <c r="S1843" s="8"/>
      <c r="T1843" s="11"/>
      <c r="U1843" s="11"/>
      <c r="V1843" s="11"/>
      <c r="W1843" s="8"/>
      <c r="X1843" s="8"/>
      <c r="Y1843" s="8"/>
      <c r="Z1843" s="8"/>
      <c r="AA1843" s="8"/>
      <c r="AB1843" s="8"/>
      <c r="AC1843" s="8"/>
      <c r="AD1843" s="8"/>
      <c r="AE1843" s="8"/>
    </row>
    <row r="1844" spans="1:31" ht="90" customHeight="1" x14ac:dyDescent="0.25">
      <c r="A1844" s="8"/>
      <c r="B1844" s="8"/>
      <c r="C1844" s="8"/>
      <c r="D1844" s="8"/>
      <c r="E1844" s="8"/>
      <c r="F1844" s="8"/>
      <c r="G1844" s="8"/>
      <c r="H1844" s="9"/>
      <c r="I1844" s="9"/>
      <c r="J1844" s="9"/>
      <c r="K1844" s="8"/>
      <c r="L1844" s="8"/>
      <c r="M1844" s="8"/>
      <c r="N1844" s="10" t="s">
        <v>1346</v>
      </c>
      <c r="O1844" s="10"/>
      <c r="P1844" s="10"/>
      <c r="Q1844" s="8"/>
      <c r="R1844" s="8"/>
      <c r="S1844" s="8"/>
      <c r="T1844" s="11"/>
      <c r="U1844" s="11"/>
      <c r="V1844" s="11"/>
      <c r="W1844" s="8"/>
      <c r="X1844" s="8"/>
      <c r="Y1844" s="8"/>
      <c r="Z1844" s="8"/>
      <c r="AA1844" s="8"/>
      <c r="AB1844" s="8"/>
      <c r="AC1844" s="8"/>
      <c r="AD1844" s="8"/>
      <c r="AE1844" s="8"/>
    </row>
    <row r="1845" spans="1:31" x14ac:dyDescent="0.25">
      <c r="A1845" s="3"/>
      <c r="B1845" s="8"/>
      <c r="C1845" s="8"/>
      <c r="D1845" s="8"/>
    </row>
    <row r="1848" spans="1:31" ht="30" customHeight="1" x14ac:dyDescent="0.25">
      <c r="A1848" s="3"/>
      <c r="B1848" s="8" t="s">
        <v>847</v>
      </c>
      <c r="C1848" s="8"/>
      <c r="D1848" s="3"/>
      <c r="E1848" s="8" t="s">
        <v>848</v>
      </c>
      <c r="F1848" s="8"/>
      <c r="G1848" s="3"/>
      <c r="H1848" s="8" t="s">
        <v>849</v>
      </c>
      <c r="I1848" s="8"/>
      <c r="J1848" s="3"/>
      <c r="K1848" s="8" t="s">
        <v>850</v>
      </c>
      <c r="L1848" s="8"/>
      <c r="M1848" s="3"/>
      <c r="N1848" s="8" t="s">
        <v>851</v>
      </c>
      <c r="O1848" s="8"/>
      <c r="P1848" s="3"/>
      <c r="Q1848" s="8" t="s">
        <v>852</v>
      </c>
      <c r="R1848" s="8"/>
      <c r="S1848" s="3"/>
      <c r="T1848" s="8" t="s">
        <v>853</v>
      </c>
      <c r="U1848" s="8"/>
      <c r="V1848" s="3"/>
      <c r="W1848" s="8" t="s">
        <v>854</v>
      </c>
      <c r="X1848" s="8"/>
      <c r="Y1848" s="3"/>
      <c r="Z1848" s="8" t="s">
        <v>855</v>
      </c>
      <c r="AA1848" s="8"/>
      <c r="AB1848" s="3"/>
      <c r="AC1848" s="8" t="s">
        <v>856</v>
      </c>
      <c r="AD1848" s="8"/>
      <c r="AE1848" s="3"/>
    </row>
    <row r="1849" spans="1:31" ht="75" customHeight="1" x14ac:dyDescent="0.25">
      <c r="A1849" s="8">
        <v>1</v>
      </c>
      <c r="B1849" s="8" t="s">
        <v>0</v>
      </c>
      <c r="C1849" s="8"/>
      <c r="D1849" s="8"/>
      <c r="E1849" s="8" t="s">
        <v>1</v>
      </c>
      <c r="F1849" s="8"/>
      <c r="G1849" s="8"/>
      <c r="H1849" s="9" t="s">
        <v>1348</v>
      </c>
      <c r="I1849" s="9"/>
      <c r="J1849" s="9"/>
      <c r="K1849" s="8" t="s">
        <v>3</v>
      </c>
      <c r="L1849" s="8"/>
      <c r="M1849" s="8"/>
      <c r="N1849" s="8" t="s">
        <v>1085</v>
      </c>
      <c r="O1849" s="8"/>
      <c r="P1849" s="8"/>
      <c r="Q1849" s="8" t="s">
        <v>1351</v>
      </c>
      <c r="R1849" s="8"/>
      <c r="S1849" s="8"/>
      <c r="T1849" s="8" t="s">
        <v>1352</v>
      </c>
      <c r="U1849" s="8"/>
      <c r="V1849" s="8"/>
      <c r="W1849" s="8">
        <v>3</v>
      </c>
      <c r="X1849" s="8"/>
      <c r="Y1849" s="8"/>
      <c r="Z1849" s="8"/>
      <c r="AA1849" s="8"/>
      <c r="AB1849" s="8"/>
      <c r="AC1849" s="8" t="s">
        <v>8</v>
      </c>
      <c r="AD1849" s="8"/>
      <c r="AE1849" s="8"/>
    </row>
    <row r="1850" spans="1:31" x14ac:dyDescent="0.25">
      <c r="A1850" s="8"/>
      <c r="B1850" s="8"/>
      <c r="C1850" s="8"/>
      <c r="D1850" s="8"/>
      <c r="E1850" s="8"/>
      <c r="F1850" s="8"/>
      <c r="G1850" s="8"/>
      <c r="H1850" s="9"/>
      <c r="I1850" s="9"/>
      <c r="J1850" s="9"/>
      <c r="K1850" s="8"/>
      <c r="L1850" s="8"/>
      <c r="M1850" s="8"/>
      <c r="N1850" s="8"/>
      <c r="O1850" s="8"/>
      <c r="P1850" s="8"/>
      <c r="Q1850" s="8"/>
      <c r="R1850" s="8"/>
      <c r="S1850" s="8"/>
      <c r="T1850" s="8"/>
      <c r="U1850" s="8"/>
      <c r="V1850" s="8"/>
      <c r="W1850" s="8"/>
      <c r="X1850" s="8"/>
      <c r="Y1850" s="8"/>
      <c r="Z1850" s="8"/>
      <c r="AA1850" s="8"/>
      <c r="AB1850" s="8"/>
      <c r="AC1850" s="8"/>
      <c r="AD1850" s="8"/>
      <c r="AE1850" s="8"/>
    </row>
    <row r="1851" spans="1:31" ht="240" customHeight="1" x14ac:dyDescent="0.25">
      <c r="A1851" s="8"/>
      <c r="B1851" s="8"/>
      <c r="C1851" s="8"/>
      <c r="D1851" s="8"/>
      <c r="E1851" s="8"/>
      <c r="F1851" s="8"/>
      <c r="G1851" s="8"/>
      <c r="H1851" s="9"/>
      <c r="I1851" s="9"/>
      <c r="J1851" s="9"/>
      <c r="K1851" s="8"/>
      <c r="L1851" s="8"/>
      <c r="M1851" s="8"/>
      <c r="N1851" s="10" t="s">
        <v>1349</v>
      </c>
      <c r="O1851" s="10"/>
      <c r="P1851" s="10"/>
      <c r="Q1851" s="8"/>
      <c r="R1851" s="8"/>
      <c r="S1851" s="8"/>
      <c r="T1851" s="8"/>
      <c r="U1851" s="8"/>
      <c r="V1851" s="8"/>
      <c r="W1851" s="8"/>
      <c r="X1851" s="8"/>
      <c r="Y1851" s="8"/>
      <c r="Z1851" s="8"/>
      <c r="AA1851" s="8"/>
      <c r="AB1851" s="8"/>
      <c r="AC1851" s="8"/>
      <c r="AD1851" s="8"/>
      <c r="AE1851" s="8"/>
    </row>
    <row r="1852" spans="1:31" x14ac:dyDescent="0.25">
      <c r="A1852" s="8"/>
      <c r="B1852" s="8"/>
      <c r="C1852" s="8"/>
      <c r="D1852" s="8"/>
      <c r="E1852" s="8"/>
      <c r="F1852" s="8"/>
      <c r="G1852" s="8"/>
      <c r="H1852" s="9"/>
      <c r="I1852" s="9"/>
      <c r="J1852" s="9"/>
      <c r="K1852" s="8"/>
      <c r="L1852" s="8"/>
      <c r="M1852" s="8"/>
      <c r="N1852" s="8"/>
      <c r="O1852" s="8"/>
      <c r="P1852" s="8"/>
      <c r="Q1852" s="8"/>
      <c r="R1852" s="8"/>
      <c r="S1852" s="8"/>
      <c r="T1852" s="8"/>
      <c r="U1852" s="8"/>
      <c r="V1852" s="8"/>
      <c r="W1852" s="8"/>
      <c r="X1852" s="8"/>
      <c r="Y1852" s="8"/>
      <c r="Z1852" s="8"/>
      <c r="AA1852" s="8"/>
      <c r="AB1852" s="8"/>
      <c r="AC1852" s="8"/>
      <c r="AD1852" s="8"/>
      <c r="AE1852" s="8"/>
    </row>
    <row r="1853" spans="1:31" ht="30" customHeight="1" x14ac:dyDescent="0.25">
      <c r="A1853" s="8"/>
      <c r="B1853" s="8"/>
      <c r="C1853" s="8"/>
      <c r="D1853" s="8"/>
      <c r="E1853" s="8"/>
      <c r="F1853" s="8"/>
      <c r="G1853" s="8"/>
      <c r="H1853" s="9"/>
      <c r="I1853" s="9"/>
      <c r="J1853" s="9"/>
      <c r="K1853" s="8"/>
      <c r="L1853" s="8"/>
      <c r="M1853" s="8"/>
      <c r="N1853" s="8" t="s">
        <v>1350</v>
      </c>
      <c r="O1853" s="8"/>
      <c r="P1853" s="8"/>
      <c r="Q1853" s="8"/>
      <c r="R1853" s="8"/>
      <c r="S1853" s="8"/>
      <c r="T1853" s="8"/>
      <c r="U1853" s="8"/>
      <c r="V1853" s="8"/>
      <c r="W1853" s="8"/>
      <c r="X1853" s="8"/>
      <c r="Y1853" s="8"/>
      <c r="Z1853" s="8"/>
      <c r="AA1853" s="8"/>
      <c r="AB1853" s="8"/>
      <c r="AC1853" s="8"/>
      <c r="AD1853" s="8"/>
      <c r="AE1853" s="8"/>
    </row>
    <row r="1854" spans="1:31" ht="75" customHeight="1" x14ac:dyDescent="0.25">
      <c r="A1854" s="8">
        <v>2</v>
      </c>
      <c r="B1854" s="8" t="s">
        <v>0</v>
      </c>
      <c r="C1854" s="8"/>
      <c r="D1854" s="8"/>
      <c r="E1854" s="8" t="s">
        <v>1</v>
      </c>
      <c r="F1854" s="8"/>
      <c r="G1854" s="8"/>
      <c r="H1854" s="9" t="s">
        <v>1353</v>
      </c>
      <c r="I1854" s="9"/>
      <c r="J1854" s="9"/>
      <c r="K1854" s="8" t="s">
        <v>3</v>
      </c>
      <c r="L1854" s="8"/>
      <c r="M1854" s="8"/>
      <c r="N1854" s="8" t="s">
        <v>1354</v>
      </c>
      <c r="O1854" s="8"/>
      <c r="P1854" s="8"/>
      <c r="Q1854" s="8" t="s">
        <v>1356</v>
      </c>
      <c r="R1854" s="8"/>
      <c r="S1854" s="8"/>
      <c r="T1854" s="11">
        <v>36612</v>
      </c>
      <c r="U1854" s="11"/>
      <c r="V1854" s="11"/>
      <c r="W1854" s="8">
        <v>3</v>
      </c>
      <c r="X1854" s="8"/>
      <c r="Y1854" s="8"/>
      <c r="Z1854" s="8"/>
      <c r="AA1854" s="8"/>
      <c r="AB1854" s="8"/>
      <c r="AC1854" s="8" t="s">
        <v>8</v>
      </c>
      <c r="AD1854" s="8"/>
      <c r="AE1854" s="8"/>
    </row>
    <row r="1855" spans="1:31" x14ac:dyDescent="0.25">
      <c r="A1855" s="8"/>
      <c r="B1855" s="8"/>
      <c r="C1855" s="8"/>
      <c r="D1855" s="8"/>
      <c r="E1855" s="8"/>
      <c r="F1855" s="8"/>
      <c r="G1855" s="8"/>
      <c r="H1855" s="9"/>
      <c r="I1855" s="9"/>
      <c r="J1855" s="9"/>
      <c r="K1855" s="8"/>
      <c r="L1855" s="8"/>
      <c r="M1855" s="8"/>
      <c r="N1855" s="10"/>
      <c r="O1855" s="10"/>
      <c r="P1855" s="10"/>
      <c r="Q1855" s="8"/>
      <c r="R1855" s="8"/>
      <c r="S1855" s="8"/>
      <c r="T1855" s="11"/>
      <c r="U1855" s="11"/>
      <c r="V1855" s="11"/>
      <c r="W1855" s="8"/>
      <c r="X1855" s="8"/>
      <c r="Y1855" s="8"/>
      <c r="Z1855" s="8"/>
      <c r="AA1855" s="8"/>
      <c r="AB1855" s="8"/>
      <c r="AC1855" s="8"/>
      <c r="AD1855" s="8"/>
      <c r="AE1855" s="8"/>
    </row>
    <row r="1856" spans="1:31" ht="255" customHeight="1" x14ac:dyDescent="0.25">
      <c r="A1856" s="8"/>
      <c r="B1856" s="8"/>
      <c r="C1856" s="8"/>
      <c r="D1856" s="8"/>
      <c r="E1856" s="8"/>
      <c r="F1856" s="8"/>
      <c r="G1856" s="8"/>
      <c r="H1856" s="9"/>
      <c r="I1856" s="9"/>
      <c r="J1856" s="9"/>
      <c r="K1856" s="8"/>
      <c r="L1856" s="8"/>
      <c r="M1856" s="8"/>
      <c r="N1856" s="10" t="s">
        <v>1355</v>
      </c>
      <c r="O1856" s="10"/>
      <c r="P1856" s="10"/>
      <c r="Q1856" s="8"/>
      <c r="R1856" s="8"/>
      <c r="S1856" s="8"/>
      <c r="T1856" s="11"/>
      <c r="U1856" s="11"/>
      <c r="V1856" s="11"/>
      <c r="W1856" s="8"/>
      <c r="X1856" s="8"/>
      <c r="Y1856" s="8"/>
      <c r="Z1856" s="8"/>
      <c r="AA1856" s="8"/>
      <c r="AB1856" s="8"/>
      <c r="AC1856" s="8"/>
      <c r="AD1856" s="8"/>
      <c r="AE1856" s="8"/>
    </row>
    <row r="1857" spans="1:31" ht="90" customHeight="1" x14ac:dyDescent="0.25">
      <c r="A1857" s="8">
        <v>3</v>
      </c>
      <c r="B1857" s="8" t="s">
        <v>0</v>
      </c>
      <c r="C1857" s="8"/>
      <c r="D1857" s="8"/>
      <c r="E1857" s="8" t="s">
        <v>1</v>
      </c>
      <c r="F1857" s="8"/>
      <c r="G1857" s="8"/>
      <c r="H1857" s="9" t="s">
        <v>1357</v>
      </c>
      <c r="I1857" s="9"/>
      <c r="J1857" s="9"/>
      <c r="K1857" s="8" t="s">
        <v>3</v>
      </c>
      <c r="L1857" s="8"/>
      <c r="M1857" s="8"/>
      <c r="N1857" s="8" t="s">
        <v>1358</v>
      </c>
      <c r="O1857" s="8"/>
      <c r="P1857" s="8"/>
      <c r="Q1857" s="8" t="s">
        <v>1356</v>
      </c>
      <c r="R1857" s="8"/>
      <c r="S1857" s="8"/>
      <c r="T1857" s="11">
        <v>36887</v>
      </c>
      <c r="U1857" s="11"/>
      <c r="V1857" s="11"/>
      <c r="W1857" s="8">
        <v>3</v>
      </c>
      <c r="X1857" s="8"/>
      <c r="Y1857" s="8"/>
      <c r="Z1857" s="8"/>
      <c r="AA1857" s="8"/>
      <c r="AB1857" s="8"/>
      <c r="AC1857" s="8" t="s">
        <v>8</v>
      </c>
      <c r="AD1857" s="8"/>
      <c r="AE1857" s="8"/>
    </row>
    <row r="1858" spans="1:31" x14ac:dyDescent="0.25">
      <c r="A1858" s="8"/>
      <c r="B1858" s="8"/>
      <c r="C1858" s="8"/>
      <c r="D1858" s="8"/>
      <c r="E1858" s="8"/>
      <c r="F1858" s="8"/>
      <c r="G1858" s="8"/>
      <c r="H1858" s="9"/>
      <c r="I1858" s="9"/>
      <c r="J1858" s="9"/>
      <c r="K1858" s="8"/>
      <c r="L1858" s="8"/>
      <c r="M1858" s="8"/>
      <c r="N1858" s="10"/>
      <c r="O1858" s="10"/>
      <c r="P1858" s="10"/>
      <c r="Q1858" s="8"/>
      <c r="R1858" s="8"/>
      <c r="S1858" s="8"/>
      <c r="T1858" s="11"/>
      <c r="U1858" s="11"/>
      <c r="V1858" s="11"/>
      <c r="W1858" s="8"/>
      <c r="X1858" s="8"/>
      <c r="Y1858" s="8"/>
      <c r="Z1858" s="8"/>
      <c r="AA1858" s="8"/>
      <c r="AB1858" s="8"/>
      <c r="AC1858" s="8"/>
      <c r="AD1858" s="8"/>
      <c r="AE1858" s="8"/>
    </row>
    <row r="1859" spans="1:31" ht="255" customHeight="1" x14ac:dyDescent="0.25">
      <c r="A1859" s="8"/>
      <c r="B1859" s="8"/>
      <c r="C1859" s="8"/>
      <c r="D1859" s="8"/>
      <c r="E1859" s="8"/>
      <c r="F1859" s="8"/>
      <c r="G1859" s="8"/>
      <c r="H1859" s="9"/>
      <c r="I1859" s="9"/>
      <c r="J1859" s="9"/>
      <c r="K1859" s="8"/>
      <c r="L1859" s="8"/>
      <c r="M1859" s="8"/>
      <c r="N1859" s="10" t="s">
        <v>1355</v>
      </c>
      <c r="O1859" s="10"/>
      <c r="P1859" s="10"/>
      <c r="Q1859" s="8"/>
      <c r="R1859" s="8"/>
      <c r="S1859" s="8"/>
      <c r="T1859" s="11"/>
      <c r="U1859" s="11"/>
      <c r="V1859" s="11"/>
      <c r="W1859" s="8"/>
      <c r="X1859" s="8"/>
      <c r="Y1859" s="8"/>
      <c r="Z1859" s="8"/>
      <c r="AA1859" s="8"/>
      <c r="AB1859" s="8"/>
      <c r="AC1859" s="8"/>
      <c r="AD1859" s="8"/>
      <c r="AE1859" s="8"/>
    </row>
    <row r="1860" spans="1:31" ht="75" customHeight="1" x14ac:dyDescent="0.25">
      <c r="A1860" s="8">
        <v>4</v>
      </c>
      <c r="B1860" s="8" t="s">
        <v>0</v>
      </c>
      <c r="C1860" s="8"/>
      <c r="D1860" s="8"/>
      <c r="E1860" s="8" t="s">
        <v>1</v>
      </c>
      <c r="F1860" s="8"/>
      <c r="G1860" s="8"/>
      <c r="H1860" s="9" t="s">
        <v>1359</v>
      </c>
      <c r="I1860" s="9"/>
      <c r="J1860" s="9"/>
      <c r="K1860" s="8" t="s">
        <v>3</v>
      </c>
      <c r="L1860" s="8"/>
      <c r="M1860" s="8"/>
      <c r="N1860" s="8" t="s">
        <v>1360</v>
      </c>
      <c r="O1860" s="8"/>
      <c r="P1860" s="8"/>
      <c r="Q1860" s="8" t="s">
        <v>1361</v>
      </c>
      <c r="R1860" s="8"/>
      <c r="S1860" s="8"/>
      <c r="T1860" s="11">
        <v>36583</v>
      </c>
      <c r="U1860" s="11"/>
      <c r="V1860" s="11"/>
      <c r="W1860" s="8">
        <v>3</v>
      </c>
      <c r="X1860" s="8"/>
      <c r="Y1860" s="8"/>
      <c r="Z1860" s="8"/>
      <c r="AA1860" s="8"/>
      <c r="AB1860" s="8"/>
      <c r="AC1860" s="8" t="s">
        <v>8</v>
      </c>
      <c r="AD1860" s="8"/>
      <c r="AE1860" s="8"/>
    </row>
    <row r="1861" spans="1:31" x14ac:dyDescent="0.25">
      <c r="A1861" s="8"/>
      <c r="B1861" s="8"/>
      <c r="C1861" s="8"/>
      <c r="D1861" s="8"/>
      <c r="E1861" s="8"/>
      <c r="F1861" s="8"/>
      <c r="G1861" s="8"/>
      <c r="H1861" s="9"/>
      <c r="I1861" s="9"/>
      <c r="J1861" s="9"/>
      <c r="K1861" s="8"/>
      <c r="L1861" s="8"/>
      <c r="M1861" s="8"/>
      <c r="N1861" s="10"/>
      <c r="O1861" s="10"/>
      <c r="P1861" s="10"/>
      <c r="Q1861" s="8"/>
      <c r="R1861" s="8"/>
      <c r="S1861" s="8"/>
      <c r="T1861" s="11"/>
      <c r="U1861" s="11"/>
      <c r="V1861" s="11"/>
      <c r="W1861" s="8"/>
      <c r="X1861" s="8"/>
      <c r="Y1861" s="8"/>
      <c r="Z1861" s="8"/>
      <c r="AA1861" s="8"/>
      <c r="AB1861" s="8"/>
      <c r="AC1861" s="8"/>
      <c r="AD1861" s="8"/>
      <c r="AE1861" s="8"/>
    </row>
    <row r="1862" spans="1:31" ht="255" customHeight="1" x14ac:dyDescent="0.25">
      <c r="A1862" s="8"/>
      <c r="B1862" s="8"/>
      <c r="C1862" s="8"/>
      <c r="D1862" s="8"/>
      <c r="E1862" s="8"/>
      <c r="F1862" s="8"/>
      <c r="G1862" s="8"/>
      <c r="H1862" s="9"/>
      <c r="I1862" s="9"/>
      <c r="J1862" s="9"/>
      <c r="K1862" s="8"/>
      <c r="L1862" s="8"/>
      <c r="M1862" s="8"/>
      <c r="N1862" s="10" t="s">
        <v>1355</v>
      </c>
      <c r="O1862" s="10"/>
      <c r="P1862" s="10"/>
      <c r="Q1862" s="8"/>
      <c r="R1862" s="8"/>
      <c r="S1862" s="8"/>
      <c r="T1862" s="11"/>
      <c r="U1862" s="11"/>
      <c r="V1862" s="11"/>
      <c r="W1862" s="8"/>
      <c r="X1862" s="8"/>
      <c r="Y1862" s="8"/>
      <c r="Z1862" s="8"/>
      <c r="AA1862" s="8"/>
      <c r="AB1862" s="8"/>
      <c r="AC1862" s="8"/>
      <c r="AD1862" s="8"/>
      <c r="AE1862" s="8"/>
    </row>
    <row r="1863" spans="1:31" ht="75" customHeight="1" x14ac:dyDescent="0.25">
      <c r="A1863" s="8">
        <v>5</v>
      </c>
      <c r="B1863" s="8" t="s">
        <v>0</v>
      </c>
      <c r="C1863" s="8"/>
      <c r="D1863" s="8"/>
      <c r="E1863" s="8" t="s">
        <v>1</v>
      </c>
      <c r="F1863" s="8"/>
      <c r="G1863" s="8"/>
      <c r="H1863" s="9" t="s">
        <v>1362</v>
      </c>
      <c r="I1863" s="9"/>
      <c r="J1863" s="9"/>
      <c r="K1863" s="8" t="s">
        <v>3</v>
      </c>
      <c r="L1863" s="8"/>
      <c r="M1863" s="8"/>
      <c r="N1863" s="8" t="s">
        <v>1363</v>
      </c>
      <c r="O1863" s="8"/>
      <c r="P1863" s="8"/>
      <c r="Q1863" s="8" t="s">
        <v>1361</v>
      </c>
      <c r="R1863" s="8"/>
      <c r="S1863" s="8"/>
      <c r="T1863" s="8" t="s">
        <v>1366</v>
      </c>
      <c r="U1863" s="8"/>
      <c r="V1863" s="8"/>
      <c r="W1863" s="8">
        <v>3</v>
      </c>
      <c r="X1863" s="8"/>
      <c r="Y1863" s="8"/>
      <c r="Z1863" s="8"/>
      <c r="AA1863" s="8"/>
      <c r="AB1863" s="8"/>
      <c r="AC1863" s="8" t="s">
        <v>8</v>
      </c>
      <c r="AD1863" s="8"/>
      <c r="AE1863" s="8"/>
    </row>
    <row r="1864" spans="1:31" x14ac:dyDescent="0.25">
      <c r="A1864" s="8"/>
      <c r="B1864" s="8"/>
      <c r="C1864" s="8"/>
      <c r="D1864" s="8"/>
      <c r="E1864" s="8"/>
      <c r="F1864" s="8"/>
      <c r="G1864" s="8"/>
      <c r="H1864" s="9"/>
      <c r="I1864" s="9"/>
      <c r="J1864" s="9"/>
      <c r="K1864" s="8"/>
      <c r="L1864" s="8"/>
      <c r="M1864" s="8"/>
      <c r="N1864" s="8"/>
      <c r="O1864" s="8"/>
      <c r="P1864" s="8"/>
      <c r="Q1864" s="8"/>
      <c r="R1864" s="8"/>
      <c r="S1864" s="8"/>
      <c r="T1864" s="8"/>
      <c r="U1864" s="8"/>
      <c r="V1864" s="8"/>
      <c r="W1864" s="8"/>
      <c r="X1864" s="8"/>
      <c r="Y1864" s="8"/>
      <c r="Z1864" s="8"/>
      <c r="AA1864" s="8"/>
      <c r="AB1864" s="8"/>
      <c r="AC1864" s="8"/>
      <c r="AD1864" s="8"/>
      <c r="AE1864" s="8"/>
    </row>
    <row r="1865" spans="1:31" ht="180" customHeight="1" x14ac:dyDescent="0.25">
      <c r="A1865" s="8"/>
      <c r="B1865" s="8"/>
      <c r="C1865" s="8"/>
      <c r="D1865" s="8"/>
      <c r="E1865" s="8"/>
      <c r="F1865" s="8"/>
      <c r="G1865" s="8"/>
      <c r="H1865" s="9"/>
      <c r="I1865" s="9"/>
      <c r="J1865" s="9"/>
      <c r="K1865" s="8"/>
      <c r="L1865" s="8"/>
      <c r="M1865" s="8"/>
      <c r="N1865" s="10" t="s">
        <v>1364</v>
      </c>
      <c r="O1865" s="10"/>
      <c r="P1865" s="10"/>
      <c r="Q1865" s="8"/>
      <c r="R1865" s="8"/>
      <c r="S1865" s="8"/>
      <c r="T1865" s="8"/>
      <c r="U1865" s="8"/>
      <c r="V1865" s="8"/>
      <c r="W1865" s="8"/>
      <c r="X1865" s="8"/>
      <c r="Y1865" s="8"/>
      <c r="Z1865" s="8"/>
      <c r="AA1865" s="8"/>
      <c r="AB1865" s="8"/>
      <c r="AC1865" s="8"/>
      <c r="AD1865" s="8"/>
      <c r="AE1865" s="8"/>
    </row>
    <row r="1866" spans="1:31" x14ac:dyDescent="0.25">
      <c r="A1866" s="8"/>
      <c r="B1866" s="8"/>
      <c r="C1866" s="8"/>
      <c r="D1866" s="8"/>
      <c r="E1866" s="8"/>
      <c r="F1866" s="8"/>
      <c r="G1866" s="8"/>
      <c r="H1866" s="9"/>
      <c r="I1866" s="9"/>
      <c r="J1866" s="9"/>
      <c r="K1866" s="8"/>
      <c r="L1866" s="8"/>
      <c r="M1866" s="8"/>
      <c r="N1866" s="8"/>
      <c r="O1866" s="8"/>
      <c r="P1866" s="8"/>
      <c r="Q1866" s="8"/>
      <c r="R1866" s="8"/>
      <c r="S1866" s="8"/>
      <c r="T1866" s="8"/>
      <c r="U1866" s="8"/>
      <c r="V1866" s="8"/>
      <c r="W1866" s="8"/>
      <c r="X1866" s="8"/>
      <c r="Y1866" s="8"/>
      <c r="Z1866" s="8"/>
      <c r="AA1866" s="8"/>
      <c r="AB1866" s="8"/>
      <c r="AC1866" s="8"/>
      <c r="AD1866" s="8"/>
      <c r="AE1866" s="8"/>
    </row>
    <row r="1867" spans="1:31" ht="15" customHeight="1" x14ac:dyDescent="0.25">
      <c r="A1867" s="8"/>
      <c r="B1867" s="8"/>
      <c r="C1867" s="8"/>
      <c r="D1867" s="8"/>
      <c r="E1867" s="8"/>
      <c r="F1867" s="8"/>
      <c r="G1867" s="8"/>
      <c r="H1867" s="9"/>
      <c r="I1867" s="9"/>
      <c r="J1867" s="9"/>
      <c r="K1867" s="8"/>
      <c r="L1867" s="8"/>
      <c r="M1867" s="8"/>
      <c r="N1867" s="8" t="s">
        <v>1365</v>
      </c>
      <c r="O1867" s="8"/>
      <c r="P1867" s="8"/>
      <c r="Q1867" s="8"/>
      <c r="R1867" s="8"/>
      <c r="S1867" s="8"/>
      <c r="T1867" s="8"/>
      <c r="U1867" s="8"/>
      <c r="V1867" s="8"/>
      <c r="W1867" s="8"/>
      <c r="X1867" s="8"/>
      <c r="Y1867" s="8"/>
      <c r="Z1867" s="8"/>
      <c r="AA1867" s="8"/>
      <c r="AB1867" s="8"/>
      <c r="AC1867" s="8"/>
      <c r="AD1867" s="8"/>
      <c r="AE1867" s="8"/>
    </row>
    <row r="1868" spans="1:31" ht="75" customHeight="1" x14ac:dyDescent="0.25">
      <c r="A1868" s="8">
        <v>6</v>
      </c>
      <c r="B1868" s="8" t="s">
        <v>0</v>
      </c>
      <c r="C1868" s="8"/>
      <c r="D1868" s="8"/>
      <c r="E1868" s="8" t="s">
        <v>1</v>
      </c>
      <c r="F1868" s="8"/>
      <c r="G1868" s="8"/>
      <c r="H1868" s="9" t="s">
        <v>1367</v>
      </c>
      <c r="I1868" s="9"/>
      <c r="J1868" s="9"/>
      <c r="K1868" s="8" t="s">
        <v>3</v>
      </c>
      <c r="L1868" s="8"/>
      <c r="M1868" s="8"/>
      <c r="N1868" s="8" t="s">
        <v>1368</v>
      </c>
      <c r="O1868" s="8"/>
      <c r="P1868" s="8"/>
      <c r="Q1868" s="8" t="s">
        <v>1371</v>
      </c>
      <c r="R1868" s="8"/>
      <c r="S1868" s="8"/>
      <c r="T1868" s="11">
        <v>36796</v>
      </c>
      <c r="U1868" s="11"/>
      <c r="V1868" s="11"/>
      <c r="W1868" s="8">
        <v>3</v>
      </c>
      <c r="X1868" s="8"/>
      <c r="Y1868" s="8"/>
      <c r="Z1868" s="8"/>
      <c r="AA1868" s="8"/>
      <c r="AB1868" s="8"/>
      <c r="AC1868" s="8" t="s">
        <v>8</v>
      </c>
      <c r="AD1868" s="8"/>
      <c r="AE1868" s="8"/>
    </row>
    <row r="1869" spans="1:31" x14ac:dyDescent="0.25">
      <c r="A1869" s="8"/>
      <c r="B1869" s="8"/>
      <c r="C1869" s="8"/>
      <c r="D1869" s="8"/>
      <c r="E1869" s="8"/>
      <c r="F1869" s="8"/>
      <c r="G1869" s="8"/>
      <c r="H1869" s="9"/>
      <c r="I1869" s="9"/>
      <c r="J1869" s="9"/>
      <c r="K1869" s="8"/>
      <c r="L1869" s="8"/>
      <c r="M1869" s="8"/>
      <c r="N1869" s="8"/>
      <c r="O1869" s="8"/>
      <c r="P1869" s="8"/>
      <c r="Q1869" s="8"/>
      <c r="R1869" s="8"/>
      <c r="S1869" s="8"/>
      <c r="T1869" s="11"/>
      <c r="U1869" s="11"/>
      <c r="V1869" s="11"/>
      <c r="W1869" s="8"/>
      <c r="X1869" s="8"/>
      <c r="Y1869" s="8"/>
      <c r="Z1869" s="8"/>
      <c r="AA1869" s="8"/>
      <c r="AB1869" s="8"/>
      <c r="AC1869" s="8"/>
      <c r="AD1869" s="8"/>
      <c r="AE1869" s="8"/>
    </row>
    <row r="1870" spans="1:31" ht="210" customHeight="1" x14ac:dyDescent="0.25">
      <c r="A1870" s="8"/>
      <c r="B1870" s="8"/>
      <c r="C1870" s="8"/>
      <c r="D1870" s="8"/>
      <c r="E1870" s="8"/>
      <c r="F1870" s="8"/>
      <c r="G1870" s="8"/>
      <c r="H1870" s="9"/>
      <c r="I1870" s="9"/>
      <c r="J1870" s="9"/>
      <c r="K1870" s="8"/>
      <c r="L1870" s="8"/>
      <c r="M1870" s="8"/>
      <c r="N1870" s="10" t="s">
        <v>1369</v>
      </c>
      <c r="O1870" s="10"/>
      <c r="P1870" s="10"/>
      <c r="Q1870" s="8"/>
      <c r="R1870" s="8"/>
      <c r="S1870" s="8"/>
      <c r="T1870" s="11"/>
      <c r="U1870" s="11"/>
      <c r="V1870" s="11"/>
      <c r="W1870" s="8"/>
      <c r="X1870" s="8"/>
      <c r="Y1870" s="8"/>
      <c r="Z1870" s="8"/>
      <c r="AA1870" s="8"/>
      <c r="AB1870" s="8"/>
      <c r="AC1870" s="8"/>
      <c r="AD1870" s="8"/>
      <c r="AE1870" s="8"/>
    </row>
    <row r="1871" spans="1:31" x14ac:dyDescent="0.25">
      <c r="A1871" s="8"/>
      <c r="B1871" s="8"/>
      <c r="C1871" s="8"/>
      <c r="D1871" s="8"/>
      <c r="E1871" s="8"/>
      <c r="F1871" s="8"/>
      <c r="G1871" s="8"/>
      <c r="H1871" s="9"/>
      <c r="I1871" s="9"/>
      <c r="J1871" s="9"/>
      <c r="K1871" s="8"/>
      <c r="L1871" s="8"/>
      <c r="M1871" s="8"/>
      <c r="N1871" s="8"/>
      <c r="O1871" s="8"/>
      <c r="P1871" s="8"/>
      <c r="Q1871" s="8"/>
      <c r="R1871" s="8"/>
      <c r="S1871" s="8"/>
      <c r="T1871" s="11"/>
      <c r="U1871" s="11"/>
      <c r="V1871" s="11"/>
      <c r="W1871" s="8"/>
      <c r="X1871" s="8"/>
      <c r="Y1871" s="8"/>
      <c r="Z1871" s="8"/>
      <c r="AA1871" s="8"/>
      <c r="AB1871" s="8"/>
      <c r="AC1871" s="8"/>
      <c r="AD1871" s="8"/>
      <c r="AE1871" s="8"/>
    </row>
    <row r="1872" spans="1:31" ht="15" customHeight="1" x14ac:dyDescent="0.25">
      <c r="A1872" s="8"/>
      <c r="B1872" s="8"/>
      <c r="C1872" s="8"/>
      <c r="D1872" s="8"/>
      <c r="E1872" s="8"/>
      <c r="F1872" s="8"/>
      <c r="G1872" s="8"/>
      <c r="H1872" s="9"/>
      <c r="I1872" s="9"/>
      <c r="J1872" s="9"/>
      <c r="K1872" s="8"/>
      <c r="L1872" s="8"/>
      <c r="M1872" s="8"/>
      <c r="N1872" s="8" t="s">
        <v>1370</v>
      </c>
      <c r="O1872" s="8"/>
      <c r="P1872" s="8"/>
      <c r="Q1872" s="8"/>
      <c r="R1872" s="8"/>
      <c r="S1872" s="8"/>
      <c r="T1872" s="11"/>
      <c r="U1872" s="11"/>
      <c r="V1872" s="11"/>
      <c r="W1872" s="8"/>
      <c r="X1872" s="8"/>
      <c r="Y1872" s="8"/>
      <c r="Z1872" s="8"/>
      <c r="AA1872" s="8"/>
      <c r="AB1872" s="8"/>
      <c r="AC1872" s="8"/>
      <c r="AD1872" s="8"/>
      <c r="AE1872" s="8"/>
    </row>
    <row r="1873" spans="1:31" ht="75" customHeight="1" x14ac:dyDescent="0.25">
      <c r="A1873" s="8">
        <v>7</v>
      </c>
      <c r="B1873" s="8" t="s">
        <v>0</v>
      </c>
      <c r="C1873" s="8"/>
      <c r="D1873" s="8"/>
      <c r="E1873" s="8" t="s">
        <v>1</v>
      </c>
      <c r="F1873" s="8"/>
      <c r="G1873" s="8"/>
      <c r="H1873" s="9" t="s">
        <v>1372</v>
      </c>
      <c r="I1873" s="9"/>
      <c r="J1873" s="9"/>
      <c r="K1873" s="8" t="s">
        <v>3</v>
      </c>
      <c r="L1873" s="8"/>
      <c r="M1873" s="8"/>
      <c r="N1873" s="8" t="s">
        <v>1373</v>
      </c>
      <c r="O1873" s="8"/>
      <c r="P1873" s="8"/>
      <c r="Q1873" s="8" t="s">
        <v>1371</v>
      </c>
      <c r="R1873" s="8"/>
      <c r="S1873" s="8"/>
      <c r="T1873" s="11">
        <v>36583</v>
      </c>
      <c r="U1873" s="11"/>
      <c r="V1873" s="11"/>
      <c r="W1873" s="8">
        <v>3</v>
      </c>
      <c r="X1873" s="8"/>
      <c r="Y1873" s="8"/>
      <c r="Z1873" s="8"/>
      <c r="AA1873" s="8"/>
      <c r="AB1873" s="8"/>
      <c r="AC1873" s="8" t="s">
        <v>8</v>
      </c>
      <c r="AD1873" s="8"/>
      <c r="AE1873" s="8"/>
    </row>
    <row r="1874" spans="1:31" x14ac:dyDescent="0.25">
      <c r="A1874" s="8"/>
      <c r="B1874" s="8"/>
      <c r="C1874" s="8"/>
      <c r="D1874" s="8"/>
      <c r="E1874" s="8"/>
      <c r="F1874" s="8"/>
      <c r="G1874" s="8"/>
      <c r="H1874" s="9"/>
      <c r="I1874" s="9"/>
      <c r="J1874" s="9"/>
      <c r="K1874" s="8"/>
      <c r="L1874" s="8"/>
      <c r="M1874" s="8"/>
      <c r="N1874" s="8"/>
      <c r="O1874" s="8"/>
      <c r="P1874" s="8"/>
      <c r="Q1874" s="8"/>
      <c r="R1874" s="8"/>
      <c r="S1874" s="8"/>
      <c r="T1874" s="11"/>
      <c r="U1874" s="11"/>
      <c r="V1874" s="11"/>
      <c r="W1874" s="8"/>
      <c r="X1874" s="8"/>
      <c r="Y1874" s="8"/>
      <c r="Z1874" s="8"/>
      <c r="AA1874" s="8"/>
      <c r="AB1874" s="8"/>
      <c r="AC1874" s="8"/>
      <c r="AD1874" s="8"/>
      <c r="AE1874" s="8"/>
    </row>
    <row r="1875" spans="1:31" ht="210" customHeight="1" x14ac:dyDescent="0.25">
      <c r="A1875" s="8"/>
      <c r="B1875" s="8"/>
      <c r="C1875" s="8"/>
      <c r="D1875" s="8"/>
      <c r="E1875" s="8"/>
      <c r="F1875" s="8"/>
      <c r="G1875" s="8"/>
      <c r="H1875" s="9"/>
      <c r="I1875" s="9"/>
      <c r="J1875" s="9"/>
      <c r="K1875" s="8"/>
      <c r="L1875" s="8"/>
      <c r="M1875" s="8"/>
      <c r="N1875" s="10" t="s">
        <v>1369</v>
      </c>
      <c r="O1875" s="10"/>
      <c r="P1875" s="10"/>
      <c r="Q1875" s="8"/>
      <c r="R1875" s="8"/>
      <c r="S1875" s="8"/>
      <c r="T1875" s="11"/>
      <c r="U1875" s="11"/>
      <c r="V1875" s="11"/>
      <c r="W1875" s="8"/>
      <c r="X1875" s="8"/>
      <c r="Y1875" s="8"/>
      <c r="Z1875" s="8"/>
      <c r="AA1875" s="8"/>
      <c r="AB1875" s="8"/>
      <c r="AC1875" s="8"/>
      <c r="AD1875" s="8"/>
      <c r="AE1875" s="8"/>
    </row>
    <row r="1876" spans="1:31" x14ac:dyDescent="0.25">
      <c r="A1876" s="8"/>
      <c r="B1876" s="8"/>
      <c r="C1876" s="8"/>
      <c r="D1876" s="8"/>
      <c r="E1876" s="8"/>
      <c r="F1876" s="8"/>
      <c r="G1876" s="8"/>
      <c r="H1876" s="9"/>
      <c r="I1876" s="9"/>
      <c r="J1876" s="9"/>
      <c r="K1876" s="8"/>
      <c r="L1876" s="8"/>
      <c r="M1876" s="8"/>
      <c r="N1876" s="8"/>
      <c r="O1876" s="8"/>
      <c r="P1876" s="8"/>
      <c r="Q1876" s="8"/>
      <c r="R1876" s="8"/>
      <c r="S1876" s="8"/>
      <c r="T1876" s="11"/>
      <c r="U1876" s="11"/>
      <c r="V1876" s="11"/>
      <c r="W1876" s="8"/>
      <c r="X1876" s="8"/>
      <c r="Y1876" s="8"/>
      <c r="Z1876" s="8"/>
      <c r="AA1876" s="8"/>
      <c r="AB1876" s="8"/>
      <c r="AC1876" s="8"/>
      <c r="AD1876" s="8"/>
      <c r="AE1876" s="8"/>
    </row>
    <row r="1877" spans="1:31" ht="15" customHeight="1" x14ac:dyDescent="0.25">
      <c r="A1877" s="8"/>
      <c r="B1877" s="8"/>
      <c r="C1877" s="8"/>
      <c r="D1877" s="8"/>
      <c r="E1877" s="8"/>
      <c r="F1877" s="8"/>
      <c r="G1877" s="8"/>
      <c r="H1877" s="9"/>
      <c r="I1877" s="9"/>
      <c r="J1877" s="9"/>
      <c r="K1877" s="8"/>
      <c r="L1877" s="8"/>
      <c r="M1877" s="8"/>
      <c r="N1877" s="8" t="s">
        <v>1370</v>
      </c>
      <c r="O1877" s="8"/>
      <c r="P1877" s="8"/>
      <c r="Q1877" s="8"/>
      <c r="R1877" s="8"/>
      <c r="S1877" s="8"/>
      <c r="T1877" s="11"/>
      <c r="U1877" s="11"/>
      <c r="V1877" s="11"/>
      <c r="W1877" s="8"/>
      <c r="X1877" s="8"/>
      <c r="Y1877" s="8"/>
      <c r="Z1877" s="8"/>
      <c r="AA1877" s="8"/>
      <c r="AB1877" s="8"/>
      <c r="AC1877" s="8"/>
      <c r="AD1877" s="8"/>
      <c r="AE1877" s="8"/>
    </row>
    <row r="1878" spans="1:31" ht="75" customHeight="1" x14ac:dyDescent="0.25">
      <c r="A1878" s="8">
        <v>8</v>
      </c>
      <c r="B1878" s="8" t="s">
        <v>0</v>
      </c>
      <c r="C1878" s="8"/>
      <c r="D1878" s="8"/>
      <c r="E1878" s="8" t="s">
        <v>1</v>
      </c>
      <c r="F1878" s="8"/>
      <c r="G1878" s="8"/>
      <c r="H1878" s="9" t="s">
        <v>1374</v>
      </c>
      <c r="I1878" s="9"/>
      <c r="J1878" s="9"/>
      <c r="K1878" s="8" t="s">
        <v>3</v>
      </c>
      <c r="L1878" s="8"/>
      <c r="M1878" s="8"/>
      <c r="N1878" s="8" t="s">
        <v>1375</v>
      </c>
      <c r="O1878" s="8"/>
      <c r="P1878" s="8"/>
      <c r="Q1878" s="8" t="s">
        <v>1376</v>
      </c>
      <c r="R1878" s="8"/>
      <c r="S1878" s="8"/>
      <c r="T1878" s="11">
        <v>36552</v>
      </c>
      <c r="U1878" s="11"/>
      <c r="V1878" s="11"/>
      <c r="W1878" s="8">
        <v>3</v>
      </c>
      <c r="X1878" s="8"/>
      <c r="Y1878" s="8"/>
      <c r="Z1878" s="8"/>
      <c r="AA1878" s="8"/>
      <c r="AB1878" s="8"/>
      <c r="AC1878" s="8" t="s">
        <v>8</v>
      </c>
      <c r="AD1878" s="8"/>
      <c r="AE1878" s="8"/>
    </row>
    <row r="1879" spans="1:31" x14ac:dyDescent="0.25">
      <c r="A1879" s="8"/>
      <c r="B1879" s="8"/>
      <c r="C1879" s="8"/>
      <c r="D1879" s="8"/>
      <c r="E1879" s="8"/>
      <c r="F1879" s="8"/>
      <c r="G1879" s="8"/>
      <c r="H1879" s="9"/>
      <c r="I1879" s="9"/>
      <c r="J1879" s="9"/>
      <c r="K1879" s="8"/>
      <c r="L1879" s="8"/>
      <c r="M1879" s="8"/>
      <c r="N1879" s="8"/>
      <c r="O1879" s="8"/>
      <c r="P1879" s="8"/>
      <c r="Q1879" s="8"/>
      <c r="R1879" s="8"/>
      <c r="S1879" s="8"/>
      <c r="T1879" s="11"/>
      <c r="U1879" s="11"/>
      <c r="V1879" s="11"/>
      <c r="W1879" s="8"/>
      <c r="X1879" s="8"/>
      <c r="Y1879" s="8"/>
      <c r="Z1879" s="8"/>
      <c r="AA1879" s="8"/>
      <c r="AB1879" s="8"/>
      <c r="AC1879" s="8"/>
      <c r="AD1879" s="8"/>
      <c r="AE1879" s="8"/>
    </row>
    <row r="1880" spans="1:31" ht="210" customHeight="1" x14ac:dyDescent="0.25">
      <c r="A1880" s="8"/>
      <c r="B1880" s="8"/>
      <c r="C1880" s="8"/>
      <c r="D1880" s="8"/>
      <c r="E1880" s="8"/>
      <c r="F1880" s="8"/>
      <c r="G1880" s="8"/>
      <c r="H1880" s="9"/>
      <c r="I1880" s="9"/>
      <c r="J1880" s="9"/>
      <c r="K1880" s="8"/>
      <c r="L1880" s="8"/>
      <c r="M1880" s="8"/>
      <c r="N1880" s="10" t="s">
        <v>1369</v>
      </c>
      <c r="O1880" s="10"/>
      <c r="P1880" s="10"/>
      <c r="Q1880" s="8"/>
      <c r="R1880" s="8"/>
      <c r="S1880" s="8"/>
      <c r="T1880" s="11"/>
      <c r="U1880" s="11"/>
      <c r="V1880" s="11"/>
      <c r="W1880" s="8"/>
      <c r="X1880" s="8"/>
      <c r="Y1880" s="8"/>
      <c r="Z1880" s="8"/>
      <c r="AA1880" s="8"/>
      <c r="AB1880" s="8"/>
      <c r="AC1880" s="8"/>
      <c r="AD1880" s="8"/>
      <c r="AE1880" s="8"/>
    </row>
    <row r="1881" spans="1:31" x14ac:dyDescent="0.25">
      <c r="A1881" s="8"/>
      <c r="B1881" s="8"/>
      <c r="C1881" s="8"/>
      <c r="D1881" s="8"/>
      <c r="E1881" s="8"/>
      <c r="F1881" s="8"/>
      <c r="G1881" s="8"/>
      <c r="H1881" s="9"/>
      <c r="I1881" s="9"/>
      <c r="J1881" s="9"/>
      <c r="K1881" s="8"/>
      <c r="L1881" s="8"/>
      <c r="M1881" s="8"/>
      <c r="N1881" s="8"/>
      <c r="O1881" s="8"/>
      <c r="P1881" s="8"/>
      <c r="Q1881" s="8"/>
      <c r="R1881" s="8"/>
      <c r="S1881" s="8"/>
      <c r="T1881" s="11"/>
      <c r="U1881" s="11"/>
      <c r="V1881" s="11"/>
      <c r="W1881" s="8"/>
      <c r="X1881" s="8"/>
      <c r="Y1881" s="8"/>
      <c r="Z1881" s="8"/>
      <c r="AA1881" s="8"/>
      <c r="AB1881" s="8"/>
      <c r="AC1881" s="8"/>
      <c r="AD1881" s="8"/>
      <c r="AE1881" s="8"/>
    </row>
    <row r="1882" spans="1:31" ht="15" customHeight="1" x14ac:dyDescent="0.25">
      <c r="A1882" s="8"/>
      <c r="B1882" s="8"/>
      <c r="C1882" s="8"/>
      <c r="D1882" s="8"/>
      <c r="E1882" s="8"/>
      <c r="F1882" s="8"/>
      <c r="G1882" s="8"/>
      <c r="H1882" s="9"/>
      <c r="I1882" s="9"/>
      <c r="J1882" s="9"/>
      <c r="K1882" s="8"/>
      <c r="L1882" s="8"/>
      <c r="M1882" s="8"/>
      <c r="N1882" s="8" t="s">
        <v>1370</v>
      </c>
      <c r="O1882" s="8"/>
      <c r="P1882" s="8"/>
      <c r="Q1882" s="8"/>
      <c r="R1882" s="8"/>
      <c r="S1882" s="8"/>
      <c r="T1882" s="11"/>
      <c r="U1882" s="11"/>
      <c r="V1882" s="11"/>
      <c r="W1882" s="8"/>
      <c r="X1882" s="8"/>
      <c r="Y1882" s="8"/>
      <c r="Z1882" s="8"/>
      <c r="AA1882" s="8"/>
      <c r="AB1882" s="8"/>
      <c r="AC1882" s="8"/>
      <c r="AD1882" s="8"/>
      <c r="AE1882" s="8"/>
    </row>
    <row r="1883" spans="1:31" ht="75" customHeight="1" x14ac:dyDescent="0.25">
      <c r="A1883" s="8">
        <v>9</v>
      </c>
      <c r="B1883" s="8" t="s">
        <v>0</v>
      </c>
      <c r="C1883" s="8"/>
      <c r="D1883" s="8"/>
      <c r="E1883" s="8" t="s">
        <v>20</v>
      </c>
      <c r="F1883" s="8"/>
      <c r="G1883" s="8"/>
      <c r="H1883" s="9" t="s">
        <v>1377</v>
      </c>
      <c r="I1883" s="9"/>
      <c r="J1883" s="9"/>
      <c r="K1883" s="8" t="s">
        <v>3</v>
      </c>
      <c r="L1883" s="8"/>
      <c r="M1883" s="8"/>
      <c r="N1883" s="8" t="s">
        <v>1378</v>
      </c>
      <c r="O1883" s="8"/>
      <c r="P1883" s="8"/>
      <c r="Q1883" s="8" t="s">
        <v>1376</v>
      </c>
      <c r="R1883" s="8"/>
      <c r="S1883" s="8"/>
      <c r="T1883" s="8" t="e">
        <f>-1 / 27 / 0</f>
        <v>#DIV/0!</v>
      </c>
      <c r="U1883" s="8"/>
      <c r="V1883" s="8"/>
      <c r="W1883" s="8">
        <v>3</v>
      </c>
      <c r="X1883" s="8"/>
      <c r="Y1883" s="8"/>
      <c r="Z1883" s="8"/>
      <c r="AA1883" s="8"/>
      <c r="AB1883" s="8"/>
      <c r="AC1883" s="8" t="s">
        <v>8</v>
      </c>
      <c r="AD1883" s="8"/>
      <c r="AE1883" s="8"/>
    </row>
    <row r="1884" spans="1:31" x14ac:dyDescent="0.25">
      <c r="A1884" s="8"/>
      <c r="B1884" s="8"/>
      <c r="C1884" s="8"/>
      <c r="D1884" s="8"/>
      <c r="E1884" s="8"/>
      <c r="F1884" s="8"/>
      <c r="G1884" s="8"/>
      <c r="H1884" s="9"/>
      <c r="I1884" s="9"/>
      <c r="J1884" s="9"/>
      <c r="K1884" s="8"/>
      <c r="L1884" s="8"/>
      <c r="M1884" s="8"/>
      <c r="N1884" s="8"/>
      <c r="O1884" s="8"/>
      <c r="P1884" s="8"/>
      <c r="Q1884" s="8"/>
      <c r="R1884" s="8"/>
      <c r="S1884" s="8"/>
      <c r="T1884" s="8"/>
      <c r="U1884" s="8"/>
      <c r="V1884" s="8"/>
      <c r="W1884" s="8"/>
      <c r="X1884" s="8"/>
      <c r="Y1884" s="8"/>
      <c r="Z1884" s="8"/>
      <c r="AA1884" s="8"/>
      <c r="AB1884" s="8"/>
      <c r="AC1884" s="8"/>
      <c r="AD1884" s="8"/>
      <c r="AE1884" s="8"/>
    </row>
    <row r="1885" spans="1:31" ht="210" customHeight="1" x14ac:dyDescent="0.25">
      <c r="A1885" s="8"/>
      <c r="B1885" s="8"/>
      <c r="C1885" s="8"/>
      <c r="D1885" s="8"/>
      <c r="E1885" s="8"/>
      <c r="F1885" s="8"/>
      <c r="G1885" s="8"/>
      <c r="H1885" s="9"/>
      <c r="I1885" s="9"/>
      <c r="J1885" s="9"/>
      <c r="K1885" s="8"/>
      <c r="L1885" s="8"/>
      <c r="M1885" s="8"/>
      <c r="N1885" s="10" t="s">
        <v>1369</v>
      </c>
      <c r="O1885" s="10"/>
      <c r="P1885" s="10"/>
      <c r="Q1885" s="8"/>
      <c r="R1885" s="8"/>
      <c r="S1885" s="8"/>
      <c r="T1885" s="8"/>
      <c r="U1885" s="8"/>
      <c r="V1885" s="8"/>
      <c r="W1885" s="8"/>
      <c r="X1885" s="8"/>
      <c r="Y1885" s="8"/>
      <c r="Z1885" s="8"/>
      <c r="AA1885" s="8"/>
      <c r="AB1885" s="8"/>
      <c r="AC1885" s="8"/>
      <c r="AD1885" s="8"/>
      <c r="AE1885" s="8"/>
    </row>
    <row r="1886" spans="1:31" x14ac:dyDescent="0.25">
      <c r="A1886" s="8"/>
      <c r="B1886" s="8"/>
      <c r="C1886" s="8"/>
      <c r="D1886" s="8"/>
      <c r="E1886" s="8"/>
      <c r="F1886" s="8"/>
      <c r="G1886" s="8"/>
      <c r="H1886" s="9"/>
      <c r="I1886" s="9"/>
      <c r="J1886" s="9"/>
      <c r="K1886" s="8"/>
      <c r="L1886" s="8"/>
      <c r="M1886" s="8"/>
      <c r="N1886" s="8"/>
      <c r="O1886" s="8"/>
      <c r="P1886" s="8"/>
      <c r="Q1886" s="8"/>
      <c r="R1886" s="8"/>
      <c r="S1886" s="8"/>
      <c r="T1886" s="8"/>
      <c r="U1886" s="8"/>
      <c r="V1886" s="8"/>
      <c r="W1886" s="8"/>
      <c r="X1886" s="8"/>
      <c r="Y1886" s="8"/>
      <c r="Z1886" s="8"/>
      <c r="AA1886" s="8"/>
      <c r="AB1886" s="8"/>
      <c r="AC1886" s="8"/>
      <c r="AD1886" s="8"/>
      <c r="AE1886" s="8"/>
    </row>
    <row r="1887" spans="1:31" ht="15" customHeight="1" x14ac:dyDescent="0.25">
      <c r="A1887" s="8"/>
      <c r="B1887" s="8"/>
      <c r="C1887" s="8"/>
      <c r="D1887" s="8"/>
      <c r="E1887" s="8"/>
      <c r="F1887" s="8"/>
      <c r="G1887" s="8"/>
      <c r="H1887" s="9"/>
      <c r="I1887" s="9"/>
      <c r="J1887" s="9"/>
      <c r="K1887" s="8"/>
      <c r="L1887" s="8"/>
      <c r="M1887" s="8"/>
      <c r="N1887" s="8" t="s">
        <v>1370</v>
      </c>
      <c r="O1887" s="8"/>
      <c r="P1887" s="8"/>
      <c r="Q1887" s="8"/>
      <c r="R1887" s="8"/>
      <c r="S1887" s="8"/>
      <c r="T1887" s="8"/>
      <c r="U1887" s="8"/>
      <c r="V1887" s="8"/>
      <c r="W1887" s="8"/>
      <c r="X1887" s="8"/>
      <c r="Y1887" s="8"/>
      <c r="Z1887" s="8"/>
      <c r="AA1887" s="8"/>
      <c r="AB1887" s="8"/>
      <c r="AC1887" s="8"/>
      <c r="AD1887" s="8"/>
      <c r="AE1887" s="8"/>
    </row>
    <row r="1888" spans="1:31" ht="75" customHeight="1" x14ac:dyDescent="0.25">
      <c r="A1888" s="8">
        <v>10</v>
      </c>
      <c r="B1888" s="8" t="s">
        <v>0</v>
      </c>
      <c r="C1888" s="8"/>
      <c r="D1888" s="8"/>
      <c r="E1888" s="8" t="s">
        <v>1</v>
      </c>
      <c r="F1888" s="8"/>
      <c r="G1888" s="8"/>
      <c r="H1888" s="9" t="s">
        <v>1379</v>
      </c>
      <c r="I1888" s="9"/>
      <c r="J1888" s="9"/>
      <c r="K1888" s="8" t="s">
        <v>3</v>
      </c>
      <c r="L1888" s="8"/>
      <c r="M1888" s="8"/>
      <c r="N1888" s="8" t="s">
        <v>1380</v>
      </c>
      <c r="O1888" s="8"/>
      <c r="P1888" s="8"/>
      <c r="Q1888" s="8" t="s">
        <v>1356</v>
      </c>
      <c r="R1888" s="8"/>
      <c r="S1888" s="8"/>
      <c r="T1888" s="11">
        <v>36826</v>
      </c>
      <c r="U1888" s="11"/>
      <c r="V1888" s="11"/>
      <c r="W1888" s="8">
        <v>3</v>
      </c>
      <c r="X1888" s="8"/>
      <c r="Y1888" s="8"/>
      <c r="Z1888" s="8"/>
      <c r="AA1888" s="8"/>
      <c r="AB1888" s="8"/>
      <c r="AC1888" s="8" t="s">
        <v>8</v>
      </c>
      <c r="AD1888" s="8"/>
      <c r="AE1888" s="8"/>
    </row>
    <row r="1889" spans="1:31" x14ac:dyDescent="0.25">
      <c r="A1889" s="8"/>
      <c r="B1889" s="8"/>
      <c r="C1889" s="8"/>
      <c r="D1889" s="8"/>
      <c r="E1889" s="8"/>
      <c r="F1889" s="8"/>
      <c r="G1889" s="8"/>
      <c r="H1889" s="9"/>
      <c r="I1889" s="9"/>
      <c r="J1889" s="9"/>
      <c r="K1889" s="8"/>
      <c r="L1889" s="8"/>
      <c r="M1889" s="8"/>
      <c r="N1889" s="8"/>
      <c r="O1889" s="8"/>
      <c r="P1889" s="8"/>
      <c r="Q1889" s="8"/>
      <c r="R1889" s="8"/>
      <c r="S1889" s="8"/>
      <c r="T1889" s="11"/>
      <c r="U1889" s="11"/>
      <c r="V1889" s="11"/>
      <c r="W1889" s="8"/>
      <c r="X1889" s="8"/>
      <c r="Y1889" s="8"/>
      <c r="Z1889" s="8"/>
      <c r="AA1889" s="8"/>
      <c r="AB1889" s="8"/>
      <c r="AC1889" s="8"/>
      <c r="AD1889" s="8"/>
      <c r="AE1889" s="8"/>
    </row>
    <row r="1890" spans="1:31" ht="240" customHeight="1" x14ac:dyDescent="0.25">
      <c r="A1890" s="8"/>
      <c r="B1890" s="8"/>
      <c r="C1890" s="8"/>
      <c r="D1890" s="8"/>
      <c r="E1890" s="8"/>
      <c r="F1890" s="8"/>
      <c r="G1890" s="8"/>
      <c r="H1890" s="9"/>
      <c r="I1890" s="9"/>
      <c r="J1890" s="9"/>
      <c r="K1890" s="8"/>
      <c r="L1890" s="8"/>
      <c r="M1890" s="8"/>
      <c r="N1890" s="10" t="s">
        <v>1381</v>
      </c>
      <c r="O1890" s="10"/>
      <c r="P1890" s="10"/>
      <c r="Q1890" s="8"/>
      <c r="R1890" s="8"/>
      <c r="S1890" s="8"/>
      <c r="T1890" s="11"/>
      <c r="U1890" s="11"/>
      <c r="V1890" s="11"/>
      <c r="W1890" s="8"/>
      <c r="X1890" s="8"/>
      <c r="Y1890" s="8"/>
      <c r="Z1890" s="8"/>
      <c r="AA1890" s="8"/>
      <c r="AB1890" s="8"/>
      <c r="AC1890" s="8"/>
      <c r="AD1890" s="8"/>
      <c r="AE1890" s="8"/>
    </row>
    <row r="1891" spans="1:31" x14ac:dyDescent="0.25">
      <c r="A1891" s="8"/>
      <c r="B1891" s="8"/>
      <c r="C1891" s="8"/>
      <c r="D1891" s="8"/>
      <c r="E1891" s="8"/>
      <c r="F1891" s="8"/>
      <c r="G1891" s="8"/>
      <c r="H1891" s="9"/>
      <c r="I1891" s="9"/>
      <c r="J1891" s="9"/>
      <c r="K1891" s="8"/>
      <c r="L1891" s="8"/>
      <c r="M1891" s="8"/>
      <c r="N1891" s="8"/>
      <c r="O1891" s="8"/>
      <c r="P1891" s="8"/>
      <c r="Q1891" s="8"/>
      <c r="R1891" s="8"/>
      <c r="S1891" s="8"/>
      <c r="T1891" s="11"/>
      <c r="U1891" s="11"/>
      <c r="V1891" s="11"/>
      <c r="W1891" s="8"/>
      <c r="X1891" s="8"/>
      <c r="Y1891" s="8"/>
      <c r="Z1891" s="8"/>
      <c r="AA1891" s="8"/>
      <c r="AB1891" s="8"/>
      <c r="AC1891" s="8"/>
      <c r="AD1891" s="8"/>
      <c r="AE1891" s="8"/>
    </row>
    <row r="1892" spans="1:31" ht="15" customHeight="1" x14ac:dyDescent="0.25">
      <c r="A1892" s="8"/>
      <c r="B1892" s="8"/>
      <c r="C1892" s="8"/>
      <c r="D1892" s="8"/>
      <c r="E1892" s="8"/>
      <c r="F1892" s="8"/>
      <c r="G1892" s="8"/>
      <c r="H1892" s="9"/>
      <c r="I1892" s="9"/>
      <c r="J1892" s="9"/>
      <c r="K1892" s="8"/>
      <c r="L1892" s="8"/>
      <c r="M1892" s="8"/>
      <c r="N1892" s="8" t="s">
        <v>1382</v>
      </c>
      <c r="O1892" s="8"/>
      <c r="P1892" s="8"/>
      <c r="Q1892" s="8"/>
      <c r="R1892" s="8"/>
      <c r="S1892" s="8"/>
      <c r="T1892" s="11"/>
      <c r="U1892" s="11"/>
      <c r="V1892" s="11"/>
      <c r="W1892" s="8"/>
      <c r="X1892" s="8"/>
      <c r="Y1892" s="8"/>
      <c r="Z1892" s="8"/>
      <c r="AA1892" s="8"/>
      <c r="AB1892" s="8"/>
      <c r="AC1892" s="8"/>
      <c r="AD1892" s="8"/>
      <c r="AE1892" s="8"/>
    </row>
    <row r="1893" spans="1:31" ht="75" customHeight="1" x14ac:dyDescent="0.25">
      <c r="A1893" s="8">
        <v>11</v>
      </c>
      <c r="B1893" s="8" t="s">
        <v>0</v>
      </c>
      <c r="C1893" s="8"/>
      <c r="D1893" s="8"/>
      <c r="E1893" s="8" t="s">
        <v>1</v>
      </c>
      <c r="F1893" s="8"/>
      <c r="G1893" s="8"/>
      <c r="H1893" s="9" t="s">
        <v>1383</v>
      </c>
      <c r="I1893" s="9"/>
      <c r="J1893" s="9"/>
      <c r="K1893" s="8" t="s">
        <v>3</v>
      </c>
      <c r="L1893" s="8"/>
      <c r="M1893" s="8"/>
      <c r="N1893" s="8" t="s">
        <v>1384</v>
      </c>
      <c r="O1893" s="8"/>
      <c r="P1893" s="8"/>
      <c r="Q1893" s="8" t="s">
        <v>1386</v>
      </c>
      <c r="R1893" s="8"/>
      <c r="S1893" s="8"/>
      <c r="T1893" s="8" t="s">
        <v>1387</v>
      </c>
      <c r="U1893" s="8"/>
      <c r="V1893" s="8"/>
      <c r="W1893" s="8">
        <v>3</v>
      </c>
      <c r="X1893" s="8"/>
      <c r="Y1893" s="8"/>
      <c r="Z1893" s="8"/>
      <c r="AA1893" s="8"/>
      <c r="AB1893" s="8"/>
      <c r="AC1893" s="8" t="s">
        <v>8</v>
      </c>
      <c r="AD1893" s="8"/>
      <c r="AE1893" s="8"/>
    </row>
    <row r="1894" spans="1:31" x14ac:dyDescent="0.25">
      <c r="A1894" s="8"/>
      <c r="B1894" s="8"/>
      <c r="C1894" s="8"/>
      <c r="D1894" s="8"/>
      <c r="E1894" s="8"/>
      <c r="F1894" s="8"/>
      <c r="G1894" s="8"/>
      <c r="H1894" s="9"/>
      <c r="I1894" s="9"/>
      <c r="J1894" s="9"/>
      <c r="K1894" s="8"/>
      <c r="L1894" s="8"/>
      <c r="M1894" s="8"/>
      <c r="N1894" s="10"/>
      <c r="O1894" s="10"/>
      <c r="P1894" s="10"/>
      <c r="Q1894" s="8"/>
      <c r="R1894" s="8"/>
      <c r="S1894" s="8"/>
      <c r="T1894" s="8"/>
      <c r="U1894" s="8"/>
      <c r="V1894" s="8"/>
      <c r="W1894" s="8"/>
      <c r="X1894" s="8"/>
      <c r="Y1894" s="8"/>
      <c r="Z1894" s="8"/>
      <c r="AA1894" s="8"/>
      <c r="AB1894" s="8"/>
      <c r="AC1894" s="8"/>
      <c r="AD1894" s="8"/>
      <c r="AE1894" s="8"/>
    </row>
    <row r="1895" spans="1:31" ht="90" customHeight="1" x14ac:dyDescent="0.25">
      <c r="A1895" s="8"/>
      <c r="B1895" s="8"/>
      <c r="C1895" s="8"/>
      <c r="D1895" s="8"/>
      <c r="E1895" s="8"/>
      <c r="F1895" s="8"/>
      <c r="G1895" s="8"/>
      <c r="H1895" s="9"/>
      <c r="I1895" s="9"/>
      <c r="J1895" s="9"/>
      <c r="K1895" s="8"/>
      <c r="L1895" s="8"/>
      <c r="M1895" s="8"/>
      <c r="N1895" s="10" t="s">
        <v>1385</v>
      </c>
      <c r="O1895" s="10"/>
      <c r="P1895" s="10"/>
      <c r="Q1895" s="8"/>
      <c r="R1895" s="8"/>
      <c r="S1895" s="8"/>
      <c r="T1895" s="8"/>
      <c r="U1895" s="8"/>
      <c r="V1895" s="8"/>
      <c r="W1895" s="8"/>
      <c r="X1895" s="8"/>
      <c r="Y1895" s="8"/>
      <c r="Z1895" s="8"/>
      <c r="AA1895" s="8"/>
      <c r="AB1895" s="8"/>
      <c r="AC1895" s="8"/>
      <c r="AD1895" s="8"/>
      <c r="AE1895" s="8"/>
    </row>
    <row r="1896" spans="1:31" ht="75" customHeight="1" x14ac:dyDescent="0.25">
      <c r="A1896" s="8">
        <v>12</v>
      </c>
      <c r="B1896" s="8" t="s">
        <v>0</v>
      </c>
      <c r="C1896" s="8"/>
      <c r="D1896" s="8"/>
      <c r="E1896" s="8" t="s">
        <v>1</v>
      </c>
      <c r="F1896" s="8"/>
      <c r="G1896" s="8"/>
      <c r="H1896" s="9" t="s">
        <v>1388</v>
      </c>
      <c r="I1896" s="9"/>
      <c r="J1896" s="9"/>
      <c r="K1896" s="8" t="s">
        <v>3</v>
      </c>
      <c r="L1896" s="8"/>
      <c r="M1896" s="8"/>
      <c r="N1896" s="8" t="s">
        <v>1389</v>
      </c>
      <c r="O1896" s="8"/>
      <c r="P1896" s="8"/>
      <c r="Q1896" s="8" t="s">
        <v>1391</v>
      </c>
      <c r="R1896" s="8"/>
      <c r="S1896" s="8"/>
      <c r="T1896" s="8" t="s">
        <v>1392</v>
      </c>
      <c r="U1896" s="8"/>
      <c r="V1896" s="8"/>
      <c r="W1896" s="8">
        <v>3</v>
      </c>
      <c r="X1896" s="8"/>
      <c r="Y1896" s="8"/>
      <c r="Z1896" s="8"/>
      <c r="AA1896" s="8"/>
      <c r="AB1896" s="8"/>
      <c r="AC1896" s="8" t="s">
        <v>8</v>
      </c>
      <c r="AD1896" s="8"/>
      <c r="AE1896" s="8"/>
    </row>
    <row r="1897" spans="1:31" x14ac:dyDescent="0.25">
      <c r="A1897" s="8"/>
      <c r="B1897" s="8"/>
      <c r="C1897" s="8"/>
      <c r="D1897" s="8"/>
      <c r="E1897" s="8"/>
      <c r="F1897" s="8"/>
      <c r="G1897" s="8"/>
      <c r="H1897" s="9"/>
      <c r="I1897" s="9"/>
      <c r="J1897" s="9"/>
      <c r="K1897" s="8"/>
      <c r="L1897" s="8"/>
      <c r="M1897" s="8"/>
      <c r="N1897" s="10"/>
      <c r="O1897" s="10"/>
      <c r="P1897" s="10"/>
      <c r="Q1897" s="8"/>
      <c r="R1897" s="8"/>
      <c r="S1897" s="8"/>
      <c r="T1897" s="8"/>
      <c r="U1897" s="8"/>
      <c r="V1897" s="8"/>
      <c r="W1897" s="8"/>
      <c r="X1897" s="8"/>
      <c r="Y1897" s="8"/>
      <c r="Z1897" s="8"/>
      <c r="AA1897" s="8"/>
      <c r="AB1897" s="8"/>
      <c r="AC1897" s="8"/>
      <c r="AD1897" s="8"/>
      <c r="AE1897" s="8"/>
    </row>
    <row r="1898" spans="1:31" ht="105" customHeight="1" x14ac:dyDescent="0.25">
      <c r="A1898" s="8"/>
      <c r="B1898" s="8"/>
      <c r="C1898" s="8"/>
      <c r="D1898" s="8"/>
      <c r="E1898" s="8"/>
      <c r="F1898" s="8"/>
      <c r="G1898" s="8"/>
      <c r="H1898" s="9"/>
      <c r="I1898" s="9"/>
      <c r="J1898" s="9"/>
      <c r="K1898" s="8"/>
      <c r="L1898" s="8"/>
      <c r="M1898" s="8"/>
      <c r="N1898" s="10" t="s">
        <v>1390</v>
      </c>
      <c r="O1898" s="10"/>
      <c r="P1898" s="10"/>
      <c r="Q1898" s="8"/>
      <c r="R1898" s="8"/>
      <c r="S1898" s="8"/>
      <c r="T1898" s="8"/>
      <c r="U1898" s="8"/>
      <c r="V1898" s="8"/>
      <c r="W1898" s="8"/>
      <c r="X1898" s="8"/>
      <c r="Y1898" s="8"/>
      <c r="Z1898" s="8"/>
      <c r="AA1898" s="8"/>
      <c r="AB1898" s="8"/>
      <c r="AC1898" s="8"/>
      <c r="AD1898" s="8"/>
      <c r="AE1898" s="8"/>
    </row>
    <row r="1899" spans="1:31" ht="75" customHeight="1" x14ac:dyDescent="0.25">
      <c r="A1899" s="8">
        <v>13</v>
      </c>
      <c r="B1899" s="8" t="s">
        <v>0</v>
      </c>
      <c r="C1899" s="8"/>
      <c r="D1899" s="8"/>
      <c r="E1899" s="8" t="s">
        <v>1</v>
      </c>
      <c r="F1899" s="8"/>
      <c r="G1899" s="8"/>
      <c r="H1899" s="9" t="s">
        <v>1393</v>
      </c>
      <c r="I1899" s="9"/>
      <c r="J1899" s="9"/>
      <c r="K1899" s="8" t="s">
        <v>3</v>
      </c>
      <c r="L1899" s="8"/>
      <c r="M1899" s="8"/>
      <c r="N1899" s="8" t="s">
        <v>1394</v>
      </c>
      <c r="O1899" s="8"/>
      <c r="P1899" s="8"/>
      <c r="Q1899" s="8" t="s">
        <v>1371</v>
      </c>
      <c r="R1899" s="8"/>
      <c r="S1899" s="8"/>
      <c r="T1899" s="8" t="s">
        <v>1396</v>
      </c>
      <c r="U1899" s="8"/>
      <c r="V1899" s="8"/>
      <c r="W1899" s="8">
        <v>3</v>
      </c>
      <c r="X1899" s="8"/>
      <c r="Y1899" s="8"/>
      <c r="Z1899" s="8"/>
      <c r="AA1899" s="8"/>
      <c r="AB1899" s="8"/>
      <c r="AC1899" s="8" t="s">
        <v>8</v>
      </c>
      <c r="AD1899" s="8"/>
      <c r="AE1899" s="8"/>
    </row>
    <row r="1900" spans="1:31" x14ac:dyDescent="0.25">
      <c r="A1900" s="8"/>
      <c r="B1900" s="8"/>
      <c r="C1900" s="8"/>
      <c r="D1900" s="8"/>
      <c r="E1900" s="8"/>
      <c r="F1900" s="8"/>
      <c r="G1900" s="8"/>
      <c r="H1900" s="9"/>
      <c r="I1900" s="9"/>
      <c r="J1900" s="9"/>
      <c r="K1900" s="8"/>
      <c r="L1900" s="8"/>
      <c r="M1900" s="8"/>
      <c r="N1900" s="10"/>
      <c r="O1900" s="10"/>
      <c r="P1900" s="10"/>
      <c r="Q1900" s="8"/>
      <c r="R1900" s="8"/>
      <c r="S1900" s="8"/>
      <c r="T1900" s="8"/>
      <c r="U1900" s="8"/>
      <c r="V1900" s="8"/>
      <c r="W1900" s="8"/>
      <c r="X1900" s="8"/>
      <c r="Y1900" s="8"/>
      <c r="Z1900" s="8"/>
      <c r="AA1900" s="8"/>
      <c r="AB1900" s="8"/>
      <c r="AC1900" s="8"/>
      <c r="AD1900" s="8"/>
      <c r="AE1900" s="8"/>
    </row>
    <row r="1901" spans="1:31" ht="285" customHeight="1" x14ac:dyDescent="0.25">
      <c r="A1901" s="8"/>
      <c r="B1901" s="8"/>
      <c r="C1901" s="8"/>
      <c r="D1901" s="8"/>
      <c r="E1901" s="8"/>
      <c r="F1901" s="8"/>
      <c r="G1901" s="8"/>
      <c r="H1901" s="9"/>
      <c r="I1901" s="9"/>
      <c r="J1901" s="9"/>
      <c r="K1901" s="8"/>
      <c r="L1901" s="8"/>
      <c r="M1901" s="8"/>
      <c r="N1901" s="10" t="s">
        <v>1395</v>
      </c>
      <c r="O1901" s="10"/>
      <c r="P1901" s="10"/>
      <c r="Q1901" s="8"/>
      <c r="R1901" s="8"/>
      <c r="S1901" s="8"/>
      <c r="T1901" s="8"/>
      <c r="U1901" s="8"/>
      <c r="V1901" s="8"/>
      <c r="W1901" s="8"/>
      <c r="X1901" s="8"/>
      <c r="Y1901" s="8"/>
      <c r="Z1901" s="8"/>
      <c r="AA1901" s="8"/>
      <c r="AB1901" s="8"/>
      <c r="AC1901" s="8"/>
      <c r="AD1901" s="8"/>
      <c r="AE1901" s="8"/>
    </row>
    <row r="1902" spans="1:31" ht="75" customHeight="1" x14ac:dyDescent="0.25">
      <c r="A1902" s="8">
        <v>14</v>
      </c>
      <c r="B1902" s="8" t="s">
        <v>0</v>
      </c>
      <c r="C1902" s="8"/>
      <c r="D1902" s="8"/>
      <c r="E1902" s="8" t="s">
        <v>1</v>
      </c>
      <c r="F1902" s="8"/>
      <c r="G1902" s="8"/>
      <c r="H1902" s="9" t="s">
        <v>1397</v>
      </c>
      <c r="I1902" s="9"/>
      <c r="J1902" s="9"/>
      <c r="K1902" s="8" t="s">
        <v>3</v>
      </c>
      <c r="L1902" s="8"/>
      <c r="M1902" s="8"/>
      <c r="N1902" s="8" t="s">
        <v>1398</v>
      </c>
      <c r="O1902" s="8"/>
      <c r="P1902" s="8"/>
      <c r="Q1902" s="8" t="s">
        <v>1386</v>
      </c>
      <c r="R1902" s="8"/>
      <c r="S1902" s="8"/>
      <c r="T1902" s="8" t="s">
        <v>1396</v>
      </c>
      <c r="U1902" s="8"/>
      <c r="V1902" s="8"/>
      <c r="W1902" s="8">
        <v>3</v>
      </c>
      <c r="X1902" s="8"/>
      <c r="Y1902" s="8"/>
      <c r="Z1902" s="8"/>
      <c r="AA1902" s="8"/>
      <c r="AB1902" s="8"/>
      <c r="AC1902" s="8" t="s">
        <v>8</v>
      </c>
      <c r="AD1902" s="8"/>
      <c r="AE1902" s="8"/>
    </row>
    <row r="1903" spans="1:31" x14ac:dyDescent="0.25">
      <c r="A1903" s="8"/>
      <c r="B1903" s="8"/>
      <c r="C1903" s="8"/>
      <c r="D1903" s="8"/>
      <c r="E1903" s="8"/>
      <c r="F1903" s="8"/>
      <c r="G1903" s="8"/>
      <c r="H1903" s="9"/>
      <c r="I1903" s="9"/>
      <c r="J1903" s="9"/>
      <c r="K1903" s="8"/>
      <c r="L1903" s="8"/>
      <c r="M1903" s="8"/>
      <c r="N1903" s="8"/>
      <c r="O1903" s="8"/>
      <c r="P1903" s="8"/>
      <c r="Q1903" s="8"/>
      <c r="R1903" s="8"/>
      <c r="S1903" s="8"/>
      <c r="T1903" s="8"/>
      <c r="U1903" s="8"/>
      <c r="V1903" s="8"/>
      <c r="W1903" s="8"/>
      <c r="X1903" s="8"/>
      <c r="Y1903" s="8"/>
      <c r="Z1903" s="8"/>
      <c r="AA1903" s="8"/>
      <c r="AB1903" s="8"/>
      <c r="AC1903" s="8"/>
      <c r="AD1903" s="8"/>
      <c r="AE1903" s="8"/>
    </row>
    <row r="1904" spans="1:31" ht="150" customHeight="1" x14ac:dyDescent="0.25">
      <c r="A1904" s="8"/>
      <c r="B1904" s="8"/>
      <c r="C1904" s="8"/>
      <c r="D1904" s="8"/>
      <c r="E1904" s="8"/>
      <c r="F1904" s="8"/>
      <c r="G1904" s="8"/>
      <c r="H1904" s="9"/>
      <c r="I1904" s="9"/>
      <c r="J1904" s="9"/>
      <c r="K1904" s="8"/>
      <c r="L1904" s="8"/>
      <c r="M1904" s="8"/>
      <c r="N1904" s="10" t="s">
        <v>1399</v>
      </c>
      <c r="O1904" s="10"/>
      <c r="P1904" s="10"/>
      <c r="Q1904" s="8"/>
      <c r="R1904" s="8"/>
      <c r="S1904" s="8"/>
      <c r="T1904" s="8"/>
      <c r="U1904" s="8"/>
      <c r="V1904" s="8"/>
      <c r="W1904" s="8"/>
      <c r="X1904" s="8"/>
      <c r="Y1904" s="8"/>
      <c r="Z1904" s="8"/>
      <c r="AA1904" s="8"/>
      <c r="AB1904" s="8"/>
      <c r="AC1904" s="8"/>
      <c r="AD1904" s="8"/>
      <c r="AE1904" s="8"/>
    </row>
    <row r="1905" spans="1:31" x14ac:dyDescent="0.25">
      <c r="A1905" s="8"/>
      <c r="B1905" s="8"/>
      <c r="C1905" s="8"/>
      <c r="D1905" s="8"/>
      <c r="E1905" s="8"/>
      <c r="F1905" s="8"/>
      <c r="G1905" s="8"/>
      <c r="H1905" s="9"/>
      <c r="I1905" s="9"/>
      <c r="J1905" s="9"/>
      <c r="K1905" s="8"/>
      <c r="L1905" s="8"/>
      <c r="M1905" s="8"/>
      <c r="N1905" s="8"/>
      <c r="O1905" s="8"/>
      <c r="P1905" s="8"/>
      <c r="Q1905" s="8"/>
      <c r="R1905" s="8"/>
      <c r="S1905" s="8"/>
      <c r="T1905" s="8"/>
      <c r="U1905" s="8"/>
      <c r="V1905" s="8"/>
      <c r="W1905" s="8"/>
      <c r="X1905" s="8"/>
      <c r="Y1905" s="8"/>
      <c r="Z1905" s="8"/>
      <c r="AA1905" s="8"/>
      <c r="AB1905" s="8"/>
      <c r="AC1905" s="8"/>
      <c r="AD1905" s="8"/>
      <c r="AE1905" s="8"/>
    </row>
    <row r="1906" spans="1:31" ht="15" customHeight="1" x14ac:dyDescent="0.25">
      <c r="A1906" s="8"/>
      <c r="B1906" s="8"/>
      <c r="C1906" s="8"/>
      <c r="D1906" s="8"/>
      <c r="E1906" s="8"/>
      <c r="F1906" s="8"/>
      <c r="G1906" s="8"/>
      <c r="H1906" s="9"/>
      <c r="I1906" s="9"/>
      <c r="J1906" s="9"/>
      <c r="K1906" s="8"/>
      <c r="L1906" s="8"/>
      <c r="M1906" s="8"/>
      <c r="N1906" s="8" t="s">
        <v>1400</v>
      </c>
      <c r="O1906" s="8"/>
      <c r="P1906" s="8"/>
      <c r="Q1906" s="8"/>
      <c r="R1906" s="8"/>
      <c r="S1906" s="8"/>
      <c r="T1906" s="8"/>
      <c r="U1906" s="8"/>
      <c r="V1906" s="8"/>
      <c r="W1906" s="8"/>
      <c r="X1906" s="8"/>
      <c r="Y1906" s="8"/>
      <c r="Z1906" s="8"/>
      <c r="AA1906" s="8"/>
      <c r="AB1906" s="8"/>
      <c r="AC1906" s="8"/>
      <c r="AD1906" s="8"/>
      <c r="AE1906" s="8"/>
    </row>
    <row r="1907" spans="1:31" ht="75" customHeight="1" x14ac:dyDescent="0.25">
      <c r="A1907" s="8">
        <v>15</v>
      </c>
      <c r="B1907" s="8" t="s">
        <v>0</v>
      </c>
      <c r="C1907" s="8"/>
      <c r="D1907" s="8"/>
      <c r="E1907" s="8" t="s">
        <v>1</v>
      </c>
      <c r="F1907" s="8"/>
      <c r="G1907" s="8"/>
      <c r="H1907" s="9" t="s">
        <v>1401</v>
      </c>
      <c r="I1907" s="9"/>
      <c r="J1907" s="9"/>
      <c r="K1907" s="8" t="s">
        <v>3</v>
      </c>
      <c r="L1907" s="8"/>
      <c r="M1907" s="8"/>
      <c r="N1907" s="8" t="s">
        <v>1402</v>
      </c>
      <c r="O1907" s="8"/>
      <c r="P1907" s="8"/>
      <c r="Q1907" s="8" t="s">
        <v>1404</v>
      </c>
      <c r="R1907" s="8"/>
      <c r="S1907" s="8"/>
      <c r="T1907" s="8" t="s">
        <v>1405</v>
      </c>
      <c r="U1907" s="8"/>
      <c r="V1907" s="8"/>
      <c r="W1907" s="8">
        <v>3</v>
      </c>
      <c r="X1907" s="8"/>
      <c r="Y1907" s="8"/>
      <c r="Z1907" s="8"/>
      <c r="AA1907" s="8"/>
      <c r="AB1907" s="8"/>
      <c r="AC1907" s="8" t="s">
        <v>8</v>
      </c>
      <c r="AD1907" s="8"/>
      <c r="AE1907" s="8"/>
    </row>
    <row r="1908" spans="1:31" x14ac:dyDescent="0.25">
      <c r="A1908" s="8"/>
      <c r="B1908" s="8"/>
      <c r="C1908" s="8"/>
      <c r="D1908" s="8"/>
      <c r="E1908" s="8"/>
      <c r="F1908" s="8"/>
      <c r="G1908" s="8"/>
      <c r="H1908" s="9"/>
      <c r="I1908" s="9"/>
      <c r="J1908" s="9"/>
      <c r="K1908" s="8"/>
      <c r="L1908" s="8"/>
      <c r="M1908" s="8"/>
      <c r="N1908" s="10"/>
      <c r="O1908" s="10"/>
      <c r="P1908" s="10"/>
      <c r="Q1908" s="8"/>
      <c r="R1908" s="8"/>
      <c r="S1908" s="8"/>
      <c r="T1908" s="8"/>
      <c r="U1908" s="8"/>
      <c r="V1908" s="8"/>
      <c r="W1908" s="8"/>
      <c r="X1908" s="8"/>
      <c r="Y1908" s="8"/>
      <c r="Z1908" s="8"/>
      <c r="AA1908" s="8"/>
      <c r="AB1908" s="8"/>
      <c r="AC1908" s="8"/>
      <c r="AD1908" s="8"/>
      <c r="AE1908" s="8"/>
    </row>
    <row r="1909" spans="1:31" ht="150" customHeight="1" x14ac:dyDescent="0.25">
      <c r="A1909" s="8"/>
      <c r="B1909" s="8"/>
      <c r="C1909" s="8"/>
      <c r="D1909" s="8"/>
      <c r="E1909" s="8"/>
      <c r="F1909" s="8"/>
      <c r="G1909" s="8"/>
      <c r="H1909" s="9"/>
      <c r="I1909" s="9"/>
      <c r="J1909" s="9"/>
      <c r="K1909" s="8"/>
      <c r="L1909" s="8"/>
      <c r="M1909" s="8"/>
      <c r="N1909" s="10" t="s">
        <v>1403</v>
      </c>
      <c r="O1909" s="10"/>
      <c r="P1909" s="10"/>
      <c r="Q1909" s="8"/>
      <c r="R1909" s="8"/>
      <c r="S1909" s="8"/>
      <c r="T1909" s="8"/>
      <c r="U1909" s="8"/>
      <c r="V1909" s="8"/>
      <c r="W1909" s="8"/>
      <c r="X1909" s="8"/>
      <c r="Y1909" s="8"/>
      <c r="Z1909" s="8"/>
      <c r="AA1909" s="8"/>
      <c r="AB1909" s="8"/>
      <c r="AC1909" s="8"/>
      <c r="AD1909" s="8"/>
      <c r="AE1909" s="8"/>
    </row>
    <row r="1912" spans="1:31" ht="180" x14ac:dyDescent="0.25">
      <c r="A1912" s="8">
        <v>35</v>
      </c>
      <c r="B1912" s="8" t="s">
        <v>0</v>
      </c>
      <c r="C1912" s="8" t="s">
        <v>1</v>
      </c>
      <c r="D1912" s="9" t="s">
        <v>1407</v>
      </c>
      <c r="E1912" s="8" t="s">
        <v>3</v>
      </c>
      <c r="F1912" s="3" t="s">
        <v>1408</v>
      </c>
      <c r="G1912" s="8" t="s">
        <v>1406</v>
      </c>
      <c r="H1912" s="11">
        <v>36692</v>
      </c>
      <c r="I1912" s="8">
        <v>3</v>
      </c>
      <c r="J1912" s="8"/>
      <c r="K1912" s="8" t="s">
        <v>8</v>
      </c>
    </row>
    <row r="1913" spans="1:31" x14ac:dyDescent="0.25">
      <c r="A1913" s="8"/>
      <c r="B1913" s="8"/>
      <c r="C1913" s="8"/>
      <c r="D1913" s="9"/>
      <c r="E1913" s="8"/>
      <c r="F1913" s="2"/>
      <c r="G1913" s="8"/>
      <c r="H1913" s="11"/>
      <c r="I1913" s="8"/>
      <c r="J1913" s="8"/>
      <c r="K1913" s="8"/>
    </row>
    <row r="1914" spans="1:31" ht="409.5" x14ac:dyDescent="0.25">
      <c r="A1914" s="8"/>
      <c r="B1914" s="8"/>
      <c r="C1914" s="8"/>
      <c r="D1914" s="9"/>
      <c r="E1914" s="8"/>
      <c r="F1914" s="2" t="s">
        <v>1409</v>
      </c>
      <c r="G1914" s="8"/>
      <c r="H1914" s="11"/>
      <c r="I1914" s="8"/>
      <c r="J1914" s="8"/>
      <c r="K1914" s="8"/>
    </row>
    <row r="1915" spans="1:31" ht="135" x14ac:dyDescent="0.25">
      <c r="A1915" s="8">
        <v>36</v>
      </c>
      <c r="B1915" s="8" t="s">
        <v>0</v>
      </c>
      <c r="C1915" s="8" t="s">
        <v>1</v>
      </c>
      <c r="D1915" s="9" t="s">
        <v>1410</v>
      </c>
      <c r="E1915" s="8" t="s">
        <v>3</v>
      </c>
      <c r="F1915" s="3" t="s">
        <v>694</v>
      </c>
      <c r="G1915" s="8" t="s">
        <v>1406</v>
      </c>
      <c r="H1915" s="11">
        <v>36621</v>
      </c>
      <c r="I1915" s="8">
        <v>1</v>
      </c>
      <c r="J1915" s="8"/>
      <c r="K1915" s="8" t="s">
        <v>8</v>
      </c>
    </row>
    <row r="1916" spans="1:31" x14ac:dyDescent="0.25">
      <c r="A1916" s="8"/>
      <c r="B1916" s="8"/>
      <c r="C1916" s="8"/>
      <c r="D1916" s="9"/>
      <c r="E1916" s="8"/>
      <c r="F1916" s="2"/>
      <c r="G1916" s="8"/>
      <c r="H1916" s="11"/>
      <c r="I1916" s="8"/>
      <c r="J1916" s="8"/>
      <c r="K1916" s="8"/>
    </row>
    <row r="1917" spans="1:31" ht="390" x14ac:dyDescent="0.25">
      <c r="A1917" s="8"/>
      <c r="B1917" s="8"/>
      <c r="C1917" s="8"/>
      <c r="D1917" s="9"/>
      <c r="E1917" s="8"/>
      <c r="F1917" s="2" t="s">
        <v>1411</v>
      </c>
      <c r="G1917" s="8"/>
      <c r="H1917" s="11"/>
      <c r="I1917" s="8"/>
      <c r="J1917" s="8"/>
      <c r="K1917" s="8"/>
    </row>
    <row r="1918" spans="1:31" x14ac:dyDescent="0.25">
      <c r="A1918" s="3">
        <v>37</v>
      </c>
      <c r="B1918" s="3" t="s">
        <v>0</v>
      </c>
      <c r="C1918" s="3" t="s">
        <v>1</v>
      </c>
    </row>
    <row r="1921" spans="1:11" ht="165" x14ac:dyDescent="0.25">
      <c r="A1921" s="8">
        <v>39</v>
      </c>
      <c r="B1921" s="8" t="s">
        <v>0</v>
      </c>
      <c r="C1921" s="8" t="s">
        <v>1</v>
      </c>
      <c r="D1921" s="9" t="s">
        <v>1412</v>
      </c>
      <c r="E1921" s="8" t="s">
        <v>3</v>
      </c>
      <c r="F1921" s="3" t="s">
        <v>140</v>
      </c>
      <c r="G1921" s="8" t="s">
        <v>1234</v>
      </c>
      <c r="H1921" s="11">
        <v>36651</v>
      </c>
      <c r="I1921" s="8">
        <v>2</v>
      </c>
      <c r="J1921" s="8"/>
      <c r="K1921" s="8" t="s">
        <v>8</v>
      </c>
    </row>
    <row r="1922" spans="1:11" x14ac:dyDescent="0.25">
      <c r="A1922" s="8"/>
      <c r="B1922" s="8"/>
      <c r="C1922" s="8"/>
      <c r="D1922" s="9"/>
      <c r="E1922" s="8"/>
      <c r="F1922" s="2"/>
      <c r="G1922" s="8"/>
      <c r="H1922" s="11"/>
      <c r="I1922" s="8"/>
      <c r="J1922" s="8"/>
      <c r="K1922" s="8"/>
    </row>
    <row r="1923" spans="1:11" ht="409.5" x14ac:dyDescent="0.25">
      <c r="A1923" s="8"/>
      <c r="B1923" s="8"/>
      <c r="C1923" s="8"/>
      <c r="D1923" s="9"/>
      <c r="E1923" s="8"/>
      <c r="F1923" s="2" t="s">
        <v>1413</v>
      </c>
      <c r="G1923" s="8"/>
      <c r="H1923" s="11"/>
      <c r="I1923" s="8"/>
      <c r="J1923" s="8"/>
      <c r="K1923" s="8"/>
    </row>
    <row r="1924" spans="1:11" ht="165" x14ac:dyDescent="0.25">
      <c r="A1924" s="8">
        <v>40</v>
      </c>
      <c r="B1924" s="8" t="s">
        <v>0</v>
      </c>
      <c r="C1924" s="8" t="s">
        <v>1</v>
      </c>
      <c r="D1924" s="9" t="s">
        <v>1414</v>
      </c>
      <c r="E1924" s="8" t="s">
        <v>3</v>
      </c>
      <c r="F1924" s="3" t="s">
        <v>140</v>
      </c>
      <c r="G1924" s="8" t="s">
        <v>1234</v>
      </c>
      <c r="H1924" s="11">
        <v>36558</v>
      </c>
      <c r="I1924" s="8">
        <v>4</v>
      </c>
      <c r="J1924" s="8"/>
      <c r="K1924" s="8" t="s">
        <v>8</v>
      </c>
    </row>
    <row r="1925" spans="1:11" x14ac:dyDescent="0.25">
      <c r="A1925" s="8"/>
      <c r="B1925" s="8"/>
      <c r="C1925" s="8"/>
      <c r="D1925" s="9"/>
      <c r="E1925" s="8"/>
      <c r="F1925" s="2"/>
      <c r="G1925" s="8"/>
      <c r="H1925" s="11"/>
      <c r="I1925" s="8"/>
      <c r="J1925" s="8"/>
      <c r="K1925" s="8"/>
    </row>
    <row r="1926" spans="1:11" ht="409.5" x14ac:dyDescent="0.25">
      <c r="A1926" s="8"/>
      <c r="B1926" s="8"/>
      <c r="C1926" s="8"/>
      <c r="D1926" s="9"/>
      <c r="E1926" s="8"/>
      <c r="F1926" s="2" t="s">
        <v>1413</v>
      </c>
      <c r="G1926" s="8"/>
      <c r="H1926" s="11"/>
      <c r="I1926" s="8"/>
      <c r="J1926" s="8"/>
      <c r="K1926" s="8"/>
    </row>
    <row r="1927" spans="1:11" x14ac:dyDescent="0.25">
      <c r="A1927" s="5"/>
    </row>
    <row r="1928" spans="1:11" x14ac:dyDescent="0.25">
      <c r="A1928" s="5"/>
      <c r="B1928" s="5"/>
    </row>
    <row r="1929" spans="1:11" ht="30" x14ac:dyDescent="0.25">
      <c r="A1929" s="6"/>
      <c r="B1929" s="3" t="s">
        <v>1415</v>
      </c>
    </row>
    <row r="1931" spans="1:11" ht="195" x14ac:dyDescent="0.25">
      <c r="A1931" s="8">
        <v>50</v>
      </c>
      <c r="B1931" s="8" t="s">
        <v>0</v>
      </c>
      <c r="C1931" s="8" t="s">
        <v>1</v>
      </c>
      <c r="D1931" s="9" t="s">
        <v>1417</v>
      </c>
      <c r="E1931" s="8" t="s">
        <v>3</v>
      </c>
      <c r="F1931" s="3" t="s">
        <v>1418</v>
      </c>
      <c r="G1931" s="8" t="s">
        <v>1416</v>
      </c>
      <c r="H1931" s="8" t="s">
        <v>44</v>
      </c>
      <c r="I1931" s="8">
        <v>3</v>
      </c>
      <c r="J1931" s="8"/>
      <c r="K1931" s="8" t="s">
        <v>8</v>
      </c>
    </row>
    <row r="1932" spans="1:11" x14ac:dyDescent="0.25">
      <c r="A1932" s="8"/>
      <c r="B1932" s="8"/>
      <c r="C1932" s="8"/>
      <c r="D1932" s="9"/>
      <c r="E1932" s="8"/>
      <c r="F1932" s="2"/>
      <c r="G1932" s="8"/>
      <c r="H1932" s="8"/>
      <c r="I1932" s="8"/>
      <c r="J1932" s="8"/>
      <c r="K1932" s="8"/>
    </row>
    <row r="1933" spans="1:11" ht="180" x14ac:dyDescent="0.25">
      <c r="A1933" s="8"/>
      <c r="B1933" s="8"/>
      <c r="C1933" s="8"/>
      <c r="D1933" s="9"/>
      <c r="E1933" s="8"/>
      <c r="F1933" s="2" t="s">
        <v>1419</v>
      </c>
      <c r="G1933" s="8"/>
      <c r="H1933" s="8"/>
      <c r="I1933" s="8"/>
      <c r="J1933" s="8"/>
      <c r="K1933" s="8"/>
    </row>
    <row r="1934" spans="1:11" ht="180" x14ac:dyDescent="0.25">
      <c r="A1934" s="8">
        <v>72</v>
      </c>
      <c r="B1934" s="8" t="s">
        <v>0</v>
      </c>
      <c r="C1934" s="8" t="s">
        <v>20</v>
      </c>
      <c r="D1934" s="9" t="s">
        <v>1420</v>
      </c>
      <c r="E1934" s="8" t="s">
        <v>3</v>
      </c>
      <c r="F1934" s="3" t="s">
        <v>1421</v>
      </c>
      <c r="G1934" s="8" t="s">
        <v>1424</v>
      </c>
      <c r="H1934" s="8" t="s">
        <v>1092</v>
      </c>
      <c r="I1934" s="8">
        <v>0.5</v>
      </c>
      <c r="J1934" s="8"/>
      <c r="K1934" s="8" t="s">
        <v>8</v>
      </c>
    </row>
    <row r="1935" spans="1:11" x14ac:dyDescent="0.25">
      <c r="A1935" s="8"/>
      <c r="B1935" s="8"/>
      <c r="C1935" s="8"/>
      <c r="D1935" s="9"/>
      <c r="E1935" s="8"/>
      <c r="F1935" s="3"/>
      <c r="G1935" s="8"/>
      <c r="H1935" s="8"/>
      <c r="I1935" s="8"/>
      <c r="J1935" s="8"/>
      <c r="K1935" s="8"/>
    </row>
    <row r="1936" spans="1:11" ht="330" x14ac:dyDescent="0.25">
      <c r="A1936" s="8"/>
      <c r="B1936" s="8"/>
      <c r="C1936" s="8"/>
      <c r="D1936" s="9"/>
      <c r="E1936" s="8"/>
      <c r="F1936" s="2" t="s">
        <v>1422</v>
      </c>
      <c r="G1936" s="8"/>
      <c r="H1936" s="8"/>
      <c r="I1936" s="8"/>
      <c r="J1936" s="8"/>
      <c r="K1936" s="8"/>
    </row>
    <row r="1937" spans="1:11" x14ac:dyDescent="0.25">
      <c r="A1937" s="8"/>
      <c r="B1937" s="8"/>
      <c r="C1937" s="8"/>
      <c r="D1937" s="9"/>
      <c r="E1937" s="8"/>
      <c r="F1937" s="3"/>
      <c r="G1937" s="8"/>
      <c r="H1937" s="8"/>
      <c r="I1937" s="8"/>
      <c r="J1937" s="8"/>
      <c r="K1937" s="8"/>
    </row>
    <row r="1938" spans="1:11" ht="90" x14ac:dyDescent="0.25">
      <c r="A1938" s="8"/>
      <c r="B1938" s="8"/>
      <c r="C1938" s="8"/>
      <c r="D1938" s="9"/>
      <c r="E1938" s="8"/>
      <c r="F1938" s="3" t="s">
        <v>1423</v>
      </c>
      <c r="G1938" s="8"/>
      <c r="H1938" s="8"/>
      <c r="I1938" s="8"/>
      <c r="J1938" s="8"/>
      <c r="K1938" s="8"/>
    </row>
    <row r="1939" spans="1:11" ht="180" x14ac:dyDescent="0.25">
      <c r="A1939" s="8">
        <v>73</v>
      </c>
      <c r="B1939" s="8" t="s">
        <v>0</v>
      </c>
      <c r="C1939" s="8" t="s">
        <v>1</v>
      </c>
      <c r="D1939" s="9" t="s">
        <v>1425</v>
      </c>
      <c r="E1939" s="8" t="s">
        <v>3</v>
      </c>
      <c r="F1939" s="3" t="s">
        <v>1426</v>
      </c>
      <c r="G1939" s="8" t="s">
        <v>1424</v>
      </c>
      <c r="H1939" s="11">
        <v>36545</v>
      </c>
      <c r="I1939" s="8">
        <v>0.5</v>
      </c>
      <c r="J1939" s="8"/>
      <c r="K1939" s="8" t="s">
        <v>8</v>
      </c>
    </row>
    <row r="1940" spans="1:11" x14ac:dyDescent="0.25">
      <c r="A1940" s="8"/>
      <c r="B1940" s="8"/>
      <c r="C1940" s="8"/>
      <c r="D1940" s="9"/>
      <c r="E1940" s="8"/>
      <c r="F1940" s="3"/>
      <c r="G1940" s="8"/>
      <c r="H1940" s="11"/>
      <c r="I1940" s="8"/>
      <c r="J1940" s="8"/>
      <c r="K1940" s="8"/>
    </row>
    <row r="1941" spans="1:11" ht="330" x14ac:dyDescent="0.25">
      <c r="A1941" s="8"/>
      <c r="B1941" s="8"/>
      <c r="C1941" s="8"/>
      <c r="D1941" s="9"/>
      <c r="E1941" s="8"/>
      <c r="F1941" s="2" t="s">
        <v>1422</v>
      </c>
      <c r="G1941" s="8"/>
      <c r="H1941" s="11"/>
      <c r="I1941" s="8"/>
      <c r="J1941" s="8"/>
      <c r="K1941" s="8"/>
    </row>
    <row r="1942" spans="1:11" x14ac:dyDescent="0.25">
      <c r="A1942" s="8"/>
      <c r="B1942" s="8"/>
      <c r="C1942" s="8"/>
      <c r="D1942" s="9"/>
      <c r="E1942" s="8"/>
      <c r="F1942" s="3"/>
      <c r="G1942" s="8"/>
      <c r="H1942" s="11"/>
      <c r="I1942" s="8"/>
      <c r="J1942" s="8"/>
      <c r="K1942" s="8"/>
    </row>
    <row r="1943" spans="1:11" ht="90" x14ac:dyDescent="0.25">
      <c r="A1943" s="8"/>
      <c r="B1943" s="8"/>
      <c r="C1943" s="8"/>
      <c r="D1943" s="9"/>
      <c r="E1943" s="8"/>
      <c r="F1943" s="3" t="s">
        <v>1427</v>
      </c>
      <c r="G1943" s="8"/>
      <c r="H1943" s="11"/>
      <c r="I1943" s="8"/>
      <c r="J1943" s="8"/>
      <c r="K1943" s="8"/>
    </row>
    <row r="1944" spans="1:11" ht="405" x14ac:dyDescent="0.25">
      <c r="A1944" s="8">
        <v>74</v>
      </c>
      <c r="B1944" s="8" t="s">
        <v>0</v>
      </c>
      <c r="C1944" s="8" t="s">
        <v>1</v>
      </c>
      <c r="D1944" s="9" t="s">
        <v>1428</v>
      </c>
      <c r="E1944" s="8" t="s">
        <v>3</v>
      </c>
      <c r="F1944" s="3" t="s">
        <v>1429</v>
      </c>
      <c r="G1944" s="8" t="s">
        <v>1256</v>
      </c>
      <c r="H1944" s="8" t="s">
        <v>1432</v>
      </c>
      <c r="I1944" s="8">
        <v>3</v>
      </c>
      <c r="J1944" s="8"/>
      <c r="K1944" s="8" t="s">
        <v>8</v>
      </c>
    </row>
    <row r="1945" spans="1:11" x14ac:dyDescent="0.25">
      <c r="A1945" s="8"/>
      <c r="B1945" s="8"/>
      <c r="C1945" s="8"/>
      <c r="D1945" s="9"/>
      <c r="E1945" s="8"/>
      <c r="F1945" s="3"/>
      <c r="G1945" s="8"/>
      <c r="H1945" s="8"/>
      <c r="I1945" s="8"/>
      <c r="J1945" s="8"/>
      <c r="K1945" s="8"/>
    </row>
    <row r="1946" spans="1:11" ht="315" x14ac:dyDescent="0.25">
      <c r="A1946" s="8"/>
      <c r="B1946" s="8"/>
      <c r="C1946" s="8"/>
      <c r="D1946" s="9"/>
      <c r="E1946" s="8"/>
      <c r="F1946" s="2" t="s">
        <v>1430</v>
      </c>
      <c r="G1946" s="8"/>
      <c r="H1946" s="8"/>
      <c r="I1946" s="8"/>
      <c r="J1946" s="8"/>
      <c r="K1946" s="8"/>
    </row>
    <row r="1947" spans="1:11" x14ac:dyDescent="0.25">
      <c r="A1947" s="8"/>
      <c r="B1947" s="8"/>
      <c r="C1947" s="8"/>
      <c r="D1947" s="9"/>
      <c r="E1947" s="8"/>
      <c r="F1947" s="3"/>
      <c r="G1947" s="8"/>
      <c r="H1947" s="8"/>
      <c r="I1947" s="8"/>
      <c r="J1947" s="8"/>
      <c r="K1947" s="8"/>
    </row>
    <row r="1948" spans="1:11" ht="105" x14ac:dyDescent="0.25">
      <c r="A1948" s="8"/>
      <c r="B1948" s="8"/>
      <c r="C1948" s="8"/>
      <c r="D1948" s="9"/>
      <c r="E1948" s="8"/>
      <c r="F1948" s="3" t="s">
        <v>1431</v>
      </c>
      <c r="G1948" s="8"/>
      <c r="H1948" s="8"/>
      <c r="I1948" s="8"/>
      <c r="J1948" s="8"/>
      <c r="K1948" s="8"/>
    </row>
    <row r="1949" spans="1:11" ht="375" x14ac:dyDescent="0.25">
      <c r="A1949" s="8">
        <v>75</v>
      </c>
      <c r="B1949" s="8" t="s">
        <v>0</v>
      </c>
      <c r="C1949" s="8" t="s">
        <v>1</v>
      </c>
      <c r="D1949" s="9" t="s">
        <v>1433</v>
      </c>
      <c r="E1949" s="8" t="s">
        <v>3</v>
      </c>
      <c r="F1949" s="3" t="s">
        <v>1434</v>
      </c>
      <c r="G1949" s="8" t="s">
        <v>1256</v>
      </c>
      <c r="H1949" s="11">
        <v>36572</v>
      </c>
      <c r="I1949" s="8">
        <v>3</v>
      </c>
      <c r="J1949" s="8"/>
      <c r="K1949" s="8" t="s">
        <v>8</v>
      </c>
    </row>
    <row r="1950" spans="1:11" x14ac:dyDescent="0.25">
      <c r="A1950" s="8"/>
      <c r="B1950" s="8"/>
      <c r="C1950" s="8"/>
      <c r="D1950" s="9"/>
      <c r="E1950" s="8"/>
      <c r="F1950" s="3"/>
      <c r="G1950" s="8"/>
      <c r="H1950" s="11"/>
      <c r="I1950" s="8"/>
      <c r="J1950" s="8"/>
      <c r="K1950" s="8"/>
    </row>
    <row r="1951" spans="1:11" ht="315" x14ac:dyDescent="0.25">
      <c r="A1951" s="8"/>
      <c r="B1951" s="8"/>
      <c r="C1951" s="8"/>
      <c r="D1951" s="9"/>
      <c r="E1951" s="8"/>
      <c r="F1951" s="2" t="s">
        <v>1430</v>
      </c>
      <c r="G1951" s="8"/>
      <c r="H1951" s="11"/>
      <c r="I1951" s="8"/>
      <c r="J1951" s="8"/>
      <c r="K1951" s="8"/>
    </row>
    <row r="1952" spans="1:11" x14ac:dyDescent="0.25">
      <c r="A1952" s="8"/>
      <c r="B1952" s="8"/>
      <c r="C1952" s="8"/>
      <c r="D1952" s="9"/>
      <c r="E1952" s="8"/>
      <c r="F1952" s="3"/>
      <c r="G1952" s="8"/>
      <c r="H1952" s="11"/>
      <c r="I1952" s="8"/>
      <c r="J1952" s="8"/>
      <c r="K1952" s="8"/>
    </row>
    <row r="1953" spans="1:35" ht="105" x14ac:dyDescent="0.25">
      <c r="A1953" s="8"/>
      <c r="B1953" s="8"/>
      <c r="C1953" s="8"/>
      <c r="D1953" s="9"/>
      <c r="E1953" s="8"/>
      <c r="F1953" s="3" t="s">
        <v>1431</v>
      </c>
      <c r="G1953" s="8"/>
      <c r="H1953" s="11"/>
      <c r="I1953" s="8"/>
      <c r="J1953" s="8"/>
      <c r="K1953" s="8"/>
    </row>
    <row r="1954" spans="1:35" ht="375" x14ac:dyDescent="0.25">
      <c r="A1954" s="8">
        <v>76</v>
      </c>
      <c r="B1954" s="8" t="s">
        <v>0</v>
      </c>
      <c r="C1954" s="8" t="s">
        <v>1</v>
      </c>
      <c r="D1954" s="9" t="s">
        <v>1435</v>
      </c>
      <c r="E1954" s="8" t="s">
        <v>3</v>
      </c>
      <c r="F1954" s="3" t="s">
        <v>1436</v>
      </c>
      <c r="G1954" s="8" t="s">
        <v>1438</v>
      </c>
      <c r="H1954" s="11">
        <v>36541</v>
      </c>
      <c r="I1954" s="8">
        <v>0</v>
      </c>
      <c r="J1954" s="8"/>
      <c r="K1954" s="8" t="s">
        <v>8</v>
      </c>
    </row>
    <row r="1955" spans="1:35" x14ac:dyDescent="0.25">
      <c r="A1955" s="8"/>
      <c r="B1955" s="8"/>
      <c r="C1955" s="8"/>
      <c r="D1955" s="9"/>
      <c r="E1955" s="8"/>
      <c r="F1955" s="3"/>
      <c r="G1955" s="8"/>
      <c r="H1955" s="11"/>
      <c r="I1955" s="8"/>
      <c r="J1955" s="8"/>
      <c r="K1955" s="8"/>
    </row>
    <row r="1956" spans="1:35" ht="315" x14ac:dyDescent="0.25">
      <c r="A1956" s="8"/>
      <c r="B1956" s="8"/>
      <c r="C1956" s="8"/>
      <c r="D1956" s="9"/>
      <c r="E1956" s="8"/>
      <c r="F1956" s="2" t="s">
        <v>1430</v>
      </c>
      <c r="G1956" s="8"/>
      <c r="H1956" s="11"/>
      <c r="I1956" s="8"/>
      <c r="J1956" s="8"/>
      <c r="K1956" s="8"/>
    </row>
    <row r="1957" spans="1:35" x14ac:dyDescent="0.25">
      <c r="A1957" s="8"/>
      <c r="B1957" s="8"/>
      <c r="C1957" s="8"/>
      <c r="D1957" s="9"/>
      <c r="E1957" s="8"/>
      <c r="F1957" s="3"/>
      <c r="G1957" s="8"/>
      <c r="H1957" s="11"/>
      <c r="I1957" s="8"/>
      <c r="J1957" s="8"/>
      <c r="K1957" s="8"/>
    </row>
    <row r="1958" spans="1:35" ht="105" x14ac:dyDescent="0.25">
      <c r="A1958" s="8"/>
      <c r="B1958" s="8"/>
      <c r="C1958" s="8"/>
      <c r="D1958" s="9"/>
      <c r="E1958" s="8"/>
      <c r="F1958" s="3" t="s">
        <v>1437</v>
      </c>
      <c r="G1958" s="8"/>
      <c r="H1958" s="11"/>
      <c r="I1958" s="8"/>
      <c r="J1958" s="8"/>
      <c r="K1958" s="8"/>
    </row>
    <row r="1959" spans="1:35" ht="375" x14ac:dyDescent="0.25">
      <c r="A1959" s="8">
        <v>77</v>
      </c>
      <c r="B1959" s="8" t="s">
        <v>0</v>
      </c>
      <c r="C1959" s="8" t="s">
        <v>1</v>
      </c>
      <c r="D1959" s="9" t="s">
        <v>1439</v>
      </c>
      <c r="E1959" s="8" t="s">
        <v>3</v>
      </c>
      <c r="F1959" s="3" t="s">
        <v>1440</v>
      </c>
      <c r="G1959" s="8" t="s">
        <v>1438</v>
      </c>
      <c r="H1959" s="11">
        <v>36572</v>
      </c>
      <c r="I1959" s="8">
        <v>0</v>
      </c>
      <c r="J1959" s="8"/>
      <c r="K1959" s="8" t="s">
        <v>8</v>
      </c>
    </row>
    <row r="1960" spans="1:35" x14ac:dyDescent="0.25">
      <c r="A1960" s="8"/>
      <c r="B1960" s="8"/>
      <c r="C1960" s="8"/>
      <c r="D1960" s="9"/>
      <c r="E1960" s="8"/>
      <c r="F1960" s="3"/>
      <c r="G1960" s="8"/>
      <c r="H1960" s="11"/>
      <c r="I1960" s="8"/>
      <c r="J1960" s="8"/>
      <c r="K1960" s="8"/>
    </row>
    <row r="1961" spans="1:35" ht="315" x14ac:dyDescent="0.25">
      <c r="A1961" s="8"/>
      <c r="B1961" s="8"/>
      <c r="C1961" s="8"/>
      <c r="D1961" s="9"/>
      <c r="E1961" s="8"/>
      <c r="F1961" s="2" t="s">
        <v>1430</v>
      </c>
      <c r="G1961" s="8"/>
      <c r="H1961" s="11"/>
      <c r="I1961" s="8"/>
      <c r="J1961" s="8"/>
      <c r="K1961" s="8"/>
    </row>
    <row r="1962" spans="1:35" x14ac:dyDescent="0.25">
      <c r="A1962" s="8"/>
      <c r="B1962" s="8"/>
      <c r="C1962" s="8"/>
      <c r="D1962" s="9"/>
      <c r="E1962" s="8"/>
      <c r="F1962" s="3"/>
      <c r="G1962" s="8"/>
      <c r="H1962" s="11"/>
      <c r="I1962" s="8"/>
      <c r="J1962" s="8"/>
      <c r="K1962" s="8"/>
    </row>
    <row r="1963" spans="1:35" ht="105" x14ac:dyDescent="0.25">
      <c r="A1963" s="8"/>
      <c r="B1963" s="8"/>
      <c r="C1963" s="8"/>
      <c r="D1963" s="9"/>
      <c r="E1963" s="8"/>
      <c r="F1963" s="3" t="s">
        <v>1437</v>
      </c>
      <c r="G1963" s="8"/>
      <c r="H1963" s="11"/>
      <c r="I1963" s="8"/>
      <c r="J1963" s="8"/>
      <c r="K1963" s="8"/>
    </row>
    <row r="1964" spans="1:35" ht="375" x14ac:dyDescent="0.25">
      <c r="A1964" s="8">
        <v>78</v>
      </c>
      <c r="B1964" s="8" t="s">
        <v>0</v>
      </c>
      <c r="C1964" s="8" t="s">
        <v>1</v>
      </c>
      <c r="D1964" s="9" t="s">
        <v>1441</v>
      </c>
      <c r="E1964" s="8" t="s">
        <v>3</v>
      </c>
      <c r="F1964" s="3" t="s">
        <v>1442</v>
      </c>
      <c r="G1964" s="8" t="s">
        <v>1443</v>
      </c>
      <c r="H1964" s="11">
        <v>36632</v>
      </c>
      <c r="I1964" s="8">
        <v>0</v>
      </c>
      <c r="J1964" s="8"/>
      <c r="K1964" s="8" t="s">
        <v>8</v>
      </c>
    </row>
    <row r="1965" spans="1:35" x14ac:dyDescent="0.25">
      <c r="A1965" s="8"/>
      <c r="B1965" s="8"/>
      <c r="C1965" s="8"/>
      <c r="D1965" s="9"/>
      <c r="E1965" s="8"/>
      <c r="F1965" s="3"/>
      <c r="G1965" s="8"/>
      <c r="H1965" s="11"/>
      <c r="I1965" s="8"/>
      <c r="J1965" s="8"/>
      <c r="K1965" s="8"/>
    </row>
    <row r="1966" spans="1:35" ht="315" x14ac:dyDescent="0.25">
      <c r="A1966" s="8"/>
      <c r="B1966" s="8"/>
      <c r="C1966" s="8"/>
      <c r="D1966" s="9"/>
      <c r="E1966" s="8"/>
      <c r="F1966" s="2" t="s">
        <v>1430</v>
      </c>
      <c r="G1966" s="8"/>
      <c r="H1966" s="11"/>
      <c r="I1966" s="8"/>
      <c r="J1966" s="8"/>
      <c r="K1966" s="8"/>
    </row>
    <row r="1967" spans="1:35" x14ac:dyDescent="0.25">
      <c r="A1967" s="8"/>
      <c r="B1967" s="8"/>
      <c r="C1967" s="8"/>
      <c r="D1967" s="9"/>
      <c r="E1967" s="8"/>
      <c r="F1967" s="3"/>
      <c r="G1967" s="8"/>
      <c r="H1967" s="11"/>
      <c r="I1967" s="8"/>
      <c r="J1967" s="8"/>
      <c r="K1967" s="8"/>
    </row>
    <row r="1968" spans="1:35" ht="105" x14ac:dyDescent="0.25">
      <c r="A1968" s="8"/>
      <c r="B1968" s="8"/>
      <c r="C1968" s="8"/>
      <c r="D1968" s="9"/>
      <c r="E1968" s="8"/>
      <c r="F1968" s="3" t="s">
        <v>1437</v>
      </c>
      <c r="G1968" s="8"/>
      <c r="H1968" s="11"/>
      <c r="I1968" s="8"/>
      <c r="J1968" s="8"/>
      <c r="K1968" s="8"/>
      <c r="AI1968">
        <v>4</v>
      </c>
    </row>
    <row r="1969" spans="1:31" ht="195" x14ac:dyDescent="0.25">
      <c r="A1969" s="8">
        <v>79</v>
      </c>
      <c r="B1969" s="8" t="s">
        <v>0</v>
      </c>
      <c r="C1969" s="8" t="s">
        <v>20</v>
      </c>
      <c r="D1969" s="9" t="s">
        <v>1444</v>
      </c>
      <c r="E1969" s="8" t="s">
        <v>3</v>
      </c>
      <c r="F1969" s="3" t="s">
        <v>1445</v>
      </c>
      <c r="G1969" s="8" t="s">
        <v>1447</v>
      </c>
      <c r="H1969" s="8" t="e">
        <f>-4 / 20 / 0</f>
        <v>#DIV/0!</v>
      </c>
      <c r="I1969" s="8">
        <v>3</v>
      </c>
      <c r="J1969" s="8"/>
      <c r="K1969" s="8" t="s">
        <v>8</v>
      </c>
    </row>
    <row r="1970" spans="1:31" x14ac:dyDescent="0.25">
      <c r="A1970" s="8"/>
      <c r="B1970" s="8"/>
      <c r="C1970" s="8"/>
      <c r="D1970" s="9"/>
      <c r="E1970" s="8"/>
      <c r="F1970" s="2"/>
      <c r="G1970" s="8"/>
      <c r="H1970" s="8"/>
      <c r="I1970" s="8"/>
      <c r="J1970" s="8"/>
      <c r="K1970" s="8"/>
    </row>
    <row r="1971" spans="1:31" ht="405" x14ac:dyDescent="0.25">
      <c r="A1971" s="8"/>
      <c r="B1971" s="8"/>
      <c r="C1971" s="8"/>
      <c r="D1971" s="9"/>
      <c r="E1971" s="8"/>
      <c r="F1971" s="2" t="s">
        <v>1446</v>
      </c>
      <c r="G1971" s="8"/>
      <c r="H1971" s="8"/>
      <c r="I1971" s="8"/>
      <c r="J1971" s="8"/>
      <c r="K1971" s="8"/>
    </row>
    <row r="1972" spans="1:31" ht="195" x14ac:dyDescent="0.25">
      <c r="A1972" s="8">
        <v>80</v>
      </c>
      <c r="B1972" s="8" t="s">
        <v>0</v>
      </c>
      <c r="C1972" s="8" t="s">
        <v>20</v>
      </c>
      <c r="D1972" s="9" t="s">
        <v>1448</v>
      </c>
      <c r="E1972" s="8" t="s">
        <v>3</v>
      </c>
      <c r="F1972" s="3" t="s">
        <v>1449</v>
      </c>
      <c r="G1972" s="8" t="s">
        <v>1450</v>
      </c>
      <c r="H1972" s="8" t="e">
        <f>-5 / 20 / 0</f>
        <v>#DIV/0!</v>
      </c>
      <c r="I1972" s="8">
        <v>3</v>
      </c>
      <c r="J1972" s="8"/>
      <c r="K1972" s="8" t="s">
        <v>8</v>
      </c>
    </row>
    <row r="1973" spans="1:31" x14ac:dyDescent="0.25">
      <c r="A1973" s="8"/>
      <c r="B1973" s="8"/>
      <c r="C1973" s="8"/>
      <c r="D1973" s="9"/>
      <c r="E1973" s="8"/>
      <c r="F1973" s="2"/>
      <c r="G1973" s="8"/>
      <c r="H1973" s="8"/>
      <c r="I1973" s="8"/>
      <c r="J1973" s="8"/>
      <c r="K1973" s="8"/>
    </row>
    <row r="1974" spans="1:31" ht="405" x14ac:dyDescent="0.25">
      <c r="A1974" s="8"/>
      <c r="B1974" s="8"/>
      <c r="C1974" s="8"/>
      <c r="D1974" s="9"/>
      <c r="E1974" s="8"/>
      <c r="F1974" s="2" t="s">
        <v>1446</v>
      </c>
      <c r="G1974" s="8"/>
      <c r="H1974" s="8"/>
      <c r="I1974" s="8"/>
      <c r="J1974" s="8"/>
      <c r="K1974" s="8"/>
    </row>
    <row r="1975" spans="1:31" x14ac:dyDescent="0.25">
      <c r="A1975" s="5"/>
    </row>
    <row r="1976" spans="1:31" x14ac:dyDescent="0.25">
      <c r="A1976" s="5"/>
      <c r="B1976" s="5"/>
    </row>
    <row r="1977" spans="1:31" ht="30" x14ac:dyDescent="0.25">
      <c r="A1977" s="6"/>
      <c r="B1977" s="3" t="s">
        <v>1451</v>
      </c>
    </row>
    <row r="1978" spans="1:31" x14ac:dyDescent="0.25">
      <c r="A1978" s="7"/>
      <c r="B1978" s="7"/>
      <c r="C1978" s="7"/>
      <c r="D1978" s="7"/>
      <c r="E1978" s="7"/>
      <c r="F1978" s="7"/>
      <c r="G1978" s="7"/>
      <c r="H1978" s="7"/>
      <c r="I1978" s="7"/>
      <c r="J1978" s="7"/>
      <c r="K1978" s="7"/>
      <c r="L1978" s="7"/>
      <c r="M1978" s="7"/>
      <c r="N1978" s="7"/>
      <c r="O1978" s="7"/>
      <c r="P1978" s="7"/>
      <c r="Q1978" s="7"/>
      <c r="R1978" s="7"/>
      <c r="S1978" s="7"/>
      <c r="T1978" s="7"/>
      <c r="U1978" s="7"/>
      <c r="V1978" s="7"/>
      <c r="W1978" s="7"/>
      <c r="X1978" s="7"/>
      <c r="Y1978" s="7"/>
      <c r="Z1978" s="7"/>
      <c r="AA1978" s="7"/>
      <c r="AB1978" s="7"/>
      <c r="AC1978" s="7"/>
      <c r="AD1978" s="7"/>
      <c r="AE1978" s="7"/>
    </row>
    <row r="1979" spans="1:31" x14ac:dyDescent="0.25">
      <c r="A1979" s="12"/>
      <c r="B1979" s="12"/>
      <c r="C1979" s="12"/>
      <c r="D1979" s="12"/>
      <c r="E1979" s="12"/>
      <c r="F1979" s="12"/>
      <c r="G1979" s="12"/>
      <c r="H1979" s="12"/>
      <c r="I1979" s="12"/>
      <c r="J1979" s="12"/>
      <c r="K1979" s="12"/>
      <c r="L1979" s="12"/>
      <c r="M1979" s="12"/>
      <c r="N1979" s="12"/>
      <c r="O1979" s="12"/>
      <c r="P1979" s="12"/>
      <c r="Q1979" s="12"/>
      <c r="R1979" s="12"/>
      <c r="S1979" s="12"/>
      <c r="T1979" s="12"/>
      <c r="U1979" s="12"/>
      <c r="V1979" s="12"/>
      <c r="W1979" s="12"/>
      <c r="X1979" s="12"/>
      <c r="Y1979" s="12"/>
      <c r="Z1979" s="12"/>
      <c r="AA1979" s="12"/>
      <c r="AB1979" s="12"/>
      <c r="AC1979" s="12"/>
      <c r="AD1979" s="12"/>
      <c r="AE1979" s="12"/>
    </row>
    <row r="1983" spans="1:31" ht="30" customHeight="1" x14ac:dyDescent="0.25">
      <c r="A1983" s="3"/>
      <c r="B1983" s="8" t="s">
        <v>847</v>
      </c>
      <c r="C1983" s="8"/>
      <c r="D1983" s="3"/>
      <c r="E1983" s="8" t="s">
        <v>848</v>
      </c>
      <c r="F1983" s="8"/>
      <c r="G1983" s="3"/>
      <c r="H1983" s="8" t="s">
        <v>849</v>
      </c>
      <c r="I1983" s="8"/>
      <c r="J1983" s="3"/>
      <c r="K1983" s="8" t="s">
        <v>850</v>
      </c>
      <c r="L1983" s="8"/>
      <c r="M1983" s="3"/>
      <c r="N1983" s="8" t="s">
        <v>851</v>
      </c>
      <c r="O1983" s="8"/>
      <c r="P1983" s="3"/>
      <c r="Q1983" s="8" t="s">
        <v>852</v>
      </c>
      <c r="R1983" s="8"/>
      <c r="S1983" s="3"/>
      <c r="T1983" s="8" t="s">
        <v>853</v>
      </c>
      <c r="U1983" s="8"/>
      <c r="V1983" s="3"/>
      <c r="W1983" s="8" t="s">
        <v>854</v>
      </c>
      <c r="X1983" s="8"/>
      <c r="Y1983" s="3"/>
      <c r="Z1983" s="8" t="s">
        <v>855</v>
      </c>
      <c r="AA1983" s="8"/>
      <c r="AB1983" s="3"/>
      <c r="AC1983" s="8" t="s">
        <v>856</v>
      </c>
      <c r="AD1983" s="8"/>
      <c r="AE1983" s="3"/>
    </row>
    <row r="1984" spans="1:31" ht="90" customHeight="1" x14ac:dyDescent="0.25">
      <c r="A1984" s="8">
        <v>81</v>
      </c>
      <c r="B1984" s="8" t="s">
        <v>0</v>
      </c>
      <c r="C1984" s="8"/>
      <c r="D1984" s="8"/>
      <c r="E1984" s="8" t="s">
        <v>20</v>
      </c>
      <c r="F1984" s="8"/>
      <c r="G1984" s="8"/>
      <c r="H1984" s="9" t="s">
        <v>1452</v>
      </c>
      <c r="I1984" s="9"/>
      <c r="J1984" s="9"/>
      <c r="K1984" s="8" t="s">
        <v>3</v>
      </c>
      <c r="L1984" s="8"/>
      <c r="M1984" s="8"/>
      <c r="N1984" s="8" t="s">
        <v>1453</v>
      </c>
      <c r="O1984" s="8"/>
      <c r="P1984" s="8"/>
      <c r="Q1984" s="8" t="s">
        <v>1424</v>
      </c>
      <c r="R1984" s="8"/>
      <c r="S1984" s="8"/>
      <c r="T1984" s="8" t="e">
        <f>-3 / 20 / 0</f>
        <v>#DIV/0!</v>
      </c>
      <c r="U1984" s="8"/>
      <c r="V1984" s="8"/>
      <c r="W1984" s="8">
        <v>3</v>
      </c>
      <c r="X1984" s="8"/>
      <c r="Y1984" s="8"/>
      <c r="Z1984" s="8"/>
      <c r="AA1984" s="8"/>
      <c r="AB1984" s="8"/>
      <c r="AC1984" s="8" t="s">
        <v>8</v>
      </c>
      <c r="AD1984" s="8"/>
      <c r="AE1984" s="8"/>
    </row>
    <row r="1985" spans="1:31" x14ac:dyDescent="0.25">
      <c r="A1985" s="8"/>
      <c r="B1985" s="8"/>
      <c r="C1985" s="8"/>
      <c r="D1985" s="8"/>
      <c r="E1985" s="8"/>
      <c r="F1985" s="8"/>
      <c r="G1985" s="8"/>
      <c r="H1985" s="9"/>
      <c r="I1985" s="9"/>
      <c r="J1985" s="9"/>
      <c r="K1985" s="8"/>
      <c r="L1985" s="8"/>
      <c r="M1985" s="8"/>
      <c r="N1985" s="10"/>
      <c r="O1985" s="10"/>
      <c r="P1985" s="10"/>
      <c r="Q1985" s="8"/>
      <c r="R1985" s="8"/>
      <c r="S1985" s="8"/>
      <c r="T1985" s="8"/>
      <c r="U1985" s="8"/>
      <c r="V1985" s="8"/>
      <c r="W1985" s="8"/>
      <c r="X1985" s="8"/>
      <c r="Y1985" s="8"/>
      <c r="Z1985" s="8"/>
      <c r="AA1985" s="8"/>
      <c r="AB1985" s="8"/>
      <c r="AC1985" s="8"/>
      <c r="AD1985" s="8"/>
      <c r="AE1985" s="8"/>
    </row>
    <row r="1986" spans="1:31" ht="150" customHeight="1" x14ac:dyDescent="0.25">
      <c r="A1986" s="8"/>
      <c r="B1986" s="8"/>
      <c r="C1986" s="8"/>
      <c r="D1986" s="8"/>
      <c r="E1986" s="8"/>
      <c r="F1986" s="8"/>
      <c r="G1986" s="8"/>
      <c r="H1986" s="9"/>
      <c r="I1986" s="9"/>
      <c r="J1986" s="9"/>
      <c r="K1986" s="8"/>
      <c r="L1986" s="8"/>
      <c r="M1986" s="8"/>
      <c r="N1986" s="10" t="s">
        <v>1446</v>
      </c>
      <c r="O1986" s="10"/>
      <c r="P1986" s="10"/>
      <c r="Q1986" s="8"/>
      <c r="R1986" s="8"/>
      <c r="S1986" s="8"/>
      <c r="T1986" s="8"/>
      <c r="U1986" s="8"/>
      <c r="V1986" s="8"/>
      <c r="W1986" s="8"/>
      <c r="X1986" s="8"/>
      <c r="Y1986" s="8"/>
      <c r="Z1986" s="8"/>
      <c r="AA1986" s="8"/>
      <c r="AB1986" s="8"/>
      <c r="AC1986" s="8"/>
      <c r="AD1986" s="8"/>
      <c r="AE1986" s="8"/>
    </row>
    <row r="1987" spans="1:31" ht="90" customHeight="1" x14ac:dyDescent="0.25">
      <c r="A1987" s="8">
        <v>82</v>
      </c>
      <c r="B1987" s="8" t="s">
        <v>0</v>
      </c>
      <c r="C1987" s="8"/>
      <c r="D1987" s="8"/>
      <c r="E1987" s="8" t="s">
        <v>20</v>
      </c>
      <c r="F1987" s="8"/>
      <c r="G1987" s="8"/>
      <c r="H1987" s="9" t="s">
        <v>1454</v>
      </c>
      <c r="I1987" s="9"/>
      <c r="J1987" s="9"/>
      <c r="K1987" s="8" t="s">
        <v>3</v>
      </c>
      <c r="L1987" s="8"/>
      <c r="M1987" s="8"/>
      <c r="N1987" s="8" t="s">
        <v>1455</v>
      </c>
      <c r="O1987" s="8"/>
      <c r="P1987" s="8"/>
      <c r="Q1987" s="8" t="s">
        <v>1424</v>
      </c>
      <c r="R1987" s="8"/>
      <c r="S1987" s="8"/>
      <c r="T1987" s="8" t="e">
        <f>-3 / 20 / 0</f>
        <v>#DIV/0!</v>
      </c>
      <c r="U1987" s="8"/>
      <c r="V1987" s="8"/>
      <c r="W1987" s="8">
        <v>3</v>
      </c>
      <c r="X1987" s="8"/>
      <c r="Y1987" s="8"/>
      <c r="Z1987" s="8"/>
      <c r="AA1987" s="8"/>
      <c r="AB1987" s="8"/>
      <c r="AC1987" s="8" t="s">
        <v>8</v>
      </c>
      <c r="AD1987" s="8"/>
      <c r="AE1987" s="8"/>
    </row>
    <row r="1988" spans="1:31" x14ac:dyDescent="0.25">
      <c r="A1988" s="8"/>
      <c r="B1988" s="8"/>
      <c r="C1988" s="8"/>
      <c r="D1988" s="8"/>
      <c r="E1988" s="8"/>
      <c r="F1988" s="8"/>
      <c r="G1988" s="8"/>
      <c r="H1988" s="9"/>
      <c r="I1988" s="9"/>
      <c r="J1988" s="9"/>
      <c r="K1988" s="8"/>
      <c r="L1988" s="8"/>
      <c r="M1988" s="8"/>
      <c r="N1988" s="10"/>
      <c r="O1988" s="10"/>
      <c r="P1988" s="10"/>
      <c r="Q1988" s="8"/>
      <c r="R1988" s="8"/>
      <c r="S1988" s="8"/>
      <c r="T1988" s="8"/>
      <c r="U1988" s="8"/>
      <c r="V1988" s="8"/>
      <c r="W1988" s="8"/>
      <c r="X1988" s="8"/>
      <c r="Y1988" s="8"/>
      <c r="Z1988" s="8"/>
      <c r="AA1988" s="8"/>
      <c r="AB1988" s="8"/>
      <c r="AC1988" s="8"/>
      <c r="AD1988" s="8"/>
      <c r="AE1988" s="8"/>
    </row>
    <row r="1989" spans="1:31" ht="150" customHeight="1" x14ac:dyDescent="0.25">
      <c r="A1989" s="8"/>
      <c r="B1989" s="8"/>
      <c r="C1989" s="8"/>
      <c r="D1989" s="8"/>
      <c r="E1989" s="8"/>
      <c r="F1989" s="8"/>
      <c r="G1989" s="8"/>
      <c r="H1989" s="9"/>
      <c r="I1989" s="9"/>
      <c r="J1989" s="9"/>
      <c r="K1989" s="8"/>
      <c r="L1989" s="8"/>
      <c r="M1989" s="8"/>
      <c r="N1989" s="10" t="s">
        <v>1446</v>
      </c>
      <c r="O1989" s="10"/>
      <c r="P1989" s="10"/>
      <c r="Q1989" s="8"/>
      <c r="R1989" s="8"/>
      <c r="S1989" s="8"/>
      <c r="T1989" s="8"/>
      <c r="U1989" s="8"/>
      <c r="V1989" s="8"/>
      <c r="W1989" s="8"/>
      <c r="X1989" s="8"/>
      <c r="Y1989" s="8"/>
      <c r="Z1989" s="8"/>
      <c r="AA1989" s="8"/>
      <c r="AB1989" s="8"/>
      <c r="AC1989" s="8"/>
      <c r="AD1989" s="8"/>
      <c r="AE1989" s="8"/>
    </row>
    <row r="1990" spans="1:31" ht="150" customHeight="1" x14ac:dyDescent="0.25">
      <c r="A1990" s="8">
        <v>83</v>
      </c>
      <c r="B1990" s="8" t="s">
        <v>0</v>
      </c>
      <c r="C1990" s="8"/>
      <c r="D1990" s="8"/>
      <c r="E1990" s="8" t="s">
        <v>1</v>
      </c>
      <c r="F1990" s="8"/>
      <c r="G1990" s="8"/>
      <c r="H1990" s="9" t="s">
        <v>1456</v>
      </c>
      <c r="I1990" s="9"/>
      <c r="J1990" s="9"/>
      <c r="K1990" s="8" t="s">
        <v>3</v>
      </c>
      <c r="L1990" s="8"/>
      <c r="M1990" s="8"/>
      <c r="N1990" s="8" t="s">
        <v>1457</v>
      </c>
      <c r="O1990" s="8"/>
      <c r="P1990" s="8"/>
      <c r="Q1990" s="8" t="s">
        <v>1460</v>
      </c>
      <c r="R1990" s="8"/>
      <c r="S1990" s="8"/>
      <c r="T1990" s="8" t="s">
        <v>1461</v>
      </c>
      <c r="U1990" s="8"/>
      <c r="V1990" s="8"/>
      <c r="W1990" s="8">
        <v>3</v>
      </c>
      <c r="X1990" s="8"/>
      <c r="Y1990" s="8"/>
      <c r="Z1990" s="8"/>
      <c r="AA1990" s="8"/>
      <c r="AB1990" s="8"/>
      <c r="AC1990" s="8" t="s">
        <v>8</v>
      </c>
      <c r="AD1990" s="8"/>
      <c r="AE1990" s="8"/>
    </row>
    <row r="1991" spans="1:31" x14ac:dyDescent="0.25">
      <c r="A1991" s="8"/>
      <c r="B1991" s="8"/>
      <c r="C1991" s="8"/>
      <c r="D1991" s="8"/>
      <c r="E1991" s="8"/>
      <c r="F1991" s="8"/>
      <c r="G1991" s="8"/>
      <c r="H1991" s="9"/>
      <c r="I1991" s="9"/>
      <c r="J1991" s="9"/>
      <c r="K1991" s="8"/>
      <c r="L1991" s="8"/>
      <c r="M1991" s="8"/>
      <c r="N1991" s="8"/>
      <c r="O1991" s="8"/>
      <c r="P1991" s="8"/>
      <c r="Q1991" s="8"/>
      <c r="R1991" s="8"/>
      <c r="S1991" s="8"/>
      <c r="T1991" s="8"/>
      <c r="U1991" s="8"/>
      <c r="V1991" s="8"/>
      <c r="W1991" s="8"/>
      <c r="X1991" s="8"/>
      <c r="Y1991" s="8"/>
      <c r="Z1991" s="8"/>
      <c r="AA1991" s="8"/>
      <c r="AB1991" s="8"/>
      <c r="AC1991" s="8"/>
      <c r="AD1991" s="8"/>
      <c r="AE1991" s="8"/>
    </row>
    <row r="1992" spans="1:31" ht="150" customHeight="1" x14ac:dyDescent="0.25">
      <c r="A1992" s="8"/>
      <c r="B1992" s="8"/>
      <c r="C1992" s="8"/>
      <c r="D1992" s="8"/>
      <c r="E1992" s="8"/>
      <c r="F1992" s="8"/>
      <c r="G1992" s="8"/>
      <c r="H1992" s="9"/>
      <c r="I1992" s="9"/>
      <c r="J1992" s="9"/>
      <c r="K1992" s="8"/>
      <c r="L1992" s="8"/>
      <c r="M1992" s="8"/>
      <c r="N1992" s="10" t="s">
        <v>1458</v>
      </c>
      <c r="O1992" s="10"/>
      <c r="P1992" s="10"/>
      <c r="Q1992" s="8"/>
      <c r="R1992" s="8"/>
      <c r="S1992" s="8"/>
      <c r="T1992" s="8"/>
      <c r="U1992" s="8"/>
      <c r="V1992" s="8"/>
      <c r="W1992" s="8"/>
      <c r="X1992" s="8"/>
      <c r="Y1992" s="8"/>
      <c r="Z1992" s="8"/>
      <c r="AA1992" s="8"/>
      <c r="AB1992" s="8"/>
      <c r="AC1992" s="8"/>
      <c r="AD1992" s="8"/>
      <c r="AE1992" s="8"/>
    </row>
    <row r="1993" spans="1:31" x14ac:dyDescent="0.25">
      <c r="A1993" s="8"/>
      <c r="B1993" s="8"/>
      <c r="C1993" s="8"/>
      <c r="D1993" s="8"/>
      <c r="E1993" s="8"/>
      <c r="F1993" s="8"/>
      <c r="G1993" s="8"/>
      <c r="H1993" s="9"/>
      <c r="I1993" s="9"/>
      <c r="J1993" s="9"/>
      <c r="K1993" s="8"/>
      <c r="L1993" s="8"/>
      <c r="M1993" s="8"/>
      <c r="N1993" s="8"/>
      <c r="O1993" s="8"/>
      <c r="P1993" s="8"/>
      <c r="Q1993" s="8"/>
      <c r="R1993" s="8"/>
      <c r="S1993" s="8"/>
      <c r="T1993" s="8"/>
      <c r="U1993" s="8"/>
      <c r="V1993" s="8"/>
      <c r="W1993" s="8"/>
      <c r="X1993" s="8"/>
      <c r="Y1993" s="8"/>
      <c r="Z1993" s="8"/>
      <c r="AA1993" s="8"/>
      <c r="AB1993" s="8"/>
      <c r="AC1993" s="8"/>
      <c r="AD1993" s="8"/>
      <c r="AE1993" s="8"/>
    </row>
    <row r="1994" spans="1:31" ht="15" customHeight="1" x14ac:dyDescent="0.25">
      <c r="A1994" s="8"/>
      <c r="B1994" s="8"/>
      <c r="C1994" s="8"/>
      <c r="D1994" s="8"/>
      <c r="E1994" s="8"/>
      <c r="F1994" s="8"/>
      <c r="G1994" s="8"/>
      <c r="H1994" s="9"/>
      <c r="I1994" s="9"/>
      <c r="J1994" s="9"/>
      <c r="K1994" s="8"/>
      <c r="L1994" s="8"/>
      <c r="M1994" s="8"/>
      <c r="N1994" s="8" t="s">
        <v>1459</v>
      </c>
      <c r="O1994" s="8"/>
      <c r="P1994" s="8"/>
      <c r="Q1994" s="8"/>
      <c r="R1994" s="8"/>
      <c r="S1994" s="8"/>
      <c r="T1994" s="8"/>
      <c r="U1994" s="8"/>
      <c r="V1994" s="8"/>
      <c r="W1994" s="8"/>
      <c r="X1994" s="8"/>
      <c r="Y1994" s="8"/>
      <c r="Z1994" s="8"/>
      <c r="AA1994" s="8"/>
      <c r="AB1994" s="8"/>
      <c r="AC1994" s="8"/>
      <c r="AD1994" s="8"/>
      <c r="AE1994" s="8"/>
    </row>
    <row r="1995" spans="1:31" ht="150" customHeight="1" x14ac:dyDescent="0.25">
      <c r="A1995" s="8">
        <v>84</v>
      </c>
      <c r="B1995" s="8" t="s">
        <v>0</v>
      </c>
      <c r="C1995" s="8"/>
      <c r="D1995" s="8"/>
      <c r="E1995" s="8" t="s">
        <v>293</v>
      </c>
      <c r="F1995" s="8"/>
      <c r="G1995" s="8"/>
      <c r="H1995" s="9" t="s">
        <v>1462</v>
      </c>
      <c r="I1995" s="9"/>
      <c r="J1995" s="9"/>
      <c r="K1995" s="8" t="s">
        <v>3</v>
      </c>
      <c r="L1995" s="8"/>
      <c r="M1995" s="8"/>
      <c r="N1995" s="8" t="s">
        <v>1463</v>
      </c>
      <c r="O1995" s="8"/>
      <c r="P1995" s="8"/>
      <c r="Q1995" s="8" t="s">
        <v>1460</v>
      </c>
      <c r="R1995" s="8"/>
      <c r="S1995" s="8"/>
      <c r="T1995" s="8">
        <f>-1 / 18 / 1</f>
        <v>-5.5555555555555552E-2</v>
      </c>
      <c r="U1995" s="8"/>
      <c r="V1995" s="8"/>
      <c r="W1995" s="8">
        <v>0</v>
      </c>
      <c r="X1995" s="8"/>
      <c r="Y1995" s="8"/>
      <c r="Z1995" s="8"/>
      <c r="AA1995" s="8"/>
      <c r="AB1995" s="8"/>
      <c r="AC1995" s="8" t="s">
        <v>8</v>
      </c>
      <c r="AD1995" s="8"/>
      <c r="AE1995" s="8"/>
    </row>
    <row r="1996" spans="1:31" x14ac:dyDescent="0.25">
      <c r="A1996" s="8"/>
      <c r="B1996" s="8"/>
      <c r="C1996" s="8"/>
      <c r="D1996" s="8"/>
      <c r="E1996" s="8"/>
      <c r="F1996" s="8"/>
      <c r="G1996" s="8"/>
      <c r="H1996" s="9"/>
      <c r="I1996" s="9"/>
      <c r="J1996" s="9"/>
      <c r="K1996" s="8"/>
      <c r="L1996" s="8"/>
      <c r="M1996" s="8"/>
      <c r="N1996" s="8"/>
      <c r="O1996" s="8"/>
      <c r="P1996" s="8"/>
      <c r="Q1996" s="8"/>
      <c r="R1996" s="8"/>
      <c r="S1996" s="8"/>
      <c r="T1996" s="8"/>
      <c r="U1996" s="8"/>
      <c r="V1996" s="8"/>
      <c r="W1996" s="8"/>
      <c r="X1996" s="8"/>
      <c r="Y1996" s="8"/>
      <c r="Z1996" s="8"/>
      <c r="AA1996" s="8"/>
      <c r="AB1996" s="8"/>
      <c r="AC1996" s="8"/>
      <c r="AD1996" s="8"/>
      <c r="AE1996" s="8"/>
    </row>
    <row r="1997" spans="1:31" ht="150" customHeight="1" x14ac:dyDescent="0.25">
      <c r="A1997" s="8"/>
      <c r="B1997" s="8"/>
      <c r="C1997" s="8"/>
      <c r="D1997" s="8"/>
      <c r="E1997" s="8"/>
      <c r="F1997" s="8"/>
      <c r="G1997" s="8"/>
      <c r="H1997" s="9"/>
      <c r="I1997" s="9"/>
      <c r="J1997" s="9"/>
      <c r="K1997" s="8"/>
      <c r="L1997" s="8"/>
      <c r="M1997" s="8"/>
      <c r="N1997" s="10" t="s">
        <v>1458</v>
      </c>
      <c r="O1997" s="10"/>
      <c r="P1997" s="10"/>
      <c r="Q1997" s="8"/>
      <c r="R1997" s="8"/>
      <c r="S1997" s="8"/>
      <c r="T1997" s="8"/>
      <c r="U1997" s="8"/>
      <c r="V1997" s="8"/>
      <c r="W1997" s="8"/>
      <c r="X1997" s="8"/>
      <c r="Y1997" s="8"/>
      <c r="Z1997" s="8"/>
      <c r="AA1997" s="8"/>
      <c r="AB1997" s="8"/>
      <c r="AC1997" s="8"/>
      <c r="AD1997" s="8"/>
      <c r="AE1997" s="8"/>
    </row>
    <row r="1998" spans="1:31" x14ac:dyDescent="0.25">
      <c r="A1998" s="8"/>
      <c r="B1998" s="8"/>
      <c r="C1998" s="8"/>
      <c r="D1998" s="8"/>
      <c r="E1998" s="8"/>
      <c r="F1998" s="8"/>
      <c r="G1998" s="8"/>
      <c r="H1998" s="9"/>
      <c r="I1998" s="9"/>
      <c r="J1998" s="9"/>
      <c r="K1998" s="8"/>
      <c r="L1998" s="8"/>
      <c r="M1998" s="8"/>
      <c r="N1998" s="8"/>
      <c r="O1998" s="8"/>
      <c r="P1998" s="8"/>
      <c r="Q1998" s="8"/>
      <c r="R1998" s="8"/>
      <c r="S1998" s="8"/>
      <c r="T1998" s="8"/>
      <c r="U1998" s="8"/>
      <c r="V1998" s="8"/>
      <c r="W1998" s="8"/>
      <c r="X1998" s="8"/>
      <c r="Y1998" s="8"/>
      <c r="Z1998" s="8"/>
      <c r="AA1998" s="8"/>
      <c r="AB1998" s="8"/>
      <c r="AC1998" s="8"/>
      <c r="AD1998" s="8"/>
      <c r="AE1998" s="8"/>
    </row>
    <row r="1999" spans="1:31" ht="15" customHeight="1" x14ac:dyDescent="0.25">
      <c r="A1999" s="8"/>
      <c r="B1999" s="8"/>
      <c r="C1999" s="8"/>
      <c r="D1999" s="8"/>
      <c r="E1999" s="8"/>
      <c r="F1999" s="8"/>
      <c r="G1999" s="8"/>
      <c r="H1999" s="9"/>
      <c r="I1999" s="9"/>
      <c r="J1999" s="9"/>
      <c r="K1999" s="8"/>
      <c r="L1999" s="8"/>
      <c r="M1999" s="8"/>
      <c r="N1999" s="8" t="s">
        <v>1464</v>
      </c>
      <c r="O1999" s="8"/>
      <c r="P1999" s="8"/>
      <c r="Q1999" s="8"/>
      <c r="R1999" s="8"/>
      <c r="S1999" s="8"/>
      <c r="T1999" s="8"/>
      <c r="U1999" s="8"/>
      <c r="V1999" s="8"/>
      <c r="W1999" s="8"/>
      <c r="X1999" s="8"/>
      <c r="Y1999" s="8"/>
      <c r="Z1999" s="8"/>
      <c r="AA1999" s="8"/>
      <c r="AB1999" s="8"/>
      <c r="AC1999" s="8"/>
      <c r="AD1999" s="8"/>
      <c r="AE1999" s="8"/>
    </row>
    <row r="2000" spans="1:31" ht="150" customHeight="1" x14ac:dyDescent="0.25">
      <c r="A2000" s="8">
        <v>85</v>
      </c>
      <c r="B2000" s="8" t="s">
        <v>0</v>
      </c>
      <c r="C2000" s="8"/>
      <c r="D2000" s="8"/>
      <c r="E2000" s="8" t="s">
        <v>1</v>
      </c>
      <c r="F2000" s="8"/>
      <c r="G2000" s="8"/>
      <c r="H2000" s="9" t="s">
        <v>1465</v>
      </c>
      <c r="I2000" s="9"/>
      <c r="J2000" s="9"/>
      <c r="K2000" s="8" t="s">
        <v>3</v>
      </c>
      <c r="L2000" s="8"/>
      <c r="M2000" s="8"/>
      <c r="N2000" s="8" t="s">
        <v>1466</v>
      </c>
      <c r="O2000" s="8"/>
      <c r="P2000" s="8"/>
      <c r="Q2000" s="8" t="s">
        <v>1460</v>
      </c>
      <c r="R2000" s="8"/>
      <c r="S2000" s="8"/>
      <c r="T2000" s="11">
        <v>36574</v>
      </c>
      <c r="U2000" s="11"/>
      <c r="V2000" s="11"/>
      <c r="W2000" s="8">
        <v>0</v>
      </c>
      <c r="X2000" s="8"/>
      <c r="Y2000" s="8"/>
      <c r="Z2000" s="8"/>
      <c r="AA2000" s="8"/>
      <c r="AB2000" s="8"/>
      <c r="AC2000" s="8" t="s">
        <v>8</v>
      </c>
      <c r="AD2000" s="8"/>
      <c r="AE2000" s="8"/>
    </row>
    <row r="2001" spans="1:35" x14ac:dyDescent="0.25">
      <c r="A2001" s="8"/>
      <c r="B2001" s="8"/>
      <c r="C2001" s="8"/>
      <c r="D2001" s="8"/>
      <c r="E2001" s="8"/>
      <c r="F2001" s="8"/>
      <c r="G2001" s="8"/>
      <c r="H2001" s="9"/>
      <c r="I2001" s="9"/>
      <c r="J2001" s="9"/>
      <c r="K2001" s="8"/>
      <c r="L2001" s="8"/>
      <c r="M2001" s="8"/>
      <c r="N2001" s="8"/>
      <c r="O2001" s="8"/>
      <c r="P2001" s="8"/>
      <c r="Q2001" s="8"/>
      <c r="R2001" s="8"/>
      <c r="S2001" s="8"/>
      <c r="T2001" s="11"/>
      <c r="U2001" s="11"/>
      <c r="V2001" s="11"/>
      <c r="W2001" s="8"/>
      <c r="X2001" s="8"/>
      <c r="Y2001" s="8"/>
      <c r="Z2001" s="8"/>
      <c r="AA2001" s="8"/>
      <c r="AB2001" s="8"/>
      <c r="AC2001" s="8"/>
      <c r="AD2001" s="8"/>
      <c r="AE2001" s="8"/>
    </row>
    <row r="2002" spans="1:35" ht="150" customHeight="1" x14ac:dyDescent="0.25">
      <c r="A2002" s="8"/>
      <c r="B2002" s="8"/>
      <c r="C2002" s="8"/>
      <c r="D2002" s="8"/>
      <c r="E2002" s="8"/>
      <c r="F2002" s="8"/>
      <c r="G2002" s="8"/>
      <c r="H2002" s="9"/>
      <c r="I2002" s="9"/>
      <c r="J2002" s="9"/>
      <c r="K2002" s="8"/>
      <c r="L2002" s="8"/>
      <c r="M2002" s="8"/>
      <c r="N2002" s="10" t="s">
        <v>1458</v>
      </c>
      <c r="O2002" s="10"/>
      <c r="P2002" s="10"/>
      <c r="Q2002" s="8"/>
      <c r="R2002" s="8"/>
      <c r="S2002" s="8"/>
      <c r="T2002" s="11"/>
      <c r="U2002" s="11"/>
      <c r="V2002" s="11"/>
      <c r="W2002" s="8"/>
      <c r="X2002" s="8"/>
      <c r="Y2002" s="8"/>
      <c r="Z2002" s="8"/>
      <c r="AA2002" s="8"/>
      <c r="AB2002" s="8"/>
      <c r="AC2002" s="8"/>
      <c r="AD2002" s="8"/>
      <c r="AE2002" s="8"/>
    </row>
    <row r="2003" spans="1:35" x14ac:dyDescent="0.25">
      <c r="A2003" s="8"/>
      <c r="B2003" s="8"/>
      <c r="C2003" s="8"/>
      <c r="D2003" s="8"/>
      <c r="E2003" s="8"/>
      <c r="F2003" s="8"/>
      <c r="G2003" s="8"/>
      <c r="H2003" s="9"/>
      <c r="I2003" s="9"/>
      <c r="J2003" s="9"/>
      <c r="K2003" s="8"/>
      <c r="L2003" s="8"/>
      <c r="M2003" s="8"/>
      <c r="N2003" s="8"/>
      <c r="O2003" s="8"/>
      <c r="P2003" s="8"/>
      <c r="Q2003" s="8"/>
      <c r="R2003" s="8"/>
      <c r="S2003" s="8"/>
      <c r="T2003" s="11"/>
      <c r="U2003" s="11"/>
      <c r="V2003" s="11"/>
      <c r="W2003" s="8"/>
      <c r="X2003" s="8"/>
      <c r="Y2003" s="8"/>
      <c r="Z2003" s="8"/>
      <c r="AA2003" s="8"/>
      <c r="AB2003" s="8"/>
      <c r="AC2003" s="8"/>
      <c r="AD2003" s="8"/>
      <c r="AE2003" s="8"/>
    </row>
    <row r="2004" spans="1:35" ht="15" customHeight="1" x14ac:dyDescent="0.25">
      <c r="A2004" s="8"/>
      <c r="B2004" s="8"/>
      <c r="C2004" s="8"/>
      <c r="D2004" s="8"/>
      <c r="E2004" s="8"/>
      <c r="F2004" s="8"/>
      <c r="G2004" s="8"/>
      <c r="H2004" s="9"/>
      <c r="I2004" s="9"/>
      <c r="J2004" s="9"/>
      <c r="K2004" s="8"/>
      <c r="L2004" s="8"/>
      <c r="M2004" s="8"/>
      <c r="N2004" s="8" t="s">
        <v>1467</v>
      </c>
      <c r="O2004" s="8"/>
      <c r="P2004" s="8"/>
      <c r="Q2004" s="8"/>
      <c r="R2004" s="8"/>
      <c r="S2004" s="8"/>
      <c r="T2004" s="11"/>
      <c r="U2004" s="11"/>
      <c r="V2004" s="11"/>
      <c r="W2004" s="8"/>
      <c r="X2004" s="8"/>
      <c r="Y2004" s="8"/>
      <c r="Z2004" s="8"/>
      <c r="AA2004" s="8"/>
      <c r="AB2004" s="8"/>
      <c r="AC2004" s="8"/>
      <c r="AD2004" s="8"/>
      <c r="AE2004" s="8"/>
      <c r="AI2004">
        <v>1</v>
      </c>
    </row>
    <row r="2005" spans="1:35" ht="90" customHeight="1" x14ac:dyDescent="0.25">
      <c r="A2005" s="8">
        <v>86</v>
      </c>
      <c r="B2005" s="8" t="s">
        <v>0</v>
      </c>
      <c r="C2005" s="8"/>
      <c r="D2005" s="8"/>
      <c r="E2005" s="8" t="s">
        <v>1</v>
      </c>
      <c r="F2005" s="8"/>
      <c r="G2005" s="8"/>
      <c r="H2005" s="9" t="s">
        <v>1468</v>
      </c>
      <c r="I2005" s="9"/>
      <c r="J2005" s="9"/>
      <c r="K2005" s="8" t="s">
        <v>3</v>
      </c>
      <c r="L2005" s="8"/>
      <c r="M2005" s="8"/>
      <c r="N2005" s="8" t="s">
        <v>1469</v>
      </c>
      <c r="O2005" s="8"/>
      <c r="P2005" s="8"/>
      <c r="Q2005" s="8" t="s">
        <v>1471</v>
      </c>
      <c r="R2005" s="8"/>
      <c r="S2005" s="8"/>
      <c r="T2005" s="8" t="s">
        <v>1472</v>
      </c>
      <c r="U2005" s="8"/>
      <c r="V2005" s="8"/>
      <c r="W2005" s="8">
        <v>3</v>
      </c>
      <c r="X2005" s="8"/>
      <c r="Y2005" s="8"/>
      <c r="Z2005" s="8"/>
      <c r="AA2005" s="8"/>
      <c r="AB2005" s="8"/>
      <c r="AC2005" s="8" t="s">
        <v>8</v>
      </c>
      <c r="AD2005" s="8"/>
      <c r="AE2005" s="8"/>
    </row>
    <row r="2006" spans="1:35" x14ac:dyDescent="0.25">
      <c r="A2006" s="8"/>
      <c r="B2006" s="8"/>
      <c r="C2006" s="8"/>
      <c r="D2006" s="8"/>
      <c r="E2006" s="8"/>
      <c r="F2006" s="8"/>
      <c r="G2006" s="8"/>
      <c r="H2006" s="9"/>
      <c r="I2006" s="9"/>
      <c r="J2006" s="9"/>
      <c r="K2006" s="8"/>
      <c r="L2006" s="8"/>
      <c r="M2006" s="8"/>
      <c r="N2006" s="10"/>
      <c r="O2006" s="10"/>
      <c r="P2006" s="10"/>
      <c r="Q2006" s="8"/>
      <c r="R2006" s="8"/>
      <c r="S2006" s="8"/>
      <c r="T2006" s="8"/>
      <c r="U2006" s="8"/>
      <c r="V2006" s="8"/>
      <c r="W2006" s="8"/>
      <c r="X2006" s="8"/>
      <c r="Y2006" s="8"/>
      <c r="Z2006" s="8"/>
      <c r="AA2006" s="8"/>
      <c r="AB2006" s="8"/>
      <c r="AC2006" s="8"/>
      <c r="AD2006" s="8"/>
      <c r="AE2006" s="8"/>
    </row>
    <row r="2007" spans="1:35" ht="150" customHeight="1" x14ac:dyDescent="0.25">
      <c r="A2007" s="8"/>
      <c r="B2007" s="8"/>
      <c r="C2007" s="8"/>
      <c r="D2007" s="8"/>
      <c r="E2007" s="8"/>
      <c r="F2007" s="8"/>
      <c r="G2007" s="8"/>
      <c r="H2007" s="9"/>
      <c r="I2007" s="9"/>
      <c r="J2007" s="9"/>
      <c r="K2007" s="8"/>
      <c r="L2007" s="8"/>
      <c r="M2007" s="8"/>
      <c r="N2007" s="10" t="s">
        <v>1470</v>
      </c>
      <c r="O2007" s="10"/>
      <c r="P2007" s="10"/>
      <c r="Q2007" s="8"/>
      <c r="R2007" s="8"/>
      <c r="S2007" s="8"/>
      <c r="T2007" s="8"/>
      <c r="U2007" s="8"/>
      <c r="V2007" s="8"/>
      <c r="W2007" s="8"/>
      <c r="X2007" s="8"/>
      <c r="Y2007" s="8"/>
      <c r="Z2007" s="8"/>
      <c r="AA2007" s="8"/>
      <c r="AB2007" s="8"/>
      <c r="AC2007" s="8"/>
      <c r="AD2007" s="8"/>
      <c r="AE2007" s="8"/>
    </row>
    <row r="2008" spans="1:35" ht="90" customHeight="1" x14ac:dyDescent="0.25">
      <c r="A2008" s="3">
        <v>88</v>
      </c>
      <c r="B2008" s="8" t="s">
        <v>0</v>
      </c>
      <c r="C2008" s="8"/>
      <c r="D2008" s="8"/>
      <c r="E2008" s="8" t="s">
        <v>1</v>
      </c>
      <c r="F2008" s="8"/>
      <c r="G2008" s="8"/>
      <c r="H2008" s="9" t="s">
        <v>1473</v>
      </c>
      <c r="I2008" s="9"/>
      <c r="J2008" s="9"/>
      <c r="K2008" s="8" t="s">
        <v>3</v>
      </c>
      <c r="L2008" s="8"/>
      <c r="M2008" s="8"/>
      <c r="N2008" s="8" t="s">
        <v>1474</v>
      </c>
      <c r="O2008" s="8"/>
      <c r="P2008" s="8"/>
      <c r="Q2008" s="8" t="s">
        <v>1471</v>
      </c>
      <c r="R2008" s="8"/>
      <c r="S2008" s="8"/>
      <c r="T2008" s="11">
        <v>36581</v>
      </c>
      <c r="U2008" s="11"/>
      <c r="V2008" s="11"/>
      <c r="W2008" s="8">
        <v>3</v>
      </c>
      <c r="X2008" s="8"/>
      <c r="Y2008" s="8"/>
      <c r="Z2008" s="8"/>
      <c r="AA2008" s="8"/>
      <c r="AB2008" s="8"/>
      <c r="AC2008" s="8" t="s">
        <v>8</v>
      </c>
      <c r="AD2008" s="8"/>
      <c r="AE2008" s="8"/>
    </row>
    <row r="2009" spans="1:35" ht="150" customHeight="1" x14ac:dyDescent="0.25">
      <c r="A2009" s="8">
        <v>89</v>
      </c>
      <c r="B2009" s="8" t="s">
        <v>0</v>
      </c>
      <c r="C2009" s="8"/>
      <c r="D2009" s="8"/>
      <c r="E2009" s="8" t="s">
        <v>1</v>
      </c>
      <c r="F2009" s="8"/>
      <c r="G2009" s="8"/>
      <c r="H2009" s="9" t="s">
        <v>1475</v>
      </c>
      <c r="I2009" s="9"/>
      <c r="J2009" s="9"/>
      <c r="K2009" s="8" t="s">
        <v>3</v>
      </c>
      <c r="L2009" s="8"/>
      <c r="M2009" s="8"/>
      <c r="N2009" s="8" t="s">
        <v>1476</v>
      </c>
      <c r="O2009" s="8"/>
      <c r="P2009" s="8"/>
      <c r="Q2009" s="8" t="s">
        <v>1471</v>
      </c>
      <c r="R2009" s="8"/>
      <c r="S2009" s="8"/>
      <c r="T2009" s="8" t="s">
        <v>1479</v>
      </c>
      <c r="U2009" s="8"/>
      <c r="V2009" s="8"/>
      <c r="W2009" s="8">
        <v>3</v>
      </c>
      <c r="X2009" s="8"/>
      <c r="Y2009" s="8"/>
      <c r="Z2009" s="8"/>
      <c r="AA2009" s="8"/>
      <c r="AB2009" s="8"/>
      <c r="AC2009" s="8" t="s">
        <v>8</v>
      </c>
      <c r="AD2009" s="8"/>
      <c r="AE2009" s="8"/>
    </row>
    <row r="2010" spans="1:35" x14ac:dyDescent="0.25">
      <c r="A2010" s="8"/>
      <c r="B2010" s="8"/>
      <c r="C2010" s="8"/>
      <c r="D2010" s="8"/>
      <c r="E2010" s="8"/>
      <c r="F2010" s="8"/>
      <c r="G2010" s="8"/>
      <c r="H2010" s="9"/>
      <c r="I2010" s="9"/>
      <c r="J2010" s="9"/>
      <c r="K2010" s="8"/>
      <c r="L2010" s="8"/>
      <c r="M2010" s="8"/>
      <c r="N2010" s="8"/>
      <c r="O2010" s="8"/>
      <c r="P2010" s="8"/>
      <c r="Q2010" s="8"/>
      <c r="R2010" s="8"/>
      <c r="S2010" s="8"/>
      <c r="T2010" s="8"/>
      <c r="U2010" s="8"/>
      <c r="V2010" s="8"/>
      <c r="W2010" s="8"/>
      <c r="X2010" s="8"/>
      <c r="Y2010" s="8"/>
      <c r="Z2010" s="8"/>
      <c r="AA2010" s="8"/>
      <c r="AB2010" s="8"/>
      <c r="AC2010" s="8"/>
      <c r="AD2010" s="8"/>
      <c r="AE2010" s="8"/>
    </row>
    <row r="2011" spans="1:35" ht="195" customHeight="1" x14ac:dyDescent="0.25">
      <c r="A2011" s="8"/>
      <c r="B2011" s="8"/>
      <c r="C2011" s="8"/>
      <c r="D2011" s="8"/>
      <c r="E2011" s="8"/>
      <c r="F2011" s="8"/>
      <c r="G2011" s="8"/>
      <c r="H2011" s="9"/>
      <c r="I2011" s="9"/>
      <c r="J2011" s="9"/>
      <c r="K2011" s="8"/>
      <c r="L2011" s="8"/>
      <c r="M2011" s="8"/>
      <c r="N2011" s="10" t="s">
        <v>1477</v>
      </c>
      <c r="O2011" s="10"/>
      <c r="P2011" s="10"/>
      <c r="Q2011" s="8"/>
      <c r="R2011" s="8"/>
      <c r="S2011" s="8"/>
      <c r="T2011" s="8"/>
      <c r="U2011" s="8"/>
      <c r="V2011" s="8"/>
      <c r="W2011" s="8"/>
      <c r="X2011" s="8"/>
      <c r="Y2011" s="8"/>
      <c r="Z2011" s="8"/>
      <c r="AA2011" s="8"/>
      <c r="AB2011" s="8"/>
      <c r="AC2011" s="8"/>
      <c r="AD2011" s="8"/>
      <c r="AE2011" s="8"/>
    </row>
    <row r="2012" spans="1:35" x14ac:dyDescent="0.25">
      <c r="A2012" s="8"/>
      <c r="B2012" s="8"/>
      <c r="C2012" s="8"/>
      <c r="D2012" s="8"/>
      <c r="E2012" s="8"/>
      <c r="F2012" s="8"/>
      <c r="G2012" s="8"/>
      <c r="H2012" s="9"/>
      <c r="I2012" s="9"/>
      <c r="J2012" s="9"/>
      <c r="K2012" s="8"/>
      <c r="L2012" s="8"/>
      <c r="M2012" s="8"/>
      <c r="N2012" s="8"/>
      <c r="O2012" s="8"/>
      <c r="P2012" s="8"/>
      <c r="Q2012" s="8"/>
      <c r="R2012" s="8"/>
      <c r="S2012" s="8"/>
      <c r="T2012" s="8"/>
      <c r="U2012" s="8"/>
      <c r="V2012" s="8"/>
      <c r="W2012" s="8"/>
      <c r="X2012" s="8"/>
      <c r="Y2012" s="8"/>
      <c r="Z2012" s="8"/>
      <c r="AA2012" s="8"/>
      <c r="AB2012" s="8"/>
      <c r="AC2012" s="8"/>
      <c r="AD2012" s="8"/>
      <c r="AE2012" s="8"/>
    </row>
    <row r="2013" spans="1:35" ht="30" customHeight="1" x14ac:dyDescent="0.25">
      <c r="A2013" s="8"/>
      <c r="B2013" s="8"/>
      <c r="C2013" s="8"/>
      <c r="D2013" s="8"/>
      <c r="E2013" s="8"/>
      <c r="F2013" s="8"/>
      <c r="G2013" s="8"/>
      <c r="H2013" s="9"/>
      <c r="I2013" s="9"/>
      <c r="J2013" s="9"/>
      <c r="K2013" s="8"/>
      <c r="L2013" s="8"/>
      <c r="M2013" s="8"/>
      <c r="N2013" s="8" t="s">
        <v>1478</v>
      </c>
      <c r="O2013" s="8"/>
      <c r="P2013" s="8"/>
      <c r="Q2013" s="8"/>
      <c r="R2013" s="8"/>
      <c r="S2013" s="8"/>
      <c r="T2013" s="8"/>
      <c r="U2013" s="8"/>
      <c r="V2013" s="8"/>
      <c r="W2013" s="8"/>
      <c r="X2013" s="8"/>
      <c r="Y2013" s="8"/>
      <c r="Z2013" s="8"/>
      <c r="AA2013" s="8"/>
      <c r="AB2013" s="8"/>
      <c r="AC2013" s="8"/>
      <c r="AD2013" s="8"/>
      <c r="AE2013" s="8"/>
    </row>
    <row r="2014" spans="1:35" ht="150" customHeight="1" x14ac:dyDescent="0.25">
      <c r="A2014" s="8">
        <v>94</v>
      </c>
      <c r="B2014" s="8" t="s">
        <v>0</v>
      </c>
      <c r="C2014" s="8"/>
      <c r="D2014" s="8"/>
      <c r="E2014" s="8" t="s">
        <v>1</v>
      </c>
      <c r="F2014" s="8"/>
      <c r="G2014" s="8"/>
      <c r="H2014" s="9" t="s">
        <v>1481</v>
      </c>
      <c r="I2014" s="9"/>
      <c r="J2014" s="9"/>
      <c r="K2014" s="8" t="s">
        <v>3</v>
      </c>
      <c r="L2014" s="8"/>
      <c r="M2014" s="8"/>
      <c r="N2014" s="8" t="s">
        <v>1482</v>
      </c>
      <c r="O2014" s="8"/>
      <c r="P2014" s="8"/>
      <c r="Q2014" s="8" t="s">
        <v>1424</v>
      </c>
      <c r="R2014" s="8"/>
      <c r="S2014" s="8"/>
      <c r="T2014" s="8" t="s">
        <v>1485</v>
      </c>
      <c r="U2014" s="8"/>
      <c r="V2014" s="8"/>
      <c r="W2014" s="8">
        <v>3</v>
      </c>
      <c r="X2014" s="8"/>
      <c r="Y2014" s="8"/>
      <c r="Z2014" s="8"/>
      <c r="AA2014" s="8"/>
      <c r="AB2014" s="8"/>
      <c r="AC2014" s="8" t="s">
        <v>8</v>
      </c>
      <c r="AD2014" s="8"/>
      <c r="AE2014" s="8"/>
    </row>
    <row r="2015" spans="1:35" x14ac:dyDescent="0.25">
      <c r="A2015" s="8"/>
      <c r="B2015" s="8"/>
      <c r="C2015" s="8"/>
      <c r="D2015" s="8"/>
      <c r="E2015" s="8"/>
      <c r="F2015" s="8"/>
      <c r="G2015" s="8"/>
      <c r="H2015" s="9"/>
      <c r="I2015" s="9"/>
      <c r="J2015" s="9"/>
      <c r="K2015" s="8"/>
      <c r="L2015" s="8"/>
      <c r="M2015" s="8"/>
      <c r="N2015" s="8"/>
      <c r="O2015" s="8"/>
      <c r="P2015" s="8"/>
      <c r="Q2015" s="8"/>
      <c r="R2015" s="8"/>
      <c r="S2015" s="8"/>
      <c r="T2015" s="8"/>
      <c r="U2015" s="8"/>
      <c r="V2015" s="8"/>
      <c r="W2015" s="8"/>
      <c r="X2015" s="8"/>
      <c r="Y2015" s="8"/>
      <c r="Z2015" s="8"/>
      <c r="AA2015" s="8"/>
      <c r="AB2015" s="8"/>
      <c r="AC2015" s="8"/>
      <c r="AD2015" s="8"/>
      <c r="AE2015" s="8"/>
    </row>
    <row r="2016" spans="1:35" ht="150" customHeight="1" x14ac:dyDescent="0.25">
      <c r="A2016" s="8"/>
      <c r="B2016" s="8"/>
      <c r="C2016" s="8"/>
      <c r="D2016" s="8"/>
      <c r="E2016" s="8"/>
      <c r="F2016" s="8"/>
      <c r="G2016" s="8"/>
      <c r="H2016" s="9"/>
      <c r="I2016" s="9"/>
      <c r="J2016" s="9"/>
      <c r="K2016" s="8"/>
      <c r="L2016" s="8"/>
      <c r="M2016" s="8"/>
      <c r="N2016" s="10" t="s">
        <v>1483</v>
      </c>
      <c r="O2016" s="10"/>
      <c r="P2016" s="10"/>
      <c r="Q2016" s="8"/>
      <c r="R2016" s="8"/>
      <c r="S2016" s="8"/>
      <c r="T2016" s="8"/>
      <c r="U2016" s="8"/>
      <c r="V2016" s="8"/>
      <c r="W2016" s="8"/>
      <c r="X2016" s="8"/>
      <c r="Y2016" s="8"/>
      <c r="Z2016" s="8"/>
      <c r="AA2016" s="8"/>
      <c r="AB2016" s="8"/>
      <c r="AC2016" s="8"/>
      <c r="AD2016" s="8"/>
      <c r="AE2016" s="8"/>
    </row>
    <row r="2017" spans="1:35" x14ac:dyDescent="0.25">
      <c r="A2017" s="8"/>
      <c r="B2017" s="8"/>
      <c r="C2017" s="8"/>
      <c r="D2017" s="8"/>
      <c r="E2017" s="8"/>
      <c r="F2017" s="8"/>
      <c r="G2017" s="8"/>
      <c r="H2017" s="9"/>
      <c r="I2017" s="9"/>
      <c r="J2017" s="9"/>
      <c r="K2017" s="8"/>
      <c r="L2017" s="8"/>
      <c r="M2017" s="8"/>
      <c r="N2017" s="8"/>
      <c r="O2017" s="8"/>
      <c r="P2017" s="8"/>
      <c r="Q2017" s="8"/>
      <c r="R2017" s="8"/>
      <c r="S2017" s="8"/>
      <c r="T2017" s="8"/>
      <c r="U2017" s="8"/>
      <c r="V2017" s="8"/>
      <c r="W2017" s="8"/>
      <c r="X2017" s="8"/>
      <c r="Y2017" s="8"/>
      <c r="Z2017" s="8"/>
      <c r="AA2017" s="8"/>
      <c r="AB2017" s="8"/>
      <c r="AC2017" s="8"/>
      <c r="AD2017" s="8"/>
      <c r="AE2017" s="8"/>
    </row>
    <row r="2018" spans="1:35" ht="30" customHeight="1" x14ac:dyDescent="0.25">
      <c r="A2018" s="8"/>
      <c r="B2018" s="8"/>
      <c r="C2018" s="8"/>
      <c r="D2018" s="8"/>
      <c r="E2018" s="8"/>
      <c r="F2018" s="8"/>
      <c r="G2018" s="8"/>
      <c r="H2018" s="9"/>
      <c r="I2018" s="9"/>
      <c r="J2018" s="9"/>
      <c r="K2018" s="8"/>
      <c r="L2018" s="8"/>
      <c r="M2018" s="8"/>
      <c r="N2018" s="8" t="s">
        <v>1484</v>
      </c>
      <c r="O2018" s="8"/>
      <c r="P2018" s="8"/>
      <c r="Q2018" s="8"/>
      <c r="R2018" s="8"/>
      <c r="S2018" s="8"/>
      <c r="T2018" s="8"/>
      <c r="U2018" s="8"/>
      <c r="V2018" s="8"/>
      <c r="W2018" s="8"/>
      <c r="X2018" s="8"/>
      <c r="Y2018" s="8"/>
      <c r="Z2018" s="8"/>
      <c r="AA2018" s="8"/>
      <c r="AB2018" s="8"/>
      <c r="AC2018" s="8"/>
      <c r="AD2018" s="8"/>
      <c r="AE2018" s="8"/>
      <c r="AH2018">
        <v>0</v>
      </c>
      <c r="AI2018">
        <v>2</v>
      </c>
    </row>
    <row r="2019" spans="1:35" ht="90" customHeight="1" x14ac:dyDescent="0.25">
      <c r="A2019" s="8">
        <v>95</v>
      </c>
      <c r="B2019" s="8" t="s">
        <v>0</v>
      </c>
      <c r="C2019" s="8"/>
      <c r="D2019" s="8"/>
      <c r="E2019" s="8" t="s">
        <v>1</v>
      </c>
      <c r="F2019" s="8"/>
      <c r="G2019" s="8"/>
      <c r="H2019" s="9" t="s">
        <v>1486</v>
      </c>
      <c r="I2019" s="9"/>
      <c r="J2019" s="9"/>
      <c r="K2019" s="8" t="s">
        <v>3</v>
      </c>
      <c r="L2019" s="8"/>
      <c r="M2019" s="8"/>
      <c r="N2019" s="8" t="s">
        <v>1487</v>
      </c>
      <c r="O2019" s="8"/>
      <c r="P2019" s="8"/>
      <c r="Q2019" s="8" t="s">
        <v>1489</v>
      </c>
      <c r="R2019" s="8"/>
      <c r="S2019" s="8"/>
      <c r="T2019" s="8" t="s">
        <v>1490</v>
      </c>
      <c r="U2019" s="8"/>
      <c r="V2019" s="8"/>
      <c r="W2019" s="8">
        <v>6</v>
      </c>
      <c r="X2019" s="8"/>
      <c r="Y2019" s="8"/>
      <c r="Z2019" s="8"/>
      <c r="AA2019" s="8"/>
      <c r="AB2019" s="8"/>
      <c r="AC2019" s="8" t="s">
        <v>8</v>
      </c>
      <c r="AD2019" s="8"/>
      <c r="AE2019" s="8"/>
      <c r="AI2019">
        <v>1</v>
      </c>
    </row>
    <row r="2020" spans="1:35" x14ac:dyDescent="0.25">
      <c r="A2020" s="8"/>
      <c r="B2020" s="8"/>
      <c r="C2020" s="8"/>
      <c r="D2020" s="8"/>
      <c r="E2020" s="8"/>
      <c r="F2020" s="8"/>
      <c r="G2020" s="8"/>
      <c r="H2020" s="9"/>
      <c r="I2020" s="9"/>
      <c r="J2020" s="9"/>
      <c r="K2020" s="8"/>
      <c r="L2020" s="8"/>
      <c r="M2020" s="8"/>
      <c r="N2020" s="10"/>
      <c r="O2020" s="10"/>
      <c r="P2020" s="10"/>
      <c r="Q2020" s="8"/>
      <c r="R2020" s="8"/>
      <c r="S2020" s="8"/>
      <c r="T2020" s="8"/>
      <c r="U2020" s="8"/>
      <c r="V2020" s="8"/>
      <c r="W2020" s="8"/>
      <c r="X2020" s="8"/>
      <c r="Y2020" s="8"/>
      <c r="Z2020" s="8"/>
      <c r="AA2020" s="8"/>
      <c r="AB2020" s="8"/>
      <c r="AC2020" s="8"/>
      <c r="AD2020" s="8"/>
      <c r="AE2020" s="8"/>
    </row>
    <row r="2021" spans="1:35" ht="120" customHeight="1" x14ac:dyDescent="0.25">
      <c r="A2021" s="8"/>
      <c r="B2021" s="8"/>
      <c r="C2021" s="8"/>
      <c r="D2021" s="8"/>
      <c r="E2021" s="8"/>
      <c r="F2021" s="8"/>
      <c r="G2021" s="8"/>
      <c r="H2021" s="9"/>
      <c r="I2021" s="9"/>
      <c r="J2021" s="9"/>
      <c r="K2021" s="8"/>
      <c r="L2021" s="8"/>
      <c r="M2021" s="8"/>
      <c r="N2021" s="10" t="s">
        <v>1488</v>
      </c>
      <c r="O2021" s="10"/>
      <c r="P2021" s="10"/>
      <c r="Q2021" s="8"/>
      <c r="R2021" s="8"/>
      <c r="S2021" s="8"/>
      <c r="T2021" s="8"/>
      <c r="U2021" s="8"/>
      <c r="V2021" s="8"/>
      <c r="W2021" s="8"/>
      <c r="X2021" s="8"/>
      <c r="Y2021" s="8"/>
      <c r="Z2021" s="8"/>
      <c r="AA2021" s="8"/>
      <c r="AB2021" s="8"/>
      <c r="AC2021" s="8"/>
      <c r="AD2021" s="8"/>
      <c r="AE2021" s="8"/>
    </row>
    <row r="2022" spans="1:35" ht="75" customHeight="1" x14ac:dyDescent="0.25">
      <c r="A2022" s="8">
        <v>96</v>
      </c>
      <c r="B2022" s="8" t="s">
        <v>0</v>
      </c>
      <c r="C2022" s="8"/>
      <c r="D2022" s="8"/>
      <c r="E2022" s="8" t="s">
        <v>20</v>
      </c>
      <c r="F2022" s="8"/>
      <c r="G2022" s="8"/>
      <c r="H2022" s="9" t="s">
        <v>1491</v>
      </c>
      <c r="I2022" s="9"/>
      <c r="J2022" s="9"/>
      <c r="K2022" s="8" t="s">
        <v>3</v>
      </c>
      <c r="L2022" s="8"/>
      <c r="M2022" s="8"/>
      <c r="N2022" s="8" t="s">
        <v>1492</v>
      </c>
      <c r="O2022" s="8"/>
      <c r="P2022" s="8"/>
      <c r="Q2022" s="8" t="s">
        <v>1480</v>
      </c>
      <c r="R2022" s="8"/>
      <c r="S2022" s="8"/>
      <c r="T2022" s="8" t="s">
        <v>237</v>
      </c>
      <c r="U2022" s="8"/>
      <c r="V2022" s="8"/>
      <c r="W2022" s="8">
        <v>3</v>
      </c>
      <c r="X2022" s="8"/>
      <c r="Y2022" s="8"/>
      <c r="Z2022" s="8"/>
      <c r="AA2022" s="8"/>
      <c r="AB2022" s="8"/>
      <c r="AC2022" s="8" t="s">
        <v>8</v>
      </c>
      <c r="AD2022" s="8"/>
      <c r="AE2022" s="8"/>
    </row>
    <row r="2023" spans="1:35" x14ac:dyDescent="0.25">
      <c r="A2023" s="8"/>
      <c r="B2023" s="8"/>
      <c r="C2023" s="8"/>
      <c r="D2023" s="8"/>
      <c r="E2023" s="8"/>
      <c r="F2023" s="8"/>
      <c r="G2023" s="8"/>
      <c r="H2023" s="9"/>
      <c r="I2023" s="9"/>
      <c r="J2023" s="9"/>
      <c r="K2023" s="8"/>
      <c r="L2023" s="8"/>
      <c r="M2023" s="8"/>
      <c r="N2023" s="10"/>
      <c r="O2023" s="10"/>
      <c r="P2023" s="10"/>
      <c r="Q2023" s="8"/>
      <c r="R2023" s="8"/>
      <c r="S2023" s="8"/>
      <c r="T2023" s="8"/>
      <c r="U2023" s="8"/>
      <c r="V2023" s="8"/>
      <c r="W2023" s="8"/>
      <c r="X2023" s="8"/>
      <c r="Y2023" s="8"/>
      <c r="Z2023" s="8"/>
      <c r="AA2023" s="8"/>
      <c r="AB2023" s="8"/>
      <c r="AC2023" s="8"/>
      <c r="AD2023" s="8"/>
      <c r="AE2023" s="8"/>
    </row>
    <row r="2024" spans="1:35" ht="150" customHeight="1" x14ac:dyDescent="0.25">
      <c r="A2024" s="8"/>
      <c r="B2024" s="8"/>
      <c r="C2024" s="8"/>
      <c r="D2024" s="8"/>
      <c r="E2024" s="8"/>
      <c r="F2024" s="8"/>
      <c r="G2024" s="8"/>
      <c r="H2024" s="9"/>
      <c r="I2024" s="9"/>
      <c r="J2024" s="9"/>
      <c r="K2024" s="8"/>
      <c r="L2024" s="8"/>
      <c r="M2024" s="8"/>
      <c r="N2024" s="10" t="s">
        <v>1493</v>
      </c>
      <c r="O2024" s="10"/>
      <c r="P2024" s="10"/>
      <c r="Q2024" s="8"/>
      <c r="R2024" s="8"/>
      <c r="S2024" s="8"/>
      <c r="T2024" s="8"/>
      <c r="U2024" s="8"/>
      <c r="V2024" s="8"/>
      <c r="W2024" s="8"/>
      <c r="X2024" s="8"/>
      <c r="Y2024" s="8"/>
      <c r="Z2024" s="8"/>
      <c r="AA2024" s="8"/>
      <c r="AB2024" s="8"/>
      <c r="AC2024" s="8"/>
      <c r="AD2024" s="8"/>
      <c r="AE2024" s="8"/>
      <c r="AI2024">
        <v>1</v>
      </c>
    </row>
    <row r="2025" spans="1:35" ht="90" customHeight="1" x14ac:dyDescent="0.25">
      <c r="A2025" s="8">
        <v>97</v>
      </c>
      <c r="B2025" s="8" t="s">
        <v>0</v>
      </c>
      <c r="C2025" s="8"/>
      <c r="D2025" s="8"/>
      <c r="E2025" s="8" t="s">
        <v>20</v>
      </c>
      <c r="F2025" s="8"/>
      <c r="G2025" s="8"/>
      <c r="H2025" s="9" t="s">
        <v>1494</v>
      </c>
      <c r="I2025" s="9"/>
      <c r="J2025" s="9"/>
      <c r="K2025" s="8" t="s">
        <v>3</v>
      </c>
      <c r="L2025" s="8"/>
      <c r="M2025" s="8"/>
      <c r="N2025" s="8" t="s">
        <v>1455</v>
      </c>
      <c r="O2025" s="8"/>
      <c r="P2025" s="8"/>
      <c r="Q2025" s="8" t="s">
        <v>1424</v>
      </c>
      <c r="R2025" s="8"/>
      <c r="S2025" s="8"/>
      <c r="T2025" s="8" t="s">
        <v>482</v>
      </c>
      <c r="U2025" s="8"/>
      <c r="V2025" s="8"/>
      <c r="W2025" s="8">
        <v>3</v>
      </c>
      <c r="X2025" s="8"/>
      <c r="Y2025" s="8"/>
      <c r="Z2025" s="8"/>
      <c r="AA2025" s="8"/>
      <c r="AB2025" s="8"/>
      <c r="AC2025" s="8" t="s">
        <v>8</v>
      </c>
      <c r="AD2025" s="8"/>
      <c r="AE2025" s="8"/>
    </row>
    <row r="2026" spans="1:35" x14ac:dyDescent="0.25">
      <c r="A2026" s="8"/>
      <c r="B2026" s="8"/>
      <c r="C2026" s="8"/>
      <c r="D2026" s="8"/>
      <c r="E2026" s="8"/>
      <c r="F2026" s="8"/>
      <c r="G2026" s="8"/>
      <c r="H2026" s="9"/>
      <c r="I2026" s="9"/>
      <c r="J2026" s="9"/>
      <c r="K2026" s="8"/>
      <c r="L2026" s="8"/>
      <c r="M2026" s="8"/>
      <c r="N2026" s="8"/>
      <c r="O2026" s="8"/>
      <c r="P2026" s="8"/>
      <c r="Q2026" s="8"/>
      <c r="R2026" s="8"/>
      <c r="S2026" s="8"/>
      <c r="T2026" s="8"/>
      <c r="U2026" s="8"/>
      <c r="V2026" s="8"/>
      <c r="W2026" s="8"/>
      <c r="X2026" s="8"/>
      <c r="Y2026" s="8"/>
      <c r="Z2026" s="8"/>
      <c r="AA2026" s="8"/>
      <c r="AB2026" s="8"/>
      <c r="AC2026" s="8"/>
      <c r="AD2026" s="8"/>
      <c r="AE2026" s="8"/>
    </row>
    <row r="2027" spans="1:35" ht="150" customHeight="1" x14ac:dyDescent="0.25">
      <c r="A2027" s="8"/>
      <c r="B2027" s="8"/>
      <c r="C2027" s="8"/>
      <c r="D2027" s="8"/>
      <c r="E2027" s="8"/>
      <c r="F2027" s="8"/>
      <c r="G2027" s="8"/>
      <c r="H2027" s="9"/>
      <c r="I2027" s="9"/>
      <c r="J2027" s="9"/>
      <c r="K2027" s="8"/>
      <c r="L2027" s="8"/>
      <c r="M2027" s="8"/>
      <c r="N2027" s="10" t="s">
        <v>1446</v>
      </c>
      <c r="O2027" s="10"/>
      <c r="P2027" s="10"/>
      <c r="Q2027" s="8"/>
      <c r="R2027" s="8"/>
      <c r="S2027" s="8"/>
      <c r="T2027" s="8"/>
      <c r="U2027" s="8"/>
      <c r="V2027" s="8"/>
      <c r="W2027" s="8"/>
      <c r="X2027" s="8"/>
      <c r="Y2027" s="8"/>
      <c r="Z2027" s="8"/>
      <c r="AA2027" s="8"/>
      <c r="AB2027" s="8"/>
      <c r="AC2027" s="8"/>
      <c r="AD2027" s="8"/>
      <c r="AE2027" s="8"/>
    </row>
    <row r="2028" spans="1:35" x14ac:dyDescent="0.25">
      <c r="A2028" s="8"/>
      <c r="B2028" s="8"/>
      <c r="C2028" s="8"/>
      <c r="D2028" s="8"/>
      <c r="E2028" s="8"/>
      <c r="F2028" s="8"/>
      <c r="G2028" s="8"/>
      <c r="H2028" s="9"/>
      <c r="I2028" s="9"/>
      <c r="J2028" s="9"/>
      <c r="K2028" s="8"/>
      <c r="L2028" s="8"/>
      <c r="M2028" s="8"/>
      <c r="N2028" s="8"/>
      <c r="O2028" s="8"/>
      <c r="P2028" s="8"/>
      <c r="Q2028" s="8"/>
      <c r="R2028" s="8"/>
      <c r="S2028" s="8"/>
      <c r="T2028" s="8"/>
      <c r="U2028" s="8"/>
      <c r="V2028" s="8"/>
      <c r="W2028" s="8"/>
      <c r="X2028" s="8"/>
      <c r="Y2028" s="8"/>
      <c r="Z2028" s="8"/>
      <c r="AA2028" s="8"/>
      <c r="AB2028" s="8"/>
      <c r="AC2028" s="8"/>
      <c r="AD2028" s="8"/>
      <c r="AE2028" s="8"/>
    </row>
    <row r="2029" spans="1:35" ht="45" customHeight="1" x14ac:dyDescent="0.25">
      <c r="A2029" s="8"/>
      <c r="B2029" s="8"/>
      <c r="C2029" s="8"/>
      <c r="D2029" s="8"/>
      <c r="E2029" s="8"/>
      <c r="F2029" s="8"/>
      <c r="G2029" s="8"/>
      <c r="H2029" s="9"/>
      <c r="I2029" s="9"/>
      <c r="J2029" s="9"/>
      <c r="K2029" s="8"/>
      <c r="L2029" s="8"/>
      <c r="M2029" s="8"/>
      <c r="N2029" s="8" t="s">
        <v>483</v>
      </c>
      <c r="O2029" s="8"/>
      <c r="P2029" s="8"/>
      <c r="Q2029" s="8"/>
      <c r="R2029" s="8"/>
      <c r="S2029" s="8"/>
      <c r="T2029" s="8"/>
      <c r="U2029" s="8"/>
      <c r="V2029" s="8"/>
      <c r="W2029" s="8"/>
      <c r="X2029" s="8"/>
      <c r="Y2029" s="8"/>
      <c r="Z2029" s="8"/>
      <c r="AA2029" s="8"/>
      <c r="AB2029" s="8"/>
      <c r="AC2029" s="8"/>
      <c r="AD2029" s="8"/>
      <c r="AE2029" s="8"/>
    </row>
    <row r="2030" spans="1:35" ht="75" customHeight="1" x14ac:dyDescent="0.25">
      <c r="A2030" s="8">
        <v>98</v>
      </c>
      <c r="B2030" s="8" t="s">
        <v>0</v>
      </c>
      <c r="C2030" s="8"/>
      <c r="D2030" s="8"/>
      <c r="E2030" s="8" t="s">
        <v>1</v>
      </c>
      <c r="F2030" s="8"/>
      <c r="G2030" s="8"/>
      <c r="H2030" s="9" t="s">
        <v>1495</v>
      </c>
      <c r="I2030" s="9"/>
      <c r="J2030" s="9"/>
      <c r="K2030" s="8" t="s">
        <v>3</v>
      </c>
      <c r="L2030" s="8"/>
      <c r="M2030" s="8"/>
      <c r="N2030" s="8" t="s">
        <v>1496</v>
      </c>
      <c r="O2030" s="8"/>
      <c r="P2030" s="8"/>
      <c r="Q2030" s="8" t="s">
        <v>1498</v>
      </c>
      <c r="R2030" s="8"/>
      <c r="S2030" s="8"/>
      <c r="T2030" s="11">
        <v>36737</v>
      </c>
      <c r="U2030" s="11"/>
      <c r="V2030" s="11"/>
      <c r="W2030" s="8">
        <v>3</v>
      </c>
      <c r="X2030" s="8"/>
      <c r="Y2030" s="8"/>
      <c r="Z2030" s="8"/>
      <c r="AA2030" s="8"/>
      <c r="AB2030" s="8"/>
      <c r="AC2030" s="8" t="s">
        <v>8</v>
      </c>
      <c r="AD2030" s="8"/>
      <c r="AE2030" s="8"/>
    </row>
    <row r="2031" spans="1:35" x14ac:dyDescent="0.25">
      <c r="A2031" s="8"/>
      <c r="B2031" s="8"/>
      <c r="C2031" s="8"/>
      <c r="D2031" s="8"/>
      <c r="E2031" s="8"/>
      <c r="F2031" s="8"/>
      <c r="G2031" s="8"/>
      <c r="H2031" s="9"/>
      <c r="I2031" s="9"/>
      <c r="J2031" s="9"/>
      <c r="K2031" s="8"/>
      <c r="L2031" s="8"/>
      <c r="M2031" s="8"/>
      <c r="N2031" s="10"/>
      <c r="O2031" s="10"/>
      <c r="P2031" s="10"/>
      <c r="Q2031" s="8"/>
      <c r="R2031" s="8"/>
      <c r="S2031" s="8"/>
      <c r="T2031" s="11"/>
      <c r="U2031" s="11"/>
      <c r="V2031" s="11"/>
      <c r="W2031" s="8"/>
      <c r="X2031" s="8"/>
      <c r="Y2031" s="8"/>
      <c r="Z2031" s="8"/>
      <c r="AA2031" s="8"/>
      <c r="AB2031" s="8"/>
      <c r="AC2031" s="8"/>
      <c r="AD2031" s="8"/>
      <c r="AE2031" s="8"/>
    </row>
    <row r="2032" spans="1:35" ht="285" customHeight="1" x14ac:dyDescent="0.25">
      <c r="A2032" s="8"/>
      <c r="B2032" s="8"/>
      <c r="C2032" s="8"/>
      <c r="D2032" s="8"/>
      <c r="E2032" s="8"/>
      <c r="F2032" s="8"/>
      <c r="G2032" s="8"/>
      <c r="H2032" s="9"/>
      <c r="I2032" s="9"/>
      <c r="J2032" s="9"/>
      <c r="K2032" s="8"/>
      <c r="L2032" s="8"/>
      <c r="M2032" s="8"/>
      <c r="N2032" s="10" t="s">
        <v>1497</v>
      </c>
      <c r="O2032" s="10"/>
      <c r="P2032" s="10"/>
      <c r="Q2032" s="8"/>
      <c r="R2032" s="8"/>
      <c r="S2032" s="8"/>
      <c r="T2032" s="11"/>
      <c r="U2032" s="11"/>
      <c r="V2032" s="11"/>
      <c r="W2032" s="8"/>
      <c r="X2032" s="8"/>
      <c r="Y2032" s="8"/>
      <c r="Z2032" s="8"/>
      <c r="AA2032" s="8"/>
      <c r="AB2032" s="8"/>
      <c r="AC2032" s="8"/>
      <c r="AD2032" s="8"/>
      <c r="AE2032" s="8"/>
    </row>
    <row r="2033" spans="1:35" ht="75" customHeight="1" x14ac:dyDescent="0.25">
      <c r="A2033" s="8">
        <v>99</v>
      </c>
      <c r="B2033" s="8" t="s">
        <v>0</v>
      </c>
      <c r="C2033" s="8"/>
      <c r="D2033" s="8"/>
      <c r="E2033" s="8" t="s">
        <v>20</v>
      </c>
      <c r="F2033" s="8"/>
      <c r="G2033" s="8"/>
      <c r="H2033" s="9" t="s">
        <v>1499</v>
      </c>
      <c r="I2033" s="9"/>
      <c r="J2033" s="9"/>
      <c r="K2033" s="8" t="s">
        <v>3</v>
      </c>
      <c r="L2033" s="8"/>
      <c r="M2033" s="8"/>
      <c r="N2033" s="8" t="s">
        <v>1500</v>
      </c>
      <c r="O2033" s="8"/>
      <c r="P2033" s="8"/>
      <c r="Q2033" s="8" t="s">
        <v>1498</v>
      </c>
      <c r="R2033" s="8"/>
      <c r="S2033" s="8"/>
      <c r="T2033" s="8" t="s">
        <v>555</v>
      </c>
      <c r="U2033" s="8"/>
      <c r="V2033" s="8"/>
      <c r="W2033" s="8">
        <v>3</v>
      </c>
      <c r="X2033" s="8"/>
      <c r="Y2033" s="8"/>
      <c r="Z2033" s="8"/>
      <c r="AA2033" s="8"/>
      <c r="AB2033" s="8"/>
      <c r="AC2033" s="8" t="s">
        <v>8</v>
      </c>
      <c r="AD2033" s="8"/>
      <c r="AE2033" s="8"/>
    </row>
    <row r="2034" spans="1:35" x14ac:dyDescent="0.25">
      <c r="A2034" s="8"/>
      <c r="B2034" s="8"/>
      <c r="C2034" s="8"/>
      <c r="D2034" s="8"/>
      <c r="E2034" s="8"/>
      <c r="F2034" s="8"/>
      <c r="G2034" s="8"/>
      <c r="H2034" s="9"/>
      <c r="I2034" s="9"/>
      <c r="J2034" s="9"/>
      <c r="K2034" s="8"/>
      <c r="L2034" s="8"/>
      <c r="M2034" s="8"/>
      <c r="N2034" s="10"/>
      <c r="O2034" s="10"/>
      <c r="P2034" s="10"/>
      <c r="Q2034" s="8"/>
      <c r="R2034" s="8"/>
      <c r="S2034" s="8"/>
      <c r="T2034" s="8"/>
      <c r="U2034" s="8"/>
      <c r="V2034" s="8"/>
      <c r="W2034" s="8"/>
      <c r="X2034" s="8"/>
      <c r="Y2034" s="8"/>
      <c r="Z2034" s="8"/>
      <c r="AA2034" s="8"/>
      <c r="AB2034" s="8"/>
      <c r="AC2034" s="8"/>
      <c r="AD2034" s="8"/>
      <c r="AE2034" s="8"/>
    </row>
    <row r="2035" spans="1:35" ht="285" customHeight="1" x14ac:dyDescent="0.25">
      <c r="A2035" s="8"/>
      <c r="B2035" s="8"/>
      <c r="C2035" s="8"/>
      <c r="D2035" s="8"/>
      <c r="E2035" s="8"/>
      <c r="F2035" s="8"/>
      <c r="G2035" s="8"/>
      <c r="H2035" s="9"/>
      <c r="I2035" s="9"/>
      <c r="J2035" s="9"/>
      <c r="K2035" s="8"/>
      <c r="L2035" s="8"/>
      <c r="M2035" s="8"/>
      <c r="N2035" s="10" t="s">
        <v>1497</v>
      </c>
      <c r="O2035" s="10"/>
      <c r="P2035" s="10"/>
      <c r="Q2035" s="8"/>
      <c r="R2035" s="8"/>
      <c r="S2035" s="8"/>
      <c r="T2035" s="8"/>
      <c r="U2035" s="8"/>
      <c r="V2035" s="8"/>
      <c r="W2035" s="8"/>
      <c r="X2035" s="8"/>
      <c r="Y2035" s="8"/>
      <c r="Z2035" s="8"/>
      <c r="AA2035" s="8"/>
      <c r="AB2035" s="8"/>
      <c r="AC2035" s="8"/>
      <c r="AD2035" s="8"/>
      <c r="AE2035" s="8"/>
    </row>
    <row r="2036" spans="1:35" ht="75" customHeight="1" x14ac:dyDescent="0.25">
      <c r="A2036" s="8">
        <v>100</v>
      </c>
      <c r="B2036" s="8" t="s">
        <v>0</v>
      </c>
      <c r="C2036" s="8"/>
      <c r="D2036" s="8"/>
      <c r="E2036" s="8" t="s">
        <v>1</v>
      </c>
      <c r="F2036" s="8"/>
      <c r="G2036" s="8"/>
      <c r="H2036" s="9" t="s">
        <v>1501</v>
      </c>
      <c r="I2036" s="9"/>
      <c r="J2036" s="9"/>
      <c r="K2036" s="8" t="s">
        <v>3</v>
      </c>
      <c r="L2036" s="8"/>
      <c r="M2036" s="8"/>
      <c r="N2036" s="8" t="s">
        <v>1502</v>
      </c>
      <c r="O2036" s="8"/>
      <c r="P2036" s="8"/>
      <c r="Q2036" s="8" t="s">
        <v>1505</v>
      </c>
      <c r="R2036" s="8"/>
      <c r="S2036" s="8"/>
      <c r="T2036" s="11">
        <v>36676</v>
      </c>
      <c r="U2036" s="11"/>
      <c r="V2036" s="11"/>
      <c r="W2036" s="8">
        <v>7</v>
      </c>
      <c r="X2036" s="8"/>
      <c r="Y2036" s="8"/>
      <c r="Z2036" s="8"/>
      <c r="AA2036" s="8"/>
      <c r="AB2036" s="8"/>
      <c r="AC2036" s="8" t="s">
        <v>8</v>
      </c>
      <c r="AD2036" s="8"/>
      <c r="AE2036" s="8"/>
    </row>
    <row r="2037" spans="1:35" x14ac:dyDescent="0.25">
      <c r="A2037" s="8"/>
      <c r="B2037" s="8"/>
      <c r="C2037" s="8"/>
      <c r="D2037" s="8"/>
      <c r="E2037" s="8"/>
      <c r="F2037" s="8"/>
      <c r="G2037" s="8"/>
      <c r="H2037" s="9"/>
      <c r="I2037" s="9"/>
      <c r="J2037" s="9"/>
      <c r="K2037" s="8"/>
      <c r="L2037" s="8"/>
      <c r="M2037" s="8"/>
      <c r="N2037" s="8"/>
      <c r="O2037" s="8"/>
      <c r="P2037" s="8"/>
      <c r="Q2037" s="8"/>
      <c r="R2037" s="8"/>
      <c r="S2037" s="8"/>
      <c r="T2037" s="11"/>
      <c r="U2037" s="11"/>
      <c r="V2037" s="11"/>
      <c r="W2037" s="8"/>
      <c r="X2037" s="8"/>
      <c r="Y2037" s="8"/>
      <c r="Z2037" s="8"/>
      <c r="AA2037" s="8"/>
      <c r="AB2037" s="8"/>
      <c r="AC2037" s="8"/>
      <c r="AD2037" s="8"/>
      <c r="AE2037" s="8"/>
    </row>
    <row r="2038" spans="1:35" ht="315" customHeight="1" x14ac:dyDescent="0.25">
      <c r="A2038" s="8"/>
      <c r="B2038" s="8"/>
      <c r="C2038" s="8"/>
      <c r="D2038" s="8"/>
      <c r="E2038" s="8"/>
      <c r="F2038" s="8"/>
      <c r="G2038" s="8"/>
      <c r="H2038" s="9"/>
      <c r="I2038" s="9"/>
      <c r="J2038" s="9"/>
      <c r="K2038" s="8"/>
      <c r="L2038" s="8"/>
      <c r="M2038" s="8"/>
      <c r="N2038" s="10" t="s">
        <v>1503</v>
      </c>
      <c r="O2038" s="10"/>
      <c r="P2038" s="10"/>
      <c r="Q2038" s="8"/>
      <c r="R2038" s="8"/>
      <c r="S2038" s="8"/>
      <c r="T2038" s="11"/>
      <c r="U2038" s="11"/>
      <c r="V2038" s="11"/>
      <c r="W2038" s="8"/>
      <c r="X2038" s="8"/>
      <c r="Y2038" s="8"/>
      <c r="Z2038" s="8"/>
      <c r="AA2038" s="8"/>
      <c r="AB2038" s="8"/>
      <c r="AC2038" s="8"/>
      <c r="AD2038" s="8"/>
      <c r="AE2038" s="8"/>
    </row>
    <row r="2039" spans="1:35" x14ac:dyDescent="0.25">
      <c r="A2039" s="8"/>
      <c r="B2039" s="8"/>
      <c r="C2039" s="8"/>
      <c r="D2039" s="8"/>
      <c r="E2039" s="8"/>
      <c r="F2039" s="8"/>
      <c r="G2039" s="8"/>
      <c r="H2039" s="9"/>
      <c r="I2039" s="9"/>
      <c r="J2039" s="9"/>
      <c r="K2039" s="8"/>
      <c r="L2039" s="8"/>
      <c r="M2039" s="8"/>
      <c r="N2039" s="8"/>
      <c r="O2039" s="8"/>
      <c r="P2039" s="8"/>
      <c r="Q2039" s="8"/>
      <c r="R2039" s="8"/>
      <c r="S2039" s="8"/>
      <c r="T2039" s="11"/>
      <c r="U2039" s="11"/>
      <c r="V2039" s="11"/>
      <c r="W2039" s="8"/>
      <c r="X2039" s="8"/>
      <c r="Y2039" s="8"/>
      <c r="Z2039" s="8"/>
      <c r="AA2039" s="8"/>
      <c r="AB2039" s="8"/>
      <c r="AC2039" s="8"/>
      <c r="AD2039" s="8"/>
      <c r="AE2039" s="8"/>
    </row>
    <row r="2040" spans="1:35" ht="45" customHeight="1" x14ac:dyDescent="0.25">
      <c r="A2040" s="8"/>
      <c r="B2040" s="8"/>
      <c r="C2040" s="8"/>
      <c r="D2040" s="8"/>
      <c r="E2040" s="8"/>
      <c r="F2040" s="8"/>
      <c r="G2040" s="8"/>
      <c r="H2040" s="9"/>
      <c r="I2040" s="9"/>
      <c r="J2040" s="9"/>
      <c r="K2040" s="8"/>
      <c r="L2040" s="8"/>
      <c r="M2040" s="8"/>
      <c r="N2040" s="8" t="s">
        <v>1504</v>
      </c>
      <c r="O2040" s="8"/>
      <c r="P2040" s="8"/>
      <c r="Q2040" s="8"/>
      <c r="R2040" s="8"/>
      <c r="S2040" s="8"/>
      <c r="T2040" s="11"/>
      <c r="U2040" s="11"/>
      <c r="V2040" s="11"/>
      <c r="W2040" s="8"/>
      <c r="X2040" s="8"/>
      <c r="Y2040" s="8"/>
      <c r="Z2040" s="8"/>
      <c r="AA2040" s="8"/>
      <c r="AB2040" s="8"/>
      <c r="AC2040" s="8"/>
      <c r="AD2040" s="8"/>
      <c r="AE2040" s="8"/>
      <c r="AI2040">
        <v>3</v>
      </c>
    </row>
    <row r="2041" spans="1:35" x14ac:dyDescent="0.25">
      <c r="A2041" s="5"/>
    </row>
    <row r="2042" spans="1:35" x14ac:dyDescent="0.25">
      <c r="A2042" s="5"/>
      <c r="B2042" s="5"/>
    </row>
    <row r="2043" spans="1:35" ht="30" x14ac:dyDescent="0.25">
      <c r="A2043" s="6"/>
      <c r="B2043" s="3" t="s">
        <v>1506</v>
      </c>
    </row>
    <row r="2044" spans="1:35" x14ac:dyDescent="0.25">
      <c r="A2044" s="7"/>
      <c r="B2044" s="7"/>
      <c r="C2044" s="7"/>
      <c r="D2044" s="7"/>
      <c r="E2044" s="7"/>
      <c r="F2044" s="7"/>
      <c r="G2044" s="7"/>
      <c r="H2044" s="7"/>
      <c r="I2044" s="7"/>
      <c r="J2044" s="7"/>
      <c r="K2044" s="7"/>
      <c r="L2044" s="7"/>
      <c r="M2044" s="7"/>
      <c r="N2044" s="7"/>
      <c r="O2044" s="7"/>
      <c r="P2044" s="7"/>
      <c r="Q2044" s="7"/>
      <c r="R2044" s="7"/>
      <c r="S2044" s="7"/>
      <c r="T2044" s="7"/>
      <c r="U2044" s="7"/>
      <c r="V2044" s="7"/>
      <c r="W2044" s="7"/>
      <c r="X2044" s="7"/>
      <c r="Y2044" s="7"/>
      <c r="Z2044" s="7"/>
      <c r="AA2044" s="7"/>
      <c r="AB2044" s="7"/>
      <c r="AC2044" s="7"/>
      <c r="AD2044" s="7"/>
      <c r="AE2044" s="7"/>
    </row>
    <row r="2045" spans="1:35" x14ac:dyDescent="0.25">
      <c r="A2045" s="12"/>
      <c r="B2045" s="12"/>
      <c r="C2045" s="12"/>
      <c r="D2045" s="12"/>
      <c r="E2045" s="12"/>
      <c r="F2045" s="12"/>
      <c r="G2045" s="12"/>
      <c r="H2045" s="12"/>
      <c r="I2045" s="12"/>
      <c r="J2045" s="12"/>
      <c r="K2045" s="12"/>
      <c r="L2045" s="12"/>
      <c r="M2045" s="12"/>
      <c r="N2045" s="12"/>
      <c r="O2045" s="12"/>
      <c r="P2045" s="12"/>
      <c r="Q2045" s="12"/>
      <c r="R2045" s="12"/>
      <c r="S2045" s="12"/>
      <c r="T2045" s="12"/>
      <c r="U2045" s="12"/>
      <c r="V2045" s="12"/>
      <c r="W2045" s="12"/>
      <c r="X2045" s="12"/>
      <c r="Y2045" s="12"/>
      <c r="Z2045" s="12"/>
      <c r="AA2045" s="12"/>
      <c r="AB2045" s="12"/>
      <c r="AC2045" s="12"/>
      <c r="AD2045" s="12"/>
      <c r="AE2045" s="12"/>
    </row>
    <row r="2049" spans="1:11" ht="165" x14ac:dyDescent="0.25">
      <c r="A2049" s="3" t="s">
        <v>1507</v>
      </c>
      <c r="B2049" s="8" t="s">
        <v>1510</v>
      </c>
      <c r="C2049" s="11">
        <v>36660</v>
      </c>
      <c r="D2049" s="8">
        <v>7</v>
      </c>
      <c r="E2049" s="8"/>
      <c r="F2049" s="8" t="s">
        <v>8</v>
      </c>
    </row>
    <row r="2050" spans="1:11" x14ac:dyDescent="0.25">
      <c r="A2050" s="3"/>
      <c r="B2050" s="8"/>
      <c r="C2050" s="11"/>
      <c r="D2050" s="8"/>
      <c r="E2050" s="8"/>
      <c r="F2050" s="8"/>
    </row>
    <row r="2051" spans="1:11" ht="409.5" x14ac:dyDescent="0.25">
      <c r="A2051" s="2" t="s">
        <v>1508</v>
      </c>
      <c r="B2051" s="8"/>
      <c r="C2051" s="11"/>
      <c r="D2051" s="8"/>
      <c r="E2051" s="8"/>
      <c r="F2051" s="8"/>
    </row>
    <row r="2052" spans="1:11" x14ac:dyDescent="0.25">
      <c r="A2052" s="3"/>
      <c r="B2052" s="8"/>
      <c r="C2052" s="11"/>
      <c r="D2052" s="8"/>
      <c r="E2052" s="8"/>
      <c r="F2052" s="8"/>
    </row>
    <row r="2053" spans="1:11" ht="135" x14ac:dyDescent="0.25">
      <c r="A2053" s="3" t="s">
        <v>1509</v>
      </c>
      <c r="B2053" s="8"/>
      <c r="C2053" s="11"/>
      <c r="D2053" s="8"/>
      <c r="E2053" s="8"/>
      <c r="F2053" s="8"/>
    </row>
    <row r="2054" spans="1:11" ht="165" x14ac:dyDescent="0.25">
      <c r="A2054" s="8">
        <v>105</v>
      </c>
      <c r="B2054" s="8" t="s">
        <v>0</v>
      </c>
      <c r="C2054" s="8" t="s">
        <v>1</v>
      </c>
      <c r="D2054" s="9" t="s">
        <v>1511</v>
      </c>
      <c r="E2054" s="8" t="s">
        <v>3</v>
      </c>
      <c r="F2054" s="3" t="s">
        <v>1512</v>
      </c>
      <c r="G2054" s="8" t="s">
        <v>1514</v>
      </c>
      <c r="H2054" s="11">
        <v>36860</v>
      </c>
      <c r="I2054" s="8">
        <v>3</v>
      </c>
      <c r="J2054" s="8"/>
      <c r="K2054" s="8" t="s">
        <v>8</v>
      </c>
    </row>
    <row r="2055" spans="1:11" x14ac:dyDescent="0.25">
      <c r="A2055" s="8"/>
      <c r="B2055" s="8"/>
      <c r="C2055" s="8"/>
      <c r="D2055" s="9"/>
      <c r="E2055" s="8"/>
      <c r="F2055" s="2"/>
      <c r="G2055" s="8"/>
      <c r="H2055" s="11"/>
      <c r="I2055" s="8"/>
      <c r="J2055" s="8"/>
      <c r="K2055" s="8"/>
    </row>
    <row r="2056" spans="1:11" ht="315" x14ac:dyDescent="0.25">
      <c r="A2056" s="8"/>
      <c r="B2056" s="8"/>
      <c r="C2056" s="8"/>
      <c r="D2056" s="9"/>
      <c r="E2056" s="8"/>
      <c r="F2056" s="2" t="s">
        <v>1513</v>
      </c>
      <c r="G2056" s="8"/>
      <c r="H2056" s="11"/>
      <c r="I2056" s="8"/>
      <c r="J2056" s="8"/>
      <c r="K2056" s="8"/>
    </row>
    <row r="2057" spans="1:11" ht="180" x14ac:dyDescent="0.25">
      <c r="A2057" s="8">
        <v>106</v>
      </c>
      <c r="B2057" s="8" t="s">
        <v>0</v>
      </c>
      <c r="C2057" s="8" t="s">
        <v>1</v>
      </c>
      <c r="D2057" s="9" t="s">
        <v>1515</v>
      </c>
      <c r="E2057" s="8" t="s">
        <v>3</v>
      </c>
      <c r="F2057" s="3" t="s">
        <v>1516</v>
      </c>
      <c r="G2057" s="8" t="s">
        <v>1498</v>
      </c>
      <c r="H2057" s="11">
        <v>36605</v>
      </c>
      <c r="I2057" s="8">
        <v>3</v>
      </c>
      <c r="J2057" s="8"/>
      <c r="K2057" s="8" t="s">
        <v>8</v>
      </c>
    </row>
    <row r="2058" spans="1:11" x14ac:dyDescent="0.25">
      <c r="A2058" s="8"/>
      <c r="B2058" s="8"/>
      <c r="C2058" s="8"/>
      <c r="D2058" s="9"/>
      <c r="E2058" s="8"/>
      <c r="F2058" s="3"/>
      <c r="G2058" s="8"/>
      <c r="H2058" s="11"/>
      <c r="I2058" s="8"/>
      <c r="J2058" s="8"/>
      <c r="K2058" s="8"/>
    </row>
    <row r="2059" spans="1:11" ht="375" x14ac:dyDescent="0.25">
      <c r="A2059" s="8"/>
      <c r="B2059" s="8"/>
      <c r="C2059" s="8"/>
      <c r="D2059" s="9"/>
      <c r="E2059" s="8"/>
      <c r="F2059" s="2" t="s">
        <v>1517</v>
      </c>
      <c r="G2059" s="8"/>
      <c r="H2059" s="11"/>
      <c r="I2059" s="8"/>
      <c r="J2059" s="8"/>
      <c r="K2059" s="8"/>
    </row>
    <row r="2060" spans="1:11" x14ac:dyDescent="0.25">
      <c r="A2060" s="8"/>
      <c r="B2060" s="8"/>
      <c r="C2060" s="8"/>
      <c r="D2060" s="9"/>
      <c r="E2060" s="8"/>
      <c r="F2060" s="3"/>
      <c r="G2060" s="8"/>
      <c r="H2060" s="11"/>
      <c r="I2060" s="8"/>
      <c r="J2060" s="8"/>
      <c r="K2060" s="8"/>
    </row>
    <row r="2061" spans="1:11" ht="105" x14ac:dyDescent="0.25">
      <c r="A2061" s="8"/>
      <c r="B2061" s="8"/>
      <c r="C2061" s="8"/>
      <c r="D2061" s="9"/>
      <c r="E2061" s="8"/>
      <c r="F2061" s="3" t="s">
        <v>1518</v>
      </c>
      <c r="G2061" s="8"/>
      <c r="H2061" s="11"/>
      <c r="I2061" s="8"/>
      <c r="J2061" s="8"/>
      <c r="K2061" s="8"/>
    </row>
    <row r="2062" spans="1:11" ht="165" x14ac:dyDescent="0.25">
      <c r="A2062" s="8">
        <v>107</v>
      </c>
      <c r="B2062" s="8" t="s">
        <v>0</v>
      </c>
      <c r="C2062" s="8" t="s">
        <v>1</v>
      </c>
      <c r="D2062" s="9" t="s">
        <v>1519</v>
      </c>
      <c r="E2062" s="8" t="s">
        <v>3</v>
      </c>
      <c r="F2062" s="3" t="s">
        <v>1520</v>
      </c>
      <c r="G2062" s="8" t="s">
        <v>1498</v>
      </c>
      <c r="H2062" s="11">
        <v>36563</v>
      </c>
      <c r="I2062" s="8">
        <v>0</v>
      </c>
      <c r="J2062" s="8"/>
      <c r="K2062" s="8" t="s">
        <v>8</v>
      </c>
    </row>
    <row r="2063" spans="1:11" x14ac:dyDescent="0.25">
      <c r="A2063" s="8"/>
      <c r="B2063" s="8"/>
      <c r="C2063" s="8"/>
      <c r="D2063" s="9"/>
      <c r="E2063" s="8"/>
      <c r="F2063" s="3"/>
      <c r="G2063" s="8"/>
      <c r="H2063" s="11"/>
      <c r="I2063" s="8"/>
      <c r="J2063" s="8"/>
      <c r="K2063" s="8"/>
    </row>
    <row r="2064" spans="1:11" ht="315" x14ac:dyDescent="0.25">
      <c r="A2064" s="8"/>
      <c r="B2064" s="8"/>
      <c r="C2064" s="8"/>
      <c r="D2064" s="9"/>
      <c r="E2064" s="8"/>
      <c r="F2064" s="2" t="s">
        <v>1521</v>
      </c>
      <c r="G2064" s="8"/>
      <c r="H2064" s="11"/>
      <c r="I2064" s="8"/>
      <c r="J2064" s="8"/>
      <c r="K2064" s="8"/>
    </row>
    <row r="2065" spans="1:35" x14ac:dyDescent="0.25">
      <c r="A2065" s="8"/>
      <c r="B2065" s="8"/>
      <c r="C2065" s="8"/>
      <c r="D2065" s="9"/>
      <c r="E2065" s="8"/>
      <c r="F2065" s="3"/>
      <c r="G2065" s="8"/>
      <c r="H2065" s="11"/>
      <c r="I2065" s="8"/>
      <c r="J2065" s="8"/>
      <c r="K2065" s="8"/>
    </row>
    <row r="2066" spans="1:35" ht="105" x14ac:dyDescent="0.25">
      <c r="A2066" s="8"/>
      <c r="B2066" s="8"/>
      <c r="C2066" s="8"/>
      <c r="D2066" s="9"/>
      <c r="E2066" s="8"/>
      <c r="F2066" s="3" t="s">
        <v>1522</v>
      </c>
      <c r="G2066" s="8"/>
      <c r="H2066" s="11"/>
      <c r="I2066" s="8"/>
      <c r="J2066" s="8"/>
      <c r="K2066" s="8"/>
    </row>
    <row r="2067" spans="1:35" ht="165" x14ac:dyDescent="0.25">
      <c r="A2067" s="8">
        <v>108</v>
      </c>
      <c r="B2067" s="8" t="s">
        <v>0</v>
      </c>
      <c r="C2067" s="8" t="s">
        <v>1</v>
      </c>
      <c r="D2067" s="9" t="s">
        <v>1523</v>
      </c>
      <c r="E2067" s="8" t="s">
        <v>3</v>
      </c>
      <c r="F2067" s="3" t="s">
        <v>1520</v>
      </c>
      <c r="G2067" s="8" t="s">
        <v>1524</v>
      </c>
      <c r="H2067" s="11">
        <v>36532</v>
      </c>
      <c r="I2067" s="8">
        <v>0</v>
      </c>
      <c r="J2067" s="8"/>
      <c r="K2067" s="8" t="s">
        <v>8</v>
      </c>
    </row>
    <row r="2068" spans="1:35" x14ac:dyDescent="0.25">
      <c r="A2068" s="8"/>
      <c r="B2068" s="8"/>
      <c r="C2068" s="8"/>
      <c r="D2068" s="9"/>
      <c r="E2068" s="8"/>
      <c r="F2068" s="3"/>
      <c r="G2068" s="8"/>
      <c r="H2068" s="11"/>
      <c r="I2068" s="8"/>
      <c r="J2068" s="8"/>
      <c r="K2068" s="8"/>
    </row>
    <row r="2069" spans="1:35" ht="315" x14ac:dyDescent="0.25">
      <c r="A2069" s="8"/>
      <c r="B2069" s="8"/>
      <c r="C2069" s="8"/>
      <c r="D2069" s="9"/>
      <c r="E2069" s="8"/>
      <c r="F2069" s="2" t="s">
        <v>1521</v>
      </c>
      <c r="G2069" s="8"/>
      <c r="H2069" s="11"/>
      <c r="I2069" s="8"/>
      <c r="J2069" s="8"/>
      <c r="K2069" s="8"/>
    </row>
    <row r="2070" spans="1:35" x14ac:dyDescent="0.25">
      <c r="A2070" s="8"/>
      <c r="B2070" s="8"/>
      <c r="C2070" s="8"/>
      <c r="D2070" s="9"/>
      <c r="E2070" s="8"/>
      <c r="F2070" s="3"/>
      <c r="G2070" s="8"/>
      <c r="H2070" s="11"/>
      <c r="I2070" s="8"/>
      <c r="J2070" s="8"/>
      <c r="K2070" s="8"/>
    </row>
    <row r="2071" spans="1:35" ht="105" x14ac:dyDescent="0.25">
      <c r="A2071" s="8"/>
      <c r="B2071" s="8"/>
      <c r="C2071" s="8"/>
      <c r="D2071" s="9"/>
      <c r="E2071" s="8"/>
      <c r="F2071" s="3" t="s">
        <v>1522</v>
      </c>
      <c r="G2071" s="8"/>
      <c r="H2071" s="11"/>
      <c r="I2071" s="8"/>
      <c r="J2071" s="8"/>
      <c r="K2071" s="8"/>
    </row>
    <row r="2072" spans="1:35" ht="165" x14ac:dyDescent="0.25">
      <c r="A2072" s="8">
        <v>109</v>
      </c>
      <c r="B2072" s="8" t="s">
        <v>0</v>
      </c>
      <c r="C2072" s="8" t="s">
        <v>1</v>
      </c>
      <c r="D2072" s="9" t="s">
        <v>1525</v>
      </c>
      <c r="E2072" s="8" t="s">
        <v>3</v>
      </c>
      <c r="F2072" s="3" t="s">
        <v>1526</v>
      </c>
      <c r="G2072" s="8" t="s">
        <v>1528</v>
      </c>
      <c r="H2072" s="11">
        <v>36532</v>
      </c>
      <c r="I2072" s="8">
        <v>0</v>
      </c>
      <c r="J2072" s="8"/>
      <c r="K2072" s="8" t="s">
        <v>8</v>
      </c>
    </row>
    <row r="2073" spans="1:35" x14ac:dyDescent="0.25">
      <c r="A2073" s="8"/>
      <c r="B2073" s="8"/>
      <c r="C2073" s="8"/>
      <c r="D2073" s="9"/>
      <c r="E2073" s="8"/>
      <c r="F2073" s="3"/>
      <c r="G2073" s="8"/>
      <c r="H2073" s="11"/>
      <c r="I2073" s="8"/>
      <c r="J2073" s="8"/>
      <c r="K2073" s="8"/>
    </row>
    <row r="2074" spans="1:35" ht="315" x14ac:dyDescent="0.25">
      <c r="A2074" s="8"/>
      <c r="B2074" s="8"/>
      <c r="C2074" s="8"/>
      <c r="D2074" s="9"/>
      <c r="E2074" s="8"/>
      <c r="F2074" s="2" t="s">
        <v>1521</v>
      </c>
      <c r="G2074" s="8"/>
      <c r="H2074" s="11"/>
      <c r="I2074" s="8"/>
      <c r="J2074" s="8"/>
      <c r="K2074" s="8"/>
    </row>
    <row r="2075" spans="1:35" x14ac:dyDescent="0.25">
      <c r="A2075" s="8"/>
      <c r="B2075" s="8"/>
      <c r="C2075" s="8"/>
      <c r="D2075" s="9"/>
      <c r="E2075" s="8"/>
      <c r="F2075" s="3"/>
      <c r="G2075" s="8"/>
      <c r="H2075" s="11"/>
      <c r="I2075" s="8"/>
      <c r="J2075" s="8"/>
      <c r="K2075" s="8"/>
    </row>
    <row r="2076" spans="1:35" ht="105" x14ac:dyDescent="0.25">
      <c r="A2076" s="8"/>
      <c r="B2076" s="8"/>
      <c r="C2076" s="8"/>
      <c r="D2076" s="9"/>
      <c r="E2076" s="8"/>
      <c r="F2076" s="3" t="s">
        <v>1527</v>
      </c>
      <c r="G2076" s="8"/>
      <c r="H2076" s="11"/>
      <c r="I2076" s="8"/>
      <c r="J2076" s="8"/>
      <c r="K2076" s="8"/>
      <c r="AH2076">
        <v>3</v>
      </c>
      <c r="AI2076">
        <v>2</v>
      </c>
    </row>
    <row r="2078" spans="1:35" ht="30" customHeight="1" x14ac:dyDescent="0.25">
      <c r="A2078" s="3"/>
      <c r="B2078" s="8" t="s">
        <v>847</v>
      </c>
      <c r="C2078" s="8"/>
      <c r="D2078" s="3"/>
      <c r="E2078" s="8" t="s">
        <v>848</v>
      </c>
      <c r="F2078" s="8"/>
      <c r="G2078" s="3"/>
      <c r="H2078" s="8" t="s">
        <v>849</v>
      </c>
      <c r="I2078" s="8"/>
      <c r="J2078" s="3"/>
      <c r="K2078" s="8" t="s">
        <v>850</v>
      </c>
      <c r="L2078" s="8"/>
      <c r="M2078" s="3"/>
      <c r="N2078" s="8" t="s">
        <v>851</v>
      </c>
      <c r="O2078" s="8"/>
      <c r="P2078" s="3"/>
      <c r="Q2078" s="8" t="s">
        <v>852</v>
      </c>
      <c r="R2078" s="8"/>
      <c r="S2078" s="3"/>
      <c r="T2078" s="8" t="s">
        <v>853</v>
      </c>
      <c r="U2078" s="8"/>
      <c r="V2078" s="3"/>
      <c r="W2078" s="8" t="s">
        <v>854</v>
      </c>
      <c r="X2078" s="8"/>
      <c r="Y2078" s="3"/>
      <c r="Z2078" s="8" t="s">
        <v>855</v>
      </c>
      <c r="AA2078" s="8"/>
      <c r="AB2078" s="3"/>
      <c r="AC2078" s="8" t="s">
        <v>856</v>
      </c>
      <c r="AD2078" s="8"/>
      <c r="AE2078" s="3"/>
    </row>
    <row r="2079" spans="1:35" ht="75" customHeight="1" x14ac:dyDescent="0.25">
      <c r="A2079" s="8">
        <v>1</v>
      </c>
      <c r="B2079" s="8" t="s">
        <v>0</v>
      </c>
      <c r="C2079" s="8"/>
      <c r="D2079" s="8"/>
      <c r="E2079" s="8" t="s">
        <v>20</v>
      </c>
      <c r="F2079" s="8"/>
      <c r="G2079" s="8"/>
      <c r="H2079" s="9" t="s">
        <v>1529</v>
      </c>
      <c r="I2079" s="9"/>
      <c r="J2079" s="9"/>
      <c r="K2079" s="8" t="s">
        <v>3</v>
      </c>
      <c r="L2079" s="8"/>
      <c r="M2079" s="8"/>
      <c r="N2079" s="8" t="s">
        <v>1530</v>
      </c>
      <c r="O2079" s="8"/>
      <c r="P2079" s="8"/>
      <c r="Q2079" s="8" t="s">
        <v>1532</v>
      </c>
      <c r="R2079" s="8"/>
      <c r="S2079" s="8"/>
      <c r="T2079" s="8" t="s">
        <v>1533</v>
      </c>
      <c r="U2079" s="8"/>
      <c r="V2079" s="8"/>
      <c r="W2079" s="8">
        <v>3</v>
      </c>
      <c r="X2079" s="8"/>
      <c r="Y2079" s="8"/>
      <c r="Z2079" s="8"/>
      <c r="AA2079" s="8"/>
      <c r="AB2079" s="8"/>
      <c r="AC2079" s="8" t="s">
        <v>8</v>
      </c>
      <c r="AD2079" s="8"/>
      <c r="AE2079" s="8"/>
    </row>
    <row r="2080" spans="1:35" x14ac:dyDescent="0.25">
      <c r="A2080" s="8"/>
      <c r="B2080" s="8"/>
      <c r="C2080" s="8"/>
      <c r="D2080" s="8"/>
      <c r="E2080" s="8"/>
      <c r="F2080" s="8"/>
      <c r="G2080" s="8"/>
      <c r="H2080" s="9"/>
      <c r="I2080" s="9"/>
      <c r="J2080" s="9"/>
      <c r="K2080" s="8"/>
      <c r="L2080" s="8"/>
      <c r="M2080" s="8"/>
      <c r="N2080" s="10"/>
      <c r="O2080" s="10"/>
      <c r="P2080" s="10"/>
      <c r="Q2080" s="8"/>
      <c r="R2080" s="8"/>
      <c r="S2080" s="8"/>
      <c r="T2080" s="8"/>
      <c r="U2080" s="8"/>
      <c r="V2080" s="8"/>
      <c r="W2080" s="8"/>
      <c r="X2080" s="8"/>
      <c r="Y2080" s="8"/>
      <c r="Z2080" s="8"/>
      <c r="AA2080" s="8"/>
      <c r="AB2080" s="8"/>
      <c r="AC2080" s="8"/>
      <c r="AD2080" s="8"/>
      <c r="AE2080" s="8"/>
    </row>
    <row r="2081" spans="1:31" ht="180" customHeight="1" x14ac:dyDescent="0.25">
      <c r="A2081" s="8"/>
      <c r="B2081" s="8"/>
      <c r="C2081" s="8"/>
      <c r="D2081" s="8"/>
      <c r="E2081" s="8"/>
      <c r="F2081" s="8"/>
      <c r="G2081" s="8"/>
      <c r="H2081" s="9"/>
      <c r="I2081" s="9"/>
      <c r="J2081" s="9"/>
      <c r="K2081" s="8"/>
      <c r="L2081" s="8"/>
      <c r="M2081" s="8"/>
      <c r="N2081" s="10" t="s">
        <v>1531</v>
      </c>
      <c r="O2081" s="10"/>
      <c r="P2081" s="10"/>
      <c r="Q2081" s="8"/>
      <c r="R2081" s="8"/>
      <c r="S2081" s="8"/>
      <c r="T2081" s="8"/>
      <c r="U2081" s="8"/>
      <c r="V2081" s="8"/>
      <c r="W2081" s="8"/>
      <c r="X2081" s="8"/>
      <c r="Y2081" s="8"/>
      <c r="Z2081" s="8"/>
      <c r="AA2081" s="8"/>
      <c r="AB2081" s="8"/>
      <c r="AC2081" s="8"/>
      <c r="AD2081" s="8"/>
      <c r="AE2081" s="8"/>
    </row>
    <row r="2082" spans="1:31" ht="60" customHeight="1" x14ac:dyDescent="0.25">
      <c r="A2082" s="8">
        <v>2</v>
      </c>
      <c r="B2082" s="8" t="s">
        <v>0</v>
      </c>
      <c r="C2082" s="8"/>
      <c r="D2082" s="8"/>
      <c r="E2082" s="8" t="s">
        <v>1</v>
      </c>
      <c r="F2082" s="8"/>
      <c r="G2082" s="8"/>
      <c r="H2082" s="9" t="s">
        <v>1534</v>
      </c>
      <c r="I2082" s="9"/>
      <c r="J2082" s="9"/>
      <c r="K2082" s="8" t="s">
        <v>3</v>
      </c>
      <c r="L2082" s="8"/>
      <c r="M2082" s="8"/>
      <c r="N2082" s="8" t="s">
        <v>1535</v>
      </c>
      <c r="O2082" s="8"/>
      <c r="P2082" s="8"/>
      <c r="Q2082" s="8" t="s">
        <v>1536</v>
      </c>
      <c r="R2082" s="8"/>
      <c r="S2082" s="8"/>
      <c r="T2082" s="11">
        <v>36552</v>
      </c>
      <c r="U2082" s="11"/>
      <c r="V2082" s="11"/>
      <c r="W2082" s="8">
        <v>3</v>
      </c>
      <c r="X2082" s="8"/>
      <c r="Y2082" s="8"/>
      <c r="Z2082" s="8"/>
      <c r="AA2082" s="8"/>
      <c r="AB2082" s="8"/>
      <c r="AC2082" s="8" t="s">
        <v>8</v>
      </c>
      <c r="AD2082" s="8"/>
      <c r="AE2082" s="8"/>
    </row>
    <row r="2083" spans="1:31" x14ac:dyDescent="0.25">
      <c r="A2083" s="8"/>
      <c r="B2083" s="8"/>
      <c r="C2083" s="8"/>
      <c r="D2083" s="8"/>
      <c r="E2083" s="8"/>
      <c r="F2083" s="8"/>
      <c r="G2083" s="8"/>
      <c r="H2083" s="9"/>
      <c r="I2083" s="9"/>
      <c r="J2083" s="9"/>
      <c r="K2083" s="8"/>
      <c r="L2083" s="8"/>
      <c r="M2083" s="8"/>
      <c r="N2083" s="10"/>
      <c r="O2083" s="10"/>
      <c r="P2083" s="10"/>
      <c r="Q2083" s="8"/>
      <c r="R2083" s="8"/>
      <c r="S2083" s="8"/>
      <c r="T2083" s="11"/>
      <c r="U2083" s="11"/>
      <c r="V2083" s="11"/>
      <c r="W2083" s="8"/>
      <c r="X2083" s="8"/>
      <c r="Y2083" s="8"/>
      <c r="Z2083" s="8"/>
      <c r="AA2083" s="8"/>
      <c r="AB2083" s="8"/>
      <c r="AC2083" s="8"/>
      <c r="AD2083" s="8"/>
      <c r="AE2083" s="8"/>
    </row>
    <row r="2084" spans="1:31" ht="180" customHeight="1" x14ac:dyDescent="0.25">
      <c r="A2084" s="8"/>
      <c r="B2084" s="8"/>
      <c r="C2084" s="8"/>
      <c r="D2084" s="8"/>
      <c r="E2084" s="8"/>
      <c r="F2084" s="8"/>
      <c r="G2084" s="8"/>
      <c r="H2084" s="9"/>
      <c r="I2084" s="9"/>
      <c r="J2084" s="9"/>
      <c r="K2084" s="8"/>
      <c r="L2084" s="8"/>
      <c r="M2084" s="8"/>
      <c r="N2084" s="10" t="s">
        <v>1531</v>
      </c>
      <c r="O2084" s="10"/>
      <c r="P2084" s="10"/>
      <c r="Q2084" s="8"/>
      <c r="R2084" s="8"/>
      <c r="S2084" s="8"/>
      <c r="T2084" s="11"/>
      <c r="U2084" s="11"/>
      <c r="V2084" s="11"/>
      <c r="W2084" s="8"/>
      <c r="X2084" s="8"/>
      <c r="Y2084" s="8"/>
      <c r="Z2084" s="8"/>
      <c r="AA2084" s="8"/>
      <c r="AB2084" s="8"/>
      <c r="AC2084" s="8"/>
      <c r="AD2084" s="8"/>
      <c r="AE2084" s="8"/>
    </row>
    <row r="2085" spans="1:31" ht="75" customHeight="1" x14ac:dyDescent="0.25">
      <c r="A2085" s="8">
        <v>3</v>
      </c>
      <c r="B2085" s="8" t="s">
        <v>0</v>
      </c>
      <c r="C2085" s="8"/>
      <c r="D2085" s="8"/>
      <c r="E2085" s="8" t="s">
        <v>20</v>
      </c>
      <c r="F2085" s="8"/>
      <c r="G2085" s="8"/>
      <c r="H2085" s="9" t="s">
        <v>1537</v>
      </c>
      <c r="I2085" s="9"/>
      <c r="J2085" s="9"/>
      <c r="K2085" s="8" t="s">
        <v>3</v>
      </c>
      <c r="L2085" s="8"/>
      <c r="M2085" s="8"/>
      <c r="N2085" s="8" t="s">
        <v>1538</v>
      </c>
      <c r="O2085" s="8"/>
      <c r="P2085" s="8"/>
      <c r="Q2085" s="8" t="s">
        <v>1539</v>
      </c>
      <c r="R2085" s="8"/>
      <c r="S2085" s="8"/>
      <c r="T2085" s="8" t="e">
        <f>-2 / 27 / 0</f>
        <v>#DIV/0!</v>
      </c>
      <c r="U2085" s="8"/>
      <c r="V2085" s="8"/>
      <c r="W2085" s="8">
        <v>3</v>
      </c>
      <c r="X2085" s="8"/>
      <c r="Y2085" s="8"/>
      <c r="Z2085" s="8"/>
      <c r="AA2085" s="8"/>
      <c r="AB2085" s="8"/>
      <c r="AC2085" s="8" t="s">
        <v>8</v>
      </c>
      <c r="AD2085" s="8"/>
      <c r="AE2085" s="8"/>
    </row>
    <row r="2086" spans="1:31" x14ac:dyDescent="0.25">
      <c r="A2086" s="8"/>
      <c r="B2086" s="8"/>
      <c r="C2086" s="8"/>
      <c r="D2086" s="8"/>
      <c r="E2086" s="8"/>
      <c r="F2086" s="8"/>
      <c r="G2086" s="8"/>
      <c r="H2086" s="9"/>
      <c r="I2086" s="9"/>
      <c r="J2086" s="9"/>
      <c r="K2086" s="8"/>
      <c r="L2086" s="8"/>
      <c r="M2086" s="8"/>
      <c r="N2086" s="10"/>
      <c r="O2086" s="10"/>
      <c r="P2086" s="10"/>
      <c r="Q2086" s="8"/>
      <c r="R2086" s="8"/>
      <c r="S2086" s="8"/>
      <c r="T2086" s="8"/>
      <c r="U2086" s="8"/>
      <c r="V2086" s="8"/>
      <c r="W2086" s="8"/>
      <c r="X2086" s="8"/>
      <c r="Y2086" s="8"/>
      <c r="Z2086" s="8"/>
      <c r="AA2086" s="8"/>
      <c r="AB2086" s="8"/>
      <c r="AC2086" s="8"/>
      <c r="AD2086" s="8"/>
      <c r="AE2086" s="8"/>
    </row>
    <row r="2087" spans="1:31" ht="180" customHeight="1" x14ac:dyDescent="0.25">
      <c r="A2087" s="8"/>
      <c r="B2087" s="8"/>
      <c r="C2087" s="8"/>
      <c r="D2087" s="8"/>
      <c r="E2087" s="8"/>
      <c r="F2087" s="8"/>
      <c r="G2087" s="8"/>
      <c r="H2087" s="9"/>
      <c r="I2087" s="9"/>
      <c r="J2087" s="9"/>
      <c r="K2087" s="8"/>
      <c r="L2087" s="8"/>
      <c r="M2087" s="8"/>
      <c r="N2087" s="10" t="s">
        <v>1531</v>
      </c>
      <c r="O2087" s="10"/>
      <c r="P2087" s="10"/>
      <c r="Q2087" s="8"/>
      <c r="R2087" s="8"/>
      <c r="S2087" s="8"/>
      <c r="T2087" s="8"/>
      <c r="U2087" s="8"/>
      <c r="V2087" s="8"/>
      <c r="W2087" s="8"/>
      <c r="X2087" s="8"/>
      <c r="Y2087" s="8"/>
      <c r="Z2087" s="8"/>
      <c r="AA2087" s="8"/>
      <c r="AB2087" s="8"/>
      <c r="AC2087" s="8"/>
      <c r="AD2087" s="8"/>
      <c r="AE2087" s="8"/>
    </row>
    <row r="2088" spans="1:31" ht="75" customHeight="1" x14ac:dyDescent="0.25">
      <c r="A2088" s="8">
        <v>4</v>
      </c>
      <c r="B2088" s="8" t="s">
        <v>0</v>
      </c>
      <c r="C2088" s="8"/>
      <c r="D2088" s="8"/>
      <c r="E2088" s="8" t="s">
        <v>1</v>
      </c>
      <c r="F2088" s="8"/>
      <c r="G2088" s="8"/>
      <c r="H2088" s="9" t="s">
        <v>1540</v>
      </c>
      <c r="I2088" s="9"/>
      <c r="J2088" s="9"/>
      <c r="K2088" s="8" t="s">
        <v>3</v>
      </c>
      <c r="L2088" s="8"/>
      <c r="M2088" s="8"/>
      <c r="N2088" s="8" t="s">
        <v>1541</v>
      </c>
      <c r="O2088" s="8"/>
      <c r="P2088" s="8"/>
      <c r="Q2088" s="8" t="s">
        <v>1542</v>
      </c>
      <c r="R2088" s="8"/>
      <c r="S2088" s="8"/>
      <c r="T2088" s="11">
        <v>36612</v>
      </c>
      <c r="U2088" s="11"/>
      <c r="V2088" s="11"/>
      <c r="W2088" s="8">
        <v>3</v>
      </c>
      <c r="X2088" s="8"/>
      <c r="Y2088" s="8"/>
      <c r="Z2088" s="8"/>
      <c r="AA2088" s="8"/>
      <c r="AB2088" s="8"/>
      <c r="AC2088" s="8" t="s">
        <v>8</v>
      </c>
      <c r="AD2088" s="8"/>
      <c r="AE2088" s="8"/>
    </row>
    <row r="2089" spans="1:31" x14ac:dyDescent="0.25">
      <c r="A2089" s="8"/>
      <c r="B2089" s="8"/>
      <c r="C2089" s="8"/>
      <c r="D2089" s="8"/>
      <c r="E2089" s="8"/>
      <c r="F2089" s="8"/>
      <c r="G2089" s="8"/>
      <c r="H2089" s="9"/>
      <c r="I2089" s="9"/>
      <c r="J2089" s="9"/>
      <c r="K2089" s="8"/>
      <c r="L2089" s="8"/>
      <c r="M2089" s="8"/>
      <c r="N2089" s="10"/>
      <c r="O2089" s="10"/>
      <c r="P2089" s="10"/>
      <c r="Q2089" s="8"/>
      <c r="R2089" s="8"/>
      <c r="S2089" s="8"/>
      <c r="T2089" s="11"/>
      <c r="U2089" s="11"/>
      <c r="V2089" s="11"/>
      <c r="W2089" s="8"/>
      <c r="X2089" s="8"/>
      <c r="Y2089" s="8"/>
      <c r="Z2089" s="8"/>
      <c r="AA2089" s="8"/>
      <c r="AB2089" s="8"/>
      <c r="AC2089" s="8"/>
      <c r="AD2089" s="8"/>
      <c r="AE2089" s="8"/>
    </row>
    <row r="2090" spans="1:31" ht="180" customHeight="1" x14ac:dyDescent="0.25">
      <c r="A2090" s="8"/>
      <c r="B2090" s="8"/>
      <c r="C2090" s="8"/>
      <c r="D2090" s="8"/>
      <c r="E2090" s="8"/>
      <c r="F2090" s="8"/>
      <c r="G2090" s="8"/>
      <c r="H2090" s="9"/>
      <c r="I2090" s="9"/>
      <c r="J2090" s="9"/>
      <c r="K2090" s="8"/>
      <c r="L2090" s="8"/>
      <c r="M2090" s="8"/>
      <c r="N2090" s="10" t="s">
        <v>1531</v>
      </c>
      <c r="O2090" s="10"/>
      <c r="P2090" s="10"/>
      <c r="Q2090" s="8"/>
      <c r="R2090" s="8"/>
      <c r="S2090" s="8"/>
      <c r="T2090" s="11"/>
      <c r="U2090" s="11"/>
      <c r="V2090" s="11"/>
      <c r="W2090" s="8"/>
      <c r="X2090" s="8"/>
      <c r="Y2090" s="8"/>
      <c r="Z2090" s="8"/>
      <c r="AA2090" s="8"/>
      <c r="AB2090" s="8"/>
      <c r="AC2090" s="8"/>
      <c r="AD2090" s="8"/>
      <c r="AE2090" s="8"/>
    </row>
    <row r="2091" spans="1:31" ht="75" customHeight="1" x14ac:dyDescent="0.25">
      <c r="A2091" s="8">
        <v>5</v>
      </c>
      <c r="B2091" s="8" t="s">
        <v>0</v>
      </c>
      <c r="C2091" s="8"/>
      <c r="D2091" s="8"/>
      <c r="E2091" s="8" t="s">
        <v>1</v>
      </c>
      <c r="F2091" s="8"/>
      <c r="G2091" s="8"/>
      <c r="H2091" s="9" t="s">
        <v>1543</v>
      </c>
      <c r="I2091" s="9"/>
      <c r="J2091" s="9"/>
      <c r="K2091" s="8" t="s">
        <v>3</v>
      </c>
      <c r="L2091" s="8"/>
      <c r="M2091" s="8"/>
      <c r="N2091" s="8" t="s">
        <v>1544</v>
      </c>
      <c r="O2091" s="8"/>
      <c r="P2091" s="8"/>
      <c r="Q2091" s="8" t="s">
        <v>1539</v>
      </c>
      <c r="R2091" s="8"/>
      <c r="S2091" s="8"/>
      <c r="T2091" s="11">
        <v>36552</v>
      </c>
      <c r="U2091" s="11"/>
      <c r="V2091" s="11"/>
      <c r="W2091" s="8">
        <v>3</v>
      </c>
      <c r="X2091" s="8"/>
      <c r="Y2091" s="8"/>
      <c r="Z2091" s="8"/>
      <c r="AA2091" s="8"/>
      <c r="AB2091" s="8"/>
      <c r="AC2091" s="8" t="s">
        <v>8</v>
      </c>
      <c r="AD2091" s="8"/>
      <c r="AE2091" s="8"/>
    </row>
    <row r="2092" spans="1:31" x14ac:dyDescent="0.25">
      <c r="A2092" s="8"/>
      <c r="B2092" s="8"/>
      <c r="C2092" s="8"/>
      <c r="D2092" s="8"/>
      <c r="E2092" s="8"/>
      <c r="F2092" s="8"/>
      <c r="G2092" s="8"/>
      <c r="H2092" s="9"/>
      <c r="I2092" s="9"/>
      <c r="J2092" s="9"/>
      <c r="K2092" s="8"/>
      <c r="L2092" s="8"/>
      <c r="M2092" s="8"/>
      <c r="N2092" s="10"/>
      <c r="O2092" s="10"/>
      <c r="P2092" s="10"/>
      <c r="Q2092" s="8"/>
      <c r="R2092" s="8"/>
      <c r="S2092" s="8"/>
      <c r="T2092" s="11"/>
      <c r="U2092" s="11"/>
      <c r="V2092" s="11"/>
      <c r="W2092" s="8"/>
      <c r="X2092" s="8"/>
      <c r="Y2092" s="8"/>
      <c r="Z2092" s="8"/>
      <c r="AA2092" s="8"/>
      <c r="AB2092" s="8"/>
      <c r="AC2092" s="8"/>
      <c r="AD2092" s="8"/>
      <c r="AE2092" s="8"/>
    </row>
    <row r="2093" spans="1:31" ht="180" customHeight="1" x14ac:dyDescent="0.25">
      <c r="A2093" s="8"/>
      <c r="B2093" s="8"/>
      <c r="C2093" s="8"/>
      <c r="D2093" s="8"/>
      <c r="E2093" s="8"/>
      <c r="F2093" s="8"/>
      <c r="G2093" s="8"/>
      <c r="H2093" s="9"/>
      <c r="I2093" s="9"/>
      <c r="J2093" s="9"/>
      <c r="K2093" s="8"/>
      <c r="L2093" s="8"/>
      <c r="M2093" s="8"/>
      <c r="N2093" s="10" t="s">
        <v>1531</v>
      </c>
      <c r="O2093" s="10"/>
      <c r="P2093" s="10"/>
      <c r="Q2093" s="8"/>
      <c r="R2093" s="8"/>
      <c r="S2093" s="8"/>
      <c r="T2093" s="11"/>
      <c r="U2093" s="11"/>
      <c r="V2093" s="11"/>
      <c r="W2093" s="8"/>
      <c r="X2093" s="8"/>
      <c r="Y2093" s="8"/>
      <c r="Z2093" s="8"/>
      <c r="AA2093" s="8"/>
      <c r="AB2093" s="8"/>
      <c r="AC2093" s="8"/>
      <c r="AD2093" s="8"/>
      <c r="AE2093" s="8"/>
    </row>
    <row r="2094" spans="1:31" ht="75" customHeight="1" x14ac:dyDescent="0.25">
      <c r="A2094" s="8">
        <v>6</v>
      </c>
      <c r="B2094" s="8" t="s">
        <v>0</v>
      </c>
      <c r="C2094" s="8"/>
      <c r="D2094" s="8"/>
      <c r="E2094" s="8" t="s">
        <v>1</v>
      </c>
      <c r="F2094" s="8"/>
      <c r="G2094" s="8"/>
      <c r="H2094" s="9" t="s">
        <v>1545</v>
      </c>
      <c r="I2094" s="9"/>
      <c r="J2094" s="9"/>
      <c r="K2094" s="8" t="s">
        <v>3</v>
      </c>
      <c r="L2094" s="8"/>
      <c r="M2094" s="8"/>
      <c r="N2094" s="8" t="s">
        <v>1546</v>
      </c>
      <c r="O2094" s="8"/>
      <c r="P2094" s="8"/>
      <c r="Q2094" s="8" t="s">
        <v>1547</v>
      </c>
      <c r="R2094" s="8"/>
      <c r="S2094" s="8"/>
      <c r="T2094" s="11">
        <v>36583</v>
      </c>
      <c r="U2094" s="11"/>
      <c r="V2094" s="11"/>
      <c r="W2094" s="8">
        <v>3</v>
      </c>
      <c r="X2094" s="8"/>
      <c r="Y2094" s="8"/>
      <c r="Z2094" s="8"/>
      <c r="AA2094" s="8"/>
      <c r="AB2094" s="8"/>
      <c r="AC2094" s="8" t="s">
        <v>8</v>
      </c>
      <c r="AD2094" s="8"/>
      <c r="AE2094" s="8"/>
    </row>
    <row r="2095" spans="1:31" x14ac:dyDescent="0.25">
      <c r="A2095" s="8"/>
      <c r="B2095" s="8"/>
      <c r="C2095" s="8"/>
      <c r="D2095" s="8"/>
      <c r="E2095" s="8"/>
      <c r="F2095" s="8"/>
      <c r="G2095" s="8"/>
      <c r="H2095" s="9"/>
      <c r="I2095" s="9"/>
      <c r="J2095" s="9"/>
      <c r="K2095" s="8"/>
      <c r="L2095" s="8"/>
      <c r="M2095" s="8"/>
      <c r="N2095" s="10"/>
      <c r="O2095" s="10"/>
      <c r="P2095" s="10"/>
      <c r="Q2095" s="8"/>
      <c r="R2095" s="8"/>
      <c r="S2095" s="8"/>
      <c r="T2095" s="11"/>
      <c r="U2095" s="11"/>
      <c r="V2095" s="11"/>
      <c r="W2095" s="8"/>
      <c r="X2095" s="8"/>
      <c r="Y2095" s="8"/>
      <c r="Z2095" s="8"/>
      <c r="AA2095" s="8"/>
      <c r="AB2095" s="8"/>
      <c r="AC2095" s="8"/>
      <c r="AD2095" s="8"/>
      <c r="AE2095" s="8"/>
    </row>
    <row r="2096" spans="1:31" ht="180" customHeight="1" x14ac:dyDescent="0.25">
      <c r="A2096" s="8"/>
      <c r="B2096" s="8"/>
      <c r="C2096" s="8"/>
      <c r="D2096" s="8"/>
      <c r="E2096" s="8"/>
      <c r="F2096" s="8"/>
      <c r="G2096" s="8"/>
      <c r="H2096" s="9"/>
      <c r="I2096" s="9"/>
      <c r="J2096" s="9"/>
      <c r="K2096" s="8"/>
      <c r="L2096" s="8"/>
      <c r="M2096" s="8"/>
      <c r="N2096" s="10" t="s">
        <v>1531</v>
      </c>
      <c r="O2096" s="10"/>
      <c r="P2096" s="10"/>
      <c r="Q2096" s="8"/>
      <c r="R2096" s="8"/>
      <c r="S2096" s="8"/>
      <c r="T2096" s="11"/>
      <c r="U2096" s="11"/>
      <c r="V2096" s="11"/>
      <c r="W2096" s="8"/>
      <c r="X2096" s="8"/>
      <c r="Y2096" s="8"/>
      <c r="Z2096" s="8"/>
      <c r="AA2096" s="8"/>
      <c r="AB2096" s="8"/>
      <c r="AC2096" s="8"/>
      <c r="AD2096" s="8"/>
      <c r="AE2096" s="8"/>
    </row>
    <row r="2097" spans="1:31" ht="75" customHeight="1" x14ac:dyDescent="0.25">
      <c r="A2097" s="8">
        <v>7</v>
      </c>
      <c r="B2097" s="8" t="s">
        <v>0</v>
      </c>
      <c r="C2097" s="8"/>
      <c r="D2097" s="8"/>
      <c r="E2097" s="8" t="s">
        <v>20</v>
      </c>
      <c r="F2097" s="8"/>
      <c r="G2097" s="8"/>
      <c r="H2097" s="9" t="s">
        <v>1548</v>
      </c>
      <c r="I2097" s="9"/>
      <c r="J2097" s="9"/>
      <c r="K2097" s="8" t="s">
        <v>3</v>
      </c>
      <c r="L2097" s="8"/>
      <c r="M2097" s="8"/>
      <c r="N2097" s="8" t="s">
        <v>1549</v>
      </c>
      <c r="O2097" s="8"/>
      <c r="P2097" s="8"/>
      <c r="Q2097" s="8" t="s">
        <v>1550</v>
      </c>
      <c r="R2097" s="8"/>
      <c r="S2097" s="8"/>
      <c r="T2097" s="8" t="s">
        <v>1533</v>
      </c>
      <c r="U2097" s="8"/>
      <c r="V2097" s="8"/>
      <c r="W2097" s="8">
        <v>3</v>
      </c>
      <c r="X2097" s="8"/>
      <c r="Y2097" s="8"/>
      <c r="Z2097" s="8"/>
      <c r="AA2097" s="8"/>
      <c r="AB2097" s="8"/>
      <c r="AC2097" s="8" t="s">
        <v>8</v>
      </c>
      <c r="AD2097" s="8"/>
      <c r="AE2097" s="8"/>
    </row>
    <row r="2098" spans="1:31" x14ac:dyDescent="0.25">
      <c r="A2098" s="8"/>
      <c r="B2098" s="8"/>
      <c r="C2098" s="8"/>
      <c r="D2098" s="8"/>
      <c r="E2098" s="8"/>
      <c r="F2098" s="8"/>
      <c r="G2098" s="8"/>
      <c r="H2098" s="9"/>
      <c r="I2098" s="9"/>
      <c r="J2098" s="9"/>
      <c r="K2098" s="8"/>
      <c r="L2098" s="8"/>
      <c r="M2098" s="8"/>
      <c r="N2098" s="10"/>
      <c r="O2098" s="10"/>
      <c r="P2098" s="10"/>
      <c r="Q2098" s="8"/>
      <c r="R2098" s="8"/>
      <c r="S2098" s="8"/>
      <c r="T2098" s="8"/>
      <c r="U2098" s="8"/>
      <c r="V2098" s="8"/>
      <c r="W2098" s="8"/>
      <c r="X2098" s="8"/>
      <c r="Y2098" s="8"/>
      <c r="Z2098" s="8"/>
      <c r="AA2098" s="8"/>
      <c r="AB2098" s="8"/>
      <c r="AC2098" s="8"/>
      <c r="AD2098" s="8"/>
      <c r="AE2098" s="8"/>
    </row>
    <row r="2099" spans="1:31" ht="180" customHeight="1" x14ac:dyDescent="0.25">
      <c r="A2099" s="8"/>
      <c r="B2099" s="8"/>
      <c r="C2099" s="8"/>
      <c r="D2099" s="8"/>
      <c r="E2099" s="8"/>
      <c r="F2099" s="8"/>
      <c r="G2099" s="8"/>
      <c r="H2099" s="9"/>
      <c r="I2099" s="9"/>
      <c r="J2099" s="9"/>
      <c r="K2099" s="8"/>
      <c r="L2099" s="8"/>
      <c r="M2099" s="8"/>
      <c r="N2099" s="10" t="s">
        <v>1531</v>
      </c>
      <c r="O2099" s="10"/>
      <c r="P2099" s="10"/>
      <c r="Q2099" s="8"/>
      <c r="R2099" s="8"/>
      <c r="S2099" s="8"/>
      <c r="T2099" s="8"/>
      <c r="U2099" s="8"/>
      <c r="V2099" s="8"/>
      <c r="W2099" s="8"/>
      <c r="X2099" s="8"/>
      <c r="Y2099" s="8"/>
      <c r="Z2099" s="8"/>
      <c r="AA2099" s="8"/>
      <c r="AB2099" s="8"/>
      <c r="AC2099" s="8"/>
      <c r="AD2099" s="8"/>
      <c r="AE2099" s="8"/>
    </row>
    <row r="2100" spans="1:31" ht="75" customHeight="1" x14ac:dyDescent="0.25">
      <c r="A2100" s="8">
        <v>8</v>
      </c>
      <c r="B2100" s="8" t="s">
        <v>0</v>
      </c>
      <c r="C2100" s="8"/>
      <c r="D2100" s="8"/>
      <c r="E2100" s="8" t="s">
        <v>20</v>
      </c>
      <c r="F2100" s="8"/>
      <c r="G2100" s="8"/>
      <c r="H2100" s="9" t="s">
        <v>1551</v>
      </c>
      <c r="I2100" s="9"/>
      <c r="J2100" s="9"/>
      <c r="K2100" s="8" t="s">
        <v>3</v>
      </c>
      <c r="L2100" s="8"/>
      <c r="M2100" s="8"/>
      <c r="N2100" s="8" t="s">
        <v>1552</v>
      </c>
      <c r="O2100" s="8"/>
      <c r="P2100" s="8"/>
      <c r="Q2100" s="8" t="s">
        <v>1542</v>
      </c>
      <c r="R2100" s="8"/>
      <c r="S2100" s="8"/>
      <c r="T2100" s="8" t="s">
        <v>1533</v>
      </c>
      <c r="U2100" s="8"/>
      <c r="V2100" s="8"/>
      <c r="W2100" s="8">
        <v>3</v>
      </c>
      <c r="X2100" s="8"/>
      <c r="Y2100" s="8"/>
      <c r="Z2100" s="8"/>
      <c r="AA2100" s="8"/>
      <c r="AB2100" s="8"/>
      <c r="AC2100" s="8" t="s">
        <v>8</v>
      </c>
      <c r="AD2100" s="8"/>
      <c r="AE2100" s="8"/>
    </row>
    <row r="2101" spans="1:31" x14ac:dyDescent="0.25">
      <c r="A2101" s="8"/>
      <c r="B2101" s="8"/>
      <c r="C2101" s="8"/>
      <c r="D2101" s="8"/>
      <c r="E2101" s="8"/>
      <c r="F2101" s="8"/>
      <c r="G2101" s="8"/>
      <c r="H2101" s="9"/>
      <c r="I2101" s="9"/>
      <c r="J2101" s="9"/>
      <c r="K2101" s="8"/>
      <c r="L2101" s="8"/>
      <c r="M2101" s="8"/>
      <c r="N2101" s="10"/>
      <c r="O2101" s="10"/>
      <c r="P2101" s="10"/>
      <c r="Q2101" s="8"/>
      <c r="R2101" s="8"/>
      <c r="S2101" s="8"/>
      <c r="T2101" s="8"/>
      <c r="U2101" s="8"/>
      <c r="V2101" s="8"/>
      <c r="W2101" s="8"/>
      <c r="X2101" s="8"/>
      <c r="Y2101" s="8"/>
      <c r="Z2101" s="8"/>
      <c r="AA2101" s="8"/>
      <c r="AB2101" s="8"/>
      <c r="AC2101" s="8"/>
      <c r="AD2101" s="8"/>
      <c r="AE2101" s="8"/>
    </row>
    <row r="2102" spans="1:31" ht="195" customHeight="1" x14ac:dyDescent="0.25">
      <c r="A2102" s="8"/>
      <c r="B2102" s="8"/>
      <c r="C2102" s="8"/>
      <c r="D2102" s="8"/>
      <c r="E2102" s="8"/>
      <c r="F2102" s="8"/>
      <c r="G2102" s="8"/>
      <c r="H2102" s="9"/>
      <c r="I2102" s="9"/>
      <c r="J2102" s="9"/>
      <c r="K2102" s="8"/>
      <c r="L2102" s="8"/>
      <c r="M2102" s="8"/>
      <c r="N2102" s="10" t="s">
        <v>1553</v>
      </c>
      <c r="O2102" s="10"/>
      <c r="P2102" s="10"/>
      <c r="Q2102" s="8"/>
      <c r="R2102" s="8"/>
      <c r="S2102" s="8"/>
      <c r="T2102" s="8"/>
      <c r="U2102" s="8"/>
      <c r="V2102" s="8"/>
      <c r="W2102" s="8"/>
      <c r="X2102" s="8"/>
      <c r="Y2102" s="8"/>
      <c r="Z2102" s="8"/>
      <c r="AA2102" s="8"/>
      <c r="AB2102" s="8"/>
      <c r="AC2102" s="8"/>
      <c r="AD2102" s="8"/>
      <c r="AE2102" s="8"/>
    </row>
    <row r="2103" spans="1:31" ht="75" customHeight="1" x14ac:dyDescent="0.25">
      <c r="A2103" s="8">
        <v>9</v>
      </c>
      <c r="B2103" s="8" t="s">
        <v>0</v>
      </c>
      <c r="C2103" s="8"/>
      <c r="D2103" s="8"/>
      <c r="E2103" s="8" t="s">
        <v>293</v>
      </c>
      <c r="F2103" s="8"/>
      <c r="G2103" s="8"/>
      <c r="H2103" s="9" t="s">
        <v>1554</v>
      </c>
      <c r="I2103" s="9"/>
      <c r="J2103" s="9"/>
      <c r="K2103" s="8" t="s">
        <v>3</v>
      </c>
      <c r="L2103" s="8"/>
      <c r="M2103" s="8"/>
      <c r="N2103" s="8" t="s">
        <v>1555</v>
      </c>
      <c r="O2103" s="8"/>
      <c r="P2103" s="8"/>
      <c r="Q2103" s="8" t="s">
        <v>1542</v>
      </c>
      <c r="R2103" s="8"/>
      <c r="S2103" s="8"/>
      <c r="T2103" s="8">
        <f>-2 / 27 / 1</f>
        <v>-7.407407407407407E-2</v>
      </c>
      <c r="U2103" s="8"/>
      <c r="V2103" s="8"/>
      <c r="W2103" s="8">
        <v>3</v>
      </c>
      <c r="X2103" s="8"/>
      <c r="Y2103" s="8"/>
      <c r="Z2103" s="8"/>
      <c r="AA2103" s="8"/>
      <c r="AB2103" s="8"/>
      <c r="AC2103" s="8" t="s">
        <v>8</v>
      </c>
      <c r="AD2103" s="8"/>
      <c r="AE2103" s="8"/>
    </row>
    <row r="2104" spans="1:31" x14ac:dyDescent="0.25">
      <c r="A2104" s="8"/>
      <c r="B2104" s="8"/>
      <c r="C2104" s="8"/>
      <c r="D2104" s="8"/>
      <c r="E2104" s="8"/>
      <c r="F2104" s="8"/>
      <c r="G2104" s="8"/>
      <c r="H2104" s="9"/>
      <c r="I2104" s="9"/>
      <c r="J2104" s="9"/>
      <c r="K2104" s="8"/>
      <c r="L2104" s="8"/>
      <c r="M2104" s="8"/>
      <c r="N2104" s="10"/>
      <c r="O2104" s="10"/>
      <c r="P2104" s="10"/>
      <c r="Q2104" s="8"/>
      <c r="R2104" s="8"/>
      <c r="S2104" s="8"/>
      <c r="T2104" s="8"/>
      <c r="U2104" s="8"/>
      <c r="V2104" s="8"/>
      <c r="W2104" s="8"/>
      <c r="X2104" s="8"/>
      <c r="Y2104" s="8"/>
      <c r="Z2104" s="8"/>
      <c r="AA2104" s="8"/>
      <c r="AB2104" s="8"/>
      <c r="AC2104" s="8"/>
      <c r="AD2104" s="8"/>
      <c r="AE2104" s="8"/>
    </row>
    <row r="2105" spans="1:31" ht="195" customHeight="1" x14ac:dyDescent="0.25">
      <c r="A2105" s="8"/>
      <c r="B2105" s="8"/>
      <c r="C2105" s="8"/>
      <c r="D2105" s="8"/>
      <c r="E2105" s="8"/>
      <c r="F2105" s="8"/>
      <c r="G2105" s="8"/>
      <c r="H2105" s="9"/>
      <c r="I2105" s="9"/>
      <c r="J2105" s="9"/>
      <c r="K2105" s="8"/>
      <c r="L2105" s="8"/>
      <c r="M2105" s="8"/>
      <c r="N2105" s="10" t="s">
        <v>1553</v>
      </c>
      <c r="O2105" s="10"/>
      <c r="P2105" s="10"/>
      <c r="Q2105" s="8"/>
      <c r="R2105" s="8"/>
      <c r="S2105" s="8"/>
      <c r="T2105" s="8"/>
      <c r="U2105" s="8"/>
      <c r="V2105" s="8"/>
      <c r="W2105" s="8"/>
      <c r="X2105" s="8"/>
      <c r="Y2105" s="8"/>
      <c r="Z2105" s="8"/>
      <c r="AA2105" s="8"/>
      <c r="AB2105" s="8"/>
      <c r="AC2105" s="8"/>
      <c r="AD2105" s="8"/>
      <c r="AE2105" s="8"/>
    </row>
    <row r="2106" spans="1:31" ht="75" customHeight="1" x14ac:dyDescent="0.25">
      <c r="A2106" s="8">
        <v>10</v>
      </c>
      <c r="B2106" s="8" t="s">
        <v>0</v>
      </c>
      <c r="C2106" s="8"/>
      <c r="D2106" s="8"/>
      <c r="E2106" s="8" t="s">
        <v>293</v>
      </c>
      <c r="F2106" s="8"/>
      <c r="G2106" s="8"/>
      <c r="H2106" s="9" t="s">
        <v>1556</v>
      </c>
      <c r="I2106" s="9"/>
      <c r="J2106" s="9"/>
      <c r="K2106" s="8" t="s">
        <v>3</v>
      </c>
      <c r="L2106" s="8"/>
      <c r="M2106" s="8"/>
      <c r="N2106" s="8" t="s">
        <v>1557</v>
      </c>
      <c r="O2106" s="8"/>
      <c r="P2106" s="8"/>
      <c r="Q2106" s="8" t="s">
        <v>1547</v>
      </c>
      <c r="R2106" s="8"/>
      <c r="S2106" s="8"/>
      <c r="T2106" s="8" t="s">
        <v>1559</v>
      </c>
      <c r="U2106" s="8"/>
      <c r="V2106" s="8"/>
      <c r="W2106" s="8">
        <v>3</v>
      </c>
      <c r="X2106" s="8"/>
      <c r="Y2106" s="8"/>
      <c r="Z2106" s="8"/>
      <c r="AA2106" s="8"/>
      <c r="AB2106" s="8"/>
      <c r="AC2106" s="8" t="s">
        <v>8</v>
      </c>
      <c r="AD2106" s="8"/>
      <c r="AE2106" s="8"/>
    </row>
    <row r="2107" spans="1:31" x14ac:dyDescent="0.25">
      <c r="A2107" s="8"/>
      <c r="B2107" s="8"/>
      <c r="C2107" s="8"/>
      <c r="D2107" s="8"/>
      <c r="E2107" s="8"/>
      <c r="F2107" s="8"/>
      <c r="G2107" s="8"/>
      <c r="H2107" s="9"/>
      <c r="I2107" s="9"/>
      <c r="J2107" s="9"/>
      <c r="K2107" s="8"/>
      <c r="L2107" s="8"/>
      <c r="M2107" s="8"/>
      <c r="N2107" s="10"/>
      <c r="O2107" s="10"/>
      <c r="P2107" s="10"/>
      <c r="Q2107" s="8"/>
      <c r="R2107" s="8"/>
      <c r="S2107" s="8"/>
      <c r="T2107" s="8"/>
      <c r="U2107" s="8"/>
      <c r="V2107" s="8"/>
      <c r="W2107" s="8"/>
      <c r="X2107" s="8"/>
      <c r="Y2107" s="8"/>
      <c r="Z2107" s="8"/>
      <c r="AA2107" s="8"/>
      <c r="AB2107" s="8"/>
      <c r="AC2107" s="8"/>
      <c r="AD2107" s="8"/>
      <c r="AE2107" s="8"/>
    </row>
    <row r="2108" spans="1:31" ht="330" customHeight="1" x14ac:dyDescent="0.25">
      <c r="A2108" s="8"/>
      <c r="B2108" s="8"/>
      <c r="C2108" s="8"/>
      <c r="D2108" s="8"/>
      <c r="E2108" s="8"/>
      <c r="F2108" s="8"/>
      <c r="G2108" s="8"/>
      <c r="H2108" s="9"/>
      <c r="I2108" s="9"/>
      <c r="J2108" s="9"/>
      <c r="K2108" s="8"/>
      <c r="L2108" s="8"/>
      <c r="M2108" s="8"/>
      <c r="N2108" s="10" t="s">
        <v>1558</v>
      </c>
      <c r="O2108" s="10"/>
      <c r="P2108" s="10"/>
      <c r="Q2108" s="8"/>
      <c r="R2108" s="8"/>
      <c r="S2108" s="8"/>
      <c r="T2108" s="8"/>
      <c r="U2108" s="8"/>
      <c r="V2108" s="8"/>
      <c r="W2108" s="8"/>
      <c r="X2108" s="8"/>
      <c r="Y2108" s="8"/>
      <c r="Z2108" s="8"/>
      <c r="AA2108" s="8"/>
      <c r="AB2108" s="8"/>
      <c r="AC2108" s="8"/>
      <c r="AD2108" s="8"/>
      <c r="AE2108" s="8"/>
    </row>
    <row r="2109" spans="1:31" ht="75" customHeight="1" x14ac:dyDescent="0.25">
      <c r="A2109" s="8">
        <v>11</v>
      </c>
      <c r="B2109" s="8" t="s">
        <v>0</v>
      </c>
      <c r="C2109" s="8"/>
      <c r="D2109" s="8"/>
      <c r="E2109" s="8" t="s">
        <v>293</v>
      </c>
      <c r="F2109" s="8"/>
      <c r="G2109" s="8"/>
      <c r="H2109" s="9" t="s">
        <v>1560</v>
      </c>
      <c r="I2109" s="9"/>
      <c r="J2109" s="9"/>
      <c r="K2109" s="8" t="s">
        <v>3</v>
      </c>
      <c r="L2109" s="8"/>
      <c r="M2109" s="8"/>
      <c r="N2109" s="8" t="s">
        <v>1561</v>
      </c>
      <c r="O2109" s="8"/>
      <c r="P2109" s="8"/>
      <c r="Q2109" s="8" t="s">
        <v>1536</v>
      </c>
      <c r="R2109" s="8"/>
      <c r="S2109" s="8"/>
      <c r="T2109" s="8">
        <f>-4 / 27 / 4</f>
        <v>-3.7037037037037035E-2</v>
      </c>
      <c r="U2109" s="8"/>
      <c r="V2109" s="8"/>
      <c r="W2109" s="8">
        <v>3</v>
      </c>
      <c r="X2109" s="8"/>
      <c r="Y2109" s="8"/>
      <c r="Z2109" s="8"/>
      <c r="AA2109" s="8"/>
      <c r="AB2109" s="8"/>
      <c r="AC2109" s="8" t="s">
        <v>8</v>
      </c>
      <c r="AD2109" s="8"/>
      <c r="AE2109" s="8"/>
    </row>
    <row r="2110" spans="1:31" x14ac:dyDescent="0.25">
      <c r="A2110" s="8"/>
      <c r="B2110" s="8"/>
      <c r="C2110" s="8"/>
      <c r="D2110" s="8"/>
      <c r="E2110" s="8"/>
      <c r="F2110" s="8"/>
      <c r="G2110" s="8"/>
      <c r="H2110" s="9"/>
      <c r="I2110" s="9"/>
      <c r="J2110" s="9"/>
      <c r="K2110" s="8"/>
      <c r="L2110" s="8"/>
      <c r="M2110" s="8"/>
      <c r="N2110" s="10"/>
      <c r="O2110" s="10"/>
      <c r="P2110" s="10"/>
      <c r="Q2110" s="8"/>
      <c r="R2110" s="8"/>
      <c r="S2110" s="8"/>
      <c r="T2110" s="8"/>
      <c r="U2110" s="8"/>
      <c r="V2110" s="8"/>
      <c r="W2110" s="8"/>
      <c r="X2110" s="8"/>
      <c r="Y2110" s="8"/>
      <c r="Z2110" s="8"/>
      <c r="AA2110" s="8"/>
      <c r="AB2110" s="8"/>
      <c r="AC2110" s="8"/>
      <c r="AD2110" s="8"/>
      <c r="AE2110" s="8"/>
    </row>
    <row r="2111" spans="1:31" ht="330" customHeight="1" x14ac:dyDescent="0.25">
      <c r="A2111" s="8"/>
      <c r="B2111" s="8"/>
      <c r="C2111" s="8"/>
      <c r="D2111" s="8"/>
      <c r="E2111" s="8"/>
      <c r="F2111" s="8"/>
      <c r="G2111" s="8"/>
      <c r="H2111" s="9"/>
      <c r="I2111" s="9"/>
      <c r="J2111" s="9"/>
      <c r="K2111" s="8"/>
      <c r="L2111" s="8"/>
      <c r="M2111" s="8"/>
      <c r="N2111" s="10" t="s">
        <v>1558</v>
      </c>
      <c r="O2111" s="10"/>
      <c r="P2111" s="10"/>
      <c r="Q2111" s="8"/>
      <c r="R2111" s="8"/>
      <c r="S2111" s="8"/>
      <c r="T2111" s="8"/>
      <c r="U2111" s="8"/>
      <c r="V2111" s="8"/>
      <c r="W2111" s="8"/>
      <c r="X2111" s="8"/>
      <c r="Y2111" s="8"/>
      <c r="Z2111" s="8"/>
      <c r="AA2111" s="8"/>
      <c r="AB2111" s="8"/>
      <c r="AC2111" s="8"/>
      <c r="AD2111" s="8"/>
      <c r="AE2111" s="8"/>
    </row>
    <row r="2112" spans="1:31" ht="75" customHeight="1" x14ac:dyDescent="0.25">
      <c r="A2112" s="8">
        <v>12</v>
      </c>
      <c r="B2112" s="8" t="s">
        <v>0</v>
      </c>
      <c r="C2112" s="8"/>
      <c r="D2112" s="8"/>
      <c r="E2112" s="8" t="s">
        <v>20</v>
      </c>
      <c r="F2112" s="8"/>
      <c r="G2112" s="8"/>
      <c r="H2112" s="9" t="s">
        <v>1562</v>
      </c>
      <c r="I2112" s="9"/>
      <c r="J2112" s="9"/>
      <c r="K2112" s="8" t="s">
        <v>3</v>
      </c>
      <c r="L2112" s="8"/>
      <c r="M2112" s="8"/>
      <c r="N2112" s="8" t="s">
        <v>1563</v>
      </c>
      <c r="O2112" s="8"/>
      <c r="P2112" s="8"/>
      <c r="Q2112" s="8" t="s">
        <v>1539</v>
      </c>
      <c r="R2112" s="8"/>
      <c r="S2112" s="8"/>
      <c r="T2112" s="8" t="e">
        <f>-1 / 27 / 0</f>
        <v>#DIV/0!</v>
      </c>
      <c r="U2112" s="8"/>
      <c r="V2112" s="8"/>
      <c r="W2112" s="8">
        <v>3</v>
      </c>
      <c r="X2112" s="8"/>
      <c r="Y2112" s="8"/>
      <c r="Z2112" s="8"/>
      <c r="AA2112" s="8"/>
      <c r="AB2112" s="8"/>
      <c r="AC2112" s="8" t="s">
        <v>8</v>
      </c>
      <c r="AD2112" s="8"/>
      <c r="AE2112" s="8"/>
    </row>
    <row r="2113" spans="1:31" x14ac:dyDescent="0.25">
      <c r="A2113" s="8"/>
      <c r="B2113" s="8"/>
      <c r="C2113" s="8"/>
      <c r="D2113" s="8"/>
      <c r="E2113" s="8"/>
      <c r="F2113" s="8"/>
      <c r="G2113" s="8"/>
      <c r="H2113" s="9"/>
      <c r="I2113" s="9"/>
      <c r="J2113" s="9"/>
      <c r="K2113" s="8"/>
      <c r="L2113" s="8"/>
      <c r="M2113" s="8"/>
      <c r="N2113" s="10"/>
      <c r="O2113" s="10"/>
      <c r="P2113" s="10"/>
      <c r="Q2113" s="8"/>
      <c r="R2113" s="8"/>
      <c r="S2113" s="8"/>
      <c r="T2113" s="8"/>
      <c r="U2113" s="8"/>
      <c r="V2113" s="8"/>
      <c r="W2113" s="8"/>
      <c r="X2113" s="8"/>
      <c r="Y2113" s="8"/>
      <c r="Z2113" s="8"/>
      <c r="AA2113" s="8"/>
      <c r="AB2113" s="8"/>
      <c r="AC2113" s="8"/>
      <c r="AD2113" s="8"/>
      <c r="AE2113" s="8"/>
    </row>
    <row r="2114" spans="1:31" ht="375" customHeight="1" x14ac:dyDescent="0.25">
      <c r="A2114" s="8"/>
      <c r="B2114" s="8"/>
      <c r="C2114" s="8"/>
      <c r="D2114" s="8"/>
      <c r="E2114" s="8"/>
      <c r="F2114" s="8"/>
      <c r="G2114" s="8"/>
      <c r="H2114" s="9"/>
      <c r="I2114" s="9"/>
      <c r="J2114" s="9"/>
      <c r="K2114" s="8"/>
      <c r="L2114" s="8"/>
      <c r="M2114" s="8"/>
      <c r="N2114" s="10" t="s">
        <v>1564</v>
      </c>
      <c r="O2114" s="10"/>
      <c r="P2114" s="10"/>
      <c r="Q2114" s="8"/>
      <c r="R2114" s="8"/>
      <c r="S2114" s="8"/>
      <c r="T2114" s="8"/>
      <c r="U2114" s="8"/>
      <c r="V2114" s="8"/>
      <c r="W2114" s="8"/>
      <c r="X2114" s="8"/>
      <c r="Y2114" s="8"/>
      <c r="Z2114" s="8"/>
      <c r="AA2114" s="8"/>
      <c r="AB2114" s="8"/>
      <c r="AC2114" s="8"/>
      <c r="AD2114" s="8"/>
      <c r="AE2114" s="8"/>
    </row>
    <row r="2115" spans="1:31" ht="75" customHeight="1" x14ac:dyDescent="0.25">
      <c r="A2115" s="8">
        <v>13</v>
      </c>
      <c r="B2115" s="8" t="s">
        <v>0</v>
      </c>
      <c r="C2115" s="8"/>
      <c r="D2115" s="8"/>
      <c r="E2115" s="8" t="s">
        <v>1</v>
      </c>
      <c r="F2115" s="8"/>
      <c r="G2115" s="8"/>
      <c r="H2115" s="9" t="s">
        <v>1565</v>
      </c>
      <c r="I2115" s="9"/>
      <c r="J2115" s="9"/>
      <c r="K2115" s="8" t="s">
        <v>3</v>
      </c>
      <c r="L2115" s="8"/>
      <c r="M2115" s="8"/>
      <c r="N2115" s="8" t="s">
        <v>1566</v>
      </c>
      <c r="O2115" s="8"/>
      <c r="P2115" s="8"/>
      <c r="Q2115" s="8" t="s">
        <v>1536</v>
      </c>
      <c r="R2115" s="8"/>
      <c r="S2115" s="8"/>
      <c r="T2115" s="11">
        <v>36552</v>
      </c>
      <c r="U2115" s="11"/>
      <c r="V2115" s="11"/>
      <c r="W2115" s="8">
        <v>3</v>
      </c>
      <c r="X2115" s="8"/>
      <c r="Y2115" s="8"/>
      <c r="Z2115" s="8"/>
      <c r="AA2115" s="8"/>
      <c r="AB2115" s="8"/>
      <c r="AC2115" s="8" t="s">
        <v>8</v>
      </c>
      <c r="AD2115" s="8"/>
      <c r="AE2115" s="8"/>
    </row>
    <row r="2116" spans="1:31" x14ac:dyDescent="0.25">
      <c r="A2116" s="8"/>
      <c r="B2116" s="8"/>
      <c r="C2116" s="8"/>
      <c r="D2116" s="8"/>
      <c r="E2116" s="8"/>
      <c r="F2116" s="8"/>
      <c r="G2116" s="8"/>
      <c r="H2116" s="9"/>
      <c r="I2116" s="9"/>
      <c r="J2116" s="9"/>
      <c r="K2116" s="8"/>
      <c r="L2116" s="8"/>
      <c r="M2116" s="8"/>
      <c r="N2116" s="10"/>
      <c r="O2116" s="10"/>
      <c r="P2116" s="10"/>
      <c r="Q2116" s="8"/>
      <c r="R2116" s="8"/>
      <c r="S2116" s="8"/>
      <c r="T2116" s="11"/>
      <c r="U2116" s="11"/>
      <c r="V2116" s="11"/>
      <c r="W2116" s="8"/>
      <c r="X2116" s="8"/>
      <c r="Y2116" s="8"/>
      <c r="Z2116" s="8"/>
      <c r="AA2116" s="8"/>
      <c r="AB2116" s="8"/>
      <c r="AC2116" s="8"/>
      <c r="AD2116" s="8"/>
      <c r="AE2116" s="8"/>
    </row>
    <row r="2117" spans="1:31" ht="210" customHeight="1" x14ac:dyDescent="0.25">
      <c r="A2117" s="8"/>
      <c r="B2117" s="8"/>
      <c r="C2117" s="8"/>
      <c r="D2117" s="8"/>
      <c r="E2117" s="8"/>
      <c r="F2117" s="8"/>
      <c r="G2117" s="8"/>
      <c r="H2117" s="9"/>
      <c r="I2117" s="9"/>
      <c r="J2117" s="9"/>
      <c r="K2117" s="8"/>
      <c r="L2117" s="8"/>
      <c r="M2117" s="8"/>
      <c r="N2117" s="10" t="s">
        <v>1567</v>
      </c>
      <c r="O2117" s="10"/>
      <c r="P2117" s="10"/>
      <c r="Q2117" s="8"/>
      <c r="R2117" s="8"/>
      <c r="S2117" s="8"/>
      <c r="T2117" s="11"/>
      <c r="U2117" s="11"/>
      <c r="V2117" s="11"/>
      <c r="W2117" s="8"/>
      <c r="X2117" s="8"/>
      <c r="Y2117" s="8"/>
      <c r="Z2117" s="8"/>
      <c r="AA2117" s="8"/>
      <c r="AB2117" s="8"/>
      <c r="AC2117" s="8"/>
      <c r="AD2117" s="8"/>
      <c r="AE2117" s="8"/>
    </row>
    <row r="2118" spans="1:31" ht="75" customHeight="1" x14ac:dyDescent="0.25">
      <c r="A2118" s="8">
        <v>14</v>
      </c>
      <c r="B2118" s="8" t="s">
        <v>0</v>
      </c>
      <c r="C2118" s="8"/>
      <c r="D2118" s="8"/>
      <c r="E2118" s="8" t="s">
        <v>20</v>
      </c>
      <c r="F2118" s="8"/>
      <c r="G2118" s="8"/>
      <c r="H2118" s="9" t="s">
        <v>1568</v>
      </c>
      <c r="I2118" s="9"/>
      <c r="J2118" s="9"/>
      <c r="K2118" s="8" t="s">
        <v>3</v>
      </c>
      <c r="L2118" s="8"/>
      <c r="M2118" s="8"/>
      <c r="N2118" s="8" t="s">
        <v>1569</v>
      </c>
      <c r="O2118" s="8"/>
      <c r="P2118" s="8"/>
      <c r="Q2118" s="8" t="s">
        <v>1542</v>
      </c>
      <c r="R2118" s="8"/>
      <c r="S2118" s="8"/>
      <c r="T2118" s="8" t="e">
        <f>-2 / 15 / 0</f>
        <v>#DIV/0!</v>
      </c>
      <c r="U2118" s="8"/>
      <c r="V2118" s="8"/>
      <c r="W2118" s="8">
        <v>3</v>
      </c>
      <c r="X2118" s="8"/>
      <c r="Y2118" s="8"/>
      <c r="Z2118" s="8"/>
      <c r="AA2118" s="8"/>
      <c r="AB2118" s="8"/>
      <c r="AC2118" s="8" t="s">
        <v>8</v>
      </c>
      <c r="AD2118" s="8"/>
      <c r="AE2118" s="8"/>
    </row>
    <row r="2119" spans="1:31" x14ac:dyDescent="0.25">
      <c r="A2119" s="8"/>
      <c r="B2119" s="8"/>
      <c r="C2119" s="8"/>
      <c r="D2119" s="8"/>
      <c r="E2119" s="8"/>
      <c r="F2119" s="8"/>
      <c r="G2119" s="8"/>
      <c r="H2119" s="9"/>
      <c r="I2119" s="9"/>
      <c r="J2119" s="9"/>
      <c r="K2119" s="8"/>
      <c r="L2119" s="8"/>
      <c r="M2119" s="8"/>
      <c r="N2119" s="8"/>
      <c r="O2119" s="8"/>
      <c r="P2119" s="8"/>
      <c r="Q2119" s="8"/>
      <c r="R2119" s="8"/>
      <c r="S2119" s="8"/>
      <c r="T2119" s="8"/>
      <c r="U2119" s="8"/>
      <c r="V2119" s="8"/>
      <c r="W2119" s="8"/>
      <c r="X2119" s="8"/>
      <c r="Y2119" s="8"/>
      <c r="Z2119" s="8"/>
      <c r="AA2119" s="8"/>
      <c r="AB2119" s="8"/>
      <c r="AC2119" s="8"/>
      <c r="AD2119" s="8"/>
      <c r="AE2119" s="8"/>
    </row>
    <row r="2120" spans="1:31" ht="180" customHeight="1" x14ac:dyDescent="0.25">
      <c r="A2120" s="8"/>
      <c r="B2120" s="8"/>
      <c r="C2120" s="8"/>
      <c r="D2120" s="8"/>
      <c r="E2120" s="8"/>
      <c r="F2120" s="8"/>
      <c r="G2120" s="8"/>
      <c r="H2120" s="9"/>
      <c r="I2120" s="9"/>
      <c r="J2120" s="9"/>
      <c r="K2120" s="8"/>
      <c r="L2120" s="8"/>
      <c r="M2120" s="8"/>
      <c r="N2120" s="10" t="s">
        <v>1531</v>
      </c>
      <c r="O2120" s="10"/>
      <c r="P2120" s="10"/>
      <c r="Q2120" s="8"/>
      <c r="R2120" s="8"/>
      <c r="S2120" s="8"/>
      <c r="T2120" s="8"/>
      <c r="U2120" s="8"/>
      <c r="V2120" s="8"/>
      <c r="W2120" s="8"/>
      <c r="X2120" s="8"/>
      <c r="Y2120" s="8"/>
      <c r="Z2120" s="8"/>
      <c r="AA2120" s="8"/>
      <c r="AB2120" s="8"/>
      <c r="AC2120" s="8"/>
      <c r="AD2120" s="8"/>
      <c r="AE2120" s="8"/>
    </row>
    <row r="2121" spans="1:31" x14ac:dyDescent="0.25">
      <c r="A2121" s="8"/>
      <c r="B2121" s="8"/>
      <c r="C2121" s="8"/>
      <c r="D2121" s="8"/>
      <c r="E2121" s="8"/>
      <c r="F2121" s="8"/>
      <c r="G2121" s="8"/>
      <c r="H2121" s="9"/>
      <c r="I2121" s="9"/>
      <c r="J2121" s="9"/>
      <c r="K2121" s="8"/>
      <c r="L2121" s="8"/>
      <c r="M2121" s="8"/>
      <c r="N2121" s="8"/>
      <c r="O2121" s="8"/>
      <c r="P2121" s="8"/>
      <c r="Q2121" s="8"/>
      <c r="R2121" s="8"/>
      <c r="S2121" s="8"/>
      <c r="T2121" s="8"/>
      <c r="U2121" s="8"/>
      <c r="V2121" s="8"/>
      <c r="W2121" s="8"/>
      <c r="X2121" s="8"/>
      <c r="Y2121" s="8"/>
      <c r="Z2121" s="8"/>
      <c r="AA2121" s="8"/>
      <c r="AB2121" s="8"/>
      <c r="AC2121" s="8"/>
      <c r="AD2121" s="8"/>
      <c r="AE2121" s="8"/>
    </row>
    <row r="2122" spans="1:31" ht="30" customHeight="1" x14ac:dyDescent="0.25">
      <c r="A2122" s="8"/>
      <c r="B2122" s="8"/>
      <c r="C2122" s="8"/>
      <c r="D2122" s="8"/>
      <c r="E2122" s="8"/>
      <c r="F2122" s="8"/>
      <c r="G2122" s="8"/>
      <c r="H2122" s="9"/>
      <c r="I2122" s="9"/>
      <c r="J2122" s="9"/>
      <c r="K2122" s="8"/>
      <c r="L2122" s="8"/>
      <c r="M2122" s="8"/>
      <c r="N2122" s="8" t="s">
        <v>1570</v>
      </c>
      <c r="O2122" s="8"/>
      <c r="P2122" s="8"/>
      <c r="Q2122" s="8"/>
      <c r="R2122" s="8"/>
      <c r="S2122" s="8"/>
      <c r="T2122" s="8"/>
      <c r="U2122" s="8"/>
      <c r="V2122" s="8"/>
      <c r="W2122" s="8"/>
      <c r="X2122" s="8"/>
      <c r="Y2122" s="8"/>
      <c r="Z2122" s="8"/>
      <c r="AA2122" s="8"/>
      <c r="AB2122" s="8"/>
      <c r="AC2122" s="8"/>
      <c r="AD2122" s="8"/>
      <c r="AE2122" s="8"/>
    </row>
    <row r="2123" spans="1:31" ht="75" customHeight="1" x14ac:dyDescent="0.25">
      <c r="A2123" s="8">
        <v>15</v>
      </c>
      <c r="B2123" s="8" t="s">
        <v>0</v>
      </c>
      <c r="C2123" s="8"/>
      <c r="D2123" s="8"/>
      <c r="E2123" s="8" t="s">
        <v>1</v>
      </c>
      <c r="F2123" s="8"/>
      <c r="G2123" s="8"/>
      <c r="H2123" s="9" t="s">
        <v>1571</v>
      </c>
      <c r="I2123" s="9"/>
      <c r="J2123" s="9"/>
      <c r="K2123" s="8" t="s">
        <v>3</v>
      </c>
      <c r="L2123" s="8"/>
      <c r="M2123" s="8"/>
      <c r="N2123" s="8" t="s">
        <v>1572</v>
      </c>
      <c r="O2123" s="8"/>
      <c r="P2123" s="8"/>
      <c r="Q2123" s="8" t="s">
        <v>1574</v>
      </c>
      <c r="R2123" s="8"/>
      <c r="S2123" s="8"/>
      <c r="T2123" s="11">
        <v>36643</v>
      </c>
      <c r="U2123" s="11"/>
      <c r="V2123" s="11"/>
      <c r="W2123" s="8">
        <v>3</v>
      </c>
      <c r="X2123" s="8"/>
      <c r="Y2123" s="8"/>
      <c r="Z2123" s="8"/>
      <c r="AA2123" s="8"/>
      <c r="AB2123" s="8"/>
      <c r="AC2123" s="8" t="s">
        <v>8</v>
      </c>
      <c r="AD2123" s="8"/>
      <c r="AE2123" s="8"/>
    </row>
    <row r="2124" spans="1:31" x14ac:dyDescent="0.25">
      <c r="A2124" s="8"/>
      <c r="B2124" s="8"/>
      <c r="C2124" s="8"/>
      <c r="D2124" s="8"/>
      <c r="E2124" s="8"/>
      <c r="F2124" s="8"/>
      <c r="G2124" s="8"/>
      <c r="H2124" s="9"/>
      <c r="I2124" s="9"/>
      <c r="J2124" s="9"/>
      <c r="K2124" s="8"/>
      <c r="L2124" s="8"/>
      <c r="M2124" s="8"/>
      <c r="N2124" s="10"/>
      <c r="O2124" s="10"/>
      <c r="P2124" s="10"/>
      <c r="Q2124" s="8"/>
      <c r="R2124" s="8"/>
      <c r="S2124" s="8"/>
      <c r="T2124" s="11"/>
      <c r="U2124" s="11"/>
      <c r="V2124" s="11"/>
      <c r="W2124" s="8"/>
      <c r="X2124" s="8"/>
      <c r="Y2124" s="8"/>
      <c r="Z2124" s="8"/>
      <c r="AA2124" s="8"/>
      <c r="AB2124" s="8"/>
      <c r="AC2124" s="8"/>
      <c r="AD2124" s="8"/>
      <c r="AE2124" s="8"/>
    </row>
    <row r="2125" spans="1:31" ht="105" customHeight="1" x14ac:dyDescent="0.25">
      <c r="A2125" s="8"/>
      <c r="B2125" s="8"/>
      <c r="C2125" s="8"/>
      <c r="D2125" s="8"/>
      <c r="E2125" s="8"/>
      <c r="F2125" s="8"/>
      <c r="G2125" s="8"/>
      <c r="H2125" s="9"/>
      <c r="I2125" s="9"/>
      <c r="J2125" s="9"/>
      <c r="K2125" s="8"/>
      <c r="L2125" s="8"/>
      <c r="M2125" s="8"/>
      <c r="N2125" s="10" t="s">
        <v>1573</v>
      </c>
      <c r="O2125" s="10"/>
      <c r="P2125" s="10"/>
      <c r="Q2125" s="8"/>
      <c r="R2125" s="8"/>
      <c r="S2125" s="8"/>
      <c r="T2125" s="11"/>
      <c r="U2125" s="11"/>
      <c r="V2125" s="11"/>
      <c r="W2125" s="8"/>
      <c r="X2125" s="8"/>
      <c r="Y2125" s="8"/>
      <c r="Z2125" s="8"/>
      <c r="AA2125" s="8"/>
      <c r="AB2125" s="8"/>
      <c r="AC2125" s="8"/>
      <c r="AD2125" s="8"/>
      <c r="AE2125" s="8"/>
    </row>
    <row r="2126" spans="1:31" ht="75" customHeight="1" x14ac:dyDescent="0.25">
      <c r="A2126" s="8">
        <v>16</v>
      </c>
      <c r="B2126" s="8" t="s">
        <v>0</v>
      </c>
      <c r="C2126" s="8"/>
      <c r="D2126" s="8"/>
      <c r="E2126" s="8" t="s">
        <v>20</v>
      </c>
      <c r="F2126" s="8"/>
      <c r="G2126" s="8"/>
      <c r="H2126" s="9" t="s">
        <v>1575</v>
      </c>
      <c r="I2126" s="9"/>
      <c r="J2126" s="9"/>
      <c r="K2126" s="8" t="s">
        <v>3</v>
      </c>
      <c r="L2126" s="8"/>
      <c r="M2126" s="8"/>
      <c r="N2126" s="8" t="s">
        <v>1084</v>
      </c>
      <c r="O2126" s="8"/>
      <c r="P2126" s="8"/>
      <c r="Q2126" s="8" t="s">
        <v>1288</v>
      </c>
      <c r="R2126" s="8"/>
      <c r="S2126" s="8"/>
      <c r="T2126" s="8" t="s">
        <v>361</v>
      </c>
      <c r="U2126" s="8"/>
      <c r="V2126" s="8"/>
      <c r="W2126" s="8">
        <v>3</v>
      </c>
      <c r="X2126" s="8"/>
      <c r="Y2126" s="8"/>
      <c r="Z2126" s="8"/>
      <c r="AA2126" s="8"/>
      <c r="AB2126" s="8"/>
      <c r="AC2126" s="8" t="s">
        <v>1577</v>
      </c>
      <c r="AD2126" s="8"/>
      <c r="AE2126" s="8"/>
    </row>
    <row r="2127" spans="1:31" x14ac:dyDescent="0.25">
      <c r="A2127" s="8"/>
      <c r="B2127" s="8"/>
      <c r="C2127" s="8"/>
      <c r="D2127" s="8"/>
      <c r="E2127" s="8"/>
      <c r="F2127" s="8"/>
      <c r="G2127" s="8"/>
      <c r="H2127" s="9"/>
      <c r="I2127" s="9"/>
      <c r="J2127" s="9"/>
      <c r="K2127" s="8"/>
      <c r="L2127" s="8"/>
      <c r="M2127" s="8"/>
      <c r="N2127" s="10"/>
      <c r="O2127" s="10"/>
      <c r="P2127" s="10"/>
      <c r="Q2127" s="8"/>
      <c r="R2127" s="8"/>
      <c r="S2127" s="8"/>
      <c r="T2127" s="8"/>
      <c r="U2127" s="8"/>
      <c r="V2127" s="8"/>
      <c r="W2127" s="8"/>
      <c r="X2127" s="8"/>
      <c r="Y2127" s="8"/>
      <c r="Z2127" s="8"/>
      <c r="AA2127" s="8"/>
      <c r="AB2127" s="8"/>
      <c r="AC2127" s="8"/>
      <c r="AD2127" s="8"/>
      <c r="AE2127" s="8"/>
    </row>
    <row r="2128" spans="1:31" ht="120" customHeight="1" x14ac:dyDescent="0.25">
      <c r="A2128" s="8"/>
      <c r="B2128" s="8"/>
      <c r="C2128" s="8"/>
      <c r="D2128" s="8"/>
      <c r="E2128" s="8"/>
      <c r="F2128" s="8"/>
      <c r="G2128" s="8"/>
      <c r="H2128" s="9"/>
      <c r="I2128" s="9"/>
      <c r="J2128" s="9"/>
      <c r="K2128" s="8"/>
      <c r="L2128" s="8"/>
      <c r="M2128" s="8"/>
      <c r="N2128" s="10" t="s">
        <v>1576</v>
      </c>
      <c r="O2128" s="10"/>
      <c r="P2128" s="10"/>
      <c r="Q2128" s="8"/>
      <c r="R2128" s="8"/>
      <c r="S2128" s="8"/>
      <c r="T2128" s="8"/>
      <c r="U2128" s="8"/>
      <c r="V2128" s="8"/>
      <c r="W2128" s="8"/>
      <c r="X2128" s="8"/>
      <c r="Y2128" s="8"/>
      <c r="Z2128" s="8"/>
      <c r="AA2128" s="8"/>
      <c r="AB2128" s="8"/>
      <c r="AC2128" s="8"/>
      <c r="AD2128" s="8"/>
      <c r="AE2128" s="8"/>
    </row>
    <row r="2132" spans="1:31" ht="30" customHeight="1" x14ac:dyDescent="0.25">
      <c r="A2132" s="3"/>
      <c r="B2132" s="8" t="s">
        <v>847</v>
      </c>
      <c r="C2132" s="8"/>
      <c r="D2132" s="3"/>
      <c r="E2132" s="8" t="s">
        <v>848</v>
      </c>
      <c r="F2132" s="8"/>
      <c r="G2132" s="3"/>
      <c r="H2132" s="8" t="s">
        <v>849</v>
      </c>
      <c r="I2132" s="8"/>
      <c r="J2132" s="3"/>
      <c r="K2132" s="8" t="s">
        <v>850</v>
      </c>
      <c r="L2132" s="8"/>
      <c r="M2132" s="3"/>
      <c r="N2132" s="8" t="s">
        <v>851</v>
      </c>
      <c r="O2132" s="8"/>
      <c r="P2132" s="3"/>
      <c r="Q2132" s="8" t="s">
        <v>852</v>
      </c>
      <c r="R2132" s="8"/>
      <c r="S2132" s="3"/>
      <c r="T2132" s="8" t="s">
        <v>853</v>
      </c>
      <c r="U2132" s="8"/>
      <c r="V2132" s="3"/>
      <c r="W2132" s="8" t="s">
        <v>854</v>
      </c>
      <c r="X2132" s="8"/>
      <c r="Y2132" s="3"/>
      <c r="Z2132" s="8" t="s">
        <v>855</v>
      </c>
      <c r="AA2132" s="8"/>
      <c r="AB2132" s="3"/>
      <c r="AC2132" s="8" t="s">
        <v>856</v>
      </c>
      <c r="AD2132" s="8"/>
      <c r="AE2132" s="3"/>
    </row>
    <row r="2133" spans="1:31" ht="90" customHeight="1" x14ac:dyDescent="0.25">
      <c r="A2133" s="8">
        <v>1</v>
      </c>
      <c r="B2133" s="8" t="s">
        <v>0</v>
      </c>
      <c r="C2133" s="8"/>
      <c r="D2133" s="8"/>
      <c r="E2133" s="8" t="s">
        <v>1</v>
      </c>
      <c r="F2133" s="8"/>
      <c r="G2133" s="8"/>
      <c r="H2133" s="9" t="s">
        <v>1578</v>
      </c>
      <c r="I2133" s="9"/>
      <c r="J2133" s="9"/>
      <c r="K2133" s="8" t="s">
        <v>3</v>
      </c>
      <c r="L2133" s="8"/>
      <c r="M2133" s="8"/>
      <c r="N2133" s="8" t="s">
        <v>1579</v>
      </c>
      <c r="O2133" s="8"/>
      <c r="P2133" s="8"/>
      <c r="Q2133" s="8" t="s">
        <v>1582</v>
      </c>
      <c r="R2133" s="8"/>
      <c r="S2133" s="8"/>
      <c r="T2133" s="8" t="s">
        <v>1029</v>
      </c>
      <c r="U2133" s="8"/>
      <c r="V2133" s="8"/>
      <c r="W2133" s="8">
        <v>3</v>
      </c>
      <c r="X2133" s="8"/>
      <c r="Y2133" s="8"/>
      <c r="Z2133" s="8"/>
      <c r="AA2133" s="8"/>
      <c r="AB2133" s="8"/>
      <c r="AC2133" s="8" t="s">
        <v>8</v>
      </c>
      <c r="AD2133" s="8"/>
      <c r="AE2133" s="8"/>
    </row>
    <row r="2134" spans="1:31" x14ac:dyDescent="0.25">
      <c r="A2134" s="8"/>
      <c r="B2134" s="8"/>
      <c r="C2134" s="8"/>
      <c r="D2134" s="8"/>
      <c r="E2134" s="8"/>
      <c r="F2134" s="8"/>
      <c r="G2134" s="8"/>
      <c r="H2134" s="9"/>
      <c r="I2134" s="9"/>
      <c r="J2134" s="9"/>
      <c r="K2134" s="8"/>
      <c r="L2134" s="8"/>
      <c r="M2134" s="8"/>
      <c r="N2134" s="8"/>
      <c r="O2134" s="8"/>
      <c r="P2134" s="8"/>
      <c r="Q2134" s="8"/>
      <c r="R2134" s="8"/>
      <c r="S2134" s="8"/>
      <c r="T2134" s="8"/>
      <c r="U2134" s="8"/>
      <c r="V2134" s="8"/>
      <c r="W2134" s="8"/>
      <c r="X2134" s="8"/>
      <c r="Y2134" s="8"/>
      <c r="Z2134" s="8"/>
      <c r="AA2134" s="8"/>
      <c r="AB2134" s="8"/>
      <c r="AC2134" s="8"/>
      <c r="AD2134" s="8"/>
      <c r="AE2134" s="8"/>
    </row>
    <row r="2135" spans="1:31" ht="150" customHeight="1" x14ac:dyDescent="0.25">
      <c r="A2135" s="8"/>
      <c r="B2135" s="8"/>
      <c r="C2135" s="8"/>
      <c r="D2135" s="8"/>
      <c r="E2135" s="8"/>
      <c r="F2135" s="8"/>
      <c r="G2135" s="8"/>
      <c r="H2135" s="9"/>
      <c r="I2135" s="9"/>
      <c r="J2135" s="9"/>
      <c r="K2135" s="8"/>
      <c r="L2135" s="8"/>
      <c r="M2135" s="8"/>
      <c r="N2135" s="10" t="s">
        <v>1580</v>
      </c>
      <c r="O2135" s="10"/>
      <c r="P2135" s="10"/>
      <c r="Q2135" s="8"/>
      <c r="R2135" s="8"/>
      <c r="S2135" s="8"/>
      <c r="T2135" s="8"/>
      <c r="U2135" s="8"/>
      <c r="V2135" s="8"/>
      <c r="W2135" s="8"/>
      <c r="X2135" s="8"/>
      <c r="Y2135" s="8"/>
      <c r="Z2135" s="8"/>
      <c r="AA2135" s="8"/>
      <c r="AB2135" s="8"/>
      <c r="AC2135" s="8"/>
      <c r="AD2135" s="8"/>
      <c r="AE2135" s="8"/>
    </row>
    <row r="2136" spans="1:31" x14ac:dyDescent="0.25">
      <c r="A2136" s="8"/>
      <c r="B2136" s="8"/>
      <c r="C2136" s="8"/>
      <c r="D2136" s="8"/>
      <c r="E2136" s="8"/>
      <c r="F2136" s="8"/>
      <c r="G2136" s="8"/>
      <c r="H2136" s="9"/>
      <c r="I2136" s="9"/>
      <c r="J2136" s="9"/>
      <c r="K2136" s="8"/>
      <c r="L2136" s="8"/>
      <c r="M2136" s="8"/>
      <c r="N2136" s="8"/>
      <c r="O2136" s="8"/>
      <c r="P2136" s="8"/>
      <c r="Q2136" s="8"/>
      <c r="R2136" s="8"/>
      <c r="S2136" s="8"/>
      <c r="T2136" s="8"/>
      <c r="U2136" s="8"/>
      <c r="V2136" s="8"/>
      <c r="W2136" s="8"/>
      <c r="X2136" s="8"/>
      <c r="Y2136" s="8"/>
      <c r="Z2136" s="8"/>
      <c r="AA2136" s="8"/>
      <c r="AB2136" s="8"/>
      <c r="AC2136" s="8"/>
      <c r="AD2136" s="8"/>
      <c r="AE2136" s="8"/>
    </row>
    <row r="2137" spans="1:31" ht="30" customHeight="1" x14ac:dyDescent="0.25">
      <c r="A2137" s="8"/>
      <c r="B2137" s="8"/>
      <c r="C2137" s="8"/>
      <c r="D2137" s="8"/>
      <c r="E2137" s="8"/>
      <c r="F2137" s="8"/>
      <c r="G2137" s="8"/>
      <c r="H2137" s="9"/>
      <c r="I2137" s="9"/>
      <c r="J2137" s="9"/>
      <c r="K2137" s="8"/>
      <c r="L2137" s="8"/>
      <c r="M2137" s="8"/>
      <c r="N2137" s="8" t="s">
        <v>1581</v>
      </c>
      <c r="O2137" s="8"/>
      <c r="P2137" s="8"/>
      <c r="Q2137" s="8"/>
      <c r="R2137" s="8"/>
      <c r="S2137" s="8"/>
      <c r="T2137" s="8"/>
      <c r="U2137" s="8"/>
      <c r="V2137" s="8"/>
      <c r="W2137" s="8"/>
      <c r="X2137" s="8"/>
      <c r="Y2137" s="8"/>
      <c r="Z2137" s="8"/>
      <c r="AA2137" s="8"/>
      <c r="AB2137" s="8"/>
      <c r="AC2137" s="8"/>
      <c r="AD2137" s="8"/>
      <c r="AE2137" s="8"/>
    </row>
    <row r="2138" spans="1:31" ht="90" customHeight="1" x14ac:dyDescent="0.25">
      <c r="A2138" s="8">
        <v>2</v>
      </c>
      <c r="B2138" s="8" t="s">
        <v>0</v>
      </c>
      <c r="C2138" s="8"/>
      <c r="D2138" s="8"/>
      <c r="E2138" s="8" t="s">
        <v>1</v>
      </c>
      <c r="F2138" s="8"/>
      <c r="G2138" s="8"/>
      <c r="H2138" s="9" t="s">
        <v>1583</v>
      </c>
      <c r="I2138" s="9"/>
      <c r="J2138" s="9"/>
      <c r="K2138" s="8" t="s">
        <v>3</v>
      </c>
      <c r="L2138" s="8"/>
      <c r="M2138" s="8"/>
      <c r="N2138" s="8" t="s">
        <v>1584</v>
      </c>
      <c r="O2138" s="8"/>
      <c r="P2138" s="8"/>
      <c r="Q2138" s="8" t="s">
        <v>1585</v>
      </c>
      <c r="R2138" s="8"/>
      <c r="S2138" s="8"/>
      <c r="T2138" s="11">
        <v>36555</v>
      </c>
      <c r="U2138" s="11"/>
      <c r="V2138" s="11"/>
      <c r="W2138" s="8">
        <v>3</v>
      </c>
      <c r="X2138" s="8"/>
      <c r="Y2138" s="8"/>
      <c r="Z2138" s="8"/>
      <c r="AA2138" s="8"/>
      <c r="AB2138" s="8"/>
      <c r="AC2138" s="8" t="s">
        <v>8</v>
      </c>
      <c r="AD2138" s="8"/>
      <c r="AE2138" s="8"/>
    </row>
    <row r="2139" spans="1:31" x14ac:dyDescent="0.25">
      <c r="A2139" s="8"/>
      <c r="B2139" s="8"/>
      <c r="C2139" s="8"/>
      <c r="D2139" s="8"/>
      <c r="E2139" s="8"/>
      <c r="F2139" s="8"/>
      <c r="G2139" s="8"/>
      <c r="H2139" s="9"/>
      <c r="I2139" s="9"/>
      <c r="J2139" s="9"/>
      <c r="K2139" s="8"/>
      <c r="L2139" s="8"/>
      <c r="M2139" s="8"/>
      <c r="N2139" s="10"/>
      <c r="O2139" s="10"/>
      <c r="P2139" s="10"/>
      <c r="Q2139" s="8"/>
      <c r="R2139" s="8"/>
      <c r="S2139" s="8"/>
      <c r="T2139" s="11"/>
      <c r="U2139" s="11"/>
      <c r="V2139" s="11"/>
      <c r="W2139" s="8"/>
      <c r="X2139" s="8"/>
      <c r="Y2139" s="8"/>
      <c r="Z2139" s="8"/>
      <c r="AA2139" s="8"/>
      <c r="AB2139" s="8"/>
      <c r="AC2139" s="8"/>
      <c r="AD2139" s="8"/>
      <c r="AE2139" s="8"/>
    </row>
    <row r="2140" spans="1:31" ht="150" customHeight="1" x14ac:dyDescent="0.25">
      <c r="A2140" s="8"/>
      <c r="B2140" s="8"/>
      <c r="C2140" s="8"/>
      <c r="D2140" s="8"/>
      <c r="E2140" s="8"/>
      <c r="F2140" s="8"/>
      <c r="G2140" s="8"/>
      <c r="H2140" s="9"/>
      <c r="I2140" s="9"/>
      <c r="J2140" s="9"/>
      <c r="K2140" s="8"/>
      <c r="L2140" s="8"/>
      <c r="M2140" s="8"/>
      <c r="N2140" s="10" t="s">
        <v>1580</v>
      </c>
      <c r="O2140" s="10"/>
      <c r="P2140" s="10"/>
      <c r="Q2140" s="8"/>
      <c r="R2140" s="8"/>
      <c r="S2140" s="8"/>
      <c r="T2140" s="11"/>
      <c r="U2140" s="11"/>
      <c r="V2140" s="11"/>
      <c r="W2140" s="8"/>
      <c r="X2140" s="8"/>
      <c r="Y2140" s="8"/>
      <c r="Z2140" s="8"/>
      <c r="AA2140" s="8"/>
      <c r="AB2140" s="8"/>
      <c r="AC2140" s="8"/>
      <c r="AD2140" s="8"/>
      <c r="AE2140" s="8"/>
    </row>
    <row r="2141" spans="1:31" ht="90" customHeight="1" x14ac:dyDescent="0.25">
      <c r="A2141" s="8">
        <v>3</v>
      </c>
      <c r="B2141" s="8" t="s">
        <v>0</v>
      </c>
      <c r="C2141" s="8"/>
      <c r="D2141" s="8"/>
      <c r="E2141" s="8" t="s">
        <v>1</v>
      </c>
      <c r="F2141" s="8"/>
      <c r="G2141" s="8"/>
      <c r="H2141" s="9" t="s">
        <v>1586</v>
      </c>
      <c r="I2141" s="9"/>
      <c r="J2141" s="9"/>
      <c r="K2141" s="8" t="s">
        <v>3</v>
      </c>
      <c r="L2141" s="8"/>
      <c r="M2141" s="8"/>
      <c r="N2141" s="8" t="s">
        <v>1587</v>
      </c>
      <c r="O2141" s="8"/>
      <c r="P2141" s="8"/>
      <c r="Q2141" s="8" t="s">
        <v>1588</v>
      </c>
      <c r="R2141" s="8"/>
      <c r="S2141" s="8"/>
      <c r="T2141" s="11">
        <v>36707</v>
      </c>
      <c r="U2141" s="11"/>
      <c r="V2141" s="11"/>
      <c r="W2141" s="8">
        <v>3</v>
      </c>
      <c r="X2141" s="8"/>
      <c r="Y2141" s="8"/>
      <c r="Z2141" s="8"/>
      <c r="AA2141" s="8"/>
      <c r="AB2141" s="8"/>
      <c r="AC2141" s="8" t="s">
        <v>8</v>
      </c>
      <c r="AD2141" s="8"/>
      <c r="AE2141" s="8"/>
    </row>
    <row r="2142" spans="1:31" x14ac:dyDescent="0.25">
      <c r="A2142" s="8"/>
      <c r="B2142" s="8"/>
      <c r="C2142" s="8"/>
      <c r="D2142" s="8"/>
      <c r="E2142" s="8"/>
      <c r="F2142" s="8"/>
      <c r="G2142" s="8"/>
      <c r="H2142" s="9"/>
      <c r="I2142" s="9"/>
      <c r="J2142" s="9"/>
      <c r="K2142" s="8"/>
      <c r="L2142" s="8"/>
      <c r="M2142" s="8"/>
      <c r="N2142" s="10"/>
      <c r="O2142" s="10"/>
      <c r="P2142" s="10"/>
      <c r="Q2142" s="8"/>
      <c r="R2142" s="8"/>
      <c r="S2142" s="8"/>
      <c r="T2142" s="11"/>
      <c r="U2142" s="11"/>
      <c r="V2142" s="11"/>
      <c r="W2142" s="8"/>
      <c r="X2142" s="8"/>
      <c r="Y2142" s="8"/>
      <c r="Z2142" s="8"/>
      <c r="AA2142" s="8"/>
      <c r="AB2142" s="8"/>
      <c r="AC2142" s="8"/>
      <c r="AD2142" s="8"/>
      <c r="AE2142" s="8"/>
    </row>
    <row r="2143" spans="1:31" ht="150" customHeight="1" x14ac:dyDescent="0.25">
      <c r="A2143" s="8"/>
      <c r="B2143" s="8"/>
      <c r="C2143" s="8"/>
      <c r="D2143" s="8"/>
      <c r="E2143" s="8"/>
      <c r="F2143" s="8"/>
      <c r="G2143" s="8"/>
      <c r="H2143" s="9"/>
      <c r="I2143" s="9"/>
      <c r="J2143" s="9"/>
      <c r="K2143" s="8"/>
      <c r="L2143" s="8"/>
      <c r="M2143" s="8"/>
      <c r="N2143" s="10" t="s">
        <v>1580</v>
      </c>
      <c r="O2143" s="10"/>
      <c r="P2143" s="10"/>
      <c r="Q2143" s="8"/>
      <c r="R2143" s="8"/>
      <c r="S2143" s="8"/>
      <c r="T2143" s="11"/>
      <c r="U2143" s="11"/>
      <c r="V2143" s="11"/>
      <c r="W2143" s="8"/>
      <c r="X2143" s="8"/>
      <c r="Y2143" s="8"/>
      <c r="Z2143" s="8"/>
      <c r="AA2143" s="8"/>
      <c r="AB2143" s="8"/>
      <c r="AC2143" s="8"/>
      <c r="AD2143" s="8"/>
      <c r="AE2143" s="8"/>
    </row>
    <row r="2144" spans="1:31" ht="90" customHeight="1" x14ac:dyDescent="0.25">
      <c r="A2144" s="8">
        <v>4</v>
      </c>
      <c r="B2144" s="8" t="s">
        <v>0</v>
      </c>
      <c r="C2144" s="8"/>
      <c r="D2144" s="8"/>
      <c r="E2144" s="8" t="s">
        <v>1</v>
      </c>
      <c r="F2144" s="8"/>
      <c r="G2144" s="8"/>
      <c r="H2144" s="9" t="s">
        <v>1589</v>
      </c>
      <c r="I2144" s="9"/>
      <c r="J2144" s="9"/>
      <c r="K2144" s="8" t="s">
        <v>3</v>
      </c>
      <c r="L2144" s="8"/>
      <c r="M2144" s="8"/>
      <c r="N2144" s="8" t="s">
        <v>1590</v>
      </c>
      <c r="O2144" s="8"/>
      <c r="P2144" s="8"/>
      <c r="Q2144" s="8" t="s">
        <v>1591</v>
      </c>
      <c r="R2144" s="8"/>
      <c r="S2144" s="8"/>
      <c r="T2144" s="11">
        <v>36860</v>
      </c>
      <c r="U2144" s="11"/>
      <c r="V2144" s="11"/>
      <c r="W2144" s="8">
        <v>3</v>
      </c>
      <c r="X2144" s="8"/>
      <c r="Y2144" s="8"/>
      <c r="Z2144" s="8"/>
      <c r="AA2144" s="8"/>
      <c r="AB2144" s="8"/>
      <c r="AC2144" s="8" t="s">
        <v>8</v>
      </c>
      <c r="AD2144" s="8"/>
      <c r="AE2144" s="8"/>
    </row>
    <row r="2145" spans="1:31" x14ac:dyDescent="0.25">
      <c r="A2145" s="8"/>
      <c r="B2145" s="8"/>
      <c r="C2145" s="8"/>
      <c r="D2145" s="8"/>
      <c r="E2145" s="8"/>
      <c r="F2145" s="8"/>
      <c r="G2145" s="8"/>
      <c r="H2145" s="9"/>
      <c r="I2145" s="9"/>
      <c r="J2145" s="9"/>
      <c r="K2145" s="8"/>
      <c r="L2145" s="8"/>
      <c r="M2145" s="8"/>
      <c r="N2145" s="10"/>
      <c r="O2145" s="10"/>
      <c r="P2145" s="10"/>
      <c r="Q2145" s="8"/>
      <c r="R2145" s="8"/>
      <c r="S2145" s="8"/>
      <c r="T2145" s="11"/>
      <c r="U2145" s="11"/>
      <c r="V2145" s="11"/>
      <c r="W2145" s="8"/>
      <c r="X2145" s="8"/>
      <c r="Y2145" s="8"/>
      <c r="Z2145" s="8"/>
      <c r="AA2145" s="8"/>
      <c r="AB2145" s="8"/>
      <c r="AC2145" s="8"/>
      <c r="AD2145" s="8"/>
      <c r="AE2145" s="8"/>
    </row>
    <row r="2146" spans="1:31" ht="150" customHeight="1" x14ac:dyDescent="0.25">
      <c r="A2146" s="8"/>
      <c r="B2146" s="8"/>
      <c r="C2146" s="8"/>
      <c r="D2146" s="8"/>
      <c r="E2146" s="8"/>
      <c r="F2146" s="8"/>
      <c r="G2146" s="8"/>
      <c r="H2146" s="9"/>
      <c r="I2146" s="9"/>
      <c r="J2146" s="9"/>
      <c r="K2146" s="8"/>
      <c r="L2146" s="8"/>
      <c r="M2146" s="8"/>
      <c r="N2146" s="10" t="s">
        <v>1580</v>
      </c>
      <c r="O2146" s="10"/>
      <c r="P2146" s="10"/>
      <c r="Q2146" s="8"/>
      <c r="R2146" s="8"/>
      <c r="S2146" s="8"/>
      <c r="T2146" s="11"/>
      <c r="U2146" s="11"/>
      <c r="V2146" s="11"/>
      <c r="W2146" s="8"/>
      <c r="X2146" s="8"/>
      <c r="Y2146" s="8"/>
      <c r="Z2146" s="8"/>
      <c r="AA2146" s="8"/>
      <c r="AB2146" s="8"/>
      <c r="AC2146" s="8"/>
      <c r="AD2146" s="8"/>
      <c r="AE2146" s="8"/>
    </row>
    <row r="2147" spans="1:31" ht="90" customHeight="1" x14ac:dyDescent="0.25">
      <c r="A2147" s="8">
        <v>5</v>
      </c>
      <c r="B2147" s="8" t="s">
        <v>0</v>
      </c>
      <c r="C2147" s="8"/>
      <c r="D2147" s="8"/>
      <c r="E2147" s="8" t="s">
        <v>1</v>
      </c>
      <c r="F2147" s="8"/>
      <c r="G2147" s="8"/>
      <c r="H2147" s="9" t="s">
        <v>1592</v>
      </c>
      <c r="I2147" s="9"/>
      <c r="J2147" s="9"/>
      <c r="K2147" s="8" t="s">
        <v>3</v>
      </c>
      <c r="L2147" s="8"/>
      <c r="M2147" s="8"/>
      <c r="N2147" s="8" t="s">
        <v>1593</v>
      </c>
      <c r="O2147" s="8"/>
      <c r="P2147" s="8"/>
      <c r="Q2147" s="8" t="s">
        <v>1594</v>
      </c>
      <c r="R2147" s="8"/>
      <c r="S2147" s="8"/>
      <c r="T2147" s="11">
        <v>36707</v>
      </c>
      <c r="U2147" s="11"/>
      <c r="V2147" s="11"/>
      <c r="W2147" s="8">
        <v>3</v>
      </c>
      <c r="X2147" s="8"/>
      <c r="Y2147" s="8"/>
      <c r="Z2147" s="8"/>
      <c r="AA2147" s="8"/>
      <c r="AB2147" s="8"/>
      <c r="AC2147" s="8" t="s">
        <v>8</v>
      </c>
      <c r="AD2147" s="8"/>
      <c r="AE2147" s="8"/>
    </row>
    <row r="2148" spans="1:31" x14ac:dyDescent="0.25">
      <c r="A2148" s="8"/>
      <c r="B2148" s="8"/>
      <c r="C2148" s="8"/>
      <c r="D2148" s="8"/>
      <c r="E2148" s="8"/>
      <c r="F2148" s="8"/>
      <c r="G2148" s="8"/>
      <c r="H2148" s="9"/>
      <c r="I2148" s="9"/>
      <c r="J2148" s="9"/>
      <c r="K2148" s="8"/>
      <c r="L2148" s="8"/>
      <c r="M2148" s="8"/>
      <c r="N2148" s="10"/>
      <c r="O2148" s="10"/>
      <c r="P2148" s="10"/>
      <c r="Q2148" s="8"/>
      <c r="R2148" s="8"/>
      <c r="S2148" s="8"/>
      <c r="T2148" s="11"/>
      <c r="U2148" s="11"/>
      <c r="V2148" s="11"/>
      <c r="W2148" s="8"/>
      <c r="X2148" s="8"/>
      <c r="Y2148" s="8"/>
      <c r="Z2148" s="8"/>
      <c r="AA2148" s="8"/>
      <c r="AB2148" s="8"/>
      <c r="AC2148" s="8"/>
      <c r="AD2148" s="8"/>
      <c r="AE2148" s="8"/>
    </row>
    <row r="2149" spans="1:31" ht="150" customHeight="1" x14ac:dyDescent="0.25">
      <c r="A2149" s="8"/>
      <c r="B2149" s="8"/>
      <c r="C2149" s="8"/>
      <c r="D2149" s="8"/>
      <c r="E2149" s="8"/>
      <c r="F2149" s="8"/>
      <c r="G2149" s="8"/>
      <c r="H2149" s="9"/>
      <c r="I2149" s="9"/>
      <c r="J2149" s="9"/>
      <c r="K2149" s="8"/>
      <c r="L2149" s="8"/>
      <c r="M2149" s="8"/>
      <c r="N2149" s="10" t="s">
        <v>1580</v>
      </c>
      <c r="O2149" s="10"/>
      <c r="P2149" s="10"/>
      <c r="Q2149" s="8"/>
      <c r="R2149" s="8"/>
      <c r="S2149" s="8"/>
      <c r="T2149" s="11"/>
      <c r="U2149" s="11"/>
      <c r="V2149" s="11"/>
      <c r="W2149" s="8"/>
      <c r="X2149" s="8"/>
      <c r="Y2149" s="8"/>
      <c r="Z2149" s="8"/>
      <c r="AA2149" s="8"/>
      <c r="AB2149" s="8"/>
      <c r="AC2149" s="8"/>
      <c r="AD2149" s="8"/>
      <c r="AE2149" s="8"/>
    </row>
    <row r="2150" spans="1:31" ht="90" customHeight="1" x14ac:dyDescent="0.25">
      <c r="A2150" s="8">
        <v>6</v>
      </c>
      <c r="B2150" s="8" t="s">
        <v>0</v>
      </c>
      <c r="C2150" s="8"/>
      <c r="D2150" s="8"/>
      <c r="E2150" s="8" t="s">
        <v>1</v>
      </c>
      <c r="F2150" s="8"/>
      <c r="G2150" s="8"/>
      <c r="H2150" s="9" t="s">
        <v>1595</v>
      </c>
      <c r="I2150" s="9"/>
      <c r="J2150" s="9"/>
      <c r="K2150" s="8" t="s">
        <v>3</v>
      </c>
      <c r="L2150" s="8"/>
      <c r="M2150" s="8"/>
      <c r="N2150" s="8" t="s">
        <v>1596</v>
      </c>
      <c r="O2150" s="8"/>
      <c r="P2150" s="8"/>
      <c r="Q2150" s="8" t="s">
        <v>1591</v>
      </c>
      <c r="R2150" s="8"/>
      <c r="S2150" s="8"/>
      <c r="T2150" s="11">
        <v>36555</v>
      </c>
      <c r="U2150" s="11"/>
      <c r="V2150" s="11"/>
      <c r="W2150" s="8">
        <v>3</v>
      </c>
      <c r="X2150" s="8"/>
      <c r="Y2150" s="8"/>
      <c r="Z2150" s="8"/>
      <c r="AA2150" s="8"/>
      <c r="AB2150" s="8"/>
      <c r="AC2150" s="8" t="s">
        <v>8</v>
      </c>
      <c r="AD2150" s="8"/>
      <c r="AE2150" s="8"/>
    </row>
    <row r="2151" spans="1:31" x14ac:dyDescent="0.25">
      <c r="A2151" s="8"/>
      <c r="B2151" s="8"/>
      <c r="C2151" s="8"/>
      <c r="D2151" s="8"/>
      <c r="E2151" s="8"/>
      <c r="F2151" s="8"/>
      <c r="G2151" s="8"/>
      <c r="H2151" s="9"/>
      <c r="I2151" s="9"/>
      <c r="J2151" s="9"/>
      <c r="K2151" s="8"/>
      <c r="L2151" s="8"/>
      <c r="M2151" s="8"/>
      <c r="N2151" s="10"/>
      <c r="O2151" s="10"/>
      <c r="P2151" s="10"/>
      <c r="Q2151" s="8"/>
      <c r="R2151" s="8"/>
      <c r="S2151" s="8"/>
      <c r="T2151" s="11"/>
      <c r="U2151" s="11"/>
      <c r="V2151" s="11"/>
      <c r="W2151" s="8"/>
      <c r="X2151" s="8"/>
      <c r="Y2151" s="8"/>
      <c r="Z2151" s="8"/>
      <c r="AA2151" s="8"/>
      <c r="AB2151" s="8"/>
      <c r="AC2151" s="8"/>
      <c r="AD2151" s="8"/>
      <c r="AE2151" s="8"/>
    </row>
    <row r="2152" spans="1:31" ht="150" customHeight="1" x14ac:dyDescent="0.25">
      <c r="A2152" s="8"/>
      <c r="B2152" s="8"/>
      <c r="C2152" s="8"/>
      <c r="D2152" s="8"/>
      <c r="E2152" s="8"/>
      <c r="F2152" s="8"/>
      <c r="G2152" s="8"/>
      <c r="H2152" s="9"/>
      <c r="I2152" s="9"/>
      <c r="J2152" s="9"/>
      <c r="K2152" s="8"/>
      <c r="L2152" s="8"/>
      <c r="M2152" s="8"/>
      <c r="N2152" s="10" t="s">
        <v>1580</v>
      </c>
      <c r="O2152" s="10"/>
      <c r="P2152" s="10"/>
      <c r="Q2152" s="8"/>
      <c r="R2152" s="8"/>
      <c r="S2152" s="8"/>
      <c r="T2152" s="11"/>
      <c r="U2152" s="11"/>
      <c r="V2152" s="11"/>
      <c r="W2152" s="8"/>
      <c r="X2152" s="8"/>
      <c r="Y2152" s="8"/>
      <c r="Z2152" s="8"/>
      <c r="AA2152" s="8"/>
      <c r="AB2152" s="8"/>
      <c r="AC2152" s="8"/>
      <c r="AD2152" s="8"/>
      <c r="AE2152" s="8"/>
    </row>
    <row r="2153" spans="1:31" ht="90" customHeight="1" x14ac:dyDescent="0.25">
      <c r="A2153" s="8">
        <v>7</v>
      </c>
      <c r="B2153" s="8" t="s">
        <v>0</v>
      </c>
      <c r="C2153" s="8"/>
      <c r="D2153" s="8"/>
      <c r="E2153" s="8" t="s">
        <v>1</v>
      </c>
      <c r="F2153" s="8"/>
      <c r="G2153" s="8"/>
      <c r="H2153" s="9" t="s">
        <v>1597</v>
      </c>
      <c r="I2153" s="9"/>
      <c r="J2153" s="9"/>
      <c r="K2153" s="8" t="s">
        <v>3</v>
      </c>
      <c r="L2153" s="8"/>
      <c r="M2153" s="8"/>
      <c r="N2153" s="8" t="s">
        <v>1598</v>
      </c>
      <c r="O2153" s="8"/>
      <c r="P2153" s="8"/>
      <c r="Q2153" s="8" t="s">
        <v>1600</v>
      </c>
      <c r="R2153" s="8"/>
      <c r="S2153" s="8"/>
      <c r="T2153" s="8" t="s">
        <v>835</v>
      </c>
      <c r="U2153" s="8"/>
      <c r="V2153" s="8"/>
      <c r="W2153" s="8">
        <v>3</v>
      </c>
      <c r="X2153" s="8"/>
      <c r="Y2153" s="8"/>
      <c r="Z2153" s="8"/>
      <c r="AA2153" s="8"/>
      <c r="AB2153" s="8"/>
      <c r="AC2153" s="8" t="s">
        <v>8</v>
      </c>
      <c r="AD2153" s="8"/>
      <c r="AE2153" s="8"/>
    </row>
    <row r="2154" spans="1:31" x14ac:dyDescent="0.25">
      <c r="A2154" s="8"/>
      <c r="B2154" s="8"/>
      <c r="C2154" s="8"/>
      <c r="D2154" s="8"/>
      <c r="E2154" s="8"/>
      <c r="F2154" s="8"/>
      <c r="G2154" s="8"/>
      <c r="H2154" s="9"/>
      <c r="I2154" s="9"/>
      <c r="J2154" s="9"/>
      <c r="K2154" s="8"/>
      <c r="L2154" s="8"/>
      <c r="M2154" s="8"/>
      <c r="N2154" s="10"/>
      <c r="O2154" s="10"/>
      <c r="P2154" s="10"/>
      <c r="Q2154" s="8"/>
      <c r="R2154" s="8"/>
      <c r="S2154" s="8"/>
      <c r="T2154" s="8"/>
      <c r="U2154" s="8"/>
      <c r="V2154" s="8"/>
      <c r="W2154" s="8"/>
      <c r="X2154" s="8"/>
      <c r="Y2154" s="8"/>
      <c r="Z2154" s="8"/>
      <c r="AA2154" s="8"/>
      <c r="AB2154" s="8"/>
      <c r="AC2154" s="8"/>
      <c r="AD2154" s="8"/>
      <c r="AE2154" s="8"/>
    </row>
    <row r="2155" spans="1:31" ht="165" customHeight="1" x14ac:dyDescent="0.25">
      <c r="A2155" s="8"/>
      <c r="B2155" s="8"/>
      <c r="C2155" s="8"/>
      <c r="D2155" s="8"/>
      <c r="E2155" s="8"/>
      <c r="F2155" s="8"/>
      <c r="G2155" s="8"/>
      <c r="H2155" s="9"/>
      <c r="I2155" s="9"/>
      <c r="J2155" s="9"/>
      <c r="K2155" s="8"/>
      <c r="L2155" s="8"/>
      <c r="M2155" s="8"/>
      <c r="N2155" s="10" t="s">
        <v>1599</v>
      </c>
      <c r="O2155" s="10"/>
      <c r="P2155" s="10"/>
      <c r="Q2155" s="8"/>
      <c r="R2155" s="8"/>
      <c r="S2155" s="8"/>
      <c r="T2155" s="8"/>
      <c r="U2155" s="8"/>
      <c r="V2155" s="8"/>
      <c r="W2155" s="8"/>
      <c r="X2155" s="8"/>
      <c r="Y2155" s="8"/>
      <c r="Z2155" s="8"/>
      <c r="AA2155" s="8"/>
      <c r="AB2155" s="8"/>
      <c r="AC2155" s="8"/>
      <c r="AD2155" s="8"/>
      <c r="AE2155" s="8"/>
    </row>
    <row r="2156" spans="1:31" ht="90" customHeight="1" x14ac:dyDescent="0.25">
      <c r="A2156" s="8">
        <v>8</v>
      </c>
      <c r="B2156" s="8" t="s">
        <v>0</v>
      </c>
      <c r="C2156" s="8"/>
      <c r="D2156" s="8"/>
      <c r="E2156" s="8" t="s">
        <v>1</v>
      </c>
      <c r="F2156" s="8"/>
      <c r="G2156" s="8"/>
      <c r="H2156" s="9" t="s">
        <v>1601</v>
      </c>
      <c r="I2156" s="9"/>
      <c r="J2156" s="9"/>
      <c r="K2156" s="8" t="s">
        <v>3</v>
      </c>
      <c r="L2156" s="8"/>
      <c r="M2156" s="8"/>
      <c r="N2156" s="8" t="s">
        <v>1602</v>
      </c>
      <c r="O2156" s="8"/>
      <c r="P2156" s="8"/>
      <c r="Q2156" s="8" t="s">
        <v>1604</v>
      </c>
      <c r="R2156" s="8"/>
      <c r="S2156" s="8"/>
      <c r="T2156" s="8" t="s">
        <v>1029</v>
      </c>
      <c r="U2156" s="8"/>
      <c r="V2156" s="8"/>
      <c r="W2156" s="8">
        <v>3</v>
      </c>
      <c r="X2156" s="8"/>
      <c r="Y2156" s="8"/>
      <c r="Z2156" s="8"/>
      <c r="AA2156" s="8"/>
      <c r="AB2156" s="8"/>
      <c r="AC2156" s="8" t="s">
        <v>8</v>
      </c>
      <c r="AD2156" s="8"/>
      <c r="AE2156" s="8"/>
    </row>
    <row r="2157" spans="1:31" x14ac:dyDescent="0.25">
      <c r="A2157" s="8"/>
      <c r="B2157" s="8"/>
      <c r="C2157" s="8"/>
      <c r="D2157" s="8"/>
      <c r="E2157" s="8"/>
      <c r="F2157" s="8"/>
      <c r="G2157" s="8"/>
      <c r="H2157" s="9"/>
      <c r="I2157" s="9"/>
      <c r="J2157" s="9"/>
      <c r="K2157" s="8"/>
      <c r="L2157" s="8"/>
      <c r="M2157" s="8"/>
      <c r="N2157" s="10"/>
      <c r="O2157" s="10"/>
      <c r="P2157" s="10"/>
      <c r="Q2157" s="8"/>
      <c r="R2157" s="8"/>
      <c r="S2157" s="8"/>
      <c r="T2157" s="8"/>
      <c r="U2157" s="8"/>
      <c r="V2157" s="8"/>
      <c r="W2157" s="8"/>
      <c r="X2157" s="8"/>
      <c r="Y2157" s="8"/>
      <c r="Z2157" s="8"/>
      <c r="AA2157" s="8"/>
      <c r="AB2157" s="8"/>
      <c r="AC2157" s="8"/>
      <c r="AD2157" s="8"/>
      <c r="AE2157" s="8"/>
    </row>
    <row r="2158" spans="1:31" ht="150" customHeight="1" x14ac:dyDescent="0.25">
      <c r="A2158" s="8"/>
      <c r="B2158" s="8"/>
      <c r="C2158" s="8"/>
      <c r="D2158" s="8"/>
      <c r="E2158" s="8"/>
      <c r="F2158" s="8"/>
      <c r="G2158" s="8"/>
      <c r="H2158" s="9"/>
      <c r="I2158" s="9"/>
      <c r="J2158" s="9"/>
      <c r="K2158" s="8"/>
      <c r="L2158" s="8"/>
      <c r="M2158" s="8"/>
      <c r="N2158" s="10" t="s">
        <v>1603</v>
      </c>
      <c r="O2158" s="10"/>
      <c r="P2158" s="10"/>
      <c r="Q2158" s="8"/>
      <c r="R2158" s="8"/>
      <c r="S2158" s="8"/>
      <c r="T2158" s="8"/>
      <c r="U2158" s="8"/>
      <c r="V2158" s="8"/>
      <c r="W2158" s="8"/>
      <c r="X2158" s="8"/>
      <c r="Y2158" s="8"/>
      <c r="Z2158" s="8"/>
      <c r="AA2158" s="8"/>
      <c r="AB2158" s="8"/>
      <c r="AC2158" s="8"/>
      <c r="AD2158" s="8"/>
      <c r="AE2158" s="8"/>
    </row>
    <row r="2159" spans="1:31" ht="90" customHeight="1" x14ac:dyDescent="0.25">
      <c r="A2159" s="8">
        <v>9</v>
      </c>
      <c r="B2159" s="8" t="s">
        <v>0</v>
      </c>
      <c r="C2159" s="8"/>
      <c r="D2159" s="8"/>
      <c r="E2159" s="8" t="s">
        <v>20</v>
      </c>
      <c r="F2159" s="8"/>
      <c r="G2159" s="8"/>
      <c r="H2159" s="9" t="s">
        <v>1605</v>
      </c>
      <c r="I2159" s="9"/>
      <c r="J2159" s="9"/>
      <c r="K2159" s="8" t="s">
        <v>3</v>
      </c>
      <c r="L2159" s="8"/>
      <c r="M2159" s="8"/>
      <c r="N2159" s="8" t="s">
        <v>1606</v>
      </c>
      <c r="O2159" s="8"/>
      <c r="P2159" s="8"/>
      <c r="Q2159" s="8" t="s">
        <v>1608</v>
      </c>
      <c r="R2159" s="8"/>
      <c r="S2159" s="8"/>
      <c r="T2159" s="8" t="e">
        <f>-4 / 30 / 0</f>
        <v>#DIV/0!</v>
      </c>
      <c r="U2159" s="8"/>
      <c r="V2159" s="8"/>
      <c r="W2159" s="8">
        <v>3</v>
      </c>
      <c r="X2159" s="8"/>
      <c r="Y2159" s="8"/>
      <c r="Z2159" s="8"/>
      <c r="AA2159" s="8"/>
      <c r="AB2159" s="8"/>
      <c r="AC2159" s="8" t="s">
        <v>8</v>
      </c>
      <c r="AD2159" s="8"/>
      <c r="AE2159" s="8"/>
    </row>
    <row r="2160" spans="1:31" x14ac:dyDescent="0.25">
      <c r="A2160" s="8"/>
      <c r="B2160" s="8"/>
      <c r="C2160" s="8"/>
      <c r="D2160" s="8"/>
      <c r="E2160" s="8"/>
      <c r="F2160" s="8"/>
      <c r="G2160" s="8"/>
      <c r="H2160" s="9"/>
      <c r="I2160" s="9"/>
      <c r="J2160" s="9"/>
      <c r="K2160" s="8"/>
      <c r="L2160" s="8"/>
      <c r="M2160" s="8"/>
      <c r="N2160" s="10"/>
      <c r="O2160" s="10"/>
      <c r="P2160" s="10"/>
      <c r="Q2160" s="8"/>
      <c r="R2160" s="8"/>
      <c r="S2160" s="8"/>
      <c r="T2160" s="8"/>
      <c r="U2160" s="8"/>
      <c r="V2160" s="8"/>
      <c r="W2160" s="8"/>
      <c r="X2160" s="8"/>
      <c r="Y2160" s="8"/>
      <c r="Z2160" s="8"/>
      <c r="AA2160" s="8"/>
      <c r="AB2160" s="8"/>
      <c r="AC2160" s="8"/>
      <c r="AD2160" s="8"/>
      <c r="AE2160" s="8"/>
    </row>
    <row r="2161" spans="1:31" ht="180" customHeight="1" x14ac:dyDescent="0.25">
      <c r="A2161" s="8"/>
      <c r="B2161" s="8"/>
      <c r="C2161" s="8"/>
      <c r="D2161" s="8"/>
      <c r="E2161" s="8"/>
      <c r="F2161" s="8"/>
      <c r="G2161" s="8"/>
      <c r="H2161" s="9"/>
      <c r="I2161" s="9"/>
      <c r="J2161" s="9"/>
      <c r="K2161" s="8"/>
      <c r="L2161" s="8"/>
      <c r="M2161" s="8"/>
      <c r="N2161" s="10" t="s">
        <v>1607</v>
      </c>
      <c r="O2161" s="10"/>
      <c r="P2161" s="10"/>
      <c r="Q2161" s="8"/>
      <c r="R2161" s="8"/>
      <c r="S2161" s="8"/>
      <c r="T2161" s="8"/>
      <c r="U2161" s="8"/>
      <c r="V2161" s="8"/>
      <c r="W2161" s="8"/>
      <c r="X2161" s="8"/>
      <c r="Y2161" s="8"/>
      <c r="Z2161" s="8"/>
      <c r="AA2161" s="8"/>
      <c r="AB2161" s="8"/>
      <c r="AC2161" s="8"/>
      <c r="AD2161" s="8"/>
      <c r="AE2161" s="8"/>
    </row>
    <row r="2162" spans="1:31" ht="90" customHeight="1" x14ac:dyDescent="0.25">
      <c r="A2162" s="8">
        <v>10</v>
      </c>
      <c r="B2162" s="8" t="s">
        <v>0</v>
      </c>
      <c r="C2162" s="8"/>
      <c r="D2162" s="8"/>
      <c r="E2162" s="8" t="s">
        <v>293</v>
      </c>
      <c r="F2162" s="8"/>
      <c r="G2162" s="8"/>
      <c r="H2162" s="9" t="s">
        <v>1609</v>
      </c>
      <c r="I2162" s="9"/>
      <c r="J2162" s="9"/>
      <c r="K2162" s="8" t="s">
        <v>3</v>
      </c>
      <c r="L2162" s="8"/>
      <c r="M2162" s="8"/>
      <c r="N2162" s="8" t="s">
        <v>1610</v>
      </c>
      <c r="O2162" s="8"/>
      <c r="P2162" s="8"/>
      <c r="Q2162" s="8" t="s">
        <v>1600</v>
      </c>
      <c r="R2162" s="8"/>
      <c r="S2162" s="8"/>
      <c r="T2162" s="8">
        <f>-3 / 30 / 3</f>
        <v>-3.3333333333333333E-2</v>
      </c>
      <c r="U2162" s="8"/>
      <c r="V2162" s="8"/>
      <c r="W2162" s="8">
        <v>3</v>
      </c>
      <c r="X2162" s="8"/>
      <c r="Y2162" s="8"/>
      <c r="Z2162" s="8"/>
      <c r="AA2162" s="8"/>
      <c r="AB2162" s="8"/>
      <c r="AC2162" s="8" t="s">
        <v>8</v>
      </c>
      <c r="AD2162" s="8"/>
      <c r="AE2162" s="8"/>
    </row>
    <row r="2163" spans="1:31" x14ac:dyDescent="0.25">
      <c r="A2163" s="8"/>
      <c r="B2163" s="8"/>
      <c r="C2163" s="8"/>
      <c r="D2163" s="8"/>
      <c r="E2163" s="8"/>
      <c r="F2163" s="8"/>
      <c r="G2163" s="8"/>
      <c r="H2163" s="9"/>
      <c r="I2163" s="9"/>
      <c r="J2163" s="9"/>
      <c r="K2163" s="8"/>
      <c r="L2163" s="8"/>
      <c r="M2163" s="8"/>
      <c r="N2163" s="10"/>
      <c r="O2163" s="10"/>
      <c r="P2163" s="10"/>
      <c r="Q2163" s="8"/>
      <c r="R2163" s="8"/>
      <c r="S2163" s="8"/>
      <c r="T2163" s="8"/>
      <c r="U2163" s="8"/>
      <c r="V2163" s="8"/>
      <c r="W2163" s="8"/>
      <c r="X2163" s="8"/>
      <c r="Y2163" s="8"/>
      <c r="Z2163" s="8"/>
      <c r="AA2163" s="8"/>
      <c r="AB2163" s="8"/>
      <c r="AC2163" s="8"/>
      <c r="AD2163" s="8"/>
      <c r="AE2163" s="8"/>
    </row>
    <row r="2164" spans="1:31" ht="150" customHeight="1" x14ac:dyDescent="0.25">
      <c r="A2164" s="8"/>
      <c r="B2164" s="8"/>
      <c r="C2164" s="8"/>
      <c r="D2164" s="8"/>
      <c r="E2164" s="8"/>
      <c r="F2164" s="8"/>
      <c r="G2164" s="8"/>
      <c r="H2164" s="9"/>
      <c r="I2164" s="9"/>
      <c r="J2164" s="9"/>
      <c r="K2164" s="8"/>
      <c r="L2164" s="8"/>
      <c r="M2164" s="8"/>
      <c r="N2164" s="10" t="s">
        <v>1611</v>
      </c>
      <c r="O2164" s="10"/>
      <c r="P2164" s="10"/>
      <c r="Q2164" s="8"/>
      <c r="R2164" s="8"/>
      <c r="S2164" s="8"/>
      <c r="T2164" s="8"/>
      <c r="U2164" s="8"/>
      <c r="V2164" s="8"/>
      <c r="W2164" s="8"/>
      <c r="X2164" s="8"/>
      <c r="Y2164" s="8"/>
      <c r="Z2164" s="8"/>
      <c r="AA2164" s="8"/>
      <c r="AB2164" s="8"/>
      <c r="AC2164" s="8"/>
      <c r="AD2164" s="8"/>
      <c r="AE2164" s="8"/>
    </row>
    <row r="2165" spans="1:31" ht="90" customHeight="1" x14ac:dyDescent="0.25">
      <c r="A2165" s="8">
        <v>11</v>
      </c>
      <c r="B2165" s="8" t="s">
        <v>0</v>
      </c>
      <c r="C2165" s="8"/>
      <c r="D2165" s="8"/>
      <c r="E2165" s="8" t="s">
        <v>1</v>
      </c>
      <c r="F2165" s="8"/>
      <c r="G2165" s="8"/>
      <c r="H2165" s="9" t="s">
        <v>1612</v>
      </c>
      <c r="I2165" s="9"/>
      <c r="J2165" s="9"/>
      <c r="K2165" s="8" t="s">
        <v>3</v>
      </c>
      <c r="L2165" s="8"/>
      <c r="M2165" s="8"/>
      <c r="N2165" s="8" t="s">
        <v>1613</v>
      </c>
      <c r="O2165" s="8"/>
      <c r="P2165" s="8"/>
      <c r="Q2165" s="8" t="s">
        <v>1585</v>
      </c>
      <c r="R2165" s="8"/>
      <c r="S2165" s="8"/>
      <c r="T2165" s="11">
        <v>36545</v>
      </c>
      <c r="U2165" s="11"/>
      <c r="V2165" s="11"/>
      <c r="W2165" s="8">
        <v>3</v>
      </c>
      <c r="X2165" s="8"/>
      <c r="Y2165" s="8"/>
      <c r="Z2165" s="8"/>
      <c r="AA2165" s="8"/>
      <c r="AB2165" s="8"/>
      <c r="AC2165" s="8" t="s">
        <v>8</v>
      </c>
      <c r="AD2165" s="8"/>
      <c r="AE2165" s="8"/>
    </row>
    <row r="2166" spans="1:31" x14ac:dyDescent="0.25">
      <c r="A2166" s="8"/>
      <c r="B2166" s="8"/>
      <c r="C2166" s="8"/>
      <c r="D2166" s="8"/>
      <c r="E2166" s="8"/>
      <c r="F2166" s="8"/>
      <c r="G2166" s="8"/>
      <c r="H2166" s="9"/>
      <c r="I2166" s="9"/>
      <c r="J2166" s="9"/>
      <c r="K2166" s="8"/>
      <c r="L2166" s="8"/>
      <c r="M2166" s="8"/>
      <c r="N2166" s="10"/>
      <c r="O2166" s="10"/>
      <c r="P2166" s="10"/>
      <c r="Q2166" s="8"/>
      <c r="R2166" s="8"/>
      <c r="S2166" s="8"/>
      <c r="T2166" s="11"/>
      <c r="U2166" s="11"/>
      <c r="V2166" s="11"/>
      <c r="W2166" s="8"/>
      <c r="X2166" s="8"/>
      <c r="Y2166" s="8"/>
      <c r="Z2166" s="8"/>
      <c r="AA2166" s="8"/>
      <c r="AB2166" s="8"/>
      <c r="AC2166" s="8"/>
      <c r="AD2166" s="8"/>
      <c r="AE2166" s="8"/>
    </row>
    <row r="2167" spans="1:31" ht="180" customHeight="1" x14ac:dyDescent="0.25">
      <c r="A2167" s="8"/>
      <c r="B2167" s="8"/>
      <c r="C2167" s="8"/>
      <c r="D2167" s="8"/>
      <c r="E2167" s="8"/>
      <c r="F2167" s="8"/>
      <c r="G2167" s="8"/>
      <c r="H2167" s="9"/>
      <c r="I2167" s="9"/>
      <c r="J2167" s="9"/>
      <c r="K2167" s="8"/>
      <c r="L2167" s="8"/>
      <c r="M2167" s="8"/>
      <c r="N2167" s="10" t="s">
        <v>1614</v>
      </c>
      <c r="O2167" s="10"/>
      <c r="P2167" s="10"/>
      <c r="Q2167" s="8"/>
      <c r="R2167" s="8"/>
      <c r="S2167" s="8"/>
      <c r="T2167" s="11"/>
      <c r="U2167" s="11"/>
      <c r="V2167" s="11"/>
      <c r="W2167" s="8"/>
      <c r="X2167" s="8"/>
      <c r="Y2167" s="8"/>
      <c r="Z2167" s="8"/>
      <c r="AA2167" s="8"/>
      <c r="AB2167" s="8"/>
      <c r="AC2167" s="8"/>
      <c r="AD2167" s="8"/>
      <c r="AE2167" s="8"/>
    </row>
    <row r="2168" spans="1:31" ht="90" customHeight="1" x14ac:dyDescent="0.25">
      <c r="A2168" s="8">
        <v>12</v>
      </c>
      <c r="B2168" s="8" t="s">
        <v>0</v>
      </c>
      <c r="C2168" s="8"/>
      <c r="D2168" s="8"/>
      <c r="E2168" s="8" t="s">
        <v>1</v>
      </c>
      <c r="F2168" s="8"/>
      <c r="G2168" s="8"/>
      <c r="H2168" s="9" t="s">
        <v>1615</v>
      </c>
      <c r="I2168" s="9"/>
      <c r="J2168" s="9"/>
      <c r="K2168" s="8" t="s">
        <v>3</v>
      </c>
      <c r="L2168" s="8"/>
      <c r="M2168" s="8"/>
      <c r="N2168" s="8" t="s">
        <v>1616</v>
      </c>
      <c r="O2168" s="8"/>
      <c r="P2168" s="8"/>
      <c r="Q2168" s="8" t="s">
        <v>1585</v>
      </c>
      <c r="R2168" s="8"/>
      <c r="S2168" s="8"/>
      <c r="T2168" s="11">
        <v>36605</v>
      </c>
      <c r="U2168" s="11"/>
      <c r="V2168" s="11"/>
      <c r="W2168" s="8">
        <v>3</v>
      </c>
      <c r="X2168" s="8"/>
      <c r="Y2168" s="8"/>
      <c r="Z2168" s="8"/>
      <c r="AA2168" s="8"/>
      <c r="AB2168" s="8"/>
      <c r="AC2168" s="8" t="s">
        <v>8</v>
      </c>
      <c r="AD2168" s="8"/>
      <c r="AE2168" s="8"/>
    </row>
    <row r="2169" spans="1:31" x14ac:dyDescent="0.25">
      <c r="A2169" s="8"/>
      <c r="B2169" s="8"/>
      <c r="C2169" s="8"/>
      <c r="D2169" s="8"/>
      <c r="E2169" s="8"/>
      <c r="F2169" s="8"/>
      <c r="G2169" s="8"/>
      <c r="H2169" s="9"/>
      <c r="I2169" s="9"/>
      <c r="J2169" s="9"/>
      <c r="K2169" s="8"/>
      <c r="L2169" s="8"/>
      <c r="M2169" s="8"/>
      <c r="N2169" s="10"/>
      <c r="O2169" s="10"/>
      <c r="P2169" s="10"/>
      <c r="Q2169" s="8"/>
      <c r="R2169" s="8"/>
      <c r="S2169" s="8"/>
      <c r="T2169" s="11"/>
      <c r="U2169" s="11"/>
      <c r="V2169" s="11"/>
      <c r="W2169" s="8"/>
      <c r="X2169" s="8"/>
      <c r="Y2169" s="8"/>
      <c r="Z2169" s="8"/>
      <c r="AA2169" s="8"/>
      <c r="AB2169" s="8"/>
      <c r="AC2169" s="8"/>
      <c r="AD2169" s="8"/>
      <c r="AE2169" s="8"/>
    </row>
    <row r="2170" spans="1:31" ht="180" customHeight="1" x14ac:dyDescent="0.25">
      <c r="A2170" s="8"/>
      <c r="B2170" s="8"/>
      <c r="C2170" s="8"/>
      <c r="D2170" s="8"/>
      <c r="E2170" s="8"/>
      <c r="F2170" s="8"/>
      <c r="G2170" s="8"/>
      <c r="H2170" s="9"/>
      <c r="I2170" s="9"/>
      <c r="J2170" s="9"/>
      <c r="K2170" s="8"/>
      <c r="L2170" s="8"/>
      <c r="M2170" s="8"/>
      <c r="N2170" s="10" t="s">
        <v>1614</v>
      </c>
      <c r="O2170" s="10"/>
      <c r="P2170" s="10"/>
      <c r="Q2170" s="8"/>
      <c r="R2170" s="8"/>
      <c r="S2170" s="8"/>
      <c r="T2170" s="11"/>
      <c r="U2170" s="11"/>
      <c r="V2170" s="11"/>
      <c r="W2170" s="8"/>
      <c r="X2170" s="8"/>
      <c r="Y2170" s="8"/>
      <c r="Z2170" s="8"/>
      <c r="AA2170" s="8"/>
      <c r="AB2170" s="8"/>
      <c r="AC2170" s="8"/>
      <c r="AD2170" s="8"/>
      <c r="AE2170" s="8"/>
    </row>
    <row r="2171" spans="1:31" ht="90" customHeight="1" x14ac:dyDescent="0.25">
      <c r="A2171" s="8">
        <v>13</v>
      </c>
      <c r="B2171" s="8" t="s">
        <v>0</v>
      </c>
      <c r="C2171" s="8"/>
      <c r="D2171" s="8"/>
      <c r="E2171" s="8" t="s">
        <v>1</v>
      </c>
      <c r="F2171" s="8"/>
      <c r="G2171" s="8"/>
      <c r="H2171" s="9" t="s">
        <v>1617</v>
      </c>
      <c r="I2171" s="9"/>
      <c r="J2171" s="9"/>
      <c r="K2171" s="8" t="s">
        <v>3</v>
      </c>
      <c r="L2171" s="8"/>
      <c r="M2171" s="8"/>
      <c r="N2171" s="8" t="s">
        <v>1618</v>
      </c>
      <c r="O2171" s="8"/>
      <c r="P2171" s="8"/>
      <c r="Q2171" s="8" t="s">
        <v>1620</v>
      </c>
      <c r="R2171" s="8"/>
      <c r="S2171" s="8"/>
      <c r="T2171" s="11">
        <v>36555</v>
      </c>
      <c r="U2171" s="11"/>
      <c r="V2171" s="11"/>
      <c r="W2171" s="8">
        <v>3</v>
      </c>
      <c r="X2171" s="8"/>
      <c r="Y2171" s="8"/>
      <c r="Z2171" s="8"/>
      <c r="AA2171" s="8"/>
      <c r="AB2171" s="8"/>
      <c r="AC2171" s="8" t="s">
        <v>8</v>
      </c>
      <c r="AD2171" s="8"/>
      <c r="AE2171" s="8"/>
    </row>
    <row r="2172" spans="1:31" x14ac:dyDescent="0.25">
      <c r="A2172" s="8"/>
      <c r="B2172" s="8"/>
      <c r="C2172" s="8"/>
      <c r="D2172" s="8"/>
      <c r="E2172" s="8"/>
      <c r="F2172" s="8"/>
      <c r="G2172" s="8"/>
      <c r="H2172" s="9"/>
      <c r="I2172" s="9"/>
      <c r="J2172" s="9"/>
      <c r="K2172" s="8"/>
      <c r="L2172" s="8"/>
      <c r="M2172" s="8"/>
      <c r="N2172" s="10"/>
      <c r="O2172" s="10"/>
      <c r="P2172" s="10"/>
      <c r="Q2172" s="8"/>
      <c r="R2172" s="8"/>
      <c r="S2172" s="8"/>
      <c r="T2172" s="11"/>
      <c r="U2172" s="11"/>
      <c r="V2172" s="11"/>
      <c r="W2172" s="8"/>
      <c r="X2172" s="8"/>
      <c r="Y2172" s="8"/>
      <c r="Z2172" s="8"/>
      <c r="AA2172" s="8"/>
      <c r="AB2172" s="8"/>
      <c r="AC2172" s="8"/>
      <c r="AD2172" s="8"/>
      <c r="AE2172" s="8"/>
    </row>
    <row r="2173" spans="1:31" ht="225" customHeight="1" x14ac:dyDescent="0.25">
      <c r="A2173" s="8"/>
      <c r="B2173" s="8"/>
      <c r="C2173" s="8"/>
      <c r="D2173" s="8"/>
      <c r="E2173" s="8"/>
      <c r="F2173" s="8"/>
      <c r="G2173" s="8"/>
      <c r="H2173" s="9"/>
      <c r="I2173" s="9"/>
      <c r="J2173" s="9"/>
      <c r="K2173" s="8"/>
      <c r="L2173" s="8"/>
      <c r="M2173" s="8"/>
      <c r="N2173" s="10" t="s">
        <v>1619</v>
      </c>
      <c r="O2173" s="10"/>
      <c r="P2173" s="10"/>
      <c r="Q2173" s="8"/>
      <c r="R2173" s="8"/>
      <c r="S2173" s="8"/>
      <c r="T2173" s="11"/>
      <c r="U2173" s="11"/>
      <c r="V2173" s="11"/>
      <c r="W2173" s="8"/>
      <c r="X2173" s="8"/>
      <c r="Y2173" s="8"/>
      <c r="Z2173" s="8"/>
      <c r="AA2173" s="8"/>
      <c r="AB2173" s="8"/>
      <c r="AC2173" s="8"/>
      <c r="AD2173" s="8"/>
      <c r="AE2173" s="8"/>
    </row>
    <row r="2174" spans="1:31" ht="90" customHeight="1" x14ac:dyDescent="0.25">
      <c r="A2174" s="8">
        <v>14</v>
      </c>
      <c r="B2174" s="8" t="s">
        <v>0</v>
      </c>
      <c r="C2174" s="8"/>
      <c r="D2174" s="8"/>
      <c r="E2174" s="8" t="s">
        <v>1</v>
      </c>
      <c r="F2174" s="8"/>
      <c r="G2174" s="8"/>
      <c r="H2174" s="9" t="s">
        <v>1621</v>
      </c>
      <c r="I2174" s="9"/>
      <c r="J2174" s="9"/>
      <c r="K2174" s="8" t="s">
        <v>3</v>
      </c>
      <c r="L2174" s="8"/>
      <c r="M2174" s="8"/>
      <c r="N2174" s="8" t="s">
        <v>1622</v>
      </c>
      <c r="O2174" s="8"/>
      <c r="P2174" s="8"/>
      <c r="Q2174" s="8" t="s">
        <v>1624</v>
      </c>
      <c r="R2174" s="8"/>
      <c r="S2174" s="8"/>
      <c r="T2174" s="8" t="s">
        <v>44</v>
      </c>
      <c r="U2174" s="8"/>
      <c r="V2174" s="8"/>
      <c r="W2174" s="8">
        <v>3</v>
      </c>
      <c r="X2174" s="8"/>
      <c r="Y2174" s="8"/>
      <c r="Z2174" s="8"/>
      <c r="AA2174" s="8"/>
      <c r="AB2174" s="8"/>
      <c r="AC2174" s="8" t="s">
        <v>8</v>
      </c>
      <c r="AD2174" s="8"/>
      <c r="AE2174" s="8"/>
    </row>
    <row r="2175" spans="1:31" x14ac:dyDescent="0.25">
      <c r="A2175" s="8"/>
      <c r="B2175" s="8"/>
      <c r="C2175" s="8"/>
      <c r="D2175" s="8"/>
      <c r="E2175" s="8"/>
      <c r="F2175" s="8"/>
      <c r="G2175" s="8"/>
      <c r="H2175" s="9"/>
      <c r="I2175" s="9"/>
      <c r="J2175" s="9"/>
      <c r="K2175" s="8"/>
      <c r="L2175" s="8"/>
      <c r="M2175" s="8"/>
      <c r="N2175" s="10"/>
      <c r="O2175" s="10"/>
      <c r="P2175" s="10"/>
      <c r="Q2175" s="8"/>
      <c r="R2175" s="8"/>
      <c r="S2175" s="8"/>
      <c r="T2175" s="8"/>
      <c r="U2175" s="8"/>
      <c r="V2175" s="8"/>
      <c r="W2175" s="8"/>
      <c r="X2175" s="8"/>
      <c r="Y2175" s="8"/>
      <c r="Z2175" s="8"/>
      <c r="AA2175" s="8"/>
      <c r="AB2175" s="8"/>
      <c r="AC2175" s="8"/>
      <c r="AD2175" s="8"/>
      <c r="AE2175" s="8"/>
    </row>
    <row r="2176" spans="1:31" ht="180" customHeight="1" x14ac:dyDescent="0.25">
      <c r="A2176" s="8"/>
      <c r="B2176" s="8"/>
      <c r="C2176" s="8"/>
      <c r="D2176" s="8"/>
      <c r="E2176" s="8"/>
      <c r="F2176" s="8"/>
      <c r="G2176" s="8"/>
      <c r="H2176" s="9"/>
      <c r="I2176" s="9"/>
      <c r="J2176" s="9"/>
      <c r="K2176" s="8"/>
      <c r="L2176" s="8"/>
      <c r="M2176" s="8"/>
      <c r="N2176" s="10" t="s">
        <v>1623</v>
      </c>
      <c r="O2176" s="10"/>
      <c r="P2176" s="10"/>
      <c r="Q2176" s="8"/>
      <c r="R2176" s="8"/>
      <c r="S2176" s="8"/>
      <c r="T2176" s="8"/>
      <c r="U2176" s="8"/>
      <c r="V2176" s="8"/>
      <c r="W2176" s="8"/>
      <c r="X2176" s="8"/>
      <c r="Y2176" s="8"/>
      <c r="Z2176" s="8"/>
      <c r="AA2176" s="8"/>
      <c r="AB2176" s="8"/>
      <c r="AC2176" s="8"/>
      <c r="AD2176" s="8"/>
      <c r="AE2176" s="8"/>
    </row>
    <row r="2177" spans="1:35" ht="165" customHeight="1" x14ac:dyDescent="0.25">
      <c r="A2177" s="8">
        <v>15</v>
      </c>
      <c r="B2177" s="8" t="s">
        <v>0</v>
      </c>
      <c r="C2177" s="8"/>
      <c r="D2177" s="8"/>
      <c r="E2177" s="8" t="s">
        <v>1</v>
      </c>
      <c r="F2177" s="8"/>
      <c r="G2177" s="8"/>
      <c r="H2177" s="9" t="s">
        <v>1625</v>
      </c>
      <c r="I2177" s="9"/>
      <c r="J2177" s="9"/>
      <c r="K2177" s="8" t="s">
        <v>3</v>
      </c>
      <c r="L2177" s="8"/>
      <c r="M2177" s="8"/>
      <c r="N2177" s="8" t="s">
        <v>1626</v>
      </c>
      <c r="O2177" s="8"/>
      <c r="P2177" s="8"/>
      <c r="Q2177" s="8" t="s">
        <v>1588</v>
      </c>
      <c r="R2177" s="8"/>
      <c r="S2177" s="8"/>
      <c r="T2177" s="8" t="s">
        <v>44</v>
      </c>
      <c r="U2177" s="8"/>
      <c r="V2177" s="8"/>
      <c r="W2177" s="8">
        <v>3</v>
      </c>
      <c r="X2177" s="8"/>
      <c r="Y2177" s="8"/>
      <c r="Z2177" s="8"/>
      <c r="AA2177" s="8"/>
      <c r="AB2177" s="8"/>
      <c r="AC2177" s="8" t="s">
        <v>8</v>
      </c>
      <c r="AD2177" s="8"/>
      <c r="AE2177" s="8"/>
    </row>
    <row r="2178" spans="1:35" x14ac:dyDescent="0.25">
      <c r="A2178" s="8"/>
      <c r="B2178" s="8"/>
      <c r="C2178" s="8"/>
      <c r="D2178" s="8"/>
      <c r="E2178" s="8"/>
      <c r="F2178" s="8"/>
      <c r="G2178" s="8"/>
      <c r="H2178" s="9"/>
      <c r="I2178" s="9"/>
      <c r="J2178" s="9"/>
      <c r="K2178" s="8"/>
      <c r="L2178" s="8"/>
      <c r="M2178" s="8"/>
      <c r="N2178" s="10"/>
      <c r="O2178" s="10"/>
      <c r="P2178" s="10"/>
      <c r="Q2178" s="8"/>
      <c r="R2178" s="8"/>
      <c r="S2178" s="8"/>
      <c r="T2178" s="8"/>
      <c r="U2178" s="8"/>
      <c r="V2178" s="8"/>
      <c r="W2178" s="8"/>
      <c r="X2178" s="8"/>
      <c r="Y2178" s="8"/>
      <c r="Z2178" s="8"/>
      <c r="AA2178" s="8"/>
      <c r="AB2178" s="8"/>
      <c r="AC2178" s="8"/>
      <c r="AD2178" s="8"/>
      <c r="AE2178" s="8"/>
    </row>
    <row r="2179" spans="1:35" ht="255" customHeight="1" x14ac:dyDescent="0.25">
      <c r="A2179" s="8"/>
      <c r="B2179" s="8"/>
      <c r="C2179" s="8"/>
      <c r="D2179" s="8"/>
      <c r="E2179" s="8"/>
      <c r="F2179" s="8"/>
      <c r="G2179" s="8"/>
      <c r="H2179" s="9"/>
      <c r="I2179" s="9"/>
      <c r="J2179" s="9"/>
      <c r="K2179" s="8"/>
      <c r="L2179" s="8"/>
      <c r="M2179" s="8"/>
      <c r="N2179" s="10" t="s">
        <v>1627</v>
      </c>
      <c r="O2179" s="10"/>
      <c r="P2179" s="10"/>
      <c r="Q2179" s="8"/>
      <c r="R2179" s="8"/>
      <c r="S2179" s="8"/>
      <c r="T2179" s="8"/>
      <c r="U2179" s="8"/>
      <c r="V2179" s="8"/>
      <c r="W2179" s="8"/>
      <c r="X2179" s="8"/>
      <c r="Y2179" s="8"/>
      <c r="Z2179" s="8"/>
      <c r="AA2179" s="8"/>
      <c r="AB2179" s="8"/>
      <c r="AC2179" s="8"/>
      <c r="AD2179" s="8"/>
      <c r="AE2179" s="8"/>
    </row>
    <row r="2180" spans="1:35" ht="165" customHeight="1" x14ac:dyDescent="0.25">
      <c r="A2180" s="8">
        <v>16</v>
      </c>
      <c r="B2180" s="8" t="s">
        <v>0</v>
      </c>
      <c r="C2180" s="8"/>
      <c r="D2180" s="8"/>
      <c r="E2180" s="8" t="s">
        <v>1</v>
      </c>
      <c r="F2180" s="8"/>
      <c r="G2180" s="8"/>
      <c r="H2180" s="9" t="s">
        <v>1628</v>
      </c>
      <c r="I2180" s="9"/>
      <c r="J2180" s="9"/>
      <c r="K2180" s="8" t="s">
        <v>3</v>
      </c>
      <c r="L2180" s="8"/>
      <c r="M2180" s="8"/>
      <c r="N2180" s="8" t="s">
        <v>1629</v>
      </c>
      <c r="O2180" s="8"/>
      <c r="P2180" s="8"/>
      <c r="Q2180" s="8" t="s">
        <v>1604</v>
      </c>
      <c r="R2180" s="8"/>
      <c r="S2180" s="8"/>
      <c r="T2180" s="11">
        <v>36799</v>
      </c>
      <c r="U2180" s="11"/>
      <c r="V2180" s="11"/>
      <c r="W2180" s="8">
        <v>3</v>
      </c>
      <c r="X2180" s="8"/>
      <c r="Y2180" s="8"/>
      <c r="Z2180" s="8"/>
      <c r="AA2180" s="8"/>
      <c r="AB2180" s="8"/>
      <c r="AC2180" s="8" t="s">
        <v>8</v>
      </c>
      <c r="AD2180" s="8"/>
      <c r="AE2180" s="8"/>
    </row>
    <row r="2181" spans="1:35" x14ac:dyDescent="0.25">
      <c r="A2181" s="8"/>
      <c r="B2181" s="8"/>
      <c r="C2181" s="8"/>
      <c r="D2181" s="8"/>
      <c r="E2181" s="8"/>
      <c r="F2181" s="8"/>
      <c r="G2181" s="8"/>
      <c r="H2181" s="9"/>
      <c r="I2181" s="9"/>
      <c r="J2181" s="9"/>
      <c r="K2181" s="8"/>
      <c r="L2181" s="8"/>
      <c r="M2181" s="8"/>
      <c r="N2181" s="10"/>
      <c r="O2181" s="10"/>
      <c r="P2181" s="10"/>
      <c r="Q2181" s="8"/>
      <c r="R2181" s="8"/>
      <c r="S2181" s="8"/>
      <c r="T2181" s="11"/>
      <c r="U2181" s="11"/>
      <c r="V2181" s="11"/>
      <c r="W2181" s="8"/>
      <c r="X2181" s="8"/>
      <c r="Y2181" s="8"/>
      <c r="Z2181" s="8"/>
      <c r="AA2181" s="8"/>
      <c r="AB2181" s="8"/>
      <c r="AC2181" s="8"/>
      <c r="AD2181" s="8"/>
      <c r="AE2181" s="8"/>
    </row>
    <row r="2182" spans="1:35" ht="195" customHeight="1" x14ac:dyDescent="0.25">
      <c r="A2182" s="8"/>
      <c r="B2182" s="8"/>
      <c r="C2182" s="8"/>
      <c r="D2182" s="8"/>
      <c r="E2182" s="8"/>
      <c r="F2182" s="8"/>
      <c r="G2182" s="8"/>
      <c r="H2182" s="9"/>
      <c r="I2182" s="9"/>
      <c r="J2182" s="9"/>
      <c r="K2182" s="8"/>
      <c r="L2182" s="8"/>
      <c r="M2182" s="8"/>
      <c r="N2182" s="10" t="s">
        <v>1630</v>
      </c>
      <c r="O2182" s="10"/>
      <c r="P2182" s="10"/>
      <c r="Q2182" s="8"/>
      <c r="R2182" s="8"/>
      <c r="S2182" s="8"/>
      <c r="T2182" s="11"/>
      <c r="U2182" s="11"/>
      <c r="V2182" s="11"/>
      <c r="W2182" s="8"/>
      <c r="X2182" s="8"/>
      <c r="Y2182" s="8"/>
      <c r="Z2182" s="8"/>
      <c r="AA2182" s="8"/>
      <c r="AB2182" s="8"/>
      <c r="AC2182" s="8"/>
      <c r="AD2182" s="8"/>
      <c r="AE2182" s="8"/>
      <c r="AI2182">
        <v>2</v>
      </c>
    </row>
    <row r="2183" spans="1:35" ht="90" customHeight="1" x14ac:dyDescent="0.25">
      <c r="A2183" s="8">
        <v>17</v>
      </c>
      <c r="B2183" s="8" t="s">
        <v>0</v>
      </c>
      <c r="C2183" s="8"/>
      <c r="D2183" s="8"/>
      <c r="E2183" s="8" t="s">
        <v>20</v>
      </c>
      <c r="F2183" s="8"/>
      <c r="G2183" s="8"/>
      <c r="H2183" s="9" t="s">
        <v>1631</v>
      </c>
      <c r="I2183" s="9"/>
      <c r="J2183" s="9"/>
      <c r="K2183" s="8" t="s">
        <v>3</v>
      </c>
      <c r="L2183" s="8"/>
      <c r="M2183" s="8"/>
      <c r="N2183" s="8" t="s">
        <v>1632</v>
      </c>
      <c r="O2183" s="8"/>
      <c r="P2183" s="8"/>
      <c r="Q2183" s="8" t="s">
        <v>1620</v>
      </c>
      <c r="R2183" s="8"/>
      <c r="S2183" s="8"/>
      <c r="T2183" s="8" t="e">
        <f>-1 / 30 / 0</f>
        <v>#DIV/0!</v>
      </c>
      <c r="U2183" s="8"/>
      <c r="V2183" s="8"/>
      <c r="W2183" s="8">
        <v>3</v>
      </c>
      <c r="X2183" s="8"/>
      <c r="Y2183" s="8"/>
      <c r="Z2183" s="8"/>
      <c r="AA2183" s="8"/>
      <c r="AB2183" s="8"/>
      <c r="AC2183" s="8" t="s">
        <v>8</v>
      </c>
      <c r="AD2183" s="8"/>
      <c r="AE2183" s="8"/>
    </row>
    <row r="2184" spans="1:35" x14ac:dyDescent="0.25">
      <c r="A2184" s="8"/>
      <c r="B2184" s="8"/>
      <c r="C2184" s="8"/>
      <c r="D2184" s="8"/>
      <c r="E2184" s="8"/>
      <c r="F2184" s="8"/>
      <c r="G2184" s="8"/>
      <c r="H2184" s="9"/>
      <c r="I2184" s="9"/>
      <c r="J2184" s="9"/>
      <c r="K2184" s="8"/>
      <c r="L2184" s="8"/>
      <c r="M2184" s="8"/>
      <c r="N2184" s="10"/>
      <c r="O2184" s="10"/>
      <c r="P2184" s="10"/>
      <c r="Q2184" s="8"/>
      <c r="R2184" s="8"/>
      <c r="S2184" s="8"/>
      <c r="T2184" s="8"/>
      <c r="U2184" s="8"/>
      <c r="V2184" s="8"/>
      <c r="W2184" s="8"/>
      <c r="X2184" s="8"/>
      <c r="Y2184" s="8"/>
      <c r="Z2184" s="8"/>
      <c r="AA2184" s="8"/>
      <c r="AB2184" s="8"/>
      <c r="AC2184" s="8"/>
      <c r="AD2184" s="8"/>
      <c r="AE2184" s="8"/>
    </row>
    <row r="2185" spans="1:35" ht="150" customHeight="1" x14ac:dyDescent="0.25">
      <c r="A2185" s="8"/>
      <c r="B2185" s="8"/>
      <c r="C2185" s="8"/>
      <c r="D2185" s="8"/>
      <c r="E2185" s="8"/>
      <c r="F2185" s="8"/>
      <c r="G2185" s="8"/>
      <c r="H2185" s="9"/>
      <c r="I2185" s="9"/>
      <c r="J2185" s="9"/>
      <c r="K2185" s="8"/>
      <c r="L2185" s="8"/>
      <c r="M2185" s="8"/>
      <c r="N2185" s="10" t="s">
        <v>1633</v>
      </c>
      <c r="O2185" s="10"/>
      <c r="P2185" s="10"/>
      <c r="Q2185" s="8"/>
      <c r="R2185" s="8"/>
      <c r="S2185" s="8"/>
      <c r="T2185" s="8"/>
      <c r="U2185" s="8"/>
      <c r="V2185" s="8"/>
      <c r="W2185" s="8"/>
      <c r="X2185" s="8"/>
      <c r="Y2185" s="8"/>
      <c r="Z2185" s="8"/>
      <c r="AA2185" s="8"/>
      <c r="AB2185" s="8"/>
      <c r="AC2185" s="8"/>
      <c r="AD2185" s="8"/>
      <c r="AE2185" s="8"/>
    </row>
    <row r="2186" spans="1:35" ht="90" customHeight="1" x14ac:dyDescent="0.25">
      <c r="A2186" s="8">
        <v>18</v>
      </c>
      <c r="B2186" s="8" t="s">
        <v>0</v>
      </c>
      <c r="C2186" s="8"/>
      <c r="D2186" s="8"/>
      <c r="E2186" s="8" t="s">
        <v>1</v>
      </c>
      <c r="F2186" s="8"/>
      <c r="G2186" s="8"/>
      <c r="H2186" s="9" t="s">
        <v>1634</v>
      </c>
      <c r="I2186" s="9"/>
      <c r="J2186" s="9"/>
      <c r="K2186" s="8" t="s">
        <v>3</v>
      </c>
      <c r="L2186" s="8"/>
      <c r="M2186" s="8"/>
      <c r="N2186" s="8" t="s">
        <v>1635</v>
      </c>
      <c r="O2186" s="8"/>
      <c r="P2186" s="8"/>
      <c r="Q2186" s="8" t="s">
        <v>1624</v>
      </c>
      <c r="R2186" s="8"/>
      <c r="S2186" s="8"/>
      <c r="T2186" s="11">
        <v>36814</v>
      </c>
      <c r="U2186" s="11"/>
      <c r="V2186" s="11"/>
      <c r="W2186" s="8">
        <v>3</v>
      </c>
      <c r="X2186" s="8"/>
      <c r="Y2186" s="8"/>
      <c r="Z2186" s="8"/>
      <c r="AA2186" s="8"/>
      <c r="AB2186" s="8"/>
      <c r="AC2186" s="8" t="s">
        <v>8</v>
      </c>
      <c r="AD2186" s="8"/>
      <c r="AE2186" s="8"/>
    </row>
    <row r="2187" spans="1:35" x14ac:dyDescent="0.25">
      <c r="A2187" s="8"/>
      <c r="B2187" s="8"/>
      <c r="C2187" s="8"/>
      <c r="D2187" s="8"/>
      <c r="E2187" s="8"/>
      <c r="F2187" s="8"/>
      <c r="G2187" s="8"/>
      <c r="H2187" s="9"/>
      <c r="I2187" s="9"/>
      <c r="J2187" s="9"/>
      <c r="K2187" s="8"/>
      <c r="L2187" s="8"/>
      <c r="M2187" s="8"/>
      <c r="N2187" s="10"/>
      <c r="O2187" s="10"/>
      <c r="P2187" s="10"/>
      <c r="Q2187" s="8"/>
      <c r="R2187" s="8"/>
      <c r="S2187" s="8"/>
      <c r="T2187" s="11"/>
      <c r="U2187" s="11"/>
      <c r="V2187" s="11"/>
      <c r="W2187" s="8"/>
      <c r="X2187" s="8"/>
      <c r="Y2187" s="8"/>
      <c r="Z2187" s="8"/>
      <c r="AA2187" s="8"/>
      <c r="AB2187" s="8"/>
      <c r="AC2187" s="8"/>
      <c r="AD2187" s="8"/>
      <c r="AE2187" s="8"/>
    </row>
    <row r="2188" spans="1:35" ht="165" customHeight="1" x14ac:dyDescent="0.25">
      <c r="A2188" s="8"/>
      <c r="B2188" s="8"/>
      <c r="C2188" s="8"/>
      <c r="D2188" s="8"/>
      <c r="E2188" s="8"/>
      <c r="F2188" s="8"/>
      <c r="G2188" s="8"/>
      <c r="H2188" s="9"/>
      <c r="I2188" s="9"/>
      <c r="J2188" s="9"/>
      <c r="K2188" s="8"/>
      <c r="L2188" s="8"/>
      <c r="M2188" s="8"/>
      <c r="N2188" s="10" t="s">
        <v>1636</v>
      </c>
      <c r="O2188" s="10"/>
      <c r="P2188" s="10"/>
      <c r="Q2188" s="8"/>
      <c r="R2188" s="8"/>
      <c r="S2188" s="8"/>
      <c r="T2188" s="11"/>
      <c r="U2188" s="11"/>
      <c r="V2188" s="11"/>
      <c r="W2188" s="8"/>
      <c r="X2188" s="8"/>
      <c r="Y2188" s="8"/>
      <c r="Z2188" s="8"/>
      <c r="AA2188" s="8"/>
      <c r="AB2188" s="8"/>
      <c r="AC2188" s="8"/>
      <c r="AD2188" s="8"/>
      <c r="AE2188" s="8"/>
    </row>
    <row r="2189" spans="1:35" ht="90" customHeight="1" x14ac:dyDescent="0.25">
      <c r="A2189" s="8">
        <v>19</v>
      </c>
      <c r="B2189" s="8" t="s">
        <v>0</v>
      </c>
      <c r="C2189" s="8"/>
      <c r="D2189" s="8"/>
      <c r="E2189" s="8" t="s">
        <v>1</v>
      </c>
      <c r="F2189" s="8"/>
      <c r="G2189" s="8"/>
      <c r="H2189" s="9" t="s">
        <v>1637</v>
      </c>
      <c r="I2189" s="9"/>
      <c r="J2189" s="9"/>
      <c r="K2189" s="8" t="s">
        <v>3</v>
      </c>
      <c r="L2189" s="8"/>
      <c r="M2189" s="8"/>
      <c r="N2189" s="8" t="s">
        <v>1638</v>
      </c>
      <c r="O2189" s="8"/>
      <c r="P2189" s="8"/>
      <c r="Q2189" s="8" t="s">
        <v>1585</v>
      </c>
      <c r="R2189" s="8"/>
      <c r="S2189" s="8"/>
      <c r="T2189" s="11">
        <v>36880</v>
      </c>
      <c r="U2189" s="11"/>
      <c r="V2189" s="11"/>
      <c r="W2189" s="8">
        <v>3</v>
      </c>
      <c r="X2189" s="8"/>
      <c r="Y2189" s="8"/>
      <c r="Z2189" s="8"/>
      <c r="AA2189" s="8"/>
      <c r="AB2189" s="8"/>
      <c r="AC2189" s="8" t="s">
        <v>8</v>
      </c>
      <c r="AD2189" s="8"/>
      <c r="AE2189" s="8"/>
    </row>
    <row r="2190" spans="1:35" x14ac:dyDescent="0.25">
      <c r="A2190" s="8"/>
      <c r="B2190" s="8"/>
      <c r="C2190" s="8"/>
      <c r="D2190" s="8"/>
      <c r="E2190" s="8"/>
      <c r="F2190" s="8"/>
      <c r="G2190" s="8"/>
      <c r="H2190" s="9"/>
      <c r="I2190" s="9"/>
      <c r="J2190" s="9"/>
      <c r="K2190" s="8"/>
      <c r="L2190" s="8"/>
      <c r="M2190" s="8"/>
      <c r="N2190" s="10"/>
      <c r="O2190" s="10"/>
      <c r="P2190" s="10"/>
      <c r="Q2190" s="8"/>
      <c r="R2190" s="8"/>
      <c r="S2190" s="8"/>
      <c r="T2190" s="11"/>
      <c r="U2190" s="11"/>
      <c r="V2190" s="11"/>
      <c r="W2190" s="8"/>
      <c r="X2190" s="8"/>
      <c r="Y2190" s="8"/>
      <c r="Z2190" s="8"/>
      <c r="AA2190" s="8"/>
      <c r="AB2190" s="8"/>
      <c r="AC2190" s="8"/>
      <c r="AD2190" s="8"/>
      <c r="AE2190" s="8"/>
    </row>
    <row r="2191" spans="1:35" ht="300" customHeight="1" x14ac:dyDescent="0.25">
      <c r="A2191" s="8"/>
      <c r="B2191" s="8"/>
      <c r="C2191" s="8"/>
      <c r="D2191" s="8"/>
      <c r="E2191" s="8"/>
      <c r="F2191" s="8"/>
      <c r="G2191" s="8"/>
      <c r="H2191" s="9"/>
      <c r="I2191" s="9"/>
      <c r="J2191" s="9"/>
      <c r="K2191" s="8"/>
      <c r="L2191" s="8"/>
      <c r="M2191" s="8"/>
      <c r="N2191" s="10" t="s">
        <v>1639</v>
      </c>
      <c r="O2191" s="10"/>
      <c r="P2191" s="10"/>
      <c r="Q2191" s="8"/>
      <c r="R2191" s="8"/>
      <c r="S2191" s="8"/>
      <c r="T2191" s="11"/>
      <c r="U2191" s="11"/>
      <c r="V2191" s="11"/>
      <c r="W2191" s="8"/>
      <c r="X2191" s="8"/>
      <c r="Y2191" s="8"/>
      <c r="Z2191" s="8"/>
      <c r="AA2191" s="8"/>
      <c r="AB2191" s="8"/>
      <c r="AC2191" s="8"/>
      <c r="AD2191" s="8"/>
      <c r="AE2191" s="8"/>
    </row>
    <row r="2192" spans="1:35" ht="90" customHeight="1" x14ac:dyDescent="0.25">
      <c r="A2192" s="8">
        <v>20</v>
      </c>
      <c r="B2192" s="8" t="s">
        <v>0</v>
      </c>
      <c r="C2192" s="8"/>
      <c r="D2192" s="8"/>
      <c r="E2192" s="8" t="s">
        <v>20</v>
      </c>
      <c r="F2192" s="8"/>
      <c r="G2192" s="8"/>
      <c r="H2192" s="9" t="s">
        <v>1640</v>
      </c>
      <c r="I2192" s="9"/>
      <c r="J2192" s="9"/>
      <c r="K2192" s="8" t="s">
        <v>3</v>
      </c>
      <c r="L2192" s="8"/>
      <c r="M2192" s="8"/>
      <c r="N2192" s="8" t="s">
        <v>1641</v>
      </c>
      <c r="O2192" s="8"/>
      <c r="P2192" s="8"/>
      <c r="Q2192" s="8" t="s">
        <v>1585</v>
      </c>
      <c r="R2192" s="8"/>
      <c r="S2192" s="8"/>
      <c r="T2192" s="8" t="s">
        <v>1092</v>
      </c>
      <c r="U2192" s="8"/>
      <c r="V2192" s="8"/>
      <c r="W2192" s="8">
        <v>3</v>
      </c>
      <c r="X2192" s="8"/>
      <c r="Y2192" s="8"/>
      <c r="Z2192" s="8"/>
      <c r="AA2192" s="8"/>
      <c r="AB2192" s="8"/>
      <c r="AC2192" s="8" t="s">
        <v>8</v>
      </c>
      <c r="AD2192" s="8"/>
      <c r="AE2192" s="8"/>
    </row>
    <row r="2193" spans="1:31" x14ac:dyDescent="0.25">
      <c r="A2193" s="8"/>
      <c r="B2193" s="8"/>
      <c r="C2193" s="8"/>
      <c r="D2193" s="8"/>
      <c r="E2193" s="8"/>
      <c r="F2193" s="8"/>
      <c r="G2193" s="8"/>
      <c r="H2193" s="9"/>
      <c r="I2193" s="9"/>
      <c r="J2193" s="9"/>
      <c r="K2193" s="8"/>
      <c r="L2193" s="8"/>
      <c r="M2193" s="8"/>
      <c r="N2193" s="10"/>
      <c r="O2193" s="10"/>
      <c r="P2193" s="10"/>
      <c r="Q2193" s="8"/>
      <c r="R2193" s="8"/>
      <c r="S2193" s="8"/>
      <c r="T2193" s="8"/>
      <c r="U2193" s="8"/>
      <c r="V2193" s="8"/>
      <c r="W2193" s="8"/>
      <c r="X2193" s="8"/>
      <c r="Y2193" s="8"/>
      <c r="Z2193" s="8"/>
      <c r="AA2193" s="8"/>
      <c r="AB2193" s="8"/>
      <c r="AC2193" s="8"/>
      <c r="AD2193" s="8"/>
      <c r="AE2193" s="8"/>
    </row>
    <row r="2194" spans="1:31" ht="300" customHeight="1" x14ac:dyDescent="0.25">
      <c r="A2194" s="8"/>
      <c r="B2194" s="8"/>
      <c r="C2194" s="8"/>
      <c r="D2194" s="8"/>
      <c r="E2194" s="8"/>
      <c r="F2194" s="8"/>
      <c r="G2194" s="8"/>
      <c r="H2194" s="9"/>
      <c r="I2194" s="9"/>
      <c r="J2194" s="9"/>
      <c r="K2194" s="8"/>
      <c r="L2194" s="8"/>
      <c r="M2194" s="8"/>
      <c r="N2194" s="10" t="s">
        <v>1639</v>
      </c>
      <c r="O2194" s="10"/>
      <c r="P2194" s="10"/>
      <c r="Q2194" s="8"/>
      <c r="R2194" s="8"/>
      <c r="S2194" s="8"/>
      <c r="T2194" s="8"/>
      <c r="U2194" s="8"/>
      <c r="V2194" s="8"/>
      <c r="W2194" s="8"/>
      <c r="X2194" s="8"/>
      <c r="Y2194" s="8"/>
      <c r="Z2194" s="8"/>
      <c r="AA2194" s="8"/>
      <c r="AB2194" s="8"/>
      <c r="AC2194" s="8"/>
      <c r="AD2194" s="8"/>
      <c r="AE2194" s="8"/>
    </row>
    <row r="2195" spans="1:31" x14ac:dyDescent="0.25">
      <c r="A2195" s="5"/>
    </row>
    <row r="2196" spans="1:31" x14ac:dyDescent="0.25">
      <c r="A2196" s="5"/>
      <c r="B2196" s="5"/>
    </row>
    <row r="2197" spans="1:31" ht="30" x14ac:dyDescent="0.25">
      <c r="A2197" s="6"/>
      <c r="B2197" s="3" t="s">
        <v>846</v>
      </c>
    </row>
    <row r="2200" spans="1:31" ht="30" customHeight="1" x14ac:dyDescent="0.25">
      <c r="A2200" s="3"/>
      <c r="B2200" s="8" t="s">
        <v>847</v>
      </c>
      <c r="C2200" s="8"/>
      <c r="D2200" s="3"/>
      <c r="E2200" s="8" t="s">
        <v>848</v>
      </c>
      <c r="F2200" s="8"/>
      <c r="G2200" s="3"/>
      <c r="H2200" s="8" t="s">
        <v>849</v>
      </c>
      <c r="I2200" s="8"/>
      <c r="J2200" s="3"/>
      <c r="K2200" s="8" t="s">
        <v>850</v>
      </c>
      <c r="L2200" s="8"/>
      <c r="M2200" s="3"/>
      <c r="N2200" s="8" t="s">
        <v>851</v>
      </c>
      <c r="O2200" s="8"/>
      <c r="P2200" s="3"/>
      <c r="Q2200" s="8" t="s">
        <v>852</v>
      </c>
      <c r="R2200" s="8"/>
      <c r="S2200" s="3"/>
      <c r="T2200" s="8" t="s">
        <v>853</v>
      </c>
      <c r="U2200" s="8"/>
      <c r="V2200" s="3"/>
      <c r="W2200" s="8" t="s">
        <v>854</v>
      </c>
      <c r="X2200" s="8"/>
      <c r="Y2200" s="3"/>
      <c r="Z2200" s="8" t="s">
        <v>855</v>
      </c>
      <c r="AA2200" s="8"/>
      <c r="AB2200" s="3"/>
      <c r="AC2200" s="8" t="s">
        <v>856</v>
      </c>
      <c r="AD2200" s="8"/>
      <c r="AE2200" s="3"/>
    </row>
    <row r="2201" spans="1:31" ht="75" customHeight="1" x14ac:dyDescent="0.25">
      <c r="A2201" s="8">
        <v>21</v>
      </c>
      <c r="B2201" s="8" t="s">
        <v>0</v>
      </c>
      <c r="C2201" s="8"/>
      <c r="D2201" s="8"/>
      <c r="E2201" s="8" t="s">
        <v>20</v>
      </c>
      <c r="F2201" s="8"/>
      <c r="G2201" s="8"/>
      <c r="H2201" s="9" t="s">
        <v>1642</v>
      </c>
      <c r="I2201" s="9"/>
      <c r="J2201" s="9"/>
      <c r="K2201" s="8" t="s">
        <v>3</v>
      </c>
      <c r="L2201" s="8"/>
      <c r="M2201" s="8"/>
      <c r="N2201" s="8" t="s">
        <v>1643</v>
      </c>
      <c r="O2201" s="8"/>
      <c r="P2201" s="8"/>
      <c r="Q2201" s="8" t="s">
        <v>1645</v>
      </c>
      <c r="R2201" s="8"/>
      <c r="S2201" s="8"/>
      <c r="T2201" s="8" t="e">
        <f>-1 / 27 / 0</f>
        <v>#DIV/0!</v>
      </c>
      <c r="U2201" s="8"/>
      <c r="V2201" s="8"/>
      <c r="W2201" s="8">
        <v>3</v>
      </c>
      <c r="X2201" s="8"/>
      <c r="Y2201" s="8"/>
      <c r="Z2201" s="8"/>
      <c r="AA2201" s="8"/>
      <c r="AB2201" s="8"/>
      <c r="AC2201" s="8" t="s">
        <v>8</v>
      </c>
      <c r="AD2201" s="8"/>
      <c r="AE2201" s="8"/>
    </row>
    <row r="2202" spans="1:31" x14ac:dyDescent="0.25">
      <c r="A2202" s="8"/>
      <c r="B2202" s="8"/>
      <c r="C2202" s="8"/>
      <c r="D2202" s="8"/>
      <c r="E2202" s="8"/>
      <c r="F2202" s="8"/>
      <c r="G2202" s="8"/>
      <c r="H2202" s="9"/>
      <c r="I2202" s="9"/>
      <c r="J2202" s="9"/>
      <c r="K2202" s="8"/>
      <c r="L2202" s="8"/>
      <c r="M2202" s="8"/>
      <c r="N2202" s="10"/>
      <c r="O2202" s="10"/>
      <c r="P2202" s="10"/>
      <c r="Q2202" s="8"/>
      <c r="R2202" s="8"/>
      <c r="S2202" s="8"/>
      <c r="T2202" s="8"/>
      <c r="U2202" s="8"/>
      <c r="V2202" s="8"/>
      <c r="W2202" s="8"/>
      <c r="X2202" s="8"/>
      <c r="Y2202" s="8"/>
      <c r="Z2202" s="8"/>
      <c r="AA2202" s="8"/>
      <c r="AB2202" s="8"/>
      <c r="AC2202" s="8"/>
      <c r="AD2202" s="8"/>
      <c r="AE2202" s="8"/>
    </row>
    <row r="2203" spans="1:31" ht="240" customHeight="1" x14ac:dyDescent="0.25">
      <c r="A2203" s="8"/>
      <c r="B2203" s="8"/>
      <c r="C2203" s="8"/>
      <c r="D2203" s="8"/>
      <c r="E2203" s="8"/>
      <c r="F2203" s="8"/>
      <c r="G2203" s="8"/>
      <c r="H2203" s="9"/>
      <c r="I2203" s="9"/>
      <c r="J2203" s="9"/>
      <c r="K2203" s="8"/>
      <c r="L2203" s="8"/>
      <c r="M2203" s="8"/>
      <c r="N2203" s="10" t="s">
        <v>1644</v>
      </c>
      <c r="O2203" s="10"/>
      <c r="P2203" s="10"/>
      <c r="Q2203" s="8"/>
      <c r="R2203" s="8"/>
      <c r="S2203" s="8"/>
      <c r="T2203" s="8"/>
      <c r="U2203" s="8"/>
      <c r="V2203" s="8"/>
      <c r="W2203" s="8"/>
      <c r="X2203" s="8"/>
      <c r="Y2203" s="8"/>
      <c r="Z2203" s="8"/>
      <c r="AA2203" s="8"/>
      <c r="AB2203" s="8"/>
      <c r="AC2203" s="8"/>
      <c r="AD2203" s="8"/>
      <c r="AE2203" s="8"/>
    </row>
    <row r="2204" spans="1:31" ht="75" customHeight="1" x14ac:dyDescent="0.25">
      <c r="A2204" s="8">
        <v>22</v>
      </c>
      <c r="B2204" s="8" t="s">
        <v>0</v>
      </c>
      <c r="C2204" s="8"/>
      <c r="D2204" s="8"/>
      <c r="E2204" s="8" t="s">
        <v>20</v>
      </c>
      <c r="F2204" s="8"/>
      <c r="G2204" s="8"/>
      <c r="H2204" s="9" t="s">
        <v>1646</v>
      </c>
      <c r="I2204" s="9"/>
      <c r="J2204" s="9"/>
      <c r="K2204" s="8" t="s">
        <v>3</v>
      </c>
      <c r="L2204" s="8"/>
      <c r="M2204" s="8"/>
      <c r="N2204" s="8" t="s">
        <v>1647</v>
      </c>
      <c r="O2204" s="8"/>
      <c r="P2204" s="8"/>
      <c r="Q2204" s="8" t="s">
        <v>1648</v>
      </c>
      <c r="R2204" s="8"/>
      <c r="S2204" s="8"/>
      <c r="T2204" s="8" t="e">
        <f>-3 / 27 / 0</f>
        <v>#DIV/0!</v>
      </c>
      <c r="U2204" s="8"/>
      <c r="V2204" s="8"/>
      <c r="W2204" s="8">
        <v>3</v>
      </c>
      <c r="X2204" s="8"/>
      <c r="Y2204" s="8"/>
      <c r="Z2204" s="8"/>
      <c r="AA2204" s="8"/>
      <c r="AB2204" s="8"/>
      <c r="AC2204" s="8" t="s">
        <v>8</v>
      </c>
      <c r="AD2204" s="8"/>
      <c r="AE2204" s="8"/>
    </row>
    <row r="2205" spans="1:31" x14ac:dyDescent="0.25">
      <c r="A2205" s="8"/>
      <c r="B2205" s="8"/>
      <c r="C2205" s="8"/>
      <c r="D2205" s="8"/>
      <c r="E2205" s="8"/>
      <c r="F2205" s="8"/>
      <c r="G2205" s="8"/>
      <c r="H2205" s="9"/>
      <c r="I2205" s="9"/>
      <c r="J2205" s="9"/>
      <c r="K2205" s="8"/>
      <c r="L2205" s="8"/>
      <c r="M2205" s="8"/>
      <c r="N2205" s="10"/>
      <c r="O2205" s="10"/>
      <c r="P2205" s="10"/>
      <c r="Q2205" s="8"/>
      <c r="R2205" s="8"/>
      <c r="S2205" s="8"/>
      <c r="T2205" s="8"/>
      <c r="U2205" s="8"/>
      <c r="V2205" s="8"/>
      <c r="W2205" s="8"/>
      <c r="X2205" s="8"/>
      <c r="Y2205" s="8"/>
      <c r="Z2205" s="8"/>
      <c r="AA2205" s="8"/>
      <c r="AB2205" s="8"/>
      <c r="AC2205" s="8"/>
      <c r="AD2205" s="8"/>
      <c r="AE2205" s="8"/>
    </row>
    <row r="2206" spans="1:31" ht="240" customHeight="1" x14ac:dyDescent="0.25">
      <c r="A2206" s="8"/>
      <c r="B2206" s="8"/>
      <c r="C2206" s="8"/>
      <c r="D2206" s="8"/>
      <c r="E2206" s="8"/>
      <c r="F2206" s="8"/>
      <c r="G2206" s="8"/>
      <c r="H2206" s="9"/>
      <c r="I2206" s="9"/>
      <c r="J2206" s="9"/>
      <c r="K2206" s="8"/>
      <c r="L2206" s="8"/>
      <c r="M2206" s="8"/>
      <c r="N2206" s="10" t="s">
        <v>1644</v>
      </c>
      <c r="O2206" s="10"/>
      <c r="P2206" s="10"/>
      <c r="Q2206" s="8"/>
      <c r="R2206" s="8"/>
      <c r="S2206" s="8"/>
      <c r="T2206" s="8"/>
      <c r="U2206" s="8"/>
      <c r="V2206" s="8"/>
      <c r="W2206" s="8"/>
      <c r="X2206" s="8"/>
      <c r="Y2206" s="8"/>
      <c r="Z2206" s="8"/>
      <c r="AA2206" s="8"/>
      <c r="AB2206" s="8"/>
      <c r="AC2206" s="8"/>
      <c r="AD2206" s="8"/>
      <c r="AE2206" s="8"/>
    </row>
    <row r="2207" spans="1:31" ht="75" customHeight="1" x14ac:dyDescent="0.25">
      <c r="A2207" s="8">
        <v>23</v>
      </c>
      <c r="B2207" s="8" t="s">
        <v>0</v>
      </c>
      <c r="C2207" s="8"/>
      <c r="D2207" s="8"/>
      <c r="E2207" s="8" t="s">
        <v>20</v>
      </c>
      <c r="F2207" s="8"/>
      <c r="G2207" s="8"/>
      <c r="H2207" s="9" t="s">
        <v>1649</v>
      </c>
      <c r="I2207" s="9"/>
      <c r="J2207" s="9"/>
      <c r="K2207" s="8" t="s">
        <v>3</v>
      </c>
      <c r="L2207" s="8"/>
      <c r="M2207" s="8"/>
      <c r="N2207" s="8" t="s">
        <v>1650</v>
      </c>
      <c r="O2207" s="8"/>
      <c r="P2207" s="8"/>
      <c r="Q2207" s="8" t="s">
        <v>1651</v>
      </c>
      <c r="R2207" s="8"/>
      <c r="S2207" s="8"/>
      <c r="T2207" s="8" t="e">
        <f>-3 / 27 / 0</f>
        <v>#DIV/0!</v>
      </c>
      <c r="U2207" s="8"/>
      <c r="V2207" s="8"/>
      <c r="W2207" s="8">
        <v>3</v>
      </c>
      <c r="X2207" s="8"/>
      <c r="Y2207" s="8"/>
      <c r="Z2207" s="8"/>
      <c r="AA2207" s="8"/>
      <c r="AB2207" s="8"/>
      <c r="AC2207" s="8" t="s">
        <v>8</v>
      </c>
      <c r="AD2207" s="8"/>
      <c r="AE2207" s="8"/>
    </row>
    <row r="2208" spans="1:31" x14ac:dyDescent="0.25">
      <c r="A2208" s="8"/>
      <c r="B2208" s="8"/>
      <c r="C2208" s="8"/>
      <c r="D2208" s="8"/>
      <c r="E2208" s="8"/>
      <c r="F2208" s="8"/>
      <c r="G2208" s="8"/>
      <c r="H2208" s="9"/>
      <c r="I2208" s="9"/>
      <c r="J2208" s="9"/>
      <c r="K2208" s="8"/>
      <c r="L2208" s="8"/>
      <c r="M2208" s="8"/>
      <c r="N2208" s="10"/>
      <c r="O2208" s="10"/>
      <c r="P2208" s="10"/>
      <c r="Q2208" s="8"/>
      <c r="R2208" s="8"/>
      <c r="S2208" s="8"/>
      <c r="T2208" s="8"/>
      <c r="U2208" s="8"/>
      <c r="V2208" s="8"/>
      <c r="W2208" s="8"/>
      <c r="X2208" s="8"/>
      <c r="Y2208" s="8"/>
      <c r="Z2208" s="8"/>
      <c r="AA2208" s="8"/>
      <c r="AB2208" s="8"/>
      <c r="AC2208" s="8"/>
      <c r="AD2208" s="8"/>
      <c r="AE2208" s="8"/>
    </row>
    <row r="2209" spans="1:35" ht="240" customHeight="1" x14ac:dyDescent="0.25">
      <c r="A2209" s="8"/>
      <c r="B2209" s="8"/>
      <c r="C2209" s="8"/>
      <c r="D2209" s="8"/>
      <c r="E2209" s="8"/>
      <c r="F2209" s="8"/>
      <c r="G2209" s="8"/>
      <c r="H2209" s="9"/>
      <c r="I2209" s="9"/>
      <c r="J2209" s="9"/>
      <c r="K2209" s="8"/>
      <c r="L2209" s="8"/>
      <c r="M2209" s="8"/>
      <c r="N2209" s="10" t="s">
        <v>1644</v>
      </c>
      <c r="O2209" s="10"/>
      <c r="P2209" s="10"/>
      <c r="Q2209" s="8"/>
      <c r="R2209" s="8"/>
      <c r="S2209" s="8"/>
      <c r="T2209" s="8"/>
      <c r="U2209" s="8"/>
      <c r="V2209" s="8"/>
      <c r="W2209" s="8"/>
      <c r="X2209" s="8"/>
      <c r="Y2209" s="8"/>
      <c r="Z2209" s="8"/>
      <c r="AA2209" s="8"/>
      <c r="AB2209" s="8"/>
      <c r="AC2209" s="8"/>
      <c r="AD2209" s="8"/>
      <c r="AE2209" s="8"/>
    </row>
    <row r="2210" spans="1:35" ht="150" customHeight="1" x14ac:dyDescent="0.25">
      <c r="A2210" s="8">
        <v>24</v>
      </c>
      <c r="B2210" s="8" t="s">
        <v>0</v>
      </c>
      <c r="C2210" s="8"/>
      <c r="D2210" s="8"/>
      <c r="E2210" s="8" t="s">
        <v>20</v>
      </c>
      <c r="F2210" s="8"/>
      <c r="G2210" s="8"/>
      <c r="H2210" s="9" t="s">
        <v>1652</v>
      </c>
      <c r="I2210" s="9"/>
      <c r="J2210" s="9"/>
      <c r="K2210" s="8" t="s">
        <v>3</v>
      </c>
      <c r="L2210" s="8"/>
      <c r="M2210" s="8"/>
      <c r="N2210" s="8" t="s">
        <v>1653</v>
      </c>
      <c r="O2210" s="8"/>
      <c r="P2210" s="8"/>
      <c r="Q2210" s="8" t="s">
        <v>1651</v>
      </c>
      <c r="R2210" s="8"/>
      <c r="S2210" s="8"/>
      <c r="T2210" s="8" t="e">
        <f>-1 / 27 / 0</f>
        <v>#DIV/0!</v>
      </c>
      <c r="U2210" s="8"/>
      <c r="V2210" s="8"/>
      <c r="W2210" s="8">
        <v>3</v>
      </c>
      <c r="X2210" s="8"/>
      <c r="Y2210" s="8"/>
      <c r="Z2210" s="8"/>
      <c r="AA2210" s="8"/>
      <c r="AB2210" s="8"/>
      <c r="AC2210" s="8" t="s">
        <v>8</v>
      </c>
      <c r="AD2210" s="8"/>
      <c r="AE2210" s="8"/>
    </row>
    <row r="2211" spans="1:35" x14ac:dyDescent="0.25">
      <c r="A2211" s="8"/>
      <c r="B2211" s="8"/>
      <c r="C2211" s="8"/>
      <c r="D2211" s="8"/>
      <c r="E2211" s="8"/>
      <c r="F2211" s="8"/>
      <c r="G2211" s="8"/>
      <c r="H2211" s="9"/>
      <c r="I2211" s="9"/>
      <c r="J2211" s="9"/>
      <c r="K2211" s="8"/>
      <c r="L2211" s="8"/>
      <c r="M2211" s="8"/>
      <c r="N2211" s="10"/>
      <c r="O2211" s="10"/>
      <c r="P2211" s="10"/>
      <c r="Q2211" s="8"/>
      <c r="R2211" s="8"/>
      <c r="S2211" s="8"/>
      <c r="T2211" s="8"/>
      <c r="U2211" s="8"/>
      <c r="V2211" s="8"/>
      <c r="W2211" s="8"/>
      <c r="X2211" s="8"/>
      <c r="Y2211" s="8"/>
      <c r="Z2211" s="8"/>
      <c r="AA2211" s="8"/>
      <c r="AB2211" s="8"/>
      <c r="AC2211" s="8"/>
      <c r="AD2211" s="8"/>
      <c r="AE2211" s="8"/>
    </row>
    <row r="2212" spans="1:35" ht="240" customHeight="1" x14ac:dyDescent="0.25">
      <c r="A2212" s="8"/>
      <c r="B2212" s="8"/>
      <c r="C2212" s="8"/>
      <c r="D2212" s="8"/>
      <c r="E2212" s="8"/>
      <c r="F2212" s="8"/>
      <c r="G2212" s="8"/>
      <c r="H2212" s="9"/>
      <c r="I2212" s="9"/>
      <c r="J2212" s="9"/>
      <c r="K2212" s="8"/>
      <c r="L2212" s="8"/>
      <c r="M2212" s="8"/>
      <c r="N2212" s="10" t="s">
        <v>1644</v>
      </c>
      <c r="O2212" s="10"/>
      <c r="P2212" s="10"/>
      <c r="Q2212" s="8"/>
      <c r="R2212" s="8"/>
      <c r="S2212" s="8"/>
      <c r="T2212" s="8"/>
      <c r="U2212" s="8"/>
      <c r="V2212" s="8"/>
      <c r="W2212" s="8"/>
      <c r="X2212" s="8"/>
      <c r="Y2212" s="8"/>
      <c r="Z2212" s="8"/>
      <c r="AA2212" s="8"/>
      <c r="AB2212" s="8"/>
      <c r="AC2212" s="8"/>
      <c r="AD2212" s="8"/>
      <c r="AE2212" s="8"/>
      <c r="AI2212">
        <v>1</v>
      </c>
    </row>
    <row r="2213" spans="1:35" ht="60" customHeight="1" x14ac:dyDescent="0.25">
      <c r="A2213" s="8">
        <v>25</v>
      </c>
      <c r="B2213" s="8" t="s">
        <v>0</v>
      </c>
      <c r="C2213" s="8"/>
      <c r="D2213" s="8"/>
      <c r="E2213" s="8" t="s">
        <v>1</v>
      </c>
      <c r="F2213" s="8"/>
      <c r="G2213" s="8"/>
      <c r="H2213" s="9" t="s">
        <v>1654</v>
      </c>
      <c r="I2213" s="9"/>
      <c r="J2213" s="9"/>
      <c r="K2213" s="8" t="s">
        <v>3</v>
      </c>
      <c r="L2213" s="8"/>
      <c r="M2213" s="8"/>
      <c r="N2213" s="8" t="s">
        <v>1655</v>
      </c>
      <c r="O2213" s="8"/>
      <c r="P2213" s="8"/>
      <c r="Q2213" s="8" t="s">
        <v>1656</v>
      </c>
      <c r="R2213" s="8"/>
      <c r="S2213" s="8"/>
      <c r="T2213" s="11">
        <v>36552</v>
      </c>
      <c r="U2213" s="11"/>
      <c r="V2213" s="11"/>
      <c r="W2213" s="8">
        <v>3</v>
      </c>
      <c r="X2213" s="8"/>
      <c r="Y2213" s="8"/>
      <c r="Z2213" s="8"/>
      <c r="AA2213" s="8"/>
      <c r="AB2213" s="8"/>
      <c r="AC2213" s="8" t="s">
        <v>8</v>
      </c>
      <c r="AD2213" s="8"/>
      <c r="AE2213" s="8"/>
    </row>
    <row r="2214" spans="1:35" x14ac:dyDescent="0.25">
      <c r="A2214" s="8"/>
      <c r="B2214" s="8"/>
      <c r="C2214" s="8"/>
      <c r="D2214" s="8"/>
      <c r="E2214" s="8"/>
      <c r="F2214" s="8"/>
      <c r="G2214" s="8"/>
      <c r="H2214" s="9"/>
      <c r="I2214" s="9"/>
      <c r="J2214" s="9"/>
      <c r="K2214" s="8"/>
      <c r="L2214" s="8"/>
      <c r="M2214" s="8"/>
      <c r="N2214" s="10"/>
      <c r="O2214" s="10"/>
      <c r="P2214" s="10"/>
      <c r="Q2214" s="8"/>
      <c r="R2214" s="8"/>
      <c r="S2214" s="8"/>
      <c r="T2214" s="11"/>
      <c r="U2214" s="11"/>
      <c r="V2214" s="11"/>
      <c r="W2214" s="8"/>
      <c r="X2214" s="8"/>
      <c r="Y2214" s="8"/>
      <c r="Z2214" s="8"/>
      <c r="AA2214" s="8"/>
      <c r="AB2214" s="8"/>
      <c r="AC2214" s="8"/>
      <c r="AD2214" s="8"/>
      <c r="AE2214" s="8"/>
    </row>
    <row r="2215" spans="1:35" ht="240" customHeight="1" x14ac:dyDescent="0.25">
      <c r="A2215" s="8"/>
      <c r="B2215" s="8"/>
      <c r="C2215" s="8"/>
      <c r="D2215" s="8"/>
      <c r="E2215" s="8"/>
      <c r="F2215" s="8"/>
      <c r="G2215" s="8"/>
      <c r="H2215" s="9"/>
      <c r="I2215" s="9"/>
      <c r="J2215" s="9"/>
      <c r="K2215" s="8"/>
      <c r="L2215" s="8"/>
      <c r="M2215" s="8"/>
      <c r="N2215" s="10" t="s">
        <v>1644</v>
      </c>
      <c r="O2215" s="10"/>
      <c r="P2215" s="10"/>
      <c r="Q2215" s="8"/>
      <c r="R2215" s="8"/>
      <c r="S2215" s="8"/>
      <c r="T2215" s="11"/>
      <c r="U2215" s="11"/>
      <c r="V2215" s="11"/>
      <c r="W2215" s="8"/>
      <c r="X2215" s="8"/>
      <c r="Y2215" s="8"/>
      <c r="Z2215" s="8"/>
      <c r="AA2215" s="8"/>
      <c r="AB2215" s="8"/>
      <c r="AC2215" s="8"/>
      <c r="AD2215" s="8"/>
      <c r="AE2215" s="8"/>
    </row>
    <row r="2216" spans="1:35" ht="75" customHeight="1" x14ac:dyDescent="0.25">
      <c r="A2216" s="8">
        <v>26</v>
      </c>
      <c r="B2216" s="8" t="s">
        <v>0</v>
      </c>
      <c r="C2216" s="8"/>
      <c r="D2216" s="8"/>
      <c r="E2216" s="8" t="s">
        <v>20</v>
      </c>
      <c r="F2216" s="8"/>
      <c r="G2216" s="8"/>
      <c r="H2216" s="9" t="s">
        <v>1657</v>
      </c>
      <c r="I2216" s="9"/>
      <c r="J2216" s="9"/>
      <c r="K2216" s="8" t="s">
        <v>3</v>
      </c>
      <c r="L2216" s="8"/>
      <c r="M2216" s="8"/>
      <c r="N2216" s="8" t="s">
        <v>1658</v>
      </c>
      <c r="O2216" s="8"/>
      <c r="P2216" s="8"/>
      <c r="Q2216" s="8" t="s">
        <v>131</v>
      </c>
      <c r="R2216" s="8"/>
      <c r="S2216" s="8"/>
      <c r="T2216" s="8" t="s">
        <v>1533</v>
      </c>
      <c r="U2216" s="8"/>
      <c r="V2216" s="8"/>
      <c r="W2216" s="8">
        <v>3</v>
      </c>
      <c r="X2216" s="8"/>
      <c r="Y2216" s="8"/>
      <c r="Z2216" s="8"/>
      <c r="AA2216" s="8"/>
      <c r="AB2216" s="8"/>
      <c r="AC2216" s="8" t="s">
        <v>8</v>
      </c>
      <c r="AD2216" s="8"/>
      <c r="AE2216" s="8"/>
    </row>
    <row r="2217" spans="1:35" x14ac:dyDescent="0.25">
      <c r="A2217" s="8"/>
      <c r="B2217" s="8"/>
      <c r="C2217" s="8"/>
      <c r="D2217" s="8"/>
      <c r="E2217" s="8"/>
      <c r="F2217" s="8"/>
      <c r="G2217" s="8"/>
      <c r="H2217" s="9"/>
      <c r="I2217" s="9"/>
      <c r="J2217" s="9"/>
      <c r="K2217" s="8"/>
      <c r="L2217" s="8"/>
      <c r="M2217" s="8"/>
      <c r="N2217" s="10"/>
      <c r="O2217" s="10"/>
      <c r="P2217" s="10"/>
      <c r="Q2217" s="8"/>
      <c r="R2217" s="8"/>
      <c r="S2217" s="8"/>
      <c r="T2217" s="8"/>
      <c r="U2217" s="8"/>
      <c r="V2217" s="8"/>
      <c r="W2217" s="8"/>
      <c r="X2217" s="8"/>
      <c r="Y2217" s="8"/>
      <c r="Z2217" s="8"/>
      <c r="AA2217" s="8"/>
      <c r="AB2217" s="8"/>
      <c r="AC2217" s="8"/>
      <c r="AD2217" s="8"/>
      <c r="AE2217" s="8"/>
    </row>
    <row r="2218" spans="1:35" ht="240" customHeight="1" x14ac:dyDescent="0.25">
      <c r="A2218" s="8"/>
      <c r="B2218" s="8"/>
      <c r="C2218" s="8"/>
      <c r="D2218" s="8"/>
      <c r="E2218" s="8"/>
      <c r="F2218" s="8"/>
      <c r="G2218" s="8"/>
      <c r="H2218" s="9"/>
      <c r="I2218" s="9"/>
      <c r="J2218" s="9"/>
      <c r="K2218" s="8"/>
      <c r="L2218" s="8"/>
      <c r="M2218" s="8"/>
      <c r="N2218" s="10" t="s">
        <v>1644</v>
      </c>
      <c r="O2218" s="10"/>
      <c r="P2218" s="10"/>
      <c r="Q2218" s="8"/>
      <c r="R2218" s="8"/>
      <c r="S2218" s="8"/>
      <c r="T2218" s="8"/>
      <c r="U2218" s="8"/>
      <c r="V2218" s="8"/>
      <c r="W2218" s="8"/>
      <c r="X2218" s="8"/>
      <c r="Y2218" s="8"/>
      <c r="Z2218" s="8"/>
      <c r="AA2218" s="8"/>
      <c r="AB2218" s="8"/>
      <c r="AC2218" s="8"/>
      <c r="AD2218" s="8"/>
      <c r="AE2218" s="8"/>
    </row>
    <row r="2219" spans="1:35" ht="75" customHeight="1" x14ac:dyDescent="0.25">
      <c r="A2219" s="8">
        <v>27</v>
      </c>
      <c r="B2219" s="8" t="s">
        <v>0</v>
      </c>
      <c r="C2219" s="8"/>
      <c r="D2219" s="8"/>
      <c r="E2219" s="8" t="s">
        <v>20</v>
      </c>
      <c r="F2219" s="8"/>
      <c r="G2219" s="8"/>
      <c r="H2219" s="9" t="s">
        <v>1659</v>
      </c>
      <c r="I2219" s="9"/>
      <c r="J2219" s="9"/>
      <c r="K2219" s="8" t="s">
        <v>3</v>
      </c>
      <c r="L2219" s="8"/>
      <c r="M2219" s="8"/>
      <c r="N2219" s="8" t="s">
        <v>1660</v>
      </c>
      <c r="O2219" s="8"/>
      <c r="P2219" s="8"/>
      <c r="Q2219" s="8" t="s">
        <v>131</v>
      </c>
      <c r="R2219" s="8"/>
      <c r="S2219" s="8"/>
      <c r="T2219" s="8" t="e">
        <f>-1 / 27 / 0</f>
        <v>#DIV/0!</v>
      </c>
      <c r="U2219" s="8"/>
      <c r="V2219" s="8"/>
      <c r="W2219" s="8">
        <v>3</v>
      </c>
      <c r="X2219" s="8"/>
      <c r="Y2219" s="8"/>
      <c r="Z2219" s="8"/>
      <c r="AA2219" s="8"/>
      <c r="AB2219" s="8"/>
      <c r="AC2219" s="8" t="s">
        <v>8</v>
      </c>
      <c r="AD2219" s="8"/>
      <c r="AE2219" s="8"/>
    </row>
    <row r="2220" spans="1:35" x14ac:dyDescent="0.25">
      <c r="A2220" s="8"/>
      <c r="B2220" s="8"/>
      <c r="C2220" s="8"/>
      <c r="D2220" s="8"/>
      <c r="E2220" s="8"/>
      <c r="F2220" s="8"/>
      <c r="G2220" s="8"/>
      <c r="H2220" s="9"/>
      <c r="I2220" s="9"/>
      <c r="J2220" s="9"/>
      <c r="K2220" s="8"/>
      <c r="L2220" s="8"/>
      <c r="M2220" s="8"/>
      <c r="N2220" s="10"/>
      <c r="O2220" s="10"/>
      <c r="P2220" s="10"/>
      <c r="Q2220" s="8"/>
      <c r="R2220" s="8"/>
      <c r="S2220" s="8"/>
      <c r="T2220" s="8"/>
      <c r="U2220" s="8"/>
      <c r="V2220" s="8"/>
      <c r="W2220" s="8"/>
      <c r="X2220" s="8"/>
      <c r="Y2220" s="8"/>
      <c r="Z2220" s="8"/>
      <c r="AA2220" s="8"/>
      <c r="AB2220" s="8"/>
      <c r="AC2220" s="8"/>
      <c r="AD2220" s="8"/>
      <c r="AE2220" s="8"/>
    </row>
    <row r="2221" spans="1:35" ht="240" customHeight="1" x14ac:dyDescent="0.25">
      <c r="A2221" s="8"/>
      <c r="B2221" s="8"/>
      <c r="C2221" s="8"/>
      <c r="D2221" s="8"/>
      <c r="E2221" s="8"/>
      <c r="F2221" s="8"/>
      <c r="G2221" s="8"/>
      <c r="H2221" s="9"/>
      <c r="I2221" s="9"/>
      <c r="J2221" s="9"/>
      <c r="K2221" s="8"/>
      <c r="L2221" s="8"/>
      <c r="M2221" s="8"/>
      <c r="N2221" s="10" t="s">
        <v>1644</v>
      </c>
      <c r="O2221" s="10"/>
      <c r="P2221" s="10"/>
      <c r="Q2221" s="8"/>
      <c r="R2221" s="8"/>
      <c r="S2221" s="8"/>
      <c r="T2221" s="8"/>
      <c r="U2221" s="8"/>
      <c r="V2221" s="8"/>
      <c r="W2221" s="8"/>
      <c r="X2221" s="8"/>
      <c r="Y2221" s="8"/>
      <c r="Z2221" s="8"/>
      <c r="AA2221" s="8"/>
      <c r="AB2221" s="8"/>
      <c r="AC2221" s="8"/>
      <c r="AD2221" s="8"/>
      <c r="AE2221" s="8"/>
    </row>
    <row r="2222" spans="1:35" ht="75" customHeight="1" x14ac:dyDescent="0.25">
      <c r="A2222" s="8">
        <v>28</v>
      </c>
      <c r="B2222" s="8" t="s">
        <v>0</v>
      </c>
      <c r="C2222" s="8"/>
      <c r="D2222" s="8"/>
      <c r="E2222" s="8" t="s">
        <v>20</v>
      </c>
      <c r="F2222" s="8"/>
      <c r="G2222" s="8"/>
      <c r="H2222" s="9" t="s">
        <v>1661</v>
      </c>
      <c r="I2222" s="9"/>
      <c r="J2222" s="9"/>
      <c r="K2222" s="8" t="s">
        <v>3</v>
      </c>
      <c r="L2222" s="8"/>
      <c r="M2222" s="8"/>
      <c r="N2222" s="8" t="s">
        <v>1662</v>
      </c>
      <c r="O2222" s="8"/>
      <c r="P2222" s="8"/>
      <c r="Q2222" s="8" t="s">
        <v>1663</v>
      </c>
      <c r="R2222" s="8"/>
      <c r="S2222" s="8"/>
      <c r="T2222" s="8" t="e">
        <f>-3 / 27 / 0</f>
        <v>#DIV/0!</v>
      </c>
      <c r="U2222" s="8"/>
      <c r="V2222" s="8"/>
      <c r="W2222" s="8">
        <v>3</v>
      </c>
      <c r="X2222" s="8"/>
      <c r="Y2222" s="8"/>
      <c r="Z2222" s="8"/>
      <c r="AA2222" s="8"/>
      <c r="AB2222" s="8"/>
      <c r="AC2222" s="8" t="s">
        <v>8</v>
      </c>
      <c r="AD2222" s="8"/>
      <c r="AE2222" s="8"/>
    </row>
    <row r="2223" spans="1:35" x14ac:dyDescent="0.25">
      <c r="A2223" s="8"/>
      <c r="B2223" s="8"/>
      <c r="C2223" s="8"/>
      <c r="D2223" s="8"/>
      <c r="E2223" s="8"/>
      <c r="F2223" s="8"/>
      <c r="G2223" s="8"/>
      <c r="H2223" s="9"/>
      <c r="I2223" s="9"/>
      <c r="J2223" s="9"/>
      <c r="K2223" s="8"/>
      <c r="L2223" s="8"/>
      <c r="M2223" s="8"/>
      <c r="N2223" s="10"/>
      <c r="O2223" s="10"/>
      <c r="P2223" s="10"/>
      <c r="Q2223" s="8"/>
      <c r="R2223" s="8"/>
      <c r="S2223" s="8"/>
      <c r="T2223" s="8"/>
      <c r="U2223" s="8"/>
      <c r="V2223" s="8"/>
      <c r="W2223" s="8"/>
      <c r="X2223" s="8"/>
      <c r="Y2223" s="8"/>
      <c r="Z2223" s="8"/>
      <c r="AA2223" s="8"/>
      <c r="AB2223" s="8"/>
      <c r="AC2223" s="8"/>
      <c r="AD2223" s="8"/>
      <c r="AE2223" s="8"/>
    </row>
    <row r="2224" spans="1:35" ht="240" customHeight="1" x14ac:dyDescent="0.25">
      <c r="A2224" s="8"/>
      <c r="B2224" s="8"/>
      <c r="C2224" s="8"/>
      <c r="D2224" s="8"/>
      <c r="E2224" s="8"/>
      <c r="F2224" s="8"/>
      <c r="G2224" s="8"/>
      <c r="H2224" s="9"/>
      <c r="I2224" s="9"/>
      <c r="J2224" s="9"/>
      <c r="K2224" s="8"/>
      <c r="L2224" s="8"/>
      <c r="M2224" s="8"/>
      <c r="N2224" s="10" t="s">
        <v>1644</v>
      </c>
      <c r="O2224" s="10"/>
      <c r="P2224" s="10"/>
      <c r="Q2224" s="8"/>
      <c r="R2224" s="8"/>
      <c r="S2224" s="8"/>
      <c r="T2224" s="8"/>
      <c r="U2224" s="8"/>
      <c r="V2224" s="8"/>
      <c r="W2224" s="8"/>
      <c r="X2224" s="8"/>
      <c r="Y2224" s="8"/>
      <c r="Z2224" s="8"/>
      <c r="AA2224" s="8"/>
      <c r="AB2224" s="8"/>
      <c r="AC2224" s="8"/>
      <c r="AD2224" s="8"/>
      <c r="AE2224" s="8"/>
    </row>
    <row r="2225" spans="1:31" ht="75" customHeight="1" x14ac:dyDescent="0.25">
      <c r="A2225" s="8">
        <v>29</v>
      </c>
      <c r="B2225" s="8" t="s">
        <v>0</v>
      </c>
      <c r="C2225" s="8"/>
      <c r="D2225" s="8"/>
      <c r="E2225" s="8" t="s">
        <v>20</v>
      </c>
      <c r="F2225" s="8"/>
      <c r="G2225" s="8"/>
      <c r="H2225" s="9" t="s">
        <v>1664</v>
      </c>
      <c r="I2225" s="9"/>
      <c r="J2225" s="9"/>
      <c r="K2225" s="8" t="s">
        <v>3</v>
      </c>
      <c r="L2225" s="8"/>
      <c r="M2225" s="8"/>
      <c r="N2225" s="8" t="s">
        <v>1665</v>
      </c>
      <c r="O2225" s="8"/>
      <c r="P2225" s="8"/>
      <c r="Q2225" s="8" t="s">
        <v>131</v>
      </c>
      <c r="R2225" s="8"/>
      <c r="S2225" s="8"/>
      <c r="T2225" s="8" t="s">
        <v>1533</v>
      </c>
      <c r="U2225" s="8"/>
      <c r="V2225" s="8"/>
      <c r="W2225" s="8">
        <v>3</v>
      </c>
      <c r="X2225" s="8"/>
      <c r="Y2225" s="8"/>
      <c r="Z2225" s="8"/>
      <c r="AA2225" s="8"/>
      <c r="AB2225" s="8"/>
      <c r="AC2225" s="8" t="s">
        <v>8</v>
      </c>
      <c r="AD2225" s="8"/>
      <c r="AE2225" s="8"/>
    </row>
    <row r="2226" spans="1:31" x14ac:dyDescent="0.25">
      <c r="A2226" s="8"/>
      <c r="B2226" s="8"/>
      <c r="C2226" s="8"/>
      <c r="D2226" s="8"/>
      <c r="E2226" s="8"/>
      <c r="F2226" s="8"/>
      <c r="G2226" s="8"/>
      <c r="H2226" s="9"/>
      <c r="I2226" s="9"/>
      <c r="J2226" s="9"/>
      <c r="K2226" s="8"/>
      <c r="L2226" s="8"/>
      <c r="M2226" s="8"/>
      <c r="N2226" s="10"/>
      <c r="O2226" s="10"/>
      <c r="P2226" s="10"/>
      <c r="Q2226" s="8"/>
      <c r="R2226" s="8"/>
      <c r="S2226" s="8"/>
      <c r="T2226" s="8"/>
      <c r="U2226" s="8"/>
      <c r="V2226" s="8"/>
      <c r="W2226" s="8"/>
      <c r="X2226" s="8"/>
      <c r="Y2226" s="8"/>
      <c r="Z2226" s="8"/>
      <c r="AA2226" s="8"/>
      <c r="AB2226" s="8"/>
      <c r="AC2226" s="8"/>
      <c r="AD2226" s="8"/>
      <c r="AE2226" s="8"/>
    </row>
    <row r="2227" spans="1:31" ht="240" customHeight="1" x14ac:dyDescent="0.25">
      <c r="A2227" s="8"/>
      <c r="B2227" s="8"/>
      <c r="C2227" s="8"/>
      <c r="D2227" s="8"/>
      <c r="E2227" s="8"/>
      <c r="F2227" s="8"/>
      <c r="G2227" s="8"/>
      <c r="H2227" s="9"/>
      <c r="I2227" s="9"/>
      <c r="J2227" s="9"/>
      <c r="K2227" s="8"/>
      <c r="L2227" s="8"/>
      <c r="M2227" s="8"/>
      <c r="N2227" s="10" t="s">
        <v>1644</v>
      </c>
      <c r="O2227" s="10"/>
      <c r="P2227" s="10"/>
      <c r="Q2227" s="8"/>
      <c r="R2227" s="8"/>
      <c r="S2227" s="8"/>
      <c r="T2227" s="8"/>
      <c r="U2227" s="8"/>
      <c r="V2227" s="8"/>
      <c r="W2227" s="8"/>
      <c r="X2227" s="8"/>
      <c r="Y2227" s="8"/>
      <c r="Z2227" s="8"/>
      <c r="AA2227" s="8"/>
      <c r="AB2227" s="8"/>
      <c r="AC2227" s="8"/>
      <c r="AD2227" s="8"/>
      <c r="AE2227" s="8"/>
    </row>
    <row r="2228" spans="1:31" ht="75" customHeight="1" x14ac:dyDescent="0.25">
      <c r="A2228" s="8">
        <v>30</v>
      </c>
      <c r="B2228" s="8" t="s">
        <v>0</v>
      </c>
      <c r="C2228" s="8"/>
      <c r="D2228" s="8"/>
      <c r="E2228" s="8" t="s">
        <v>20</v>
      </c>
      <c r="F2228" s="8"/>
      <c r="G2228" s="8"/>
      <c r="H2228" s="9" t="s">
        <v>1666</v>
      </c>
      <c r="I2228" s="9"/>
      <c r="J2228" s="9"/>
      <c r="K2228" s="8" t="s">
        <v>3</v>
      </c>
      <c r="L2228" s="8"/>
      <c r="M2228" s="8"/>
      <c r="N2228" s="8" t="s">
        <v>1667</v>
      </c>
      <c r="O2228" s="8"/>
      <c r="P2228" s="8"/>
      <c r="Q2228" s="8" t="s">
        <v>1668</v>
      </c>
      <c r="R2228" s="8"/>
      <c r="S2228" s="8"/>
      <c r="T2228" s="8" t="e">
        <f>-1 / 27 / 0</f>
        <v>#DIV/0!</v>
      </c>
      <c r="U2228" s="8"/>
      <c r="V2228" s="8"/>
      <c r="W2228" s="8">
        <v>3</v>
      </c>
      <c r="X2228" s="8"/>
      <c r="Y2228" s="8"/>
      <c r="Z2228" s="8"/>
      <c r="AA2228" s="8"/>
      <c r="AB2228" s="8"/>
      <c r="AC2228" s="8" t="s">
        <v>8</v>
      </c>
      <c r="AD2228" s="8"/>
      <c r="AE2228" s="8"/>
    </row>
    <row r="2229" spans="1:31" x14ac:dyDescent="0.25">
      <c r="A2229" s="8"/>
      <c r="B2229" s="8"/>
      <c r="C2229" s="8"/>
      <c r="D2229" s="8"/>
      <c r="E2229" s="8"/>
      <c r="F2229" s="8"/>
      <c r="G2229" s="8"/>
      <c r="H2229" s="9"/>
      <c r="I2229" s="9"/>
      <c r="J2229" s="9"/>
      <c r="K2229" s="8"/>
      <c r="L2229" s="8"/>
      <c r="M2229" s="8"/>
      <c r="N2229" s="10"/>
      <c r="O2229" s="10"/>
      <c r="P2229" s="10"/>
      <c r="Q2229" s="8"/>
      <c r="R2229" s="8"/>
      <c r="S2229" s="8"/>
      <c r="T2229" s="8"/>
      <c r="U2229" s="8"/>
      <c r="V2229" s="8"/>
      <c r="W2229" s="8"/>
      <c r="X2229" s="8"/>
      <c r="Y2229" s="8"/>
      <c r="Z2229" s="8"/>
      <c r="AA2229" s="8"/>
      <c r="AB2229" s="8"/>
      <c r="AC2229" s="8"/>
      <c r="AD2229" s="8"/>
      <c r="AE2229" s="8"/>
    </row>
    <row r="2230" spans="1:31" ht="240" customHeight="1" x14ac:dyDescent="0.25">
      <c r="A2230" s="8"/>
      <c r="B2230" s="8"/>
      <c r="C2230" s="8"/>
      <c r="D2230" s="8"/>
      <c r="E2230" s="8"/>
      <c r="F2230" s="8"/>
      <c r="G2230" s="8"/>
      <c r="H2230" s="9"/>
      <c r="I2230" s="9"/>
      <c r="J2230" s="9"/>
      <c r="K2230" s="8"/>
      <c r="L2230" s="8"/>
      <c r="M2230" s="8"/>
      <c r="N2230" s="10" t="s">
        <v>1644</v>
      </c>
      <c r="O2230" s="10"/>
      <c r="P2230" s="10"/>
      <c r="Q2230" s="8"/>
      <c r="R2230" s="8"/>
      <c r="S2230" s="8"/>
      <c r="T2230" s="8"/>
      <c r="U2230" s="8"/>
      <c r="V2230" s="8"/>
      <c r="W2230" s="8"/>
      <c r="X2230" s="8"/>
      <c r="Y2230" s="8"/>
      <c r="Z2230" s="8"/>
      <c r="AA2230" s="8"/>
      <c r="AB2230" s="8"/>
      <c r="AC2230" s="8"/>
      <c r="AD2230" s="8"/>
      <c r="AE2230" s="8"/>
    </row>
    <row r="2231" spans="1:31" ht="75" customHeight="1" x14ac:dyDescent="0.25">
      <c r="A2231" s="8">
        <v>31</v>
      </c>
      <c r="B2231" s="8" t="s">
        <v>0</v>
      </c>
      <c r="C2231" s="8"/>
      <c r="D2231" s="8"/>
      <c r="E2231" s="8" t="s">
        <v>20</v>
      </c>
      <c r="F2231" s="8"/>
      <c r="G2231" s="8"/>
      <c r="H2231" s="9" t="s">
        <v>1669</v>
      </c>
      <c r="I2231" s="9"/>
      <c r="J2231" s="9"/>
      <c r="K2231" s="8" t="s">
        <v>3</v>
      </c>
      <c r="L2231" s="8"/>
      <c r="M2231" s="8"/>
      <c r="N2231" s="8" t="s">
        <v>1670</v>
      </c>
      <c r="O2231" s="8"/>
      <c r="P2231" s="8"/>
      <c r="Q2231" s="8" t="s">
        <v>1672</v>
      </c>
      <c r="R2231" s="8"/>
      <c r="S2231" s="8"/>
      <c r="T2231" s="8" t="s">
        <v>1533</v>
      </c>
      <c r="U2231" s="8"/>
      <c r="V2231" s="8"/>
      <c r="W2231" s="8">
        <v>3</v>
      </c>
      <c r="X2231" s="8"/>
      <c r="Y2231" s="8"/>
      <c r="Z2231" s="8"/>
      <c r="AA2231" s="8"/>
      <c r="AB2231" s="8"/>
      <c r="AC2231" s="8" t="s">
        <v>8</v>
      </c>
      <c r="AD2231" s="8"/>
      <c r="AE2231" s="8"/>
    </row>
    <row r="2232" spans="1:31" x14ac:dyDescent="0.25">
      <c r="A2232" s="8"/>
      <c r="B2232" s="8"/>
      <c r="C2232" s="8"/>
      <c r="D2232" s="8"/>
      <c r="E2232" s="8"/>
      <c r="F2232" s="8"/>
      <c r="G2232" s="8"/>
      <c r="H2232" s="9"/>
      <c r="I2232" s="9"/>
      <c r="J2232" s="9"/>
      <c r="K2232" s="8"/>
      <c r="L2232" s="8"/>
      <c r="M2232" s="8"/>
      <c r="N2232" s="10"/>
      <c r="O2232" s="10"/>
      <c r="P2232" s="10"/>
      <c r="Q2232" s="8"/>
      <c r="R2232" s="8"/>
      <c r="S2232" s="8"/>
      <c r="T2232" s="8"/>
      <c r="U2232" s="8"/>
      <c r="V2232" s="8"/>
      <c r="W2232" s="8"/>
      <c r="X2232" s="8"/>
      <c r="Y2232" s="8"/>
      <c r="Z2232" s="8"/>
      <c r="AA2232" s="8"/>
      <c r="AB2232" s="8"/>
      <c r="AC2232" s="8"/>
      <c r="AD2232" s="8"/>
      <c r="AE2232" s="8"/>
    </row>
    <row r="2233" spans="1:31" ht="135" customHeight="1" x14ac:dyDescent="0.25">
      <c r="A2233" s="8"/>
      <c r="B2233" s="8"/>
      <c r="C2233" s="8"/>
      <c r="D2233" s="8"/>
      <c r="E2233" s="8"/>
      <c r="F2233" s="8"/>
      <c r="G2233" s="8"/>
      <c r="H2233" s="9"/>
      <c r="I2233" s="9"/>
      <c r="J2233" s="9"/>
      <c r="K2233" s="8"/>
      <c r="L2233" s="8"/>
      <c r="M2233" s="8"/>
      <c r="N2233" s="10" t="s">
        <v>1671</v>
      </c>
      <c r="O2233" s="10"/>
      <c r="P2233" s="10"/>
      <c r="Q2233" s="8"/>
      <c r="R2233" s="8"/>
      <c r="S2233" s="8"/>
      <c r="T2233" s="8"/>
      <c r="U2233" s="8"/>
      <c r="V2233" s="8"/>
      <c r="W2233" s="8"/>
      <c r="X2233" s="8"/>
      <c r="Y2233" s="8"/>
      <c r="Z2233" s="8"/>
      <c r="AA2233" s="8"/>
      <c r="AB2233" s="8"/>
      <c r="AC2233" s="8"/>
      <c r="AD2233" s="8"/>
      <c r="AE2233" s="8"/>
    </row>
    <row r="2234" spans="1:31" ht="75" customHeight="1" x14ac:dyDescent="0.25">
      <c r="A2234" s="8">
        <v>32</v>
      </c>
      <c r="B2234" s="8" t="s">
        <v>0</v>
      </c>
      <c r="C2234" s="8"/>
      <c r="D2234" s="8"/>
      <c r="E2234" s="8" t="s">
        <v>1</v>
      </c>
      <c r="F2234" s="8"/>
      <c r="G2234" s="8"/>
      <c r="H2234" s="9" t="s">
        <v>1673</v>
      </c>
      <c r="I2234" s="9"/>
      <c r="J2234" s="9"/>
      <c r="K2234" s="8" t="s">
        <v>3</v>
      </c>
      <c r="L2234" s="8"/>
      <c r="M2234" s="8"/>
      <c r="N2234" s="8" t="s">
        <v>1674</v>
      </c>
      <c r="O2234" s="8"/>
      <c r="P2234" s="8"/>
      <c r="Q2234" s="8" t="s">
        <v>1672</v>
      </c>
      <c r="R2234" s="8"/>
      <c r="S2234" s="8"/>
      <c r="T2234" s="8" t="s">
        <v>1675</v>
      </c>
      <c r="U2234" s="8"/>
      <c r="V2234" s="8"/>
      <c r="W2234" s="8">
        <v>3</v>
      </c>
      <c r="X2234" s="8"/>
      <c r="Y2234" s="8"/>
      <c r="Z2234" s="8"/>
      <c r="AA2234" s="8"/>
      <c r="AB2234" s="8"/>
      <c r="AC2234" s="8" t="s">
        <v>8</v>
      </c>
      <c r="AD2234" s="8"/>
      <c r="AE2234" s="8"/>
    </row>
    <row r="2235" spans="1:31" x14ac:dyDescent="0.25">
      <c r="A2235" s="8"/>
      <c r="B2235" s="8"/>
      <c r="C2235" s="8"/>
      <c r="D2235" s="8"/>
      <c r="E2235" s="8"/>
      <c r="F2235" s="8"/>
      <c r="G2235" s="8"/>
      <c r="H2235" s="9"/>
      <c r="I2235" s="9"/>
      <c r="J2235" s="9"/>
      <c r="K2235" s="8"/>
      <c r="L2235" s="8"/>
      <c r="M2235" s="8"/>
      <c r="N2235" s="10"/>
      <c r="O2235" s="10"/>
      <c r="P2235" s="10"/>
      <c r="Q2235" s="8"/>
      <c r="R2235" s="8"/>
      <c r="S2235" s="8"/>
      <c r="T2235" s="8"/>
      <c r="U2235" s="8"/>
      <c r="V2235" s="8"/>
      <c r="W2235" s="8"/>
      <c r="X2235" s="8"/>
      <c r="Y2235" s="8"/>
      <c r="Z2235" s="8"/>
      <c r="AA2235" s="8"/>
      <c r="AB2235" s="8"/>
      <c r="AC2235" s="8"/>
      <c r="AD2235" s="8"/>
      <c r="AE2235" s="8"/>
    </row>
    <row r="2236" spans="1:31" ht="135" customHeight="1" x14ac:dyDescent="0.25">
      <c r="A2236" s="8"/>
      <c r="B2236" s="8"/>
      <c r="C2236" s="8"/>
      <c r="D2236" s="8"/>
      <c r="E2236" s="8"/>
      <c r="F2236" s="8"/>
      <c r="G2236" s="8"/>
      <c r="H2236" s="9"/>
      <c r="I2236" s="9"/>
      <c r="J2236" s="9"/>
      <c r="K2236" s="8"/>
      <c r="L2236" s="8"/>
      <c r="M2236" s="8"/>
      <c r="N2236" s="10" t="s">
        <v>1671</v>
      </c>
      <c r="O2236" s="10"/>
      <c r="P2236" s="10"/>
      <c r="Q2236" s="8"/>
      <c r="R2236" s="8"/>
      <c r="S2236" s="8"/>
      <c r="T2236" s="8"/>
      <c r="U2236" s="8"/>
      <c r="V2236" s="8"/>
      <c r="W2236" s="8"/>
      <c r="X2236" s="8"/>
      <c r="Y2236" s="8"/>
      <c r="Z2236" s="8"/>
      <c r="AA2236" s="8"/>
      <c r="AB2236" s="8"/>
      <c r="AC2236" s="8"/>
      <c r="AD2236" s="8"/>
      <c r="AE2236" s="8"/>
    </row>
    <row r="2237" spans="1:31" ht="75" customHeight="1" x14ac:dyDescent="0.25">
      <c r="A2237" s="8">
        <v>33</v>
      </c>
      <c r="B2237" s="8" t="s">
        <v>0</v>
      </c>
      <c r="C2237" s="8"/>
      <c r="D2237" s="8"/>
      <c r="E2237" s="8" t="s">
        <v>1</v>
      </c>
      <c r="F2237" s="8"/>
      <c r="G2237" s="8"/>
      <c r="H2237" s="9" t="s">
        <v>1676</v>
      </c>
      <c r="I2237" s="9"/>
      <c r="J2237" s="9"/>
      <c r="K2237" s="8" t="s">
        <v>3</v>
      </c>
      <c r="L2237" s="8"/>
      <c r="M2237" s="8"/>
      <c r="N2237" s="8" t="s">
        <v>1677</v>
      </c>
      <c r="O2237" s="8"/>
      <c r="P2237" s="8"/>
      <c r="Q2237" s="8" t="s">
        <v>1656</v>
      </c>
      <c r="R2237" s="8"/>
      <c r="S2237" s="8"/>
      <c r="T2237" s="11">
        <v>36643</v>
      </c>
      <c r="U2237" s="11"/>
      <c r="V2237" s="11"/>
      <c r="W2237" s="8">
        <v>3</v>
      </c>
      <c r="X2237" s="8"/>
      <c r="Y2237" s="8"/>
      <c r="Z2237" s="8"/>
      <c r="AA2237" s="8"/>
      <c r="AB2237" s="8"/>
      <c r="AC2237" s="8" t="s">
        <v>8</v>
      </c>
      <c r="AD2237" s="8"/>
      <c r="AE2237" s="8"/>
    </row>
    <row r="2238" spans="1:31" x14ac:dyDescent="0.25">
      <c r="A2238" s="8"/>
      <c r="B2238" s="8"/>
      <c r="C2238" s="8"/>
      <c r="D2238" s="8"/>
      <c r="E2238" s="8"/>
      <c r="F2238" s="8"/>
      <c r="G2238" s="8"/>
      <c r="H2238" s="9"/>
      <c r="I2238" s="9"/>
      <c r="J2238" s="9"/>
      <c r="K2238" s="8"/>
      <c r="L2238" s="8"/>
      <c r="M2238" s="8"/>
      <c r="N2238" s="10"/>
      <c r="O2238" s="10"/>
      <c r="P2238" s="10"/>
      <c r="Q2238" s="8"/>
      <c r="R2238" s="8"/>
      <c r="S2238" s="8"/>
      <c r="T2238" s="11"/>
      <c r="U2238" s="11"/>
      <c r="V2238" s="11"/>
      <c r="W2238" s="8"/>
      <c r="X2238" s="8"/>
      <c r="Y2238" s="8"/>
      <c r="Z2238" s="8"/>
      <c r="AA2238" s="8"/>
      <c r="AB2238" s="8"/>
      <c r="AC2238" s="8"/>
      <c r="AD2238" s="8"/>
      <c r="AE2238" s="8"/>
    </row>
    <row r="2239" spans="1:31" ht="150" customHeight="1" x14ac:dyDescent="0.25">
      <c r="A2239" s="8"/>
      <c r="B2239" s="8"/>
      <c r="C2239" s="8"/>
      <c r="D2239" s="8"/>
      <c r="E2239" s="8"/>
      <c r="F2239" s="8"/>
      <c r="G2239" s="8"/>
      <c r="H2239" s="9"/>
      <c r="I2239" s="9"/>
      <c r="J2239" s="9"/>
      <c r="K2239" s="8"/>
      <c r="L2239" s="8"/>
      <c r="M2239" s="8"/>
      <c r="N2239" s="10" t="s">
        <v>1678</v>
      </c>
      <c r="O2239" s="10"/>
      <c r="P2239" s="10"/>
      <c r="Q2239" s="8"/>
      <c r="R2239" s="8"/>
      <c r="S2239" s="8"/>
      <c r="T2239" s="11"/>
      <c r="U2239" s="11"/>
      <c r="V2239" s="11"/>
      <c r="W2239" s="8"/>
      <c r="X2239" s="8"/>
      <c r="Y2239" s="8"/>
      <c r="Z2239" s="8"/>
      <c r="AA2239" s="8"/>
      <c r="AB2239" s="8"/>
      <c r="AC2239" s="8"/>
      <c r="AD2239" s="8"/>
      <c r="AE2239" s="8"/>
    </row>
    <row r="2240" spans="1:31" ht="75" customHeight="1" x14ac:dyDescent="0.25">
      <c r="A2240" s="8">
        <v>34</v>
      </c>
      <c r="B2240" s="8" t="s">
        <v>0</v>
      </c>
      <c r="C2240" s="8"/>
      <c r="D2240" s="8"/>
      <c r="E2240" s="8" t="s">
        <v>1</v>
      </c>
      <c r="F2240" s="8"/>
      <c r="G2240" s="8"/>
      <c r="H2240" s="9" t="s">
        <v>1679</v>
      </c>
      <c r="I2240" s="9"/>
      <c r="J2240" s="9"/>
      <c r="K2240" s="8" t="s">
        <v>3</v>
      </c>
      <c r="L2240" s="8"/>
      <c r="M2240" s="8"/>
      <c r="N2240" s="8" t="s">
        <v>1680</v>
      </c>
      <c r="O2240" s="8"/>
      <c r="P2240" s="8"/>
      <c r="Q2240" s="8" t="s">
        <v>1682</v>
      </c>
      <c r="R2240" s="8"/>
      <c r="S2240" s="8"/>
      <c r="T2240" s="8" t="s">
        <v>1683</v>
      </c>
      <c r="U2240" s="8"/>
      <c r="V2240" s="8"/>
      <c r="W2240" s="8">
        <v>3</v>
      </c>
      <c r="X2240" s="8"/>
      <c r="Y2240" s="8"/>
      <c r="Z2240" s="8"/>
      <c r="AA2240" s="8"/>
      <c r="AB2240" s="8"/>
      <c r="AC2240" s="8" t="s">
        <v>8</v>
      </c>
      <c r="AD2240" s="8"/>
      <c r="AE2240" s="8"/>
    </row>
    <row r="2241" spans="1:31" x14ac:dyDescent="0.25">
      <c r="A2241" s="8"/>
      <c r="B2241" s="8"/>
      <c r="C2241" s="8"/>
      <c r="D2241" s="8"/>
      <c r="E2241" s="8"/>
      <c r="F2241" s="8"/>
      <c r="G2241" s="8"/>
      <c r="H2241" s="9"/>
      <c r="I2241" s="9"/>
      <c r="J2241" s="9"/>
      <c r="K2241" s="8"/>
      <c r="L2241" s="8"/>
      <c r="M2241" s="8"/>
      <c r="N2241" s="10"/>
      <c r="O2241" s="10"/>
      <c r="P2241" s="10"/>
      <c r="Q2241" s="8"/>
      <c r="R2241" s="8"/>
      <c r="S2241" s="8"/>
      <c r="T2241" s="8"/>
      <c r="U2241" s="8"/>
      <c r="V2241" s="8"/>
      <c r="W2241" s="8"/>
      <c r="X2241" s="8"/>
      <c r="Y2241" s="8"/>
      <c r="Z2241" s="8"/>
      <c r="AA2241" s="8"/>
      <c r="AB2241" s="8"/>
      <c r="AC2241" s="8"/>
      <c r="AD2241" s="8"/>
      <c r="AE2241" s="8"/>
    </row>
    <row r="2242" spans="1:31" ht="165" customHeight="1" x14ac:dyDescent="0.25">
      <c r="A2242" s="8"/>
      <c r="B2242" s="8"/>
      <c r="C2242" s="8"/>
      <c r="D2242" s="8"/>
      <c r="E2242" s="8"/>
      <c r="F2242" s="8"/>
      <c r="G2242" s="8"/>
      <c r="H2242" s="9"/>
      <c r="I2242" s="9"/>
      <c r="J2242" s="9"/>
      <c r="K2242" s="8"/>
      <c r="L2242" s="8"/>
      <c r="M2242" s="8"/>
      <c r="N2242" s="10" t="s">
        <v>1681</v>
      </c>
      <c r="O2242" s="10"/>
      <c r="P2242" s="10"/>
      <c r="Q2242" s="8"/>
      <c r="R2242" s="8"/>
      <c r="S2242" s="8"/>
      <c r="T2242" s="8"/>
      <c r="U2242" s="8"/>
      <c r="V2242" s="8"/>
      <c r="W2242" s="8"/>
      <c r="X2242" s="8"/>
      <c r="Y2242" s="8"/>
      <c r="Z2242" s="8"/>
      <c r="AA2242" s="8"/>
      <c r="AB2242" s="8"/>
      <c r="AC2242" s="8"/>
      <c r="AD2242" s="8"/>
      <c r="AE2242" s="8"/>
    </row>
    <row r="2243" spans="1:31" ht="75" customHeight="1" x14ac:dyDescent="0.25">
      <c r="A2243" s="8">
        <v>35</v>
      </c>
      <c r="B2243" s="8" t="s">
        <v>0</v>
      </c>
      <c r="C2243" s="8"/>
      <c r="D2243" s="8"/>
      <c r="E2243" s="8" t="s">
        <v>1</v>
      </c>
      <c r="F2243" s="8"/>
      <c r="G2243" s="8"/>
      <c r="H2243" s="9" t="s">
        <v>1684</v>
      </c>
      <c r="I2243" s="9"/>
      <c r="J2243" s="9"/>
      <c r="K2243" s="8" t="s">
        <v>3</v>
      </c>
      <c r="L2243" s="8"/>
      <c r="M2243" s="8"/>
      <c r="N2243" s="8" t="s">
        <v>1685</v>
      </c>
      <c r="O2243" s="8"/>
      <c r="P2243" s="8"/>
      <c r="Q2243" s="8" t="s">
        <v>1687</v>
      </c>
      <c r="R2243" s="8"/>
      <c r="S2243" s="8"/>
      <c r="T2243" s="11">
        <v>36612</v>
      </c>
      <c r="U2243" s="11"/>
      <c r="V2243" s="11"/>
      <c r="W2243" s="8">
        <v>3</v>
      </c>
      <c r="X2243" s="8"/>
      <c r="Y2243" s="8"/>
      <c r="Z2243" s="8"/>
      <c r="AA2243" s="8"/>
      <c r="AB2243" s="8"/>
      <c r="AC2243" s="8" t="s">
        <v>8</v>
      </c>
      <c r="AD2243" s="8"/>
      <c r="AE2243" s="8"/>
    </row>
    <row r="2244" spans="1:31" x14ac:dyDescent="0.25">
      <c r="A2244" s="8"/>
      <c r="B2244" s="8"/>
      <c r="C2244" s="8"/>
      <c r="D2244" s="8"/>
      <c r="E2244" s="8"/>
      <c r="F2244" s="8"/>
      <c r="G2244" s="8"/>
      <c r="H2244" s="9"/>
      <c r="I2244" s="9"/>
      <c r="J2244" s="9"/>
      <c r="K2244" s="8"/>
      <c r="L2244" s="8"/>
      <c r="M2244" s="8"/>
      <c r="N2244" s="10"/>
      <c r="O2244" s="10"/>
      <c r="P2244" s="10"/>
      <c r="Q2244" s="8"/>
      <c r="R2244" s="8"/>
      <c r="S2244" s="8"/>
      <c r="T2244" s="11"/>
      <c r="U2244" s="11"/>
      <c r="V2244" s="11"/>
      <c r="W2244" s="8"/>
      <c r="X2244" s="8"/>
      <c r="Y2244" s="8"/>
      <c r="Z2244" s="8"/>
      <c r="AA2244" s="8"/>
      <c r="AB2244" s="8"/>
      <c r="AC2244" s="8"/>
      <c r="AD2244" s="8"/>
      <c r="AE2244" s="8"/>
    </row>
    <row r="2245" spans="1:31" ht="150" customHeight="1" x14ac:dyDescent="0.25">
      <c r="A2245" s="8"/>
      <c r="B2245" s="8"/>
      <c r="C2245" s="8"/>
      <c r="D2245" s="8"/>
      <c r="E2245" s="8"/>
      <c r="F2245" s="8"/>
      <c r="G2245" s="8"/>
      <c r="H2245" s="9"/>
      <c r="I2245" s="9"/>
      <c r="J2245" s="9"/>
      <c r="K2245" s="8"/>
      <c r="L2245" s="8"/>
      <c r="M2245" s="8"/>
      <c r="N2245" s="10" t="s">
        <v>1686</v>
      </c>
      <c r="O2245" s="10"/>
      <c r="P2245" s="10"/>
      <c r="Q2245" s="8"/>
      <c r="R2245" s="8"/>
      <c r="S2245" s="8"/>
      <c r="T2245" s="11"/>
      <c r="U2245" s="11"/>
      <c r="V2245" s="11"/>
      <c r="W2245" s="8"/>
      <c r="X2245" s="8"/>
      <c r="Y2245" s="8"/>
      <c r="Z2245" s="8"/>
      <c r="AA2245" s="8"/>
      <c r="AB2245" s="8"/>
      <c r="AC2245" s="8"/>
      <c r="AD2245" s="8"/>
      <c r="AE2245" s="8"/>
    </row>
    <row r="2246" spans="1:31" ht="60" customHeight="1" x14ac:dyDescent="0.25">
      <c r="A2246" s="8">
        <v>36</v>
      </c>
      <c r="B2246" s="8" t="s">
        <v>0</v>
      </c>
      <c r="C2246" s="8"/>
      <c r="D2246" s="8"/>
      <c r="E2246" s="8" t="s">
        <v>1</v>
      </c>
      <c r="F2246" s="8"/>
      <c r="G2246" s="8"/>
      <c r="H2246" s="9" t="s">
        <v>1688</v>
      </c>
      <c r="I2246" s="9"/>
      <c r="J2246" s="9"/>
      <c r="K2246" s="8" t="s">
        <v>3</v>
      </c>
      <c r="L2246" s="8"/>
      <c r="M2246" s="8"/>
      <c r="N2246" s="8" t="s">
        <v>1689</v>
      </c>
      <c r="O2246" s="8"/>
      <c r="P2246" s="8"/>
      <c r="Q2246" s="8" t="s">
        <v>1687</v>
      </c>
      <c r="R2246" s="8"/>
      <c r="S2246" s="8"/>
      <c r="T2246" s="11">
        <v>36765</v>
      </c>
      <c r="U2246" s="11"/>
      <c r="V2246" s="11"/>
      <c r="W2246" s="8">
        <v>3</v>
      </c>
      <c r="X2246" s="8"/>
      <c r="Y2246" s="8"/>
      <c r="Z2246" s="8"/>
      <c r="AA2246" s="8"/>
      <c r="AB2246" s="8"/>
      <c r="AC2246" s="8" t="s">
        <v>8</v>
      </c>
      <c r="AD2246" s="8"/>
      <c r="AE2246" s="8"/>
    </row>
    <row r="2247" spans="1:31" x14ac:dyDescent="0.25">
      <c r="A2247" s="8"/>
      <c r="B2247" s="8"/>
      <c r="C2247" s="8"/>
      <c r="D2247" s="8"/>
      <c r="E2247" s="8"/>
      <c r="F2247" s="8"/>
      <c r="G2247" s="8"/>
      <c r="H2247" s="9"/>
      <c r="I2247" s="9"/>
      <c r="J2247" s="9"/>
      <c r="K2247" s="8"/>
      <c r="L2247" s="8"/>
      <c r="M2247" s="8"/>
      <c r="N2247" s="8"/>
      <c r="O2247" s="8"/>
      <c r="P2247" s="8"/>
      <c r="Q2247" s="8"/>
      <c r="R2247" s="8"/>
      <c r="S2247" s="8"/>
      <c r="T2247" s="11"/>
      <c r="U2247" s="11"/>
      <c r="V2247" s="11"/>
      <c r="W2247" s="8"/>
      <c r="X2247" s="8"/>
      <c r="Y2247" s="8"/>
      <c r="Z2247" s="8"/>
      <c r="AA2247" s="8"/>
      <c r="AB2247" s="8"/>
      <c r="AC2247" s="8"/>
      <c r="AD2247" s="8"/>
      <c r="AE2247" s="8"/>
    </row>
    <row r="2248" spans="1:31" ht="255" customHeight="1" x14ac:dyDescent="0.25">
      <c r="A2248" s="8"/>
      <c r="B2248" s="8"/>
      <c r="C2248" s="8"/>
      <c r="D2248" s="8"/>
      <c r="E2248" s="8"/>
      <c r="F2248" s="8"/>
      <c r="G2248" s="8"/>
      <c r="H2248" s="9"/>
      <c r="I2248" s="9"/>
      <c r="J2248" s="9"/>
      <c r="K2248" s="8"/>
      <c r="L2248" s="8"/>
      <c r="M2248" s="8"/>
      <c r="N2248" s="10" t="s">
        <v>1690</v>
      </c>
      <c r="O2248" s="10"/>
      <c r="P2248" s="10"/>
      <c r="Q2248" s="8"/>
      <c r="R2248" s="8"/>
      <c r="S2248" s="8"/>
      <c r="T2248" s="11"/>
      <c r="U2248" s="11"/>
      <c r="V2248" s="11"/>
      <c r="W2248" s="8"/>
      <c r="X2248" s="8"/>
      <c r="Y2248" s="8"/>
      <c r="Z2248" s="8"/>
      <c r="AA2248" s="8"/>
      <c r="AB2248" s="8"/>
      <c r="AC2248" s="8"/>
      <c r="AD2248" s="8"/>
      <c r="AE2248" s="8"/>
    </row>
    <row r="2249" spans="1:31" x14ac:dyDescent="0.25">
      <c r="A2249" s="8"/>
      <c r="B2249" s="8"/>
      <c r="C2249" s="8"/>
      <c r="D2249" s="8"/>
      <c r="E2249" s="8"/>
      <c r="F2249" s="8"/>
      <c r="G2249" s="8"/>
      <c r="H2249" s="9"/>
      <c r="I2249" s="9"/>
      <c r="J2249" s="9"/>
      <c r="K2249" s="8"/>
      <c r="L2249" s="8"/>
      <c r="M2249" s="8"/>
      <c r="N2249" s="8"/>
      <c r="O2249" s="8"/>
      <c r="P2249" s="8"/>
      <c r="Q2249" s="8"/>
      <c r="R2249" s="8"/>
      <c r="S2249" s="8"/>
      <c r="T2249" s="11"/>
      <c r="U2249" s="11"/>
      <c r="V2249" s="11"/>
      <c r="W2249" s="8"/>
      <c r="X2249" s="8"/>
      <c r="Y2249" s="8"/>
      <c r="Z2249" s="8"/>
      <c r="AA2249" s="8"/>
      <c r="AB2249" s="8"/>
      <c r="AC2249" s="8"/>
      <c r="AD2249" s="8"/>
      <c r="AE2249" s="8"/>
    </row>
    <row r="2250" spans="1:31" ht="45" customHeight="1" x14ac:dyDescent="0.25">
      <c r="A2250" s="8"/>
      <c r="B2250" s="8"/>
      <c r="C2250" s="8"/>
      <c r="D2250" s="8"/>
      <c r="E2250" s="8"/>
      <c r="F2250" s="8"/>
      <c r="G2250" s="8"/>
      <c r="H2250" s="9"/>
      <c r="I2250" s="9"/>
      <c r="J2250" s="9"/>
      <c r="K2250" s="8"/>
      <c r="L2250" s="8"/>
      <c r="M2250" s="8"/>
      <c r="N2250" s="8" t="s">
        <v>1691</v>
      </c>
      <c r="O2250" s="8"/>
      <c r="P2250" s="8"/>
      <c r="Q2250" s="8"/>
      <c r="R2250" s="8"/>
      <c r="S2250" s="8"/>
      <c r="T2250" s="11"/>
      <c r="U2250" s="11"/>
      <c r="V2250" s="11"/>
      <c r="W2250" s="8"/>
      <c r="X2250" s="8"/>
      <c r="Y2250" s="8"/>
      <c r="Z2250" s="8"/>
      <c r="AA2250" s="8"/>
      <c r="AB2250" s="8"/>
      <c r="AC2250" s="8"/>
      <c r="AD2250" s="8"/>
      <c r="AE2250" s="8"/>
    </row>
    <row r="2251" spans="1:31" ht="75" customHeight="1" x14ac:dyDescent="0.25">
      <c r="A2251" s="8">
        <v>37</v>
      </c>
      <c r="B2251" s="8" t="s">
        <v>0</v>
      </c>
      <c r="C2251" s="8"/>
      <c r="D2251" s="8"/>
      <c r="E2251" s="8" t="s">
        <v>1</v>
      </c>
      <c r="F2251" s="8"/>
      <c r="G2251" s="8"/>
      <c r="H2251" s="9" t="s">
        <v>1692</v>
      </c>
      <c r="I2251" s="9"/>
      <c r="J2251" s="9"/>
      <c r="K2251" s="8" t="s">
        <v>3</v>
      </c>
      <c r="L2251" s="8"/>
      <c r="M2251" s="8"/>
      <c r="N2251" s="8" t="s">
        <v>1693</v>
      </c>
      <c r="O2251" s="8"/>
      <c r="P2251" s="8"/>
      <c r="Q2251" s="8" t="s">
        <v>1687</v>
      </c>
      <c r="R2251" s="8"/>
      <c r="S2251" s="8"/>
      <c r="T2251" s="11">
        <v>36540</v>
      </c>
      <c r="U2251" s="11"/>
      <c r="V2251" s="11"/>
      <c r="W2251" s="8">
        <v>3</v>
      </c>
      <c r="X2251" s="8"/>
      <c r="Y2251" s="8"/>
      <c r="Z2251" s="8"/>
      <c r="AA2251" s="8"/>
      <c r="AB2251" s="8"/>
      <c r="AC2251" s="8" t="s">
        <v>8</v>
      </c>
      <c r="AD2251" s="8"/>
      <c r="AE2251" s="8"/>
    </row>
    <row r="2252" spans="1:31" x14ac:dyDescent="0.25">
      <c r="A2252" s="8"/>
      <c r="B2252" s="8"/>
      <c r="C2252" s="8"/>
      <c r="D2252" s="8"/>
      <c r="E2252" s="8"/>
      <c r="F2252" s="8"/>
      <c r="G2252" s="8"/>
      <c r="H2252" s="9"/>
      <c r="I2252" s="9"/>
      <c r="J2252" s="9"/>
      <c r="K2252" s="8"/>
      <c r="L2252" s="8"/>
      <c r="M2252" s="8"/>
      <c r="N2252" s="8"/>
      <c r="O2252" s="8"/>
      <c r="P2252" s="8"/>
      <c r="Q2252" s="8"/>
      <c r="R2252" s="8"/>
      <c r="S2252" s="8"/>
      <c r="T2252" s="11"/>
      <c r="U2252" s="11"/>
      <c r="V2252" s="11"/>
      <c r="W2252" s="8"/>
      <c r="X2252" s="8"/>
      <c r="Y2252" s="8"/>
      <c r="Z2252" s="8"/>
      <c r="AA2252" s="8"/>
      <c r="AB2252" s="8"/>
      <c r="AC2252" s="8"/>
      <c r="AD2252" s="8"/>
      <c r="AE2252" s="8"/>
    </row>
    <row r="2253" spans="1:31" ht="270" customHeight="1" x14ac:dyDescent="0.25">
      <c r="A2253" s="8"/>
      <c r="B2253" s="8"/>
      <c r="C2253" s="8"/>
      <c r="D2253" s="8"/>
      <c r="E2253" s="8"/>
      <c r="F2253" s="8"/>
      <c r="G2253" s="8"/>
      <c r="H2253" s="9"/>
      <c r="I2253" s="9"/>
      <c r="J2253" s="9"/>
      <c r="K2253" s="8"/>
      <c r="L2253" s="8"/>
      <c r="M2253" s="8"/>
      <c r="N2253" s="10" t="s">
        <v>1694</v>
      </c>
      <c r="O2253" s="10"/>
      <c r="P2253" s="10"/>
      <c r="Q2253" s="8"/>
      <c r="R2253" s="8"/>
      <c r="S2253" s="8"/>
      <c r="T2253" s="11"/>
      <c r="U2253" s="11"/>
      <c r="V2253" s="11"/>
      <c r="W2253" s="8"/>
      <c r="X2253" s="8"/>
      <c r="Y2253" s="8"/>
      <c r="Z2253" s="8"/>
      <c r="AA2253" s="8"/>
      <c r="AB2253" s="8"/>
      <c r="AC2253" s="8"/>
      <c r="AD2253" s="8"/>
      <c r="AE2253" s="8"/>
    </row>
    <row r="2254" spans="1:31" x14ac:dyDescent="0.25">
      <c r="A2254" s="8"/>
      <c r="B2254" s="8"/>
      <c r="C2254" s="8"/>
      <c r="D2254" s="8"/>
      <c r="E2254" s="8"/>
      <c r="F2254" s="8"/>
      <c r="G2254" s="8"/>
      <c r="H2254" s="9"/>
      <c r="I2254" s="9"/>
      <c r="J2254" s="9"/>
      <c r="K2254" s="8"/>
      <c r="L2254" s="8"/>
      <c r="M2254" s="8"/>
      <c r="N2254" s="8"/>
      <c r="O2254" s="8"/>
      <c r="P2254" s="8"/>
      <c r="Q2254" s="8"/>
      <c r="R2254" s="8"/>
      <c r="S2254" s="8"/>
      <c r="T2254" s="11"/>
      <c r="U2254" s="11"/>
      <c r="V2254" s="11"/>
      <c r="W2254" s="8"/>
      <c r="X2254" s="8"/>
      <c r="Y2254" s="8"/>
      <c r="Z2254" s="8"/>
      <c r="AA2254" s="8"/>
      <c r="AB2254" s="8"/>
      <c r="AC2254" s="8"/>
      <c r="AD2254" s="8"/>
      <c r="AE2254" s="8"/>
    </row>
    <row r="2255" spans="1:31" ht="30" customHeight="1" x14ac:dyDescent="0.25">
      <c r="A2255" s="8"/>
      <c r="B2255" s="8"/>
      <c r="C2255" s="8"/>
      <c r="D2255" s="8"/>
      <c r="E2255" s="8"/>
      <c r="F2255" s="8"/>
      <c r="G2255" s="8"/>
      <c r="H2255" s="9"/>
      <c r="I2255" s="9"/>
      <c r="J2255" s="9"/>
      <c r="K2255" s="8"/>
      <c r="L2255" s="8"/>
      <c r="M2255" s="8"/>
      <c r="N2255" s="8" t="s">
        <v>692</v>
      </c>
      <c r="O2255" s="8"/>
      <c r="P2255" s="8"/>
      <c r="Q2255" s="8"/>
      <c r="R2255" s="8"/>
      <c r="S2255" s="8"/>
      <c r="T2255" s="11"/>
      <c r="U2255" s="11"/>
      <c r="V2255" s="11"/>
      <c r="W2255" s="8"/>
      <c r="X2255" s="8"/>
      <c r="Y2255" s="8"/>
      <c r="Z2255" s="8"/>
      <c r="AA2255" s="8"/>
      <c r="AB2255" s="8"/>
      <c r="AC2255" s="8"/>
      <c r="AD2255" s="8"/>
      <c r="AE2255" s="8"/>
    </row>
    <row r="2256" spans="1:31" x14ac:dyDescent="0.25">
      <c r="A2256" s="5"/>
    </row>
    <row r="2257" spans="1:31" x14ac:dyDescent="0.25">
      <c r="A2257" s="5"/>
      <c r="B2257" s="5"/>
    </row>
    <row r="2258" spans="1:31" ht="30" x14ac:dyDescent="0.25">
      <c r="A2258" s="6"/>
      <c r="B2258" s="3" t="s">
        <v>901</v>
      </c>
    </row>
    <row r="2260" spans="1:31" ht="30" customHeight="1" x14ac:dyDescent="0.25">
      <c r="A2260" s="8" t="s">
        <v>847</v>
      </c>
      <c r="B2260" s="8"/>
      <c r="C2260" s="3"/>
      <c r="D2260" s="8" t="s">
        <v>848</v>
      </c>
      <c r="E2260" s="8"/>
      <c r="F2260" s="3"/>
      <c r="G2260" s="8" t="s">
        <v>849</v>
      </c>
      <c r="H2260" s="8"/>
      <c r="I2260" s="3"/>
      <c r="J2260" s="8" t="s">
        <v>850</v>
      </c>
      <c r="K2260" s="8"/>
      <c r="L2260" s="3"/>
      <c r="M2260" s="8" t="s">
        <v>851</v>
      </c>
      <c r="N2260" s="8"/>
      <c r="O2260" s="3"/>
      <c r="P2260" s="8" t="s">
        <v>852</v>
      </c>
      <c r="Q2260" s="8"/>
      <c r="R2260" s="3"/>
      <c r="S2260" s="8" t="s">
        <v>853</v>
      </c>
      <c r="T2260" s="8"/>
      <c r="U2260" s="3"/>
      <c r="V2260" s="8" t="s">
        <v>854</v>
      </c>
      <c r="W2260" s="8"/>
      <c r="X2260" s="3"/>
      <c r="Y2260" s="8" t="s">
        <v>855</v>
      </c>
      <c r="Z2260" s="8"/>
      <c r="AA2260" s="3"/>
      <c r="AB2260" s="8" t="s">
        <v>856</v>
      </c>
      <c r="AC2260" s="8"/>
      <c r="AD2260" s="3"/>
    </row>
    <row r="2261" spans="1:31" ht="75" customHeight="1" x14ac:dyDescent="0.25">
      <c r="A2261" s="8">
        <v>1</v>
      </c>
      <c r="B2261" s="8"/>
      <c r="C2261" s="8"/>
      <c r="D2261" s="8" t="s">
        <v>0</v>
      </c>
      <c r="E2261" s="8"/>
      <c r="F2261" s="8"/>
      <c r="G2261" s="8" t="s">
        <v>1</v>
      </c>
      <c r="H2261" s="8"/>
      <c r="I2261" s="8"/>
      <c r="J2261" s="9" t="s">
        <v>1695</v>
      </c>
      <c r="K2261" s="9"/>
      <c r="L2261" s="9"/>
      <c r="M2261" s="8" t="s">
        <v>3</v>
      </c>
      <c r="N2261" s="8"/>
      <c r="O2261" s="8"/>
      <c r="P2261" s="8" t="s">
        <v>1696</v>
      </c>
      <c r="Q2261" s="8"/>
      <c r="R2261" s="8"/>
      <c r="S2261" s="8" t="s">
        <v>1698</v>
      </c>
      <c r="T2261" s="8"/>
      <c r="U2261" s="8"/>
      <c r="V2261" s="11">
        <v>36796</v>
      </c>
      <c r="W2261" s="11"/>
      <c r="X2261" s="11"/>
      <c r="Y2261" s="8">
        <v>3</v>
      </c>
      <c r="Z2261" s="8"/>
      <c r="AA2261" s="8"/>
      <c r="AB2261" s="8"/>
      <c r="AC2261" s="8"/>
      <c r="AD2261" s="8"/>
      <c r="AE2261" s="8" t="s">
        <v>8</v>
      </c>
    </row>
    <row r="2262" spans="1:31" x14ac:dyDescent="0.25">
      <c r="A2262" s="8"/>
      <c r="B2262" s="8"/>
      <c r="C2262" s="8"/>
      <c r="D2262" s="8"/>
      <c r="E2262" s="8"/>
      <c r="F2262" s="8"/>
      <c r="G2262" s="8"/>
      <c r="H2262" s="8"/>
      <c r="I2262" s="8"/>
      <c r="J2262" s="9"/>
      <c r="K2262" s="9"/>
      <c r="L2262" s="9"/>
      <c r="M2262" s="8"/>
      <c r="N2262" s="8"/>
      <c r="O2262" s="8"/>
      <c r="P2262" s="8"/>
      <c r="Q2262" s="8"/>
      <c r="R2262" s="8"/>
      <c r="S2262" s="8"/>
      <c r="T2262" s="8"/>
      <c r="U2262" s="8"/>
      <c r="V2262" s="11"/>
      <c r="W2262" s="11"/>
      <c r="X2262" s="11"/>
      <c r="Y2262" s="8"/>
      <c r="Z2262" s="8"/>
      <c r="AA2262" s="8"/>
      <c r="AB2262" s="8"/>
      <c r="AC2262" s="8"/>
      <c r="AD2262" s="8"/>
      <c r="AE2262" s="8"/>
    </row>
    <row r="2263" spans="1:31" ht="210" customHeight="1" x14ac:dyDescent="0.25">
      <c r="A2263" s="8"/>
      <c r="B2263" s="8"/>
      <c r="C2263" s="8"/>
      <c r="D2263" s="8"/>
      <c r="E2263" s="8"/>
      <c r="F2263" s="8"/>
      <c r="G2263" s="8"/>
      <c r="H2263" s="8"/>
      <c r="I2263" s="8"/>
      <c r="J2263" s="9"/>
      <c r="K2263" s="9"/>
      <c r="L2263" s="9"/>
      <c r="M2263" s="8"/>
      <c r="N2263" s="8"/>
      <c r="O2263" s="8"/>
      <c r="P2263" s="10" t="s">
        <v>1697</v>
      </c>
      <c r="Q2263" s="10"/>
      <c r="R2263" s="10"/>
      <c r="S2263" s="8"/>
      <c r="T2263" s="8"/>
      <c r="U2263" s="8"/>
      <c r="V2263" s="11"/>
      <c r="W2263" s="11"/>
      <c r="X2263" s="11"/>
      <c r="Y2263" s="8"/>
      <c r="Z2263" s="8"/>
      <c r="AA2263" s="8"/>
      <c r="AB2263" s="8"/>
      <c r="AC2263" s="8"/>
      <c r="AD2263" s="8"/>
      <c r="AE2263" s="8"/>
    </row>
    <row r="2264" spans="1:31" x14ac:dyDescent="0.25">
      <c r="A2264" s="8"/>
      <c r="B2264" s="8"/>
      <c r="C2264" s="8"/>
      <c r="D2264" s="8"/>
      <c r="E2264" s="8"/>
      <c r="F2264" s="8"/>
      <c r="G2264" s="8"/>
      <c r="H2264" s="8"/>
      <c r="I2264" s="8"/>
      <c r="J2264" s="9"/>
      <c r="K2264" s="9"/>
      <c r="L2264" s="9"/>
      <c r="M2264" s="8"/>
      <c r="N2264" s="8"/>
      <c r="O2264" s="8"/>
      <c r="P2264" s="8"/>
      <c r="Q2264" s="8"/>
      <c r="R2264" s="8"/>
      <c r="S2264" s="8"/>
      <c r="T2264" s="8"/>
      <c r="U2264" s="8"/>
      <c r="V2264" s="11"/>
      <c r="W2264" s="11"/>
      <c r="X2264" s="11"/>
      <c r="Y2264" s="8"/>
      <c r="Z2264" s="8"/>
      <c r="AA2264" s="8"/>
      <c r="AB2264" s="8"/>
      <c r="AC2264" s="8"/>
      <c r="AD2264" s="8"/>
      <c r="AE2264" s="8"/>
    </row>
    <row r="2265" spans="1:31" ht="15" customHeight="1" x14ac:dyDescent="0.25">
      <c r="A2265" s="8"/>
      <c r="B2265" s="8"/>
      <c r="C2265" s="8"/>
      <c r="D2265" s="8"/>
      <c r="E2265" s="8"/>
      <c r="F2265" s="8"/>
      <c r="G2265" s="8"/>
      <c r="H2265" s="8"/>
      <c r="I2265" s="8"/>
      <c r="J2265" s="9"/>
      <c r="K2265" s="9"/>
      <c r="L2265" s="9"/>
      <c r="M2265" s="8"/>
      <c r="N2265" s="8"/>
      <c r="O2265" s="8"/>
      <c r="P2265" s="8" t="s">
        <v>1307</v>
      </c>
      <c r="Q2265" s="8"/>
      <c r="R2265" s="8"/>
      <c r="S2265" s="8"/>
      <c r="T2265" s="8"/>
      <c r="U2265" s="8"/>
      <c r="V2265" s="11"/>
      <c r="W2265" s="11"/>
      <c r="X2265" s="11"/>
      <c r="Y2265" s="8"/>
      <c r="Z2265" s="8"/>
      <c r="AA2265" s="8"/>
      <c r="AB2265" s="8"/>
      <c r="AC2265" s="8"/>
      <c r="AD2265" s="8"/>
      <c r="AE2265" s="8"/>
    </row>
    <row r="2266" spans="1:31" ht="75" customHeight="1" x14ac:dyDescent="0.25">
      <c r="A2266" s="8">
        <v>2</v>
      </c>
      <c r="B2266" s="8"/>
      <c r="C2266" s="8"/>
      <c r="D2266" s="8" t="s">
        <v>0</v>
      </c>
      <c r="E2266" s="8"/>
      <c r="F2266" s="8"/>
      <c r="G2266" s="8" t="s">
        <v>1</v>
      </c>
      <c r="H2266" s="8"/>
      <c r="I2266" s="8"/>
      <c r="J2266" s="9" t="s">
        <v>1699</v>
      </c>
      <c r="K2266" s="9"/>
      <c r="L2266" s="9"/>
      <c r="M2266" s="8" t="s">
        <v>3</v>
      </c>
      <c r="N2266" s="8"/>
      <c r="O2266" s="8"/>
      <c r="P2266" s="8" t="s">
        <v>1700</v>
      </c>
      <c r="Q2266" s="8"/>
      <c r="R2266" s="8"/>
      <c r="S2266" s="8" t="s">
        <v>1698</v>
      </c>
      <c r="T2266" s="8"/>
      <c r="U2266" s="8"/>
      <c r="V2266" s="11">
        <v>36704</v>
      </c>
      <c r="W2266" s="11"/>
      <c r="X2266" s="11"/>
      <c r="Y2266" s="8">
        <v>3</v>
      </c>
      <c r="Z2266" s="8"/>
      <c r="AA2266" s="8"/>
      <c r="AB2266" s="8"/>
      <c r="AC2266" s="8"/>
      <c r="AD2266" s="8"/>
      <c r="AE2266" s="8" t="s">
        <v>8</v>
      </c>
    </row>
    <row r="2267" spans="1:31" x14ac:dyDescent="0.25">
      <c r="A2267" s="8"/>
      <c r="B2267" s="8"/>
      <c r="C2267" s="8"/>
      <c r="D2267" s="8"/>
      <c r="E2267" s="8"/>
      <c r="F2267" s="8"/>
      <c r="G2267" s="8"/>
      <c r="H2267" s="8"/>
      <c r="I2267" s="8"/>
      <c r="J2267" s="9"/>
      <c r="K2267" s="9"/>
      <c r="L2267" s="9"/>
      <c r="M2267" s="8"/>
      <c r="N2267" s="8"/>
      <c r="O2267" s="8"/>
      <c r="P2267" s="8"/>
      <c r="Q2267" s="8"/>
      <c r="R2267" s="8"/>
      <c r="S2267" s="8"/>
      <c r="T2267" s="8"/>
      <c r="U2267" s="8"/>
      <c r="V2267" s="11"/>
      <c r="W2267" s="11"/>
      <c r="X2267" s="11"/>
      <c r="Y2267" s="8"/>
      <c r="Z2267" s="8"/>
      <c r="AA2267" s="8"/>
      <c r="AB2267" s="8"/>
      <c r="AC2267" s="8"/>
      <c r="AD2267" s="8"/>
      <c r="AE2267" s="8"/>
    </row>
    <row r="2268" spans="1:31" ht="210" customHeight="1" x14ac:dyDescent="0.25">
      <c r="A2268" s="8"/>
      <c r="B2268" s="8"/>
      <c r="C2268" s="8"/>
      <c r="D2268" s="8"/>
      <c r="E2268" s="8"/>
      <c r="F2268" s="8"/>
      <c r="G2268" s="8"/>
      <c r="H2268" s="8"/>
      <c r="I2268" s="8"/>
      <c r="J2268" s="9"/>
      <c r="K2268" s="9"/>
      <c r="L2268" s="9"/>
      <c r="M2268" s="8"/>
      <c r="N2268" s="8"/>
      <c r="O2268" s="8"/>
      <c r="P2268" s="10" t="s">
        <v>1697</v>
      </c>
      <c r="Q2268" s="10"/>
      <c r="R2268" s="10"/>
      <c r="S2268" s="8"/>
      <c r="T2268" s="8"/>
      <c r="U2268" s="8"/>
      <c r="V2268" s="11"/>
      <c r="W2268" s="11"/>
      <c r="X2268" s="11"/>
      <c r="Y2268" s="8"/>
      <c r="Z2268" s="8"/>
      <c r="AA2268" s="8"/>
      <c r="AB2268" s="8"/>
      <c r="AC2268" s="8"/>
      <c r="AD2268" s="8"/>
      <c r="AE2268" s="8"/>
    </row>
    <row r="2269" spans="1:31" x14ac:dyDescent="0.25">
      <c r="A2269" s="8"/>
      <c r="B2269" s="8"/>
      <c r="C2269" s="8"/>
      <c r="D2269" s="8"/>
      <c r="E2269" s="8"/>
      <c r="F2269" s="8"/>
      <c r="G2269" s="8"/>
      <c r="H2269" s="8"/>
      <c r="I2269" s="8"/>
      <c r="J2269" s="9"/>
      <c r="K2269" s="9"/>
      <c r="L2269" s="9"/>
      <c r="M2269" s="8"/>
      <c r="N2269" s="8"/>
      <c r="O2269" s="8"/>
      <c r="P2269" s="8"/>
      <c r="Q2269" s="8"/>
      <c r="R2269" s="8"/>
      <c r="S2269" s="8"/>
      <c r="T2269" s="8"/>
      <c r="U2269" s="8"/>
      <c r="V2269" s="11"/>
      <c r="W2269" s="11"/>
      <c r="X2269" s="11"/>
      <c r="Y2269" s="8"/>
      <c r="Z2269" s="8"/>
      <c r="AA2269" s="8"/>
      <c r="AB2269" s="8"/>
      <c r="AC2269" s="8"/>
      <c r="AD2269" s="8"/>
      <c r="AE2269" s="8"/>
    </row>
    <row r="2270" spans="1:31" ht="15" customHeight="1" x14ac:dyDescent="0.25">
      <c r="A2270" s="8"/>
      <c r="B2270" s="8"/>
      <c r="C2270" s="8"/>
      <c r="D2270" s="8"/>
      <c r="E2270" s="8"/>
      <c r="F2270" s="8"/>
      <c r="G2270" s="8"/>
      <c r="H2270" s="8"/>
      <c r="I2270" s="8"/>
      <c r="J2270" s="9"/>
      <c r="K2270" s="9"/>
      <c r="L2270" s="9"/>
      <c r="M2270" s="8"/>
      <c r="N2270" s="8"/>
      <c r="O2270" s="8"/>
      <c r="P2270" s="8" t="s">
        <v>1307</v>
      </c>
      <c r="Q2270" s="8"/>
      <c r="R2270" s="8"/>
      <c r="S2270" s="8"/>
      <c r="T2270" s="8"/>
      <c r="U2270" s="8"/>
      <c r="V2270" s="11"/>
      <c r="W2270" s="11"/>
      <c r="X2270" s="11"/>
      <c r="Y2270" s="8"/>
      <c r="Z2270" s="8"/>
      <c r="AA2270" s="8"/>
      <c r="AB2270" s="8"/>
      <c r="AC2270" s="8"/>
      <c r="AD2270" s="8"/>
      <c r="AE2270" s="8"/>
    </row>
    <row r="2271" spans="1:31" ht="75" customHeight="1" x14ac:dyDescent="0.25">
      <c r="A2271" s="8">
        <v>3</v>
      </c>
      <c r="B2271" s="8"/>
      <c r="C2271" s="8"/>
      <c r="D2271" s="8" t="s">
        <v>0</v>
      </c>
      <c r="E2271" s="8"/>
      <c r="F2271" s="8"/>
      <c r="G2271" s="8" t="s">
        <v>20</v>
      </c>
      <c r="H2271" s="8"/>
      <c r="I2271" s="8"/>
      <c r="J2271" s="9" t="s">
        <v>1701</v>
      </c>
      <c r="K2271" s="9"/>
      <c r="L2271" s="9"/>
      <c r="M2271" s="8" t="s">
        <v>3</v>
      </c>
      <c r="N2271" s="8"/>
      <c r="O2271" s="8"/>
      <c r="P2271" s="8" t="s">
        <v>1702</v>
      </c>
      <c r="Q2271" s="8"/>
      <c r="R2271" s="8"/>
      <c r="S2271" s="8" t="s">
        <v>869</v>
      </c>
      <c r="T2271" s="8"/>
      <c r="U2271" s="8"/>
      <c r="V2271" s="11">
        <v>36540</v>
      </c>
      <c r="W2271" s="11"/>
      <c r="X2271" s="11"/>
      <c r="Y2271" s="8">
        <v>3</v>
      </c>
      <c r="Z2271" s="8"/>
      <c r="AA2271" s="8"/>
      <c r="AB2271" s="8"/>
      <c r="AC2271" s="8"/>
      <c r="AD2271" s="8"/>
      <c r="AE2271" s="8" t="s">
        <v>8</v>
      </c>
    </row>
    <row r="2272" spans="1:31" x14ac:dyDescent="0.25">
      <c r="A2272" s="8"/>
      <c r="B2272" s="8"/>
      <c r="C2272" s="8"/>
      <c r="D2272" s="8"/>
      <c r="E2272" s="8"/>
      <c r="F2272" s="8"/>
      <c r="G2272" s="8"/>
      <c r="H2272" s="8"/>
      <c r="I2272" s="8"/>
      <c r="J2272" s="9"/>
      <c r="K2272" s="9"/>
      <c r="L2272" s="9"/>
      <c r="M2272" s="8"/>
      <c r="N2272" s="8"/>
      <c r="O2272" s="8"/>
      <c r="P2272" s="8"/>
      <c r="Q2272" s="8"/>
      <c r="R2272" s="8"/>
      <c r="S2272" s="8"/>
      <c r="T2272" s="8"/>
      <c r="U2272" s="8"/>
      <c r="V2272" s="11"/>
      <c r="W2272" s="11"/>
      <c r="X2272" s="11"/>
      <c r="Y2272" s="8"/>
      <c r="Z2272" s="8"/>
      <c r="AA2272" s="8"/>
      <c r="AB2272" s="8"/>
      <c r="AC2272" s="8"/>
      <c r="AD2272" s="8"/>
      <c r="AE2272" s="8"/>
    </row>
    <row r="2273" spans="1:31" ht="135" customHeight="1" x14ac:dyDescent="0.25">
      <c r="A2273" s="8"/>
      <c r="B2273" s="8"/>
      <c r="C2273" s="8"/>
      <c r="D2273" s="8"/>
      <c r="E2273" s="8"/>
      <c r="F2273" s="8"/>
      <c r="G2273" s="8"/>
      <c r="H2273" s="8"/>
      <c r="I2273" s="8"/>
      <c r="J2273" s="9"/>
      <c r="K2273" s="9"/>
      <c r="L2273" s="9"/>
      <c r="M2273" s="8"/>
      <c r="N2273" s="8"/>
      <c r="O2273" s="8"/>
      <c r="P2273" s="10" t="s">
        <v>1703</v>
      </c>
      <c r="Q2273" s="10"/>
      <c r="R2273" s="10"/>
      <c r="S2273" s="8"/>
      <c r="T2273" s="8"/>
      <c r="U2273" s="8"/>
      <c r="V2273" s="11"/>
      <c r="W2273" s="11"/>
      <c r="X2273" s="11"/>
      <c r="Y2273" s="8"/>
      <c r="Z2273" s="8"/>
      <c r="AA2273" s="8"/>
      <c r="AB2273" s="8"/>
      <c r="AC2273" s="8"/>
      <c r="AD2273" s="8"/>
      <c r="AE2273" s="8"/>
    </row>
    <row r="2274" spans="1:31" x14ac:dyDescent="0.25">
      <c r="A2274" s="8"/>
      <c r="B2274" s="8"/>
      <c r="C2274" s="8"/>
      <c r="D2274" s="8"/>
      <c r="E2274" s="8"/>
      <c r="F2274" s="8"/>
      <c r="G2274" s="8"/>
      <c r="H2274" s="8"/>
      <c r="I2274" s="8"/>
      <c r="J2274" s="9"/>
      <c r="K2274" s="9"/>
      <c r="L2274" s="9"/>
      <c r="M2274" s="8"/>
      <c r="N2274" s="8"/>
      <c r="O2274" s="8"/>
      <c r="P2274" s="8"/>
      <c r="Q2274" s="8"/>
      <c r="R2274" s="8"/>
      <c r="S2274" s="8"/>
      <c r="T2274" s="8"/>
      <c r="U2274" s="8"/>
      <c r="V2274" s="11"/>
      <c r="W2274" s="11"/>
      <c r="X2274" s="11"/>
      <c r="Y2274" s="8"/>
      <c r="Z2274" s="8"/>
      <c r="AA2274" s="8"/>
      <c r="AB2274" s="8"/>
      <c r="AC2274" s="8"/>
      <c r="AD2274" s="8"/>
      <c r="AE2274" s="8"/>
    </row>
    <row r="2275" spans="1:31" ht="15" customHeight="1" x14ac:dyDescent="0.25">
      <c r="A2275" s="8"/>
      <c r="B2275" s="8"/>
      <c r="C2275" s="8"/>
      <c r="D2275" s="8"/>
      <c r="E2275" s="8"/>
      <c r="F2275" s="8"/>
      <c r="G2275" s="8"/>
      <c r="H2275" s="8"/>
      <c r="I2275" s="8"/>
      <c r="J2275" s="9"/>
      <c r="K2275" s="9"/>
      <c r="L2275" s="9"/>
      <c r="M2275" s="8"/>
      <c r="N2275" s="8"/>
      <c r="O2275" s="8"/>
      <c r="P2275" s="8" t="s">
        <v>1704</v>
      </c>
      <c r="Q2275" s="8"/>
      <c r="R2275" s="8"/>
      <c r="S2275" s="8"/>
      <c r="T2275" s="8"/>
      <c r="U2275" s="8"/>
      <c r="V2275" s="11"/>
      <c r="W2275" s="11"/>
      <c r="X2275" s="11"/>
      <c r="Y2275" s="8"/>
      <c r="Z2275" s="8"/>
      <c r="AA2275" s="8"/>
      <c r="AB2275" s="8"/>
      <c r="AC2275" s="8"/>
      <c r="AD2275" s="8"/>
      <c r="AE2275" s="8"/>
    </row>
    <row r="2276" spans="1:31" ht="75" customHeight="1" x14ac:dyDescent="0.25">
      <c r="A2276" s="8">
        <v>4</v>
      </c>
      <c r="B2276" s="8"/>
      <c r="C2276" s="8"/>
      <c r="D2276" s="8" t="s">
        <v>0</v>
      </c>
      <c r="E2276" s="8"/>
      <c r="F2276" s="8"/>
      <c r="G2276" s="8" t="s">
        <v>1</v>
      </c>
      <c r="H2276" s="8"/>
      <c r="I2276" s="8"/>
      <c r="J2276" s="9" t="s">
        <v>1705</v>
      </c>
      <c r="K2276" s="9"/>
      <c r="L2276" s="9"/>
      <c r="M2276" s="8" t="s">
        <v>3</v>
      </c>
      <c r="N2276" s="8"/>
      <c r="O2276" s="8"/>
      <c r="P2276" s="8" t="s">
        <v>1706</v>
      </c>
      <c r="Q2276" s="8"/>
      <c r="R2276" s="8"/>
      <c r="S2276" s="8" t="s">
        <v>876</v>
      </c>
      <c r="T2276" s="8"/>
      <c r="U2276" s="8"/>
      <c r="V2276" s="8" t="s">
        <v>1683</v>
      </c>
      <c r="W2276" s="8"/>
      <c r="X2276" s="8"/>
      <c r="Y2276" s="8">
        <v>3</v>
      </c>
      <c r="Z2276" s="8"/>
      <c r="AA2276" s="8"/>
      <c r="AB2276" s="8"/>
      <c r="AC2276" s="8"/>
      <c r="AD2276" s="8"/>
      <c r="AE2276" s="8" t="s">
        <v>8</v>
      </c>
    </row>
    <row r="2277" spans="1:31" x14ac:dyDescent="0.25">
      <c r="A2277" s="8"/>
      <c r="B2277" s="8"/>
      <c r="C2277" s="8"/>
      <c r="D2277" s="8"/>
      <c r="E2277" s="8"/>
      <c r="F2277" s="8"/>
      <c r="G2277" s="8"/>
      <c r="H2277" s="8"/>
      <c r="I2277" s="8"/>
      <c r="J2277" s="9"/>
      <c r="K2277" s="9"/>
      <c r="L2277" s="9"/>
      <c r="M2277" s="8"/>
      <c r="N2277" s="8"/>
      <c r="O2277" s="8"/>
      <c r="P2277" s="10"/>
      <c r="Q2277" s="10"/>
      <c r="R2277" s="10"/>
      <c r="S2277" s="8"/>
      <c r="T2277" s="8"/>
      <c r="U2277" s="8"/>
      <c r="V2277" s="8"/>
      <c r="W2277" s="8"/>
      <c r="X2277" s="8"/>
      <c r="Y2277" s="8"/>
      <c r="Z2277" s="8"/>
      <c r="AA2277" s="8"/>
      <c r="AB2277" s="8"/>
      <c r="AC2277" s="8"/>
      <c r="AD2277" s="8"/>
      <c r="AE2277" s="8"/>
    </row>
    <row r="2278" spans="1:31" ht="210" customHeight="1" x14ac:dyDescent="0.25">
      <c r="A2278" s="8"/>
      <c r="B2278" s="8"/>
      <c r="C2278" s="8"/>
      <c r="D2278" s="8"/>
      <c r="E2278" s="8"/>
      <c r="F2278" s="8"/>
      <c r="G2278" s="8"/>
      <c r="H2278" s="8"/>
      <c r="I2278" s="8"/>
      <c r="J2278" s="9"/>
      <c r="K2278" s="9"/>
      <c r="L2278" s="9"/>
      <c r="M2278" s="8"/>
      <c r="N2278" s="8"/>
      <c r="O2278" s="8"/>
      <c r="P2278" s="10" t="s">
        <v>1707</v>
      </c>
      <c r="Q2278" s="10"/>
      <c r="R2278" s="10"/>
      <c r="S2278" s="8"/>
      <c r="T2278" s="8"/>
      <c r="U2278" s="8"/>
      <c r="V2278" s="8"/>
      <c r="W2278" s="8"/>
      <c r="X2278" s="8"/>
      <c r="Y2278" s="8"/>
      <c r="Z2278" s="8"/>
      <c r="AA2278" s="8"/>
      <c r="AB2278" s="8"/>
      <c r="AC2278" s="8"/>
      <c r="AD2278" s="8"/>
      <c r="AE2278" s="8"/>
    </row>
    <row r="2279" spans="1:31" ht="75" customHeight="1" x14ac:dyDescent="0.25">
      <c r="A2279" s="8">
        <v>5</v>
      </c>
      <c r="B2279" s="8"/>
      <c r="C2279" s="8"/>
      <c r="D2279" s="8" t="s">
        <v>0</v>
      </c>
      <c r="E2279" s="8"/>
      <c r="F2279" s="8"/>
      <c r="G2279" s="8" t="s">
        <v>1</v>
      </c>
      <c r="H2279" s="8"/>
      <c r="I2279" s="8"/>
      <c r="J2279" s="9" t="s">
        <v>1708</v>
      </c>
      <c r="K2279" s="9"/>
      <c r="L2279" s="9"/>
      <c r="M2279" s="8" t="s">
        <v>3</v>
      </c>
      <c r="N2279" s="8"/>
      <c r="O2279" s="8"/>
      <c r="P2279" s="8" t="s">
        <v>1709</v>
      </c>
      <c r="Q2279" s="8"/>
      <c r="R2279" s="8"/>
      <c r="S2279" s="8" t="s">
        <v>876</v>
      </c>
      <c r="T2279" s="8"/>
      <c r="U2279" s="8"/>
      <c r="V2279" s="11">
        <v>36796</v>
      </c>
      <c r="W2279" s="11"/>
      <c r="X2279" s="11"/>
      <c r="Y2279" s="8">
        <v>3</v>
      </c>
      <c r="Z2279" s="8"/>
      <c r="AA2279" s="8"/>
      <c r="AB2279" s="8"/>
      <c r="AC2279" s="8"/>
      <c r="AD2279" s="8"/>
      <c r="AE2279" s="8" t="s">
        <v>8</v>
      </c>
    </row>
    <row r="2280" spans="1:31" x14ac:dyDescent="0.25">
      <c r="A2280" s="8"/>
      <c r="B2280" s="8"/>
      <c r="C2280" s="8"/>
      <c r="D2280" s="8"/>
      <c r="E2280" s="8"/>
      <c r="F2280" s="8"/>
      <c r="G2280" s="8"/>
      <c r="H2280" s="8"/>
      <c r="I2280" s="8"/>
      <c r="J2280" s="9"/>
      <c r="K2280" s="9"/>
      <c r="L2280" s="9"/>
      <c r="M2280" s="8"/>
      <c r="N2280" s="8"/>
      <c r="O2280" s="8"/>
      <c r="P2280" s="10"/>
      <c r="Q2280" s="10"/>
      <c r="R2280" s="10"/>
      <c r="S2280" s="8"/>
      <c r="T2280" s="8"/>
      <c r="U2280" s="8"/>
      <c r="V2280" s="11"/>
      <c r="W2280" s="11"/>
      <c r="X2280" s="11"/>
      <c r="Y2280" s="8"/>
      <c r="Z2280" s="8"/>
      <c r="AA2280" s="8"/>
      <c r="AB2280" s="8"/>
      <c r="AC2280" s="8"/>
      <c r="AD2280" s="8"/>
      <c r="AE2280" s="8"/>
    </row>
    <row r="2281" spans="1:31" ht="105" customHeight="1" x14ac:dyDescent="0.25">
      <c r="A2281" s="8"/>
      <c r="B2281" s="8"/>
      <c r="C2281" s="8"/>
      <c r="D2281" s="8"/>
      <c r="E2281" s="8"/>
      <c r="F2281" s="8"/>
      <c r="G2281" s="8"/>
      <c r="H2281" s="8"/>
      <c r="I2281" s="8"/>
      <c r="J2281" s="9"/>
      <c r="K2281" s="9"/>
      <c r="L2281" s="9"/>
      <c r="M2281" s="8"/>
      <c r="N2281" s="8"/>
      <c r="O2281" s="8"/>
      <c r="P2281" s="10" t="s">
        <v>1710</v>
      </c>
      <c r="Q2281" s="10"/>
      <c r="R2281" s="10"/>
      <c r="S2281" s="8"/>
      <c r="T2281" s="8"/>
      <c r="U2281" s="8"/>
      <c r="V2281" s="11"/>
      <c r="W2281" s="11"/>
      <c r="X2281" s="11"/>
      <c r="Y2281" s="8"/>
      <c r="Z2281" s="8"/>
      <c r="AA2281" s="8"/>
      <c r="AB2281" s="8"/>
      <c r="AC2281" s="8"/>
      <c r="AD2281" s="8"/>
      <c r="AE2281" s="8"/>
    </row>
    <row r="2282" spans="1:31" ht="75" customHeight="1" x14ac:dyDescent="0.25">
      <c r="A2282" s="8">
        <v>6</v>
      </c>
      <c r="B2282" s="8"/>
      <c r="C2282" s="8"/>
      <c r="D2282" s="8" t="s">
        <v>0</v>
      </c>
      <c r="E2282" s="8"/>
      <c r="F2282" s="8"/>
      <c r="G2282" s="8" t="s">
        <v>1</v>
      </c>
      <c r="H2282" s="8"/>
      <c r="I2282" s="8"/>
      <c r="J2282" s="9" t="s">
        <v>1711</v>
      </c>
      <c r="K2282" s="9"/>
      <c r="L2282" s="9"/>
      <c r="M2282" s="8" t="s">
        <v>3</v>
      </c>
      <c r="N2282" s="8"/>
      <c r="O2282" s="8"/>
      <c r="P2282" s="8" t="s">
        <v>1712</v>
      </c>
      <c r="Q2282" s="8"/>
      <c r="R2282" s="8"/>
      <c r="S2282" s="8" t="s">
        <v>876</v>
      </c>
      <c r="T2282" s="8"/>
      <c r="U2282" s="8"/>
      <c r="V2282" s="11">
        <v>36673</v>
      </c>
      <c r="W2282" s="11"/>
      <c r="X2282" s="11"/>
      <c r="Y2282" s="8">
        <v>3</v>
      </c>
      <c r="Z2282" s="8"/>
      <c r="AA2282" s="8"/>
      <c r="AB2282" s="8"/>
      <c r="AC2282" s="8"/>
      <c r="AD2282" s="8"/>
      <c r="AE2282" s="8" t="s">
        <v>8</v>
      </c>
    </row>
    <row r="2283" spans="1:31" x14ac:dyDescent="0.25">
      <c r="A2283" s="8"/>
      <c r="B2283" s="8"/>
      <c r="C2283" s="8"/>
      <c r="D2283" s="8"/>
      <c r="E2283" s="8"/>
      <c r="F2283" s="8"/>
      <c r="G2283" s="8"/>
      <c r="H2283" s="8"/>
      <c r="I2283" s="8"/>
      <c r="J2283" s="9"/>
      <c r="K2283" s="9"/>
      <c r="L2283" s="9"/>
      <c r="M2283" s="8"/>
      <c r="N2283" s="8"/>
      <c r="O2283" s="8"/>
      <c r="P2283" s="10"/>
      <c r="Q2283" s="10"/>
      <c r="R2283" s="10"/>
      <c r="S2283" s="8"/>
      <c r="T2283" s="8"/>
      <c r="U2283" s="8"/>
      <c r="V2283" s="11"/>
      <c r="W2283" s="11"/>
      <c r="X2283" s="11"/>
      <c r="Y2283" s="8"/>
      <c r="Z2283" s="8"/>
      <c r="AA2283" s="8"/>
      <c r="AB2283" s="8"/>
      <c r="AC2283" s="8"/>
      <c r="AD2283" s="8"/>
      <c r="AE2283" s="8"/>
    </row>
    <row r="2284" spans="1:31" ht="105" customHeight="1" x14ac:dyDescent="0.25">
      <c r="A2284" s="8"/>
      <c r="B2284" s="8"/>
      <c r="C2284" s="8"/>
      <c r="D2284" s="8"/>
      <c r="E2284" s="8"/>
      <c r="F2284" s="8"/>
      <c r="G2284" s="8"/>
      <c r="H2284" s="8"/>
      <c r="I2284" s="8"/>
      <c r="J2284" s="9"/>
      <c r="K2284" s="9"/>
      <c r="L2284" s="9"/>
      <c r="M2284" s="8"/>
      <c r="N2284" s="8"/>
      <c r="O2284" s="8"/>
      <c r="P2284" s="10" t="s">
        <v>1710</v>
      </c>
      <c r="Q2284" s="10"/>
      <c r="R2284" s="10"/>
      <c r="S2284" s="8"/>
      <c r="T2284" s="8"/>
      <c r="U2284" s="8"/>
      <c r="V2284" s="11"/>
      <c r="W2284" s="11"/>
      <c r="X2284" s="11"/>
      <c r="Y2284" s="8"/>
      <c r="Z2284" s="8"/>
      <c r="AA2284" s="8"/>
      <c r="AB2284" s="8"/>
      <c r="AC2284" s="8"/>
      <c r="AD2284" s="8"/>
      <c r="AE2284" s="8"/>
    </row>
    <row r="2285" spans="1:31" ht="90" customHeight="1" x14ac:dyDescent="0.25">
      <c r="A2285" s="8">
        <v>7</v>
      </c>
      <c r="B2285" s="8"/>
      <c r="C2285" s="8"/>
      <c r="D2285" s="8" t="s">
        <v>0</v>
      </c>
      <c r="E2285" s="8"/>
      <c r="F2285" s="8"/>
      <c r="G2285" s="8" t="s">
        <v>1</v>
      </c>
      <c r="H2285" s="8"/>
      <c r="I2285" s="8"/>
      <c r="J2285" s="9" t="s">
        <v>1713</v>
      </c>
      <c r="K2285" s="9"/>
      <c r="L2285" s="9"/>
      <c r="M2285" s="8" t="s">
        <v>3</v>
      </c>
      <c r="N2285" s="8"/>
      <c r="O2285" s="8"/>
      <c r="P2285" s="8" t="s">
        <v>868</v>
      </c>
      <c r="Q2285" s="8"/>
      <c r="R2285" s="8"/>
      <c r="S2285" s="8" t="s">
        <v>869</v>
      </c>
      <c r="T2285" s="8"/>
      <c r="U2285" s="8"/>
      <c r="V2285" s="11">
        <v>36528</v>
      </c>
      <c r="W2285" s="11"/>
      <c r="X2285" s="11"/>
      <c r="Y2285" s="8">
        <v>3</v>
      </c>
      <c r="Z2285" s="8"/>
      <c r="AA2285" s="8"/>
      <c r="AB2285" s="8"/>
      <c r="AC2285" s="8"/>
      <c r="AD2285" s="8"/>
      <c r="AE2285" s="8" t="s">
        <v>8</v>
      </c>
    </row>
    <row r="2286" spans="1:31" x14ac:dyDescent="0.25">
      <c r="A2286" s="8"/>
      <c r="B2286" s="8"/>
      <c r="C2286" s="8"/>
      <c r="D2286" s="8"/>
      <c r="E2286" s="8"/>
      <c r="F2286" s="8"/>
      <c r="G2286" s="8"/>
      <c r="H2286" s="8"/>
      <c r="I2286" s="8"/>
      <c r="J2286" s="9"/>
      <c r="K2286" s="9"/>
      <c r="L2286" s="9"/>
      <c r="M2286" s="8"/>
      <c r="N2286" s="8"/>
      <c r="O2286" s="8"/>
      <c r="P2286" s="8"/>
      <c r="Q2286" s="8"/>
      <c r="R2286" s="8"/>
      <c r="S2286" s="8"/>
      <c r="T2286" s="8"/>
      <c r="U2286" s="8"/>
      <c r="V2286" s="11"/>
      <c r="W2286" s="11"/>
      <c r="X2286" s="11"/>
      <c r="Y2286" s="8"/>
      <c r="Z2286" s="8"/>
      <c r="AA2286" s="8"/>
      <c r="AB2286" s="8"/>
      <c r="AC2286" s="8"/>
      <c r="AD2286" s="8"/>
      <c r="AE2286" s="8"/>
    </row>
    <row r="2287" spans="1:31" ht="195" customHeight="1" x14ac:dyDescent="0.25">
      <c r="A2287" s="8"/>
      <c r="B2287" s="8"/>
      <c r="C2287" s="8"/>
      <c r="D2287" s="8"/>
      <c r="E2287" s="8"/>
      <c r="F2287" s="8"/>
      <c r="G2287" s="8"/>
      <c r="H2287" s="8"/>
      <c r="I2287" s="8"/>
      <c r="J2287" s="9"/>
      <c r="K2287" s="9"/>
      <c r="L2287" s="9"/>
      <c r="M2287" s="8"/>
      <c r="N2287" s="8"/>
      <c r="O2287" s="8"/>
      <c r="P2287" s="10" t="s">
        <v>1714</v>
      </c>
      <c r="Q2287" s="10"/>
      <c r="R2287" s="10"/>
      <c r="S2287" s="8"/>
      <c r="T2287" s="8"/>
      <c r="U2287" s="8"/>
      <c r="V2287" s="11"/>
      <c r="W2287" s="11"/>
      <c r="X2287" s="11"/>
      <c r="Y2287" s="8"/>
      <c r="Z2287" s="8"/>
      <c r="AA2287" s="8"/>
      <c r="AB2287" s="8"/>
      <c r="AC2287" s="8"/>
      <c r="AD2287" s="8"/>
      <c r="AE2287" s="8"/>
    </row>
    <row r="2288" spans="1:31" x14ac:dyDescent="0.25">
      <c r="A2288" s="8"/>
      <c r="B2288" s="8"/>
      <c r="C2288" s="8"/>
      <c r="D2288" s="8"/>
      <c r="E2288" s="8"/>
      <c r="F2288" s="8"/>
      <c r="G2288" s="8"/>
      <c r="H2288" s="8"/>
      <c r="I2288" s="8"/>
      <c r="J2288" s="9"/>
      <c r="K2288" s="9"/>
      <c r="L2288" s="9"/>
      <c r="M2288" s="8"/>
      <c r="N2288" s="8"/>
      <c r="O2288" s="8"/>
      <c r="P2288" s="8"/>
      <c r="Q2288" s="8"/>
      <c r="R2288" s="8"/>
      <c r="S2288" s="8"/>
      <c r="T2288" s="8"/>
      <c r="U2288" s="8"/>
      <c r="V2288" s="11"/>
      <c r="W2288" s="11"/>
      <c r="X2288" s="11"/>
      <c r="Y2288" s="8"/>
      <c r="Z2288" s="8"/>
      <c r="AA2288" s="8"/>
      <c r="AB2288" s="8"/>
      <c r="AC2288" s="8"/>
      <c r="AD2288" s="8"/>
      <c r="AE2288" s="8"/>
    </row>
    <row r="2289" spans="1:31" ht="30" customHeight="1" x14ac:dyDescent="0.25">
      <c r="A2289" s="8"/>
      <c r="B2289" s="8"/>
      <c r="C2289" s="8"/>
      <c r="D2289" s="8"/>
      <c r="E2289" s="8"/>
      <c r="F2289" s="8"/>
      <c r="G2289" s="8"/>
      <c r="H2289" s="8"/>
      <c r="I2289" s="8"/>
      <c r="J2289" s="9"/>
      <c r="K2289" s="9"/>
      <c r="L2289" s="9"/>
      <c r="M2289" s="8"/>
      <c r="N2289" s="8"/>
      <c r="O2289" s="8"/>
      <c r="P2289" s="8" t="s">
        <v>1715</v>
      </c>
      <c r="Q2289" s="8"/>
      <c r="R2289" s="8"/>
      <c r="S2289" s="8"/>
      <c r="T2289" s="8"/>
      <c r="U2289" s="8"/>
      <c r="V2289" s="11"/>
      <c r="W2289" s="11"/>
      <c r="X2289" s="11"/>
      <c r="Y2289" s="8"/>
      <c r="Z2289" s="8"/>
      <c r="AA2289" s="8"/>
      <c r="AB2289" s="8"/>
      <c r="AC2289" s="8"/>
      <c r="AD2289" s="8"/>
      <c r="AE2289" s="8"/>
    </row>
    <row r="2290" spans="1:31" ht="90" customHeight="1" x14ac:dyDescent="0.25">
      <c r="A2290" s="8">
        <v>8</v>
      </c>
      <c r="B2290" s="8"/>
      <c r="C2290" s="8"/>
      <c r="D2290" s="8" t="s">
        <v>0</v>
      </c>
      <c r="E2290" s="8"/>
      <c r="F2290" s="8"/>
      <c r="G2290" s="8" t="s">
        <v>1</v>
      </c>
      <c r="H2290" s="8"/>
      <c r="I2290" s="8"/>
      <c r="J2290" s="9" t="s">
        <v>1716</v>
      </c>
      <c r="K2290" s="9"/>
      <c r="L2290" s="9"/>
      <c r="M2290" s="8" t="s">
        <v>3</v>
      </c>
      <c r="N2290" s="8"/>
      <c r="O2290" s="8"/>
      <c r="P2290" s="8" t="s">
        <v>875</v>
      </c>
      <c r="Q2290" s="8"/>
      <c r="R2290" s="8"/>
      <c r="S2290" s="8" t="s">
        <v>876</v>
      </c>
      <c r="T2290" s="8"/>
      <c r="U2290" s="8"/>
      <c r="V2290" s="11">
        <v>36528</v>
      </c>
      <c r="W2290" s="11"/>
      <c r="X2290" s="11"/>
      <c r="Y2290" s="8">
        <v>3</v>
      </c>
      <c r="Z2290" s="8"/>
      <c r="AA2290" s="8"/>
      <c r="AB2290" s="8"/>
      <c r="AC2290" s="8"/>
      <c r="AD2290" s="8"/>
      <c r="AE2290" s="8" t="s">
        <v>8</v>
      </c>
    </row>
    <row r="2291" spans="1:31" x14ac:dyDescent="0.25">
      <c r="A2291" s="8"/>
      <c r="B2291" s="8"/>
      <c r="C2291" s="8"/>
      <c r="D2291" s="8"/>
      <c r="E2291" s="8"/>
      <c r="F2291" s="8"/>
      <c r="G2291" s="8"/>
      <c r="H2291" s="8"/>
      <c r="I2291" s="8"/>
      <c r="J2291" s="9"/>
      <c r="K2291" s="9"/>
      <c r="L2291" s="9"/>
      <c r="M2291" s="8"/>
      <c r="N2291" s="8"/>
      <c r="O2291" s="8"/>
      <c r="P2291" s="8"/>
      <c r="Q2291" s="8"/>
      <c r="R2291" s="8"/>
      <c r="S2291" s="8"/>
      <c r="T2291" s="8"/>
      <c r="U2291" s="8"/>
      <c r="V2291" s="11"/>
      <c r="W2291" s="11"/>
      <c r="X2291" s="11"/>
      <c r="Y2291" s="8"/>
      <c r="Z2291" s="8"/>
      <c r="AA2291" s="8"/>
      <c r="AB2291" s="8"/>
      <c r="AC2291" s="8"/>
      <c r="AD2291" s="8"/>
      <c r="AE2291" s="8"/>
    </row>
    <row r="2292" spans="1:31" ht="195" customHeight="1" x14ac:dyDescent="0.25">
      <c r="A2292" s="8"/>
      <c r="B2292" s="8"/>
      <c r="C2292" s="8"/>
      <c r="D2292" s="8"/>
      <c r="E2292" s="8"/>
      <c r="F2292" s="8"/>
      <c r="G2292" s="8"/>
      <c r="H2292" s="8"/>
      <c r="I2292" s="8"/>
      <c r="J2292" s="9"/>
      <c r="K2292" s="9"/>
      <c r="L2292" s="9"/>
      <c r="M2292" s="8"/>
      <c r="N2292" s="8"/>
      <c r="O2292" s="8"/>
      <c r="P2292" s="10" t="s">
        <v>1714</v>
      </c>
      <c r="Q2292" s="10"/>
      <c r="R2292" s="10"/>
      <c r="S2292" s="8"/>
      <c r="T2292" s="8"/>
      <c r="U2292" s="8"/>
      <c r="V2292" s="11"/>
      <c r="W2292" s="11"/>
      <c r="X2292" s="11"/>
      <c r="Y2292" s="8"/>
      <c r="Z2292" s="8"/>
      <c r="AA2292" s="8"/>
      <c r="AB2292" s="8"/>
      <c r="AC2292" s="8"/>
      <c r="AD2292" s="8"/>
      <c r="AE2292" s="8"/>
    </row>
    <row r="2293" spans="1:31" x14ac:dyDescent="0.25">
      <c r="A2293" s="8"/>
      <c r="B2293" s="8"/>
      <c r="C2293" s="8"/>
      <c r="D2293" s="8"/>
      <c r="E2293" s="8"/>
      <c r="F2293" s="8"/>
      <c r="G2293" s="8"/>
      <c r="H2293" s="8"/>
      <c r="I2293" s="8"/>
      <c r="J2293" s="9"/>
      <c r="K2293" s="9"/>
      <c r="L2293" s="9"/>
      <c r="M2293" s="8"/>
      <c r="N2293" s="8"/>
      <c r="O2293" s="8"/>
      <c r="P2293" s="8"/>
      <c r="Q2293" s="8"/>
      <c r="R2293" s="8"/>
      <c r="S2293" s="8"/>
      <c r="T2293" s="8"/>
      <c r="U2293" s="8"/>
      <c r="V2293" s="11"/>
      <c r="W2293" s="11"/>
      <c r="X2293" s="11"/>
      <c r="Y2293" s="8"/>
      <c r="Z2293" s="8"/>
      <c r="AA2293" s="8"/>
      <c r="AB2293" s="8"/>
      <c r="AC2293" s="8"/>
      <c r="AD2293" s="8"/>
      <c r="AE2293" s="8"/>
    </row>
    <row r="2294" spans="1:31" ht="30" customHeight="1" x14ac:dyDescent="0.25">
      <c r="A2294" s="8"/>
      <c r="B2294" s="8"/>
      <c r="C2294" s="8"/>
      <c r="D2294" s="8"/>
      <c r="E2294" s="8"/>
      <c r="F2294" s="8"/>
      <c r="G2294" s="8"/>
      <c r="H2294" s="8"/>
      <c r="I2294" s="8"/>
      <c r="J2294" s="9"/>
      <c r="K2294" s="9"/>
      <c r="L2294" s="9"/>
      <c r="M2294" s="8"/>
      <c r="N2294" s="8"/>
      <c r="O2294" s="8"/>
      <c r="P2294" s="8" t="s">
        <v>1717</v>
      </c>
      <c r="Q2294" s="8"/>
      <c r="R2294" s="8"/>
      <c r="S2294" s="8"/>
      <c r="T2294" s="8"/>
      <c r="U2294" s="8"/>
      <c r="V2294" s="11"/>
      <c r="W2294" s="11"/>
      <c r="X2294" s="11"/>
      <c r="Y2294" s="8"/>
      <c r="Z2294" s="8"/>
      <c r="AA2294" s="8"/>
      <c r="AB2294" s="8"/>
      <c r="AC2294" s="8"/>
      <c r="AD2294" s="8"/>
      <c r="AE2294" s="8"/>
    </row>
    <row r="2295" spans="1:31" ht="75" customHeight="1" x14ac:dyDescent="0.25">
      <c r="A2295" s="8">
        <v>9</v>
      </c>
      <c r="B2295" s="8"/>
      <c r="C2295" s="8"/>
      <c r="D2295" s="8" t="s">
        <v>0</v>
      </c>
      <c r="E2295" s="8"/>
      <c r="F2295" s="8"/>
      <c r="G2295" s="8" t="s">
        <v>1</v>
      </c>
      <c r="H2295" s="8"/>
      <c r="I2295" s="8"/>
      <c r="J2295" s="9" t="s">
        <v>1718</v>
      </c>
      <c r="K2295" s="9"/>
      <c r="L2295" s="9"/>
      <c r="M2295" s="8" t="s">
        <v>3</v>
      </c>
      <c r="N2295" s="8"/>
      <c r="O2295" s="8"/>
      <c r="P2295" s="8" t="s">
        <v>1706</v>
      </c>
      <c r="Q2295" s="8"/>
      <c r="R2295" s="8"/>
      <c r="S2295" s="8" t="s">
        <v>876</v>
      </c>
      <c r="T2295" s="8"/>
      <c r="U2295" s="8"/>
      <c r="V2295" s="11">
        <v>36526</v>
      </c>
      <c r="W2295" s="11"/>
      <c r="X2295" s="11"/>
      <c r="Y2295" s="8">
        <v>3</v>
      </c>
      <c r="Z2295" s="8"/>
      <c r="AA2295" s="8"/>
      <c r="AB2295" s="8"/>
      <c r="AC2295" s="8"/>
      <c r="AD2295" s="8"/>
      <c r="AE2295" s="8" t="s">
        <v>8</v>
      </c>
    </row>
    <row r="2296" spans="1:31" x14ac:dyDescent="0.25">
      <c r="A2296" s="8"/>
      <c r="B2296" s="8"/>
      <c r="C2296" s="8"/>
      <c r="D2296" s="8"/>
      <c r="E2296" s="8"/>
      <c r="F2296" s="8"/>
      <c r="G2296" s="8"/>
      <c r="H2296" s="8"/>
      <c r="I2296" s="8"/>
      <c r="J2296" s="9"/>
      <c r="K2296" s="9"/>
      <c r="L2296" s="9"/>
      <c r="M2296" s="8"/>
      <c r="N2296" s="8"/>
      <c r="O2296" s="8"/>
      <c r="P2296" s="8"/>
      <c r="Q2296" s="8"/>
      <c r="R2296" s="8"/>
      <c r="S2296" s="8"/>
      <c r="T2296" s="8"/>
      <c r="U2296" s="8"/>
      <c r="V2296" s="11"/>
      <c r="W2296" s="11"/>
      <c r="X2296" s="11"/>
      <c r="Y2296" s="8"/>
      <c r="Z2296" s="8"/>
      <c r="AA2296" s="8"/>
      <c r="AB2296" s="8"/>
      <c r="AC2296" s="8"/>
      <c r="AD2296" s="8"/>
      <c r="AE2296" s="8"/>
    </row>
    <row r="2297" spans="1:31" ht="210" customHeight="1" x14ac:dyDescent="0.25">
      <c r="A2297" s="8"/>
      <c r="B2297" s="8"/>
      <c r="C2297" s="8"/>
      <c r="D2297" s="8"/>
      <c r="E2297" s="8"/>
      <c r="F2297" s="8"/>
      <c r="G2297" s="8"/>
      <c r="H2297" s="8"/>
      <c r="I2297" s="8"/>
      <c r="J2297" s="9"/>
      <c r="K2297" s="9"/>
      <c r="L2297" s="9"/>
      <c r="M2297" s="8"/>
      <c r="N2297" s="8"/>
      <c r="O2297" s="8"/>
      <c r="P2297" s="10" t="s">
        <v>1707</v>
      </c>
      <c r="Q2297" s="10"/>
      <c r="R2297" s="10"/>
      <c r="S2297" s="8"/>
      <c r="T2297" s="8"/>
      <c r="U2297" s="8"/>
      <c r="V2297" s="11"/>
      <c r="W2297" s="11"/>
      <c r="X2297" s="11"/>
      <c r="Y2297" s="8"/>
      <c r="Z2297" s="8"/>
      <c r="AA2297" s="8"/>
      <c r="AB2297" s="8"/>
      <c r="AC2297" s="8"/>
      <c r="AD2297" s="8"/>
      <c r="AE2297" s="8"/>
    </row>
    <row r="2298" spans="1:31" x14ac:dyDescent="0.25">
      <c r="A2298" s="8"/>
      <c r="B2298" s="8"/>
      <c r="C2298" s="8"/>
      <c r="D2298" s="8"/>
      <c r="E2298" s="8"/>
      <c r="F2298" s="8"/>
      <c r="G2298" s="8"/>
      <c r="H2298" s="8"/>
      <c r="I2298" s="8"/>
      <c r="J2298" s="9"/>
      <c r="K2298" s="9"/>
      <c r="L2298" s="9"/>
      <c r="M2298" s="8"/>
      <c r="N2298" s="8"/>
      <c r="O2298" s="8"/>
      <c r="P2298" s="8"/>
      <c r="Q2298" s="8"/>
      <c r="R2298" s="8"/>
      <c r="S2298" s="8"/>
      <c r="T2298" s="8"/>
      <c r="U2298" s="8"/>
      <c r="V2298" s="11"/>
      <c r="W2298" s="11"/>
      <c r="X2298" s="11"/>
      <c r="Y2298" s="8"/>
      <c r="Z2298" s="8"/>
      <c r="AA2298" s="8"/>
      <c r="AB2298" s="8"/>
      <c r="AC2298" s="8"/>
      <c r="AD2298" s="8"/>
      <c r="AE2298" s="8"/>
    </row>
    <row r="2299" spans="1:31" ht="45" customHeight="1" x14ac:dyDescent="0.25">
      <c r="A2299" s="8"/>
      <c r="B2299" s="8"/>
      <c r="C2299" s="8"/>
      <c r="D2299" s="8"/>
      <c r="E2299" s="8"/>
      <c r="F2299" s="8"/>
      <c r="G2299" s="8"/>
      <c r="H2299" s="8"/>
      <c r="I2299" s="8"/>
      <c r="J2299" s="9"/>
      <c r="K2299" s="9"/>
      <c r="L2299" s="9"/>
      <c r="M2299" s="8"/>
      <c r="N2299" s="8"/>
      <c r="O2299" s="8"/>
      <c r="P2299" s="8" t="s">
        <v>1719</v>
      </c>
      <c r="Q2299" s="8"/>
      <c r="R2299" s="8"/>
      <c r="S2299" s="8"/>
      <c r="T2299" s="8"/>
      <c r="U2299" s="8"/>
      <c r="V2299" s="11"/>
      <c r="W2299" s="11"/>
      <c r="X2299" s="11"/>
      <c r="Y2299" s="8"/>
      <c r="Z2299" s="8"/>
      <c r="AA2299" s="8"/>
      <c r="AB2299" s="8"/>
      <c r="AC2299" s="8"/>
      <c r="AD2299" s="8"/>
      <c r="AE2299" s="8"/>
    </row>
    <row r="2300" spans="1:31" ht="75" customHeight="1" x14ac:dyDescent="0.25">
      <c r="A2300" s="8">
        <v>10</v>
      </c>
      <c r="B2300" s="8"/>
      <c r="C2300" s="8"/>
      <c r="D2300" s="8" t="s">
        <v>0</v>
      </c>
      <c r="E2300" s="8"/>
      <c r="F2300" s="8"/>
      <c r="G2300" s="8" t="s">
        <v>1</v>
      </c>
      <c r="H2300" s="8"/>
      <c r="I2300" s="8"/>
      <c r="J2300" s="9" t="s">
        <v>1720</v>
      </c>
      <c r="K2300" s="9"/>
      <c r="L2300" s="9"/>
      <c r="M2300" s="8" t="s">
        <v>3</v>
      </c>
      <c r="N2300" s="8"/>
      <c r="O2300" s="8"/>
      <c r="P2300" s="8" t="s">
        <v>1721</v>
      </c>
      <c r="Q2300" s="8"/>
      <c r="R2300" s="8"/>
      <c r="S2300" s="8" t="s">
        <v>1723</v>
      </c>
      <c r="T2300" s="8"/>
      <c r="U2300" s="8"/>
      <c r="V2300" s="11">
        <v>36607</v>
      </c>
      <c r="W2300" s="11"/>
      <c r="X2300" s="11"/>
      <c r="Y2300" s="8">
        <v>3</v>
      </c>
      <c r="Z2300" s="8"/>
      <c r="AA2300" s="8"/>
      <c r="AB2300" s="8"/>
      <c r="AC2300" s="8"/>
      <c r="AD2300" s="8"/>
      <c r="AE2300" s="8" t="s">
        <v>8</v>
      </c>
    </row>
    <row r="2301" spans="1:31" x14ac:dyDescent="0.25">
      <c r="A2301" s="8"/>
      <c r="B2301" s="8"/>
      <c r="C2301" s="8"/>
      <c r="D2301" s="8"/>
      <c r="E2301" s="8"/>
      <c r="F2301" s="8"/>
      <c r="G2301" s="8"/>
      <c r="H2301" s="8"/>
      <c r="I2301" s="8"/>
      <c r="J2301" s="9"/>
      <c r="K2301" s="9"/>
      <c r="L2301" s="9"/>
      <c r="M2301" s="8"/>
      <c r="N2301" s="8"/>
      <c r="O2301" s="8"/>
      <c r="P2301" s="10"/>
      <c r="Q2301" s="10"/>
      <c r="R2301" s="10"/>
      <c r="S2301" s="8"/>
      <c r="T2301" s="8"/>
      <c r="U2301" s="8"/>
      <c r="V2301" s="11"/>
      <c r="W2301" s="11"/>
      <c r="X2301" s="11"/>
      <c r="Y2301" s="8"/>
      <c r="Z2301" s="8"/>
      <c r="AA2301" s="8"/>
      <c r="AB2301" s="8"/>
      <c r="AC2301" s="8"/>
      <c r="AD2301" s="8"/>
      <c r="AE2301" s="8"/>
    </row>
    <row r="2302" spans="1:31" ht="195" customHeight="1" x14ac:dyDescent="0.25">
      <c r="A2302" s="8"/>
      <c r="B2302" s="8"/>
      <c r="C2302" s="8"/>
      <c r="D2302" s="8"/>
      <c r="E2302" s="8"/>
      <c r="F2302" s="8"/>
      <c r="G2302" s="8"/>
      <c r="H2302" s="8"/>
      <c r="I2302" s="8"/>
      <c r="J2302" s="9"/>
      <c r="K2302" s="9"/>
      <c r="L2302" s="9"/>
      <c r="M2302" s="8"/>
      <c r="N2302" s="8"/>
      <c r="O2302" s="8"/>
      <c r="P2302" s="10" t="s">
        <v>1722</v>
      </c>
      <c r="Q2302" s="10"/>
      <c r="R2302" s="10"/>
      <c r="S2302" s="8"/>
      <c r="T2302" s="8"/>
      <c r="U2302" s="8"/>
      <c r="V2302" s="11"/>
      <c r="W2302" s="11"/>
      <c r="X2302" s="11"/>
      <c r="Y2302" s="8"/>
      <c r="Z2302" s="8"/>
      <c r="AA2302" s="8"/>
      <c r="AB2302" s="8"/>
      <c r="AC2302" s="8"/>
      <c r="AD2302" s="8"/>
      <c r="AE2302" s="8"/>
    </row>
    <row r="2303" spans="1:31" ht="75" customHeight="1" x14ac:dyDescent="0.25">
      <c r="A2303" s="8">
        <v>11</v>
      </c>
      <c r="B2303" s="8"/>
      <c r="C2303" s="8"/>
      <c r="D2303" s="8" t="s">
        <v>0</v>
      </c>
      <c r="E2303" s="8"/>
      <c r="F2303" s="8"/>
      <c r="G2303" s="8" t="s">
        <v>1</v>
      </c>
      <c r="H2303" s="8"/>
      <c r="I2303" s="8"/>
      <c r="J2303" s="9" t="s">
        <v>1724</v>
      </c>
      <c r="K2303" s="9"/>
      <c r="L2303" s="9"/>
      <c r="M2303" s="8" t="s">
        <v>3</v>
      </c>
      <c r="N2303" s="8"/>
      <c r="O2303" s="8"/>
      <c r="P2303" s="8" t="s">
        <v>1725</v>
      </c>
      <c r="Q2303" s="8"/>
      <c r="R2303" s="8"/>
      <c r="S2303" s="8" t="s">
        <v>1726</v>
      </c>
      <c r="T2303" s="8"/>
      <c r="U2303" s="8"/>
      <c r="V2303" s="11">
        <v>36578</v>
      </c>
      <c r="W2303" s="11"/>
      <c r="X2303" s="11"/>
      <c r="Y2303" s="8">
        <v>3</v>
      </c>
      <c r="Z2303" s="8"/>
      <c r="AA2303" s="8"/>
      <c r="AB2303" s="8"/>
      <c r="AC2303" s="8"/>
      <c r="AD2303" s="8"/>
      <c r="AE2303" s="8" t="s">
        <v>8</v>
      </c>
    </row>
    <row r="2304" spans="1:31" x14ac:dyDescent="0.25">
      <c r="A2304" s="8"/>
      <c r="B2304" s="8"/>
      <c r="C2304" s="8"/>
      <c r="D2304" s="8"/>
      <c r="E2304" s="8"/>
      <c r="F2304" s="8"/>
      <c r="G2304" s="8"/>
      <c r="H2304" s="8"/>
      <c r="I2304" s="8"/>
      <c r="J2304" s="9"/>
      <c r="K2304" s="9"/>
      <c r="L2304" s="9"/>
      <c r="M2304" s="8"/>
      <c r="N2304" s="8"/>
      <c r="O2304" s="8"/>
      <c r="P2304" s="10"/>
      <c r="Q2304" s="10"/>
      <c r="R2304" s="10"/>
      <c r="S2304" s="8"/>
      <c r="T2304" s="8"/>
      <c r="U2304" s="8"/>
      <c r="V2304" s="11"/>
      <c r="W2304" s="11"/>
      <c r="X2304" s="11"/>
      <c r="Y2304" s="8"/>
      <c r="Z2304" s="8"/>
      <c r="AA2304" s="8"/>
      <c r="AB2304" s="8"/>
      <c r="AC2304" s="8"/>
      <c r="AD2304" s="8"/>
      <c r="AE2304" s="8"/>
    </row>
    <row r="2305" spans="1:31" ht="195" customHeight="1" x14ac:dyDescent="0.25">
      <c r="A2305" s="8"/>
      <c r="B2305" s="8"/>
      <c r="C2305" s="8"/>
      <c r="D2305" s="8"/>
      <c r="E2305" s="8"/>
      <c r="F2305" s="8"/>
      <c r="G2305" s="8"/>
      <c r="H2305" s="8"/>
      <c r="I2305" s="8"/>
      <c r="J2305" s="9"/>
      <c r="K2305" s="9"/>
      <c r="L2305" s="9"/>
      <c r="M2305" s="8"/>
      <c r="N2305" s="8"/>
      <c r="O2305" s="8"/>
      <c r="P2305" s="10" t="s">
        <v>1722</v>
      </c>
      <c r="Q2305" s="10"/>
      <c r="R2305" s="10"/>
      <c r="S2305" s="8"/>
      <c r="T2305" s="8"/>
      <c r="U2305" s="8"/>
      <c r="V2305" s="11"/>
      <c r="W2305" s="11"/>
      <c r="X2305" s="11"/>
      <c r="Y2305" s="8"/>
      <c r="Z2305" s="8"/>
      <c r="AA2305" s="8"/>
      <c r="AB2305" s="8"/>
      <c r="AC2305" s="8"/>
      <c r="AD2305" s="8"/>
      <c r="AE2305" s="8"/>
    </row>
    <row r="2306" spans="1:31" ht="75" customHeight="1" x14ac:dyDescent="0.25">
      <c r="A2306" s="8">
        <v>12</v>
      </c>
      <c r="B2306" s="8"/>
      <c r="C2306" s="8"/>
      <c r="D2306" s="8" t="s">
        <v>0</v>
      </c>
      <c r="E2306" s="8"/>
      <c r="F2306" s="8"/>
      <c r="G2306" s="8" t="s">
        <v>1</v>
      </c>
      <c r="H2306" s="8"/>
      <c r="I2306" s="8"/>
      <c r="J2306" s="9" t="s">
        <v>1727</v>
      </c>
      <c r="K2306" s="9"/>
      <c r="L2306" s="9"/>
      <c r="M2306" s="8" t="s">
        <v>3</v>
      </c>
      <c r="N2306" s="8"/>
      <c r="O2306" s="8"/>
      <c r="P2306" s="8" t="s">
        <v>1728</v>
      </c>
      <c r="Q2306" s="8"/>
      <c r="R2306" s="8"/>
      <c r="S2306" s="8" t="s">
        <v>1729</v>
      </c>
      <c r="T2306" s="8"/>
      <c r="U2306" s="8"/>
      <c r="V2306" s="11">
        <v>36607</v>
      </c>
      <c r="W2306" s="11"/>
      <c r="X2306" s="11"/>
      <c r="Y2306" s="8">
        <v>3</v>
      </c>
      <c r="Z2306" s="8"/>
      <c r="AA2306" s="8"/>
      <c r="AB2306" s="8"/>
      <c r="AC2306" s="8"/>
      <c r="AD2306" s="8"/>
      <c r="AE2306" s="8" t="s">
        <v>8</v>
      </c>
    </row>
    <row r="2307" spans="1:31" x14ac:dyDescent="0.25">
      <c r="A2307" s="8"/>
      <c r="B2307" s="8"/>
      <c r="C2307" s="8"/>
      <c r="D2307" s="8"/>
      <c r="E2307" s="8"/>
      <c r="F2307" s="8"/>
      <c r="G2307" s="8"/>
      <c r="H2307" s="8"/>
      <c r="I2307" s="8"/>
      <c r="J2307" s="9"/>
      <c r="K2307" s="9"/>
      <c r="L2307" s="9"/>
      <c r="M2307" s="8"/>
      <c r="N2307" s="8"/>
      <c r="O2307" s="8"/>
      <c r="P2307" s="10"/>
      <c r="Q2307" s="10"/>
      <c r="R2307" s="10"/>
      <c r="S2307" s="8"/>
      <c r="T2307" s="8"/>
      <c r="U2307" s="8"/>
      <c r="V2307" s="11"/>
      <c r="W2307" s="11"/>
      <c r="X2307" s="11"/>
      <c r="Y2307" s="8"/>
      <c r="Z2307" s="8"/>
      <c r="AA2307" s="8"/>
      <c r="AB2307" s="8"/>
      <c r="AC2307" s="8"/>
      <c r="AD2307" s="8"/>
      <c r="AE2307" s="8"/>
    </row>
    <row r="2308" spans="1:31" ht="195" customHeight="1" x14ac:dyDescent="0.25">
      <c r="A2308" s="8"/>
      <c r="B2308" s="8"/>
      <c r="C2308" s="8"/>
      <c r="D2308" s="8"/>
      <c r="E2308" s="8"/>
      <c r="F2308" s="8"/>
      <c r="G2308" s="8"/>
      <c r="H2308" s="8"/>
      <c r="I2308" s="8"/>
      <c r="J2308" s="9"/>
      <c r="K2308" s="9"/>
      <c r="L2308" s="9"/>
      <c r="M2308" s="8"/>
      <c r="N2308" s="8"/>
      <c r="O2308" s="8"/>
      <c r="P2308" s="10" t="s">
        <v>1722</v>
      </c>
      <c r="Q2308" s="10"/>
      <c r="R2308" s="10"/>
      <c r="S2308" s="8"/>
      <c r="T2308" s="8"/>
      <c r="U2308" s="8"/>
      <c r="V2308" s="11"/>
      <c r="W2308" s="11"/>
      <c r="X2308" s="11"/>
      <c r="Y2308" s="8"/>
      <c r="Z2308" s="8"/>
      <c r="AA2308" s="8"/>
      <c r="AB2308" s="8"/>
      <c r="AC2308" s="8"/>
      <c r="AD2308" s="8"/>
      <c r="AE2308" s="8"/>
    </row>
    <row r="2309" spans="1:31" ht="75" customHeight="1" x14ac:dyDescent="0.25">
      <c r="A2309" s="8">
        <v>13</v>
      </c>
      <c r="B2309" s="8"/>
      <c r="C2309" s="8"/>
      <c r="D2309" s="8" t="s">
        <v>0</v>
      </c>
      <c r="E2309" s="8"/>
      <c r="F2309" s="8"/>
      <c r="G2309" s="8" t="s">
        <v>1</v>
      </c>
      <c r="H2309" s="8"/>
      <c r="I2309" s="8"/>
      <c r="J2309" s="9" t="s">
        <v>1730</v>
      </c>
      <c r="K2309" s="9"/>
      <c r="L2309" s="9"/>
      <c r="M2309" s="8" t="s">
        <v>3</v>
      </c>
      <c r="N2309" s="8"/>
      <c r="O2309" s="8"/>
      <c r="P2309" s="8" t="s">
        <v>1731</v>
      </c>
      <c r="Q2309" s="8"/>
      <c r="R2309" s="8"/>
      <c r="S2309" s="8" t="s">
        <v>1732</v>
      </c>
      <c r="T2309" s="8"/>
      <c r="U2309" s="8"/>
      <c r="V2309" s="11">
        <v>36578</v>
      </c>
      <c r="W2309" s="11"/>
      <c r="X2309" s="11"/>
      <c r="Y2309" s="8">
        <v>3</v>
      </c>
      <c r="Z2309" s="8"/>
      <c r="AA2309" s="8"/>
      <c r="AB2309" s="8"/>
      <c r="AC2309" s="8"/>
      <c r="AD2309" s="8"/>
      <c r="AE2309" s="8" t="s">
        <v>8</v>
      </c>
    </row>
    <row r="2310" spans="1:31" x14ac:dyDescent="0.25">
      <c r="A2310" s="8"/>
      <c r="B2310" s="8"/>
      <c r="C2310" s="8"/>
      <c r="D2310" s="8"/>
      <c r="E2310" s="8"/>
      <c r="F2310" s="8"/>
      <c r="G2310" s="8"/>
      <c r="H2310" s="8"/>
      <c r="I2310" s="8"/>
      <c r="J2310" s="9"/>
      <c r="K2310" s="9"/>
      <c r="L2310" s="9"/>
      <c r="M2310" s="8"/>
      <c r="N2310" s="8"/>
      <c r="O2310" s="8"/>
      <c r="P2310" s="10"/>
      <c r="Q2310" s="10"/>
      <c r="R2310" s="10"/>
      <c r="S2310" s="8"/>
      <c r="T2310" s="8"/>
      <c r="U2310" s="8"/>
      <c r="V2310" s="11"/>
      <c r="W2310" s="11"/>
      <c r="X2310" s="11"/>
      <c r="Y2310" s="8"/>
      <c r="Z2310" s="8"/>
      <c r="AA2310" s="8"/>
      <c r="AB2310" s="8"/>
      <c r="AC2310" s="8"/>
      <c r="AD2310" s="8"/>
      <c r="AE2310" s="8"/>
    </row>
    <row r="2311" spans="1:31" ht="195" customHeight="1" x14ac:dyDescent="0.25">
      <c r="A2311" s="8"/>
      <c r="B2311" s="8"/>
      <c r="C2311" s="8"/>
      <c r="D2311" s="8"/>
      <c r="E2311" s="8"/>
      <c r="F2311" s="8"/>
      <c r="G2311" s="8"/>
      <c r="H2311" s="8"/>
      <c r="I2311" s="8"/>
      <c r="J2311" s="9"/>
      <c r="K2311" s="9"/>
      <c r="L2311" s="9"/>
      <c r="M2311" s="8"/>
      <c r="N2311" s="8"/>
      <c r="O2311" s="8"/>
      <c r="P2311" s="10" t="s">
        <v>1722</v>
      </c>
      <c r="Q2311" s="10"/>
      <c r="R2311" s="10"/>
      <c r="S2311" s="8"/>
      <c r="T2311" s="8"/>
      <c r="U2311" s="8"/>
      <c r="V2311" s="11"/>
      <c r="W2311" s="11"/>
      <c r="X2311" s="11"/>
      <c r="Y2311" s="8"/>
      <c r="Z2311" s="8"/>
      <c r="AA2311" s="8"/>
      <c r="AB2311" s="8"/>
      <c r="AC2311" s="8"/>
      <c r="AD2311" s="8"/>
      <c r="AE2311" s="8"/>
    </row>
    <row r="2312" spans="1:31" ht="75" customHeight="1" x14ac:dyDescent="0.25">
      <c r="A2312" s="8">
        <v>14</v>
      </c>
      <c r="B2312" s="8"/>
      <c r="C2312" s="8"/>
      <c r="D2312" s="8" t="s">
        <v>0</v>
      </c>
      <c r="E2312" s="8"/>
      <c r="F2312" s="8"/>
      <c r="G2312" s="8" t="s">
        <v>1</v>
      </c>
      <c r="H2312" s="8"/>
      <c r="I2312" s="8"/>
      <c r="J2312" s="9" t="s">
        <v>1733</v>
      </c>
      <c r="K2312" s="9"/>
      <c r="L2312" s="9"/>
      <c r="M2312" s="8" t="s">
        <v>3</v>
      </c>
      <c r="N2312" s="8"/>
      <c r="O2312" s="8"/>
      <c r="P2312" s="8" t="s">
        <v>1734</v>
      </c>
      <c r="Q2312" s="8"/>
      <c r="R2312" s="8"/>
      <c r="S2312" s="8" t="s">
        <v>1736</v>
      </c>
      <c r="T2312" s="8"/>
      <c r="U2312" s="8"/>
      <c r="V2312" s="11">
        <v>36547</v>
      </c>
      <c r="W2312" s="11"/>
      <c r="X2312" s="11"/>
      <c r="Y2312" s="8">
        <v>3</v>
      </c>
      <c r="Z2312" s="8"/>
      <c r="AA2312" s="8"/>
      <c r="AB2312" s="8"/>
      <c r="AC2312" s="8"/>
      <c r="AD2312" s="8"/>
      <c r="AE2312" s="8" t="s">
        <v>8</v>
      </c>
    </row>
    <row r="2313" spans="1:31" x14ac:dyDescent="0.25">
      <c r="A2313" s="8"/>
      <c r="B2313" s="8"/>
      <c r="C2313" s="8"/>
      <c r="D2313" s="8"/>
      <c r="E2313" s="8"/>
      <c r="F2313" s="8"/>
      <c r="G2313" s="8"/>
      <c r="H2313" s="8"/>
      <c r="I2313" s="8"/>
      <c r="J2313" s="9"/>
      <c r="K2313" s="9"/>
      <c r="L2313" s="9"/>
      <c r="M2313" s="8"/>
      <c r="N2313" s="8"/>
      <c r="O2313" s="8"/>
      <c r="P2313" s="10"/>
      <c r="Q2313" s="10"/>
      <c r="R2313" s="10"/>
      <c r="S2313" s="8"/>
      <c r="T2313" s="8"/>
      <c r="U2313" s="8"/>
      <c r="V2313" s="11"/>
      <c r="W2313" s="11"/>
      <c r="X2313" s="11"/>
      <c r="Y2313" s="8"/>
      <c r="Z2313" s="8"/>
      <c r="AA2313" s="8"/>
      <c r="AB2313" s="8"/>
      <c r="AC2313" s="8"/>
      <c r="AD2313" s="8"/>
      <c r="AE2313" s="8"/>
    </row>
    <row r="2314" spans="1:31" ht="240" customHeight="1" x14ac:dyDescent="0.25">
      <c r="A2314" s="8"/>
      <c r="B2314" s="8"/>
      <c r="C2314" s="8"/>
      <c r="D2314" s="8"/>
      <c r="E2314" s="8"/>
      <c r="F2314" s="8"/>
      <c r="G2314" s="8"/>
      <c r="H2314" s="8"/>
      <c r="I2314" s="8"/>
      <c r="J2314" s="9"/>
      <c r="K2314" s="9"/>
      <c r="L2314" s="9"/>
      <c r="M2314" s="8"/>
      <c r="N2314" s="8"/>
      <c r="O2314" s="8"/>
      <c r="P2314" s="10" t="s">
        <v>1735</v>
      </c>
      <c r="Q2314" s="10"/>
      <c r="R2314" s="10"/>
      <c r="S2314" s="8"/>
      <c r="T2314" s="8"/>
      <c r="U2314" s="8"/>
      <c r="V2314" s="11"/>
      <c r="W2314" s="11"/>
      <c r="X2314" s="11"/>
      <c r="Y2314" s="8"/>
      <c r="Z2314" s="8"/>
      <c r="AA2314" s="8"/>
      <c r="AB2314" s="8"/>
      <c r="AC2314" s="8"/>
      <c r="AD2314" s="8"/>
      <c r="AE2314" s="8"/>
    </row>
    <row r="2315" spans="1:31" ht="75" customHeight="1" x14ac:dyDescent="0.25">
      <c r="A2315" s="8">
        <v>15</v>
      </c>
      <c r="B2315" s="8"/>
      <c r="C2315" s="8"/>
      <c r="D2315" s="8" t="s">
        <v>0</v>
      </c>
      <c r="E2315" s="8"/>
      <c r="F2315" s="8"/>
      <c r="G2315" s="8" t="s">
        <v>293</v>
      </c>
      <c r="H2315" s="8"/>
      <c r="I2315" s="8"/>
      <c r="J2315" s="9" t="s">
        <v>1737</v>
      </c>
      <c r="K2315" s="9"/>
      <c r="L2315" s="9"/>
      <c r="M2315" s="8" t="s">
        <v>3</v>
      </c>
      <c r="N2315" s="8"/>
      <c r="O2315" s="8"/>
      <c r="P2315" s="8" t="s">
        <v>1738</v>
      </c>
      <c r="Q2315" s="8"/>
      <c r="R2315" s="8"/>
      <c r="S2315" s="8" t="s">
        <v>1732</v>
      </c>
      <c r="T2315" s="8"/>
      <c r="U2315" s="8"/>
      <c r="V2315" s="8">
        <f>-1 / 22 / 1</f>
        <v>-4.5454545454545456E-2</v>
      </c>
      <c r="W2315" s="8"/>
      <c r="X2315" s="8"/>
      <c r="Y2315" s="8">
        <v>3</v>
      </c>
      <c r="Z2315" s="8"/>
      <c r="AA2315" s="8"/>
      <c r="AB2315" s="8"/>
      <c r="AC2315" s="8"/>
      <c r="AD2315" s="8"/>
      <c r="AE2315" s="8" t="s">
        <v>8</v>
      </c>
    </row>
    <row r="2316" spans="1:31" x14ac:dyDescent="0.25">
      <c r="A2316" s="8"/>
      <c r="B2316" s="8"/>
      <c r="C2316" s="8"/>
      <c r="D2316" s="8"/>
      <c r="E2316" s="8"/>
      <c r="F2316" s="8"/>
      <c r="G2316" s="8"/>
      <c r="H2316" s="8"/>
      <c r="I2316" s="8"/>
      <c r="J2316" s="9"/>
      <c r="K2316" s="9"/>
      <c r="L2316" s="9"/>
      <c r="M2316" s="8"/>
      <c r="N2316" s="8"/>
      <c r="O2316" s="8"/>
      <c r="P2316" s="10"/>
      <c r="Q2316" s="10"/>
      <c r="R2316" s="10"/>
      <c r="S2316" s="8"/>
      <c r="T2316" s="8"/>
      <c r="U2316" s="8"/>
      <c r="V2316" s="8"/>
      <c r="W2316" s="8"/>
      <c r="X2316" s="8"/>
      <c r="Y2316" s="8"/>
      <c r="Z2316" s="8"/>
      <c r="AA2316" s="8"/>
      <c r="AB2316" s="8"/>
      <c r="AC2316" s="8"/>
      <c r="AD2316" s="8"/>
      <c r="AE2316" s="8"/>
    </row>
    <row r="2317" spans="1:31" ht="240" customHeight="1" x14ac:dyDescent="0.25">
      <c r="A2317" s="8"/>
      <c r="B2317" s="8"/>
      <c r="C2317" s="8"/>
      <c r="D2317" s="8"/>
      <c r="E2317" s="8"/>
      <c r="F2317" s="8"/>
      <c r="G2317" s="8"/>
      <c r="H2317" s="8"/>
      <c r="I2317" s="8"/>
      <c r="J2317" s="9"/>
      <c r="K2317" s="9"/>
      <c r="L2317" s="9"/>
      <c r="M2317" s="8"/>
      <c r="N2317" s="8"/>
      <c r="O2317" s="8"/>
      <c r="P2317" s="10" t="s">
        <v>1735</v>
      </c>
      <c r="Q2317" s="10"/>
      <c r="R2317" s="10"/>
      <c r="S2317" s="8"/>
      <c r="T2317" s="8"/>
      <c r="U2317" s="8"/>
      <c r="V2317" s="8"/>
      <c r="W2317" s="8"/>
      <c r="X2317" s="8"/>
      <c r="Y2317" s="8"/>
      <c r="Z2317" s="8"/>
      <c r="AA2317" s="8"/>
      <c r="AB2317" s="8"/>
      <c r="AC2317" s="8"/>
      <c r="AD2317" s="8"/>
      <c r="AE2317" s="8"/>
    </row>
    <row r="2318" spans="1:31" ht="150" customHeight="1" x14ac:dyDescent="0.25">
      <c r="A2318" s="8">
        <v>16</v>
      </c>
      <c r="B2318" s="8"/>
      <c r="C2318" s="8"/>
      <c r="D2318" s="8" t="s">
        <v>0</v>
      </c>
      <c r="E2318" s="8"/>
      <c r="F2318" s="8"/>
      <c r="G2318" s="8" t="s">
        <v>1</v>
      </c>
      <c r="H2318" s="8"/>
      <c r="I2318" s="8"/>
      <c r="J2318" s="9" t="s">
        <v>1739</v>
      </c>
      <c r="K2318" s="9"/>
      <c r="L2318" s="9"/>
      <c r="M2318" s="8" t="s">
        <v>3</v>
      </c>
      <c r="N2318" s="8"/>
      <c r="O2318" s="8"/>
      <c r="P2318" s="8" t="s">
        <v>1740</v>
      </c>
      <c r="Q2318" s="8"/>
      <c r="R2318" s="8"/>
      <c r="S2318" s="8" t="s">
        <v>1335</v>
      </c>
      <c r="T2318" s="8"/>
      <c r="U2318" s="8"/>
      <c r="V2318" s="11">
        <v>36668</v>
      </c>
      <c r="W2318" s="11"/>
      <c r="X2318" s="11"/>
      <c r="Y2318" s="8">
        <v>3</v>
      </c>
      <c r="Z2318" s="8"/>
      <c r="AA2318" s="8"/>
      <c r="AB2318" s="8"/>
      <c r="AC2318" s="8"/>
      <c r="AD2318" s="8"/>
      <c r="AE2318" s="8" t="s">
        <v>8</v>
      </c>
    </row>
    <row r="2319" spans="1:31" x14ac:dyDescent="0.25">
      <c r="A2319" s="8"/>
      <c r="B2319" s="8"/>
      <c r="C2319" s="8"/>
      <c r="D2319" s="8"/>
      <c r="E2319" s="8"/>
      <c r="F2319" s="8"/>
      <c r="G2319" s="8"/>
      <c r="H2319" s="8"/>
      <c r="I2319" s="8"/>
      <c r="J2319" s="9"/>
      <c r="K2319" s="9"/>
      <c r="L2319" s="9"/>
      <c r="M2319" s="8"/>
      <c r="N2319" s="8"/>
      <c r="O2319" s="8"/>
      <c r="P2319" s="10"/>
      <c r="Q2319" s="10"/>
      <c r="R2319" s="10"/>
      <c r="S2319" s="8"/>
      <c r="T2319" s="8"/>
      <c r="U2319" s="8"/>
      <c r="V2319" s="11"/>
      <c r="W2319" s="11"/>
      <c r="X2319" s="11"/>
      <c r="Y2319" s="8"/>
      <c r="Z2319" s="8"/>
      <c r="AA2319" s="8"/>
      <c r="AB2319" s="8"/>
      <c r="AC2319" s="8"/>
      <c r="AD2319" s="8"/>
      <c r="AE2319" s="8"/>
    </row>
    <row r="2320" spans="1:31" ht="240" customHeight="1" x14ac:dyDescent="0.25">
      <c r="A2320" s="8"/>
      <c r="B2320" s="8"/>
      <c r="C2320" s="8"/>
      <c r="D2320" s="8"/>
      <c r="E2320" s="8"/>
      <c r="F2320" s="8"/>
      <c r="G2320" s="8"/>
      <c r="H2320" s="8"/>
      <c r="I2320" s="8"/>
      <c r="J2320" s="9"/>
      <c r="K2320" s="9"/>
      <c r="L2320" s="9"/>
      <c r="M2320" s="8"/>
      <c r="N2320" s="8"/>
      <c r="O2320" s="8"/>
      <c r="P2320" s="10" t="s">
        <v>1735</v>
      </c>
      <c r="Q2320" s="10"/>
      <c r="R2320" s="10"/>
      <c r="S2320" s="8"/>
      <c r="T2320" s="8"/>
      <c r="U2320" s="8"/>
      <c r="V2320" s="11"/>
      <c r="W2320" s="11"/>
      <c r="X2320" s="11"/>
      <c r="Y2320" s="8"/>
      <c r="Z2320" s="8"/>
      <c r="AA2320" s="8"/>
      <c r="AB2320" s="8"/>
      <c r="AC2320" s="8"/>
      <c r="AD2320" s="8"/>
      <c r="AE2320" s="8"/>
    </row>
    <row r="2321" spans="1:35" ht="75" customHeight="1" x14ac:dyDescent="0.25">
      <c r="A2321" s="8">
        <v>17</v>
      </c>
      <c r="B2321" s="8"/>
      <c r="C2321" s="8"/>
      <c r="D2321" s="8" t="s">
        <v>0</v>
      </c>
      <c r="E2321" s="8"/>
      <c r="F2321" s="8"/>
      <c r="G2321" s="8" t="s">
        <v>1</v>
      </c>
      <c r="H2321" s="8"/>
      <c r="I2321" s="8"/>
      <c r="J2321" s="9" t="s">
        <v>1741</v>
      </c>
      <c r="K2321" s="9"/>
      <c r="L2321" s="9"/>
      <c r="M2321" s="8" t="s">
        <v>3</v>
      </c>
      <c r="N2321" s="8"/>
      <c r="O2321" s="8"/>
      <c r="P2321" s="8" t="s">
        <v>1742</v>
      </c>
      <c r="Q2321" s="8"/>
      <c r="R2321" s="8"/>
      <c r="S2321" s="8" t="s">
        <v>1729</v>
      </c>
      <c r="T2321" s="8"/>
      <c r="U2321" s="8"/>
      <c r="V2321" s="11">
        <v>36791</v>
      </c>
      <c r="W2321" s="11"/>
      <c r="X2321" s="11"/>
      <c r="Y2321" s="8">
        <v>3</v>
      </c>
      <c r="Z2321" s="8"/>
      <c r="AA2321" s="8"/>
      <c r="AB2321" s="8"/>
      <c r="AC2321" s="8"/>
      <c r="AD2321" s="8"/>
      <c r="AE2321" s="8" t="s">
        <v>8</v>
      </c>
    </row>
    <row r="2322" spans="1:35" x14ac:dyDescent="0.25">
      <c r="A2322" s="8"/>
      <c r="B2322" s="8"/>
      <c r="C2322" s="8"/>
      <c r="D2322" s="8"/>
      <c r="E2322" s="8"/>
      <c r="F2322" s="8"/>
      <c r="G2322" s="8"/>
      <c r="H2322" s="8"/>
      <c r="I2322" s="8"/>
      <c r="J2322" s="9"/>
      <c r="K2322" s="9"/>
      <c r="L2322" s="9"/>
      <c r="M2322" s="8"/>
      <c r="N2322" s="8"/>
      <c r="O2322" s="8"/>
      <c r="P2322" s="10"/>
      <c r="Q2322" s="10"/>
      <c r="R2322" s="10"/>
      <c r="S2322" s="8"/>
      <c r="T2322" s="8"/>
      <c r="U2322" s="8"/>
      <c r="V2322" s="11"/>
      <c r="W2322" s="11"/>
      <c r="X2322" s="11"/>
      <c r="Y2322" s="8"/>
      <c r="Z2322" s="8"/>
      <c r="AA2322" s="8"/>
      <c r="AB2322" s="8"/>
      <c r="AC2322" s="8"/>
      <c r="AD2322" s="8"/>
      <c r="AE2322" s="8"/>
    </row>
    <row r="2323" spans="1:35" ht="240" customHeight="1" x14ac:dyDescent="0.25">
      <c r="A2323" s="8"/>
      <c r="B2323" s="8"/>
      <c r="C2323" s="8"/>
      <c r="D2323" s="8"/>
      <c r="E2323" s="8"/>
      <c r="F2323" s="8"/>
      <c r="G2323" s="8"/>
      <c r="H2323" s="8"/>
      <c r="I2323" s="8"/>
      <c r="J2323" s="9"/>
      <c r="K2323" s="9"/>
      <c r="L2323" s="9"/>
      <c r="M2323" s="8"/>
      <c r="N2323" s="8"/>
      <c r="O2323" s="8"/>
      <c r="P2323" s="10" t="s">
        <v>1743</v>
      </c>
      <c r="Q2323" s="10"/>
      <c r="R2323" s="10"/>
      <c r="S2323" s="8"/>
      <c r="T2323" s="8"/>
      <c r="U2323" s="8"/>
      <c r="V2323" s="11"/>
      <c r="W2323" s="11"/>
      <c r="X2323" s="11"/>
      <c r="Y2323" s="8"/>
      <c r="Z2323" s="8"/>
      <c r="AA2323" s="8"/>
      <c r="AB2323" s="8"/>
      <c r="AC2323" s="8"/>
      <c r="AD2323" s="8"/>
      <c r="AE2323" s="8"/>
    </row>
    <row r="2324" spans="1:35" ht="150" customHeight="1" x14ac:dyDescent="0.25">
      <c r="A2324" s="8">
        <v>18</v>
      </c>
      <c r="B2324" s="8"/>
      <c r="C2324" s="8"/>
      <c r="D2324" s="8" t="s">
        <v>0</v>
      </c>
      <c r="E2324" s="8"/>
      <c r="F2324" s="8"/>
      <c r="G2324" s="8" t="s">
        <v>1</v>
      </c>
      <c r="H2324" s="8"/>
      <c r="I2324" s="8"/>
      <c r="J2324" s="9" t="s">
        <v>1744</v>
      </c>
      <c r="K2324" s="9"/>
      <c r="L2324" s="9"/>
      <c r="M2324" s="8" t="s">
        <v>3</v>
      </c>
      <c r="N2324" s="8"/>
      <c r="O2324" s="8"/>
      <c r="P2324" s="8" t="s">
        <v>1745</v>
      </c>
      <c r="Q2324" s="8"/>
      <c r="R2324" s="8"/>
      <c r="S2324" s="8" t="s">
        <v>1736</v>
      </c>
      <c r="T2324" s="8"/>
      <c r="U2324" s="8"/>
      <c r="V2324" s="11">
        <v>36668</v>
      </c>
      <c r="W2324" s="11"/>
      <c r="X2324" s="11"/>
      <c r="Y2324" s="8">
        <v>3</v>
      </c>
      <c r="Z2324" s="8"/>
      <c r="AA2324" s="8"/>
      <c r="AB2324" s="8"/>
      <c r="AC2324" s="8"/>
      <c r="AD2324" s="8"/>
      <c r="AE2324" s="8" t="s">
        <v>8</v>
      </c>
      <c r="AI2324">
        <v>1</v>
      </c>
    </row>
    <row r="2325" spans="1:35" x14ac:dyDescent="0.25">
      <c r="A2325" s="8"/>
      <c r="B2325" s="8"/>
      <c r="C2325" s="8"/>
      <c r="D2325" s="8"/>
      <c r="E2325" s="8"/>
      <c r="F2325" s="8"/>
      <c r="G2325" s="8"/>
      <c r="H2325" s="8"/>
      <c r="I2325" s="8"/>
      <c r="J2325" s="9"/>
      <c r="K2325" s="9"/>
      <c r="L2325" s="9"/>
      <c r="M2325" s="8"/>
      <c r="N2325" s="8"/>
      <c r="O2325" s="8"/>
      <c r="P2325" s="10"/>
      <c r="Q2325" s="10"/>
      <c r="R2325" s="10"/>
      <c r="S2325" s="8"/>
      <c r="T2325" s="8"/>
      <c r="U2325" s="8"/>
      <c r="V2325" s="11"/>
      <c r="W2325" s="11"/>
      <c r="X2325" s="11"/>
      <c r="Y2325" s="8"/>
      <c r="Z2325" s="8"/>
      <c r="AA2325" s="8"/>
      <c r="AB2325" s="8"/>
      <c r="AC2325" s="8"/>
      <c r="AD2325" s="8"/>
      <c r="AE2325" s="8"/>
    </row>
    <row r="2326" spans="1:35" ht="240" customHeight="1" x14ac:dyDescent="0.25">
      <c r="A2326" s="8"/>
      <c r="B2326" s="8"/>
      <c r="C2326" s="8"/>
      <c r="D2326" s="8"/>
      <c r="E2326" s="8"/>
      <c r="F2326" s="8"/>
      <c r="G2326" s="8"/>
      <c r="H2326" s="8"/>
      <c r="I2326" s="8"/>
      <c r="J2326" s="9"/>
      <c r="K2326" s="9"/>
      <c r="L2326" s="9"/>
      <c r="M2326" s="8"/>
      <c r="N2326" s="8"/>
      <c r="O2326" s="8"/>
      <c r="P2326" s="10" t="s">
        <v>1743</v>
      </c>
      <c r="Q2326" s="10"/>
      <c r="R2326" s="10"/>
      <c r="S2326" s="8"/>
      <c r="T2326" s="8"/>
      <c r="U2326" s="8"/>
      <c r="V2326" s="11"/>
      <c r="W2326" s="11"/>
      <c r="X2326" s="11"/>
      <c r="Y2326" s="8"/>
      <c r="Z2326" s="8"/>
      <c r="AA2326" s="8"/>
      <c r="AB2326" s="8"/>
      <c r="AC2326" s="8"/>
      <c r="AD2326" s="8"/>
      <c r="AE2326" s="8"/>
    </row>
    <row r="2327" spans="1:35" ht="75" customHeight="1" x14ac:dyDescent="0.25">
      <c r="A2327" s="8">
        <v>19</v>
      </c>
      <c r="B2327" s="8"/>
      <c r="C2327" s="8"/>
      <c r="D2327" s="8" t="s">
        <v>0</v>
      </c>
      <c r="E2327" s="8"/>
      <c r="F2327" s="8"/>
      <c r="G2327" s="8" t="s">
        <v>1</v>
      </c>
      <c r="H2327" s="8"/>
      <c r="I2327" s="8"/>
      <c r="J2327" s="9" t="s">
        <v>1746</v>
      </c>
      <c r="K2327" s="9"/>
      <c r="L2327" s="9"/>
      <c r="M2327" s="8" t="s">
        <v>3</v>
      </c>
      <c r="N2327" s="8"/>
      <c r="O2327" s="8"/>
      <c r="P2327" s="8" t="s">
        <v>1747</v>
      </c>
      <c r="Q2327" s="8"/>
      <c r="R2327" s="8"/>
      <c r="S2327" s="8" t="s">
        <v>1736</v>
      </c>
      <c r="T2327" s="8"/>
      <c r="U2327" s="8"/>
      <c r="V2327" s="11">
        <v>36729</v>
      </c>
      <c r="W2327" s="11"/>
      <c r="X2327" s="11"/>
      <c r="Y2327" s="8">
        <v>3</v>
      </c>
      <c r="Z2327" s="8"/>
      <c r="AA2327" s="8"/>
      <c r="AB2327" s="8"/>
      <c r="AC2327" s="8"/>
      <c r="AD2327" s="8"/>
      <c r="AE2327" s="8" t="s">
        <v>8</v>
      </c>
    </row>
    <row r="2328" spans="1:35" x14ac:dyDescent="0.25">
      <c r="A2328" s="8"/>
      <c r="B2328" s="8"/>
      <c r="C2328" s="8"/>
      <c r="D2328" s="8"/>
      <c r="E2328" s="8"/>
      <c r="F2328" s="8"/>
      <c r="G2328" s="8"/>
      <c r="H2328" s="8"/>
      <c r="I2328" s="8"/>
      <c r="J2328" s="9"/>
      <c r="K2328" s="9"/>
      <c r="L2328" s="9"/>
      <c r="M2328" s="8"/>
      <c r="N2328" s="8"/>
      <c r="O2328" s="8"/>
      <c r="P2328" s="10"/>
      <c r="Q2328" s="10"/>
      <c r="R2328" s="10"/>
      <c r="S2328" s="8"/>
      <c r="T2328" s="8"/>
      <c r="U2328" s="8"/>
      <c r="V2328" s="11"/>
      <c r="W2328" s="11"/>
      <c r="X2328" s="11"/>
      <c r="Y2328" s="8"/>
      <c r="Z2328" s="8"/>
      <c r="AA2328" s="8"/>
      <c r="AB2328" s="8"/>
      <c r="AC2328" s="8"/>
      <c r="AD2328" s="8"/>
      <c r="AE2328" s="8"/>
    </row>
    <row r="2329" spans="1:35" ht="240" customHeight="1" x14ac:dyDescent="0.25">
      <c r="A2329" s="8"/>
      <c r="B2329" s="8"/>
      <c r="C2329" s="8"/>
      <c r="D2329" s="8"/>
      <c r="E2329" s="8"/>
      <c r="F2329" s="8"/>
      <c r="G2329" s="8"/>
      <c r="H2329" s="8"/>
      <c r="I2329" s="8"/>
      <c r="J2329" s="9"/>
      <c r="K2329" s="9"/>
      <c r="L2329" s="9"/>
      <c r="M2329" s="8"/>
      <c r="N2329" s="8"/>
      <c r="O2329" s="8"/>
      <c r="P2329" s="10" t="s">
        <v>1743</v>
      </c>
      <c r="Q2329" s="10"/>
      <c r="R2329" s="10"/>
      <c r="S2329" s="8"/>
      <c r="T2329" s="8"/>
      <c r="U2329" s="8"/>
      <c r="V2329" s="11"/>
      <c r="W2329" s="11"/>
      <c r="X2329" s="11"/>
      <c r="Y2329" s="8"/>
      <c r="Z2329" s="8"/>
      <c r="AA2329" s="8"/>
      <c r="AB2329" s="8"/>
      <c r="AC2329" s="8"/>
      <c r="AD2329" s="8"/>
      <c r="AE2329" s="8"/>
    </row>
    <row r="2330" spans="1:35" ht="75" customHeight="1" x14ac:dyDescent="0.25">
      <c r="A2330" s="8">
        <v>20</v>
      </c>
      <c r="B2330" s="8"/>
      <c r="C2330" s="8"/>
      <c r="D2330" s="8" t="s">
        <v>0</v>
      </c>
      <c r="E2330" s="8"/>
      <c r="F2330" s="8"/>
      <c r="G2330" s="8" t="s">
        <v>1</v>
      </c>
      <c r="H2330" s="8"/>
      <c r="I2330" s="8"/>
      <c r="J2330" s="9" t="s">
        <v>1748</v>
      </c>
      <c r="K2330" s="9"/>
      <c r="L2330" s="9"/>
      <c r="M2330" s="8" t="s">
        <v>3</v>
      </c>
      <c r="N2330" s="8"/>
      <c r="O2330" s="8"/>
      <c r="P2330" s="8" t="s">
        <v>1749</v>
      </c>
      <c r="Q2330" s="8"/>
      <c r="R2330" s="8"/>
      <c r="S2330" s="8" t="s">
        <v>1736</v>
      </c>
      <c r="T2330" s="8"/>
      <c r="U2330" s="8"/>
      <c r="V2330" s="11">
        <v>36791</v>
      </c>
      <c r="W2330" s="11"/>
      <c r="X2330" s="11"/>
      <c r="Y2330" s="8">
        <v>3</v>
      </c>
      <c r="Z2330" s="8"/>
      <c r="AA2330" s="8"/>
      <c r="AB2330" s="8"/>
      <c r="AC2330" s="8"/>
      <c r="AD2330" s="8"/>
      <c r="AE2330" s="8" t="s">
        <v>8</v>
      </c>
    </row>
    <row r="2331" spans="1:35" x14ac:dyDescent="0.25">
      <c r="A2331" s="8"/>
      <c r="B2331" s="8"/>
      <c r="C2331" s="8"/>
      <c r="D2331" s="8"/>
      <c r="E2331" s="8"/>
      <c r="F2331" s="8"/>
      <c r="G2331" s="8"/>
      <c r="H2331" s="8"/>
      <c r="I2331" s="8"/>
      <c r="J2331" s="9"/>
      <c r="K2331" s="9"/>
      <c r="L2331" s="9"/>
      <c r="M2331" s="8"/>
      <c r="N2331" s="8"/>
      <c r="O2331" s="8"/>
      <c r="P2331" s="10"/>
      <c r="Q2331" s="10"/>
      <c r="R2331" s="10"/>
      <c r="S2331" s="8"/>
      <c r="T2331" s="8"/>
      <c r="U2331" s="8"/>
      <c r="V2331" s="11"/>
      <c r="W2331" s="11"/>
      <c r="X2331" s="11"/>
      <c r="Y2331" s="8"/>
      <c r="Z2331" s="8"/>
      <c r="AA2331" s="8"/>
      <c r="AB2331" s="8"/>
      <c r="AC2331" s="8"/>
      <c r="AD2331" s="8"/>
      <c r="AE2331" s="8"/>
    </row>
    <row r="2332" spans="1:35" ht="240" customHeight="1" x14ac:dyDescent="0.25">
      <c r="A2332" s="8"/>
      <c r="B2332" s="8"/>
      <c r="C2332" s="8"/>
      <c r="D2332" s="8"/>
      <c r="E2332" s="8"/>
      <c r="F2332" s="8"/>
      <c r="G2332" s="8"/>
      <c r="H2332" s="8"/>
      <c r="I2332" s="8"/>
      <c r="J2332" s="9"/>
      <c r="K2332" s="9"/>
      <c r="L2332" s="9"/>
      <c r="M2332" s="8"/>
      <c r="N2332" s="8"/>
      <c r="O2332" s="8"/>
      <c r="P2332" s="10" t="s">
        <v>1743</v>
      </c>
      <c r="Q2332" s="10"/>
      <c r="R2332" s="10"/>
      <c r="S2332" s="8"/>
      <c r="T2332" s="8"/>
      <c r="U2332" s="8"/>
      <c r="V2332" s="11"/>
      <c r="W2332" s="11"/>
      <c r="X2332" s="11"/>
      <c r="Y2332" s="8"/>
      <c r="Z2332" s="8"/>
      <c r="AA2332" s="8"/>
      <c r="AB2332" s="8"/>
      <c r="AC2332" s="8"/>
      <c r="AD2332" s="8"/>
      <c r="AE2332" s="8"/>
    </row>
    <row r="2333" spans="1:35" x14ac:dyDescent="0.25">
      <c r="A2333" s="5"/>
    </row>
    <row r="2334" spans="1:35" x14ac:dyDescent="0.25">
      <c r="A2334" s="5"/>
      <c r="B2334" s="5"/>
    </row>
    <row r="2335" spans="1:35" ht="30" x14ac:dyDescent="0.25">
      <c r="A2335" s="6"/>
      <c r="B2335" s="3" t="s">
        <v>1750</v>
      </c>
    </row>
    <row r="2338" spans="1:31" ht="30" customHeight="1" x14ac:dyDescent="0.25">
      <c r="A2338" s="3"/>
      <c r="B2338" s="8" t="s">
        <v>847</v>
      </c>
      <c r="C2338" s="8"/>
      <c r="D2338" s="3"/>
      <c r="E2338" s="8" t="s">
        <v>848</v>
      </c>
      <c r="F2338" s="8"/>
      <c r="G2338" s="3"/>
      <c r="H2338" s="8" t="s">
        <v>849</v>
      </c>
      <c r="I2338" s="8"/>
      <c r="J2338" s="3"/>
      <c r="K2338" s="8" t="s">
        <v>850</v>
      </c>
      <c r="L2338" s="8"/>
      <c r="M2338" s="3"/>
      <c r="N2338" s="8" t="s">
        <v>851</v>
      </c>
      <c r="O2338" s="8"/>
      <c r="P2338" s="3"/>
      <c r="Q2338" s="8" t="s">
        <v>852</v>
      </c>
      <c r="R2338" s="8"/>
      <c r="S2338" s="3"/>
      <c r="T2338" s="8" t="s">
        <v>853</v>
      </c>
      <c r="U2338" s="8"/>
      <c r="V2338" s="3"/>
      <c r="W2338" s="8" t="s">
        <v>854</v>
      </c>
      <c r="X2338" s="8"/>
      <c r="Y2338" s="3"/>
      <c r="Z2338" s="8" t="s">
        <v>855</v>
      </c>
      <c r="AA2338" s="8"/>
      <c r="AB2338" s="3"/>
      <c r="AC2338" s="8" t="s">
        <v>856</v>
      </c>
      <c r="AD2338" s="8"/>
      <c r="AE2338" s="3"/>
    </row>
    <row r="2339" spans="1:31" ht="75" customHeight="1" x14ac:dyDescent="0.25">
      <c r="A2339" s="8">
        <v>21</v>
      </c>
      <c r="B2339" s="8" t="s">
        <v>0</v>
      </c>
      <c r="C2339" s="8"/>
      <c r="D2339" s="8"/>
      <c r="E2339" s="8" t="s">
        <v>1</v>
      </c>
      <c r="F2339" s="8"/>
      <c r="G2339" s="8"/>
      <c r="H2339" s="9" t="s">
        <v>1751</v>
      </c>
      <c r="I2339" s="9"/>
      <c r="J2339" s="9"/>
      <c r="K2339" s="8" t="s">
        <v>3</v>
      </c>
      <c r="L2339" s="8"/>
      <c r="M2339" s="8"/>
      <c r="N2339" s="8" t="s">
        <v>1752</v>
      </c>
      <c r="O2339" s="8"/>
      <c r="P2339" s="8"/>
      <c r="Q2339" s="8" t="s">
        <v>1753</v>
      </c>
      <c r="R2339" s="8"/>
      <c r="S2339" s="8"/>
      <c r="T2339" s="11">
        <v>36852</v>
      </c>
      <c r="U2339" s="11"/>
      <c r="V2339" s="11"/>
      <c r="W2339" s="8">
        <v>3</v>
      </c>
      <c r="X2339" s="8"/>
      <c r="Y2339" s="8"/>
      <c r="Z2339" s="8"/>
      <c r="AA2339" s="8"/>
      <c r="AB2339" s="8"/>
      <c r="AC2339" s="8" t="s">
        <v>8</v>
      </c>
      <c r="AD2339" s="8"/>
      <c r="AE2339" s="8"/>
    </row>
    <row r="2340" spans="1:31" x14ac:dyDescent="0.25">
      <c r="A2340" s="8"/>
      <c r="B2340" s="8"/>
      <c r="C2340" s="8"/>
      <c r="D2340" s="8"/>
      <c r="E2340" s="8"/>
      <c r="F2340" s="8"/>
      <c r="G2340" s="8"/>
      <c r="H2340" s="9"/>
      <c r="I2340" s="9"/>
      <c r="J2340" s="9"/>
      <c r="K2340" s="8"/>
      <c r="L2340" s="8"/>
      <c r="M2340" s="8"/>
      <c r="N2340" s="10"/>
      <c r="O2340" s="10"/>
      <c r="P2340" s="10"/>
      <c r="Q2340" s="8"/>
      <c r="R2340" s="8"/>
      <c r="S2340" s="8"/>
      <c r="T2340" s="11"/>
      <c r="U2340" s="11"/>
      <c r="V2340" s="11"/>
      <c r="W2340" s="8"/>
      <c r="X2340" s="8"/>
      <c r="Y2340" s="8"/>
      <c r="Z2340" s="8"/>
      <c r="AA2340" s="8"/>
      <c r="AB2340" s="8"/>
      <c r="AC2340" s="8"/>
      <c r="AD2340" s="8"/>
      <c r="AE2340" s="8"/>
    </row>
    <row r="2341" spans="1:31" ht="240" customHeight="1" x14ac:dyDescent="0.25">
      <c r="A2341" s="8"/>
      <c r="B2341" s="8"/>
      <c r="C2341" s="8"/>
      <c r="D2341" s="8"/>
      <c r="E2341" s="8"/>
      <c r="F2341" s="8"/>
      <c r="G2341" s="8"/>
      <c r="H2341" s="9"/>
      <c r="I2341" s="9"/>
      <c r="J2341" s="9"/>
      <c r="K2341" s="8"/>
      <c r="L2341" s="8"/>
      <c r="M2341" s="8"/>
      <c r="N2341" s="10" t="s">
        <v>1743</v>
      </c>
      <c r="O2341" s="10"/>
      <c r="P2341" s="10"/>
      <c r="Q2341" s="8"/>
      <c r="R2341" s="8"/>
      <c r="S2341" s="8"/>
      <c r="T2341" s="11"/>
      <c r="U2341" s="11"/>
      <c r="V2341" s="11"/>
      <c r="W2341" s="8"/>
      <c r="X2341" s="8"/>
      <c r="Y2341" s="8"/>
      <c r="Z2341" s="8"/>
      <c r="AA2341" s="8"/>
      <c r="AB2341" s="8"/>
      <c r="AC2341" s="8"/>
      <c r="AD2341" s="8"/>
      <c r="AE2341" s="8"/>
    </row>
    <row r="2342" spans="1:31" ht="60" customHeight="1" x14ac:dyDescent="0.25">
      <c r="A2342" s="8">
        <v>22</v>
      </c>
      <c r="B2342" s="8" t="s">
        <v>0</v>
      </c>
      <c r="C2342" s="8"/>
      <c r="D2342" s="8"/>
      <c r="E2342" s="8" t="s">
        <v>1</v>
      </c>
      <c r="F2342" s="8"/>
      <c r="G2342" s="8"/>
      <c r="H2342" s="9" t="s">
        <v>1754</v>
      </c>
      <c r="I2342" s="9"/>
      <c r="J2342" s="9"/>
      <c r="K2342" s="8" t="s">
        <v>3</v>
      </c>
      <c r="L2342" s="8"/>
      <c r="M2342" s="8"/>
      <c r="N2342" s="8" t="s">
        <v>1755</v>
      </c>
      <c r="O2342" s="8"/>
      <c r="P2342" s="8"/>
      <c r="Q2342" s="8" t="s">
        <v>1753</v>
      </c>
      <c r="R2342" s="8"/>
      <c r="S2342" s="8"/>
      <c r="T2342" s="11">
        <v>36729</v>
      </c>
      <c r="U2342" s="11"/>
      <c r="V2342" s="11"/>
      <c r="W2342" s="8">
        <v>3</v>
      </c>
      <c r="X2342" s="8"/>
      <c r="Y2342" s="8"/>
      <c r="Z2342" s="8"/>
      <c r="AA2342" s="8"/>
      <c r="AB2342" s="8"/>
      <c r="AC2342" s="8" t="s">
        <v>8</v>
      </c>
      <c r="AD2342" s="8"/>
      <c r="AE2342" s="8"/>
    </row>
    <row r="2343" spans="1:31" x14ac:dyDescent="0.25">
      <c r="A2343" s="8"/>
      <c r="B2343" s="8"/>
      <c r="C2343" s="8"/>
      <c r="D2343" s="8"/>
      <c r="E2343" s="8"/>
      <c r="F2343" s="8"/>
      <c r="G2343" s="8"/>
      <c r="H2343" s="9"/>
      <c r="I2343" s="9"/>
      <c r="J2343" s="9"/>
      <c r="K2343" s="8"/>
      <c r="L2343" s="8"/>
      <c r="M2343" s="8"/>
      <c r="N2343" s="10"/>
      <c r="O2343" s="10"/>
      <c r="P2343" s="10"/>
      <c r="Q2343" s="8"/>
      <c r="R2343" s="8"/>
      <c r="S2343" s="8"/>
      <c r="T2343" s="11"/>
      <c r="U2343" s="11"/>
      <c r="V2343" s="11"/>
      <c r="W2343" s="8"/>
      <c r="X2343" s="8"/>
      <c r="Y2343" s="8"/>
      <c r="Z2343" s="8"/>
      <c r="AA2343" s="8"/>
      <c r="AB2343" s="8"/>
      <c r="AC2343" s="8"/>
      <c r="AD2343" s="8"/>
      <c r="AE2343" s="8"/>
    </row>
    <row r="2344" spans="1:31" ht="210" customHeight="1" x14ac:dyDescent="0.25">
      <c r="A2344" s="8"/>
      <c r="B2344" s="8"/>
      <c r="C2344" s="8"/>
      <c r="D2344" s="8"/>
      <c r="E2344" s="8"/>
      <c r="F2344" s="8"/>
      <c r="G2344" s="8"/>
      <c r="H2344" s="9"/>
      <c r="I2344" s="9"/>
      <c r="J2344" s="9"/>
      <c r="K2344" s="8"/>
      <c r="L2344" s="8"/>
      <c r="M2344" s="8"/>
      <c r="N2344" s="10" t="s">
        <v>1756</v>
      </c>
      <c r="O2344" s="10"/>
      <c r="P2344" s="10"/>
      <c r="Q2344" s="8"/>
      <c r="R2344" s="8"/>
      <c r="S2344" s="8"/>
      <c r="T2344" s="11"/>
      <c r="U2344" s="11"/>
      <c r="V2344" s="11"/>
      <c r="W2344" s="8"/>
      <c r="X2344" s="8"/>
      <c r="Y2344" s="8"/>
      <c r="Z2344" s="8"/>
      <c r="AA2344" s="8"/>
      <c r="AB2344" s="8"/>
      <c r="AC2344" s="8"/>
      <c r="AD2344" s="8"/>
      <c r="AE2344" s="8"/>
    </row>
    <row r="2345" spans="1:31" ht="60" customHeight="1" x14ac:dyDescent="0.25">
      <c r="A2345" s="8">
        <v>23</v>
      </c>
      <c r="B2345" s="8" t="s">
        <v>0</v>
      </c>
      <c r="C2345" s="8"/>
      <c r="D2345" s="8"/>
      <c r="E2345" s="8" t="s">
        <v>20</v>
      </c>
      <c r="F2345" s="8"/>
      <c r="G2345" s="8"/>
      <c r="H2345" s="9" t="s">
        <v>1757</v>
      </c>
      <c r="I2345" s="9"/>
      <c r="J2345" s="9"/>
      <c r="K2345" s="8" t="s">
        <v>3</v>
      </c>
      <c r="L2345" s="8"/>
      <c r="M2345" s="8"/>
      <c r="N2345" s="8" t="s">
        <v>1758</v>
      </c>
      <c r="O2345" s="8"/>
      <c r="P2345" s="8"/>
      <c r="Q2345" s="8" t="s">
        <v>1753</v>
      </c>
      <c r="R2345" s="8"/>
      <c r="S2345" s="8"/>
      <c r="T2345" s="8" t="s">
        <v>1261</v>
      </c>
      <c r="U2345" s="8"/>
      <c r="V2345" s="8"/>
      <c r="W2345" s="8">
        <v>3</v>
      </c>
      <c r="X2345" s="8"/>
      <c r="Y2345" s="8"/>
      <c r="Z2345" s="8"/>
      <c r="AA2345" s="8"/>
      <c r="AB2345" s="8"/>
      <c r="AC2345" s="8" t="s">
        <v>8</v>
      </c>
      <c r="AD2345" s="8"/>
      <c r="AE2345" s="8"/>
    </row>
    <row r="2346" spans="1:31" x14ac:dyDescent="0.25">
      <c r="A2346" s="8"/>
      <c r="B2346" s="8"/>
      <c r="C2346" s="8"/>
      <c r="D2346" s="8"/>
      <c r="E2346" s="8"/>
      <c r="F2346" s="8"/>
      <c r="G2346" s="8"/>
      <c r="H2346" s="9"/>
      <c r="I2346" s="9"/>
      <c r="J2346" s="9"/>
      <c r="K2346" s="8"/>
      <c r="L2346" s="8"/>
      <c r="M2346" s="8"/>
      <c r="N2346" s="10"/>
      <c r="O2346" s="10"/>
      <c r="P2346" s="10"/>
      <c r="Q2346" s="8"/>
      <c r="R2346" s="8"/>
      <c r="S2346" s="8"/>
      <c r="T2346" s="8"/>
      <c r="U2346" s="8"/>
      <c r="V2346" s="8"/>
      <c r="W2346" s="8"/>
      <c r="X2346" s="8"/>
      <c r="Y2346" s="8"/>
      <c r="Z2346" s="8"/>
      <c r="AA2346" s="8"/>
      <c r="AB2346" s="8"/>
      <c r="AC2346" s="8"/>
      <c r="AD2346" s="8"/>
      <c r="AE2346" s="8"/>
    </row>
    <row r="2347" spans="1:31" ht="210" customHeight="1" x14ac:dyDescent="0.25">
      <c r="A2347" s="8"/>
      <c r="B2347" s="8"/>
      <c r="C2347" s="8"/>
      <c r="D2347" s="8"/>
      <c r="E2347" s="8"/>
      <c r="F2347" s="8"/>
      <c r="G2347" s="8"/>
      <c r="H2347" s="9"/>
      <c r="I2347" s="9"/>
      <c r="J2347" s="9"/>
      <c r="K2347" s="8"/>
      <c r="L2347" s="8"/>
      <c r="M2347" s="8"/>
      <c r="N2347" s="10" t="s">
        <v>1756</v>
      </c>
      <c r="O2347" s="10"/>
      <c r="P2347" s="10"/>
      <c r="Q2347" s="8"/>
      <c r="R2347" s="8"/>
      <c r="S2347" s="8"/>
      <c r="T2347" s="8"/>
      <c r="U2347" s="8"/>
      <c r="V2347" s="8"/>
      <c r="W2347" s="8"/>
      <c r="X2347" s="8"/>
      <c r="Y2347" s="8"/>
      <c r="Z2347" s="8"/>
      <c r="AA2347" s="8"/>
      <c r="AB2347" s="8"/>
      <c r="AC2347" s="8"/>
      <c r="AD2347" s="8"/>
      <c r="AE2347" s="8"/>
    </row>
    <row r="2348" spans="1:31" ht="60" customHeight="1" x14ac:dyDescent="0.25">
      <c r="A2348" s="8">
        <v>24</v>
      </c>
      <c r="B2348" s="8" t="s">
        <v>0</v>
      </c>
      <c r="C2348" s="8"/>
      <c r="D2348" s="8"/>
      <c r="E2348" s="8" t="s">
        <v>1</v>
      </c>
      <c r="F2348" s="8"/>
      <c r="G2348" s="8"/>
      <c r="H2348" s="9" t="s">
        <v>1759</v>
      </c>
      <c r="I2348" s="9"/>
      <c r="J2348" s="9"/>
      <c r="K2348" s="8" t="s">
        <v>3</v>
      </c>
      <c r="L2348" s="8"/>
      <c r="M2348" s="8"/>
      <c r="N2348" s="8" t="s">
        <v>1760</v>
      </c>
      <c r="O2348" s="8"/>
      <c r="P2348" s="8"/>
      <c r="Q2348" s="8" t="s">
        <v>1753</v>
      </c>
      <c r="R2348" s="8"/>
      <c r="S2348" s="8"/>
      <c r="T2348" s="8" t="s">
        <v>1762</v>
      </c>
      <c r="U2348" s="8"/>
      <c r="V2348" s="8"/>
      <c r="W2348" s="8">
        <v>3</v>
      </c>
      <c r="X2348" s="8"/>
      <c r="Y2348" s="8"/>
      <c r="Z2348" s="8"/>
      <c r="AA2348" s="8"/>
      <c r="AB2348" s="8"/>
      <c r="AC2348" s="8" t="s">
        <v>8</v>
      </c>
      <c r="AD2348" s="8"/>
      <c r="AE2348" s="8"/>
    </row>
    <row r="2349" spans="1:31" x14ac:dyDescent="0.25">
      <c r="A2349" s="8"/>
      <c r="B2349" s="8"/>
      <c r="C2349" s="8"/>
      <c r="D2349" s="8"/>
      <c r="E2349" s="8"/>
      <c r="F2349" s="8"/>
      <c r="G2349" s="8"/>
      <c r="H2349" s="9"/>
      <c r="I2349" s="9"/>
      <c r="J2349" s="9"/>
      <c r="K2349" s="8"/>
      <c r="L2349" s="8"/>
      <c r="M2349" s="8"/>
      <c r="N2349" s="10"/>
      <c r="O2349" s="10"/>
      <c r="P2349" s="10"/>
      <c r="Q2349" s="8"/>
      <c r="R2349" s="8"/>
      <c r="S2349" s="8"/>
      <c r="T2349" s="8"/>
      <c r="U2349" s="8"/>
      <c r="V2349" s="8"/>
      <c r="W2349" s="8"/>
      <c r="X2349" s="8"/>
      <c r="Y2349" s="8"/>
      <c r="Z2349" s="8"/>
      <c r="AA2349" s="8"/>
      <c r="AB2349" s="8"/>
      <c r="AC2349" s="8"/>
      <c r="AD2349" s="8"/>
      <c r="AE2349" s="8"/>
    </row>
    <row r="2350" spans="1:31" ht="105" customHeight="1" x14ac:dyDescent="0.25">
      <c r="A2350" s="8"/>
      <c r="B2350" s="8"/>
      <c r="C2350" s="8"/>
      <c r="D2350" s="8"/>
      <c r="E2350" s="8"/>
      <c r="F2350" s="8"/>
      <c r="G2350" s="8"/>
      <c r="H2350" s="9"/>
      <c r="I2350" s="9"/>
      <c r="J2350" s="9"/>
      <c r="K2350" s="8"/>
      <c r="L2350" s="8"/>
      <c r="M2350" s="8"/>
      <c r="N2350" s="10" t="s">
        <v>1761</v>
      </c>
      <c r="O2350" s="10"/>
      <c r="P2350" s="10"/>
      <c r="Q2350" s="8"/>
      <c r="R2350" s="8"/>
      <c r="S2350" s="8"/>
      <c r="T2350" s="8"/>
      <c r="U2350" s="8"/>
      <c r="V2350" s="8"/>
      <c r="W2350" s="8"/>
      <c r="X2350" s="8"/>
      <c r="Y2350" s="8"/>
      <c r="Z2350" s="8"/>
      <c r="AA2350" s="8"/>
      <c r="AB2350" s="8"/>
      <c r="AC2350" s="8"/>
      <c r="AD2350" s="8"/>
      <c r="AE2350" s="8"/>
    </row>
    <row r="2351" spans="1:31" ht="75" customHeight="1" x14ac:dyDescent="0.25">
      <c r="A2351" s="8">
        <v>25</v>
      </c>
      <c r="B2351" s="8" t="s">
        <v>0</v>
      </c>
      <c r="C2351" s="8"/>
      <c r="D2351" s="8"/>
      <c r="E2351" s="8" t="s">
        <v>1</v>
      </c>
      <c r="F2351" s="8"/>
      <c r="G2351" s="8"/>
      <c r="H2351" s="9" t="s">
        <v>1763</v>
      </c>
      <c r="I2351" s="9"/>
      <c r="J2351" s="9"/>
      <c r="K2351" s="8" t="s">
        <v>3</v>
      </c>
      <c r="L2351" s="8"/>
      <c r="M2351" s="8"/>
      <c r="N2351" s="8" t="s">
        <v>1764</v>
      </c>
      <c r="O2351" s="8"/>
      <c r="P2351" s="8"/>
      <c r="Q2351" s="8" t="s">
        <v>1338</v>
      </c>
      <c r="R2351" s="8"/>
      <c r="S2351" s="8"/>
      <c r="T2351" s="11">
        <v>36821</v>
      </c>
      <c r="U2351" s="11"/>
      <c r="V2351" s="11"/>
      <c r="W2351" s="8">
        <v>3</v>
      </c>
      <c r="X2351" s="8"/>
      <c r="Y2351" s="8"/>
      <c r="Z2351" s="8"/>
      <c r="AA2351" s="8"/>
      <c r="AB2351" s="8"/>
      <c r="AC2351" s="8" t="s">
        <v>8</v>
      </c>
      <c r="AD2351" s="8"/>
      <c r="AE2351" s="8"/>
    </row>
    <row r="2352" spans="1:31" x14ac:dyDescent="0.25">
      <c r="A2352" s="8"/>
      <c r="B2352" s="8"/>
      <c r="C2352" s="8"/>
      <c r="D2352" s="8"/>
      <c r="E2352" s="8"/>
      <c r="F2352" s="8"/>
      <c r="G2352" s="8"/>
      <c r="H2352" s="9"/>
      <c r="I2352" s="9"/>
      <c r="J2352" s="9"/>
      <c r="K2352" s="8"/>
      <c r="L2352" s="8"/>
      <c r="M2352" s="8"/>
      <c r="N2352" s="10"/>
      <c r="O2352" s="10"/>
      <c r="P2352" s="10"/>
      <c r="Q2352" s="8"/>
      <c r="R2352" s="8"/>
      <c r="S2352" s="8"/>
      <c r="T2352" s="11"/>
      <c r="U2352" s="11"/>
      <c r="V2352" s="11"/>
      <c r="W2352" s="8"/>
      <c r="X2352" s="8"/>
      <c r="Y2352" s="8"/>
      <c r="Z2352" s="8"/>
      <c r="AA2352" s="8"/>
      <c r="AB2352" s="8"/>
      <c r="AC2352" s="8"/>
      <c r="AD2352" s="8"/>
      <c r="AE2352" s="8"/>
    </row>
    <row r="2353" spans="1:31" ht="285" customHeight="1" x14ac:dyDescent="0.25">
      <c r="A2353" s="8"/>
      <c r="B2353" s="8"/>
      <c r="C2353" s="8"/>
      <c r="D2353" s="8"/>
      <c r="E2353" s="8"/>
      <c r="F2353" s="8"/>
      <c r="G2353" s="8"/>
      <c r="H2353" s="9"/>
      <c r="I2353" s="9"/>
      <c r="J2353" s="9"/>
      <c r="K2353" s="8"/>
      <c r="L2353" s="8"/>
      <c r="M2353" s="8"/>
      <c r="N2353" s="10" t="s">
        <v>1765</v>
      </c>
      <c r="O2353" s="10"/>
      <c r="P2353" s="10"/>
      <c r="Q2353" s="8"/>
      <c r="R2353" s="8"/>
      <c r="S2353" s="8"/>
      <c r="T2353" s="11"/>
      <c r="U2353" s="11"/>
      <c r="V2353" s="11"/>
      <c r="W2353" s="8"/>
      <c r="X2353" s="8"/>
      <c r="Y2353" s="8"/>
      <c r="Z2353" s="8"/>
      <c r="AA2353" s="8"/>
      <c r="AB2353" s="8"/>
      <c r="AC2353" s="8"/>
      <c r="AD2353" s="8"/>
      <c r="AE2353" s="8"/>
    </row>
    <row r="2354" spans="1:31" ht="75" customHeight="1" x14ac:dyDescent="0.25">
      <c r="A2354" s="8">
        <v>26</v>
      </c>
      <c r="B2354" s="8" t="s">
        <v>0</v>
      </c>
      <c r="C2354" s="8"/>
      <c r="D2354" s="8"/>
      <c r="E2354" s="8" t="s">
        <v>20</v>
      </c>
      <c r="F2354" s="8"/>
      <c r="G2354" s="8"/>
      <c r="H2354" s="9" t="s">
        <v>1766</v>
      </c>
      <c r="I2354" s="9"/>
      <c r="J2354" s="9"/>
      <c r="K2354" s="8" t="s">
        <v>3</v>
      </c>
      <c r="L2354" s="8"/>
      <c r="M2354" s="8"/>
      <c r="N2354" s="8" t="s">
        <v>1764</v>
      </c>
      <c r="O2354" s="8"/>
      <c r="P2354" s="8"/>
      <c r="Q2354" s="8" t="s">
        <v>1338</v>
      </c>
      <c r="R2354" s="8"/>
      <c r="S2354" s="8"/>
      <c r="T2354" s="8" t="s">
        <v>361</v>
      </c>
      <c r="U2354" s="8"/>
      <c r="V2354" s="8"/>
      <c r="W2354" s="8">
        <v>3</v>
      </c>
      <c r="X2354" s="8"/>
      <c r="Y2354" s="8"/>
      <c r="Z2354" s="8"/>
      <c r="AA2354" s="8"/>
      <c r="AB2354" s="8"/>
      <c r="AC2354" s="8" t="s">
        <v>8</v>
      </c>
      <c r="AD2354" s="8"/>
      <c r="AE2354" s="8"/>
    </row>
    <row r="2355" spans="1:31" x14ac:dyDescent="0.25">
      <c r="A2355" s="8"/>
      <c r="B2355" s="8"/>
      <c r="C2355" s="8"/>
      <c r="D2355" s="8"/>
      <c r="E2355" s="8"/>
      <c r="F2355" s="8"/>
      <c r="G2355" s="8"/>
      <c r="H2355" s="9"/>
      <c r="I2355" s="9"/>
      <c r="J2355" s="9"/>
      <c r="K2355" s="8"/>
      <c r="L2355" s="8"/>
      <c r="M2355" s="8"/>
      <c r="N2355" s="8"/>
      <c r="O2355" s="8"/>
      <c r="P2355" s="8"/>
      <c r="Q2355" s="8"/>
      <c r="R2355" s="8"/>
      <c r="S2355" s="8"/>
      <c r="T2355" s="8"/>
      <c r="U2355" s="8"/>
      <c r="V2355" s="8"/>
      <c r="W2355" s="8"/>
      <c r="X2355" s="8"/>
      <c r="Y2355" s="8"/>
      <c r="Z2355" s="8"/>
      <c r="AA2355" s="8"/>
      <c r="AB2355" s="8"/>
      <c r="AC2355" s="8"/>
      <c r="AD2355" s="8"/>
      <c r="AE2355" s="8"/>
    </row>
    <row r="2356" spans="1:31" ht="285" customHeight="1" x14ac:dyDescent="0.25">
      <c r="A2356" s="8"/>
      <c r="B2356" s="8"/>
      <c r="C2356" s="8"/>
      <c r="D2356" s="8"/>
      <c r="E2356" s="8"/>
      <c r="F2356" s="8"/>
      <c r="G2356" s="8"/>
      <c r="H2356" s="9"/>
      <c r="I2356" s="9"/>
      <c r="J2356" s="9"/>
      <c r="K2356" s="8"/>
      <c r="L2356" s="8"/>
      <c r="M2356" s="8"/>
      <c r="N2356" s="10" t="s">
        <v>1765</v>
      </c>
      <c r="O2356" s="10"/>
      <c r="P2356" s="10"/>
      <c r="Q2356" s="8"/>
      <c r="R2356" s="8"/>
      <c r="S2356" s="8"/>
      <c r="T2356" s="8"/>
      <c r="U2356" s="8"/>
      <c r="V2356" s="8"/>
      <c r="W2356" s="8"/>
      <c r="X2356" s="8"/>
      <c r="Y2356" s="8"/>
      <c r="Z2356" s="8"/>
      <c r="AA2356" s="8"/>
      <c r="AB2356" s="8"/>
      <c r="AC2356" s="8"/>
      <c r="AD2356" s="8"/>
      <c r="AE2356" s="8"/>
    </row>
    <row r="2357" spans="1:31" x14ac:dyDescent="0.25">
      <c r="A2357" s="8"/>
      <c r="B2357" s="8"/>
      <c r="C2357" s="8"/>
      <c r="D2357" s="8"/>
      <c r="E2357" s="8"/>
      <c r="F2357" s="8"/>
      <c r="G2357" s="8"/>
      <c r="H2357" s="9"/>
      <c r="I2357" s="9"/>
      <c r="J2357" s="9"/>
      <c r="K2357" s="8"/>
      <c r="L2357" s="8"/>
      <c r="M2357" s="8"/>
      <c r="N2357" s="8"/>
      <c r="O2357" s="8"/>
      <c r="P2357" s="8"/>
      <c r="Q2357" s="8"/>
      <c r="R2357" s="8"/>
      <c r="S2357" s="8"/>
      <c r="T2357" s="8"/>
      <c r="U2357" s="8"/>
      <c r="V2357" s="8"/>
      <c r="W2357" s="8"/>
      <c r="X2357" s="8"/>
      <c r="Y2357" s="8"/>
      <c r="Z2357" s="8"/>
      <c r="AA2357" s="8"/>
      <c r="AB2357" s="8"/>
      <c r="AC2357" s="8"/>
      <c r="AD2357" s="8"/>
      <c r="AE2357" s="8"/>
    </row>
    <row r="2358" spans="1:31" ht="45" customHeight="1" x14ac:dyDescent="0.25">
      <c r="A2358" s="8"/>
      <c r="B2358" s="8"/>
      <c r="C2358" s="8"/>
      <c r="D2358" s="8"/>
      <c r="E2358" s="8"/>
      <c r="F2358" s="8"/>
      <c r="G2358" s="8"/>
      <c r="H2358" s="9"/>
      <c r="I2358" s="9"/>
      <c r="J2358" s="9"/>
      <c r="K2358" s="8"/>
      <c r="L2358" s="8"/>
      <c r="M2358" s="8"/>
      <c r="N2358" s="8" t="s">
        <v>483</v>
      </c>
      <c r="O2358" s="8"/>
      <c r="P2358" s="8"/>
      <c r="Q2358" s="8"/>
      <c r="R2358" s="8"/>
      <c r="S2358" s="8"/>
      <c r="T2358" s="8"/>
      <c r="U2358" s="8"/>
      <c r="V2358" s="8"/>
      <c r="W2358" s="8"/>
      <c r="X2358" s="8"/>
      <c r="Y2358" s="8"/>
      <c r="Z2358" s="8"/>
      <c r="AA2358" s="8"/>
      <c r="AB2358" s="8"/>
      <c r="AC2358" s="8"/>
      <c r="AD2358" s="8"/>
      <c r="AE2358" s="8"/>
    </row>
    <row r="2359" spans="1:31" ht="90" customHeight="1" x14ac:dyDescent="0.25">
      <c r="A2359" s="8">
        <v>27</v>
      </c>
      <c r="B2359" s="8" t="s">
        <v>0</v>
      </c>
      <c r="C2359" s="8"/>
      <c r="D2359" s="8"/>
      <c r="E2359" s="8" t="s">
        <v>1</v>
      </c>
      <c r="F2359" s="8"/>
      <c r="G2359" s="8"/>
      <c r="H2359" s="9" t="s">
        <v>1767</v>
      </c>
      <c r="I2359" s="9"/>
      <c r="J2359" s="9"/>
      <c r="K2359" s="8" t="s">
        <v>3</v>
      </c>
      <c r="L2359" s="8"/>
      <c r="M2359" s="8"/>
      <c r="N2359" s="8" t="s">
        <v>1768</v>
      </c>
      <c r="O2359" s="8"/>
      <c r="P2359" s="8"/>
      <c r="Q2359" s="8" t="s">
        <v>1771</v>
      </c>
      <c r="R2359" s="8"/>
      <c r="S2359" s="8"/>
      <c r="T2359" s="11">
        <v>36646</v>
      </c>
      <c r="U2359" s="11"/>
      <c r="V2359" s="11"/>
      <c r="W2359" s="8">
        <v>3</v>
      </c>
      <c r="X2359" s="8"/>
      <c r="Y2359" s="8"/>
      <c r="Z2359" s="8"/>
      <c r="AA2359" s="8"/>
      <c r="AB2359" s="8"/>
      <c r="AC2359" s="8" t="s">
        <v>8</v>
      </c>
      <c r="AD2359" s="8"/>
      <c r="AE2359" s="8"/>
    </row>
    <row r="2360" spans="1:31" x14ac:dyDescent="0.25">
      <c r="A2360" s="8"/>
      <c r="B2360" s="8"/>
      <c r="C2360" s="8"/>
      <c r="D2360" s="8"/>
      <c r="E2360" s="8"/>
      <c r="F2360" s="8"/>
      <c r="G2360" s="8"/>
      <c r="H2360" s="9"/>
      <c r="I2360" s="9"/>
      <c r="J2360" s="9"/>
      <c r="K2360" s="8"/>
      <c r="L2360" s="8"/>
      <c r="M2360" s="8"/>
      <c r="N2360" s="8"/>
      <c r="O2360" s="8"/>
      <c r="P2360" s="8"/>
      <c r="Q2360" s="8"/>
      <c r="R2360" s="8"/>
      <c r="S2360" s="8"/>
      <c r="T2360" s="11"/>
      <c r="U2360" s="11"/>
      <c r="V2360" s="11"/>
      <c r="W2360" s="8"/>
      <c r="X2360" s="8"/>
      <c r="Y2360" s="8"/>
      <c r="Z2360" s="8"/>
      <c r="AA2360" s="8"/>
      <c r="AB2360" s="8"/>
      <c r="AC2360" s="8"/>
      <c r="AD2360" s="8"/>
      <c r="AE2360" s="8"/>
    </row>
    <row r="2361" spans="1:31" ht="105" customHeight="1" x14ac:dyDescent="0.25">
      <c r="A2361" s="8"/>
      <c r="B2361" s="8"/>
      <c r="C2361" s="8"/>
      <c r="D2361" s="8"/>
      <c r="E2361" s="8"/>
      <c r="F2361" s="8"/>
      <c r="G2361" s="8"/>
      <c r="H2361" s="9"/>
      <c r="I2361" s="9"/>
      <c r="J2361" s="9"/>
      <c r="K2361" s="8"/>
      <c r="L2361" s="8"/>
      <c r="M2361" s="8"/>
      <c r="N2361" s="10" t="s">
        <v>1769</v>
      </c>
      <c r="O2361" s="10"/>
      <c r="P2361" s="10"/>
      <c r="Q2361" s="8"/>
      <c r="R2361" s="8"/>
      <c r="S2361" s="8"/>
      <c r="T2361" s="11"/>
      <c r="U2361" s="11"/>
      <c r="V2361" s="11"/>
      <c r="W2361" s="8"/>
      <c r="X2361" s="8"/>
      <c r="Y2361" s="8"/>
      <c r="Z2361" s="8"/>
      <c r="AA2361" s="8"/>
      <c r="AB2361" s="8"/>
      <c r="AC2361" s="8"/>
      <c r="AD2361" s="8"/>
      <c r="AE2361" s="8"/>
    </row>
    <row r="2362" spans="1:31" x14ac:dyDescent="0.25">
      <c r="A2362" s="8"/>
      <c r="B2362" s="8"/>
      <c r="C2362" s="8"/>
      <c r="D2362" s="8"/>
      <c r="E2362" s="8"/>
      <c r="F2362" s="8"/>
      <c r="G2362" s="8"/>
      <c r="H2362" s="9"/>
      <c r="I2362" s="9"/>
      <c r="J2362" s="9"/>
      <c r="K2362" s="8"/>
      <c r="L2362" s="8"/>
      <c r="M2362" s="8"/>
      <c r="N2362" s="8"/>
      <c r="O2362" s="8"/>
      <c r="P2362" s="8"/>
      <c r="Q2362" s="8"/>
      <c r="R2362" s="8"/>
      <c r="S2362" s="8"/>
      <c r="T2362" s="11"/>
      <c r="U2362" s="11"/>
      <c r="V2362" s="11"/>
      <c r="W2362" s="8"/>
      <c r="X2362" s="8"/>
      <c r="Y2362" s="8"/>
      <c r="Z2362" s="8"/>
      <c r="AA2362" s="8"/>
      <c r="AB2362" s="8"/>
      <c r="AC2362" s="8"/>
      <c r="AD2362" s="8"/>
      <c r="AE2362" s="8"/>
    </row>
    <row r="2363" spans="1:31" ht="30" customHeight="1" x14ac:dyDescent="0.25">
      <c r="A2363" s="8"/>
      <c r="B2363" s="8"/>
      <c r="C2363" s="8"/>
      <c r="D2363" s="8"/>
      <c r="E2363" s="8"/>
      <c r="F2363" s="8"/>
      <c r="G2363" s="8"/>
      <c r="H2363" s="9"/>
      <c r="I2363" s="9"/>
      <c r="J2363" s="9"/>
      <c r="K2363" s="8"/>
      <c r="L2363" s="8"/>
      <c r="M2363" s="8"/>
      <c r="N2363" s="8" t="s">
        <v>1770</v>
      </c>
      <c r="O2363" s="8"/>
      <c r="P2363" s="8"/>
      <c r="Q2363" s="8"/>
      <c r="R2363" s="8"/>
      <c r="S2363" s="8"/>
      <c r="T2363" s="11"/>
      <c r="U2363" s="11"/>
      <c r="V2363" s="11"/>
      <c r="W2363" s="8"/>
      <c r="X2363" s="8"/>
      <c r="Y2363" s="8"/>
      <c r="Z2363" s="8"/>
      <c r="AA2363" s="8"/>
      <c r="AB2363" s="8"/>
      <c r="AC2363" s="8"/>
      <c r="AD2363" s="8"/>
      <c r="AE2363" s="8"/>
    </row>
    <row r="2364" spans="1:31" ht="90" customHeight="1" x14ac:dyDescent="0.25">
      <c r="A2364" s="8">
        <v>33</v>
      </c>
      <c r="B2364" s="8" t="s">
        <v>0</v>
      </c>
      <c r="C2364" s="8"/>
      <c r="D2364" s="8"/>
      <c r="E2364" s="8" t="s">
        <v>1</v>
      </c>
      <c r="F2364" s="8"/>
      <c r="G2364" s="8"/>
      <c r="H2364" s="9" t="s">
        <v>1772</v>
      </c>
      <c r="I2364" s="9"/>
      <c r="J2364" s="9"/>
      <c r="K2364" s="8" t="s">
        <v>3</v>
      </c>
      <c r="L2364" s="8"/>
      <c r="M2364" s="8"/>
      <c r="N2364" s="8" t="s">
        <v>1773</v>
      </c>
      <c r="O2364" s="8"/>
      <c r="P2364" s="8"/>
      <c r="Q2364" s="8" t="s">
        <v>1771</v>
      </c>
      <c r="R2364" s="8"/>
      <c r="S2364" s="8"/>
      <c r="T2364" s="8" t="s">
        <v>1008</v>
      </c>
      <c r="U2364" s="8"/>
      <c r="V2364" s="8"/>
      <c r="W2364" s="8">
        <v>3</v>
      </c>
      <c r="X2364" s="8"/>
      <c r="Y2364" s="8"/>
      <c r="Z2364" s="8"/>
      <c r="AA2364" s="8"/>
      <c r="AB2364" s="8"/>
      <c r="AC2364" s="8" t="s">
        <v>8</v>
      </c>
      <c r="AD2364" s="8"/>
      <c r="AE2364" s="8"/>
    </row>
    <row r="2365" spans="1:31" x14ac:dyDescent="0.25">
      <c r="A2365" s="8"/>
      <c r="B2365" s="8"/>
      <c r="C2365" s="8"/>
      <c r="D2365" s="8"/>
      <c r="E2365" s="8"/>
      <c r="F2365" s="8"/>
      <c r="G2365" s="8"/>
      <c r="H2365" s="9"/>
      <c r="I2365" s="9"/>
      <c r="J2365" s="9"/>
      <c r="K2365" s="8"/>
      <c r="L2365" s="8"/>
      <c r="M2365" s="8"/>
      <c r="N2365" s="8"/>
      <c r="O2365" s="8"/>
      <c r="P2365" s="8"/>
      <c r="Q2365" s="8"/>
      <c r="R2365" s="8"/>
      <c r="S2365" s="8"/>
      <c r="T2365" s="8"/>
      <c r="U2365" s="8"/>
      <c r="V2365" s="8"/>
      <c r="W2365" s="8"/>
      <c r="X2365" s="8"/>
      <c r="Y2365" s="8"/>
      <c r="Z2365" s="8"/>
      <c r="AA2365" s="8"/>
      <c r="AB2365" s="8"/>
      <c r="AC2365" s="8"/>
      <c r="AD2365" s="8"/>
      <c r="AE2365" s="8"/>
    </row>
    <row r="2366" spans="1:31" ht="90" customHeight="1" x14ac:dyDescent="0.25">
      <c r="A2366" s="8"/>
      <c r="B2366" s="8"/>
      <c r="C2366" s="8"/>
      <c r="D2366" s="8"/>
      <c r="E2366" s="8"/>
      <c r="F2366" s="8"/>
      <c r="G2366" s="8"/>
      <c r="H2366" s="9"/>
      <c r="I2366" s="9"/>
      <c r="J2366" s="9"/>
      <c r="K2366" s="8"/>
      <c r="L2366" s="8"/>
      <c r="M2366" s="8"/>
      <c r="N2366" s="10" t="s">
        <v>1774</v>
      </c>
      <c r="O2366" s="10"/>
      <c r="P2366" s="10"/>
      <c r="Q2366" s="8"/>
      <c r="R2366" s="8"/>
      <c r="S2366" s="8"/>
      <c r="T2366" s="8"/>
      <c r="U2366" s="8"/>
      <c r="V2366" s="8"/>
      <c r="W2366" s="8"/>
      <c r="X2366" s="8"/>
      <c r="Y2366" s="8"/>
      <c r="Z2366" s="8"/>
      <c r="AA2366" s="8"/>
      <c r="AB2366" s="8"/>
      <c r="AC2366" s="8"/>
      <c r="AD2366" s="8"/>
      <c r="AE2366" s="8"/>
    </row>
    <row r="2367" spans="1:31" x14ac:dyDescent="0.25">
      <c r="A2367" s="8"/>
      <c r="B2367" s="8"/>
      <c r="C2367" s="8"/>
      <c r="D2367" s="8"/>
      <c r="E2367" s="8"/>
      <c r="F2367" s="8"/>
      <c r="G2367" s="8"/>
      <c r="H2367" s="9"/>
      <c r="I2367" s="9"/>
      <c r="J2367" s="9"/>
      <c r="K2367" s="8"/>
      <c r="L2367" s="8"/>
      <c r="M2367" s="8"/>
      <c r="N2367" s="8"/>
      <c r="O2367" s="8"/>
      <c r="P2367" s="8"/>
      <c r="Q2367" s="8"/>
      <c r="R2367" s="8"/>
      <c r="S2367" s="8"/>
      <c r="T2367" s="8"/>
      <c r="U2367" s="8"/>
      <c r="V2367" s="8"/>
      <c r="W2367" s="8"/>
      <c r="X2367" s="8"/>
      <c r="Y2367" s="8"/>
      <c r="Z2367" s="8"/>
      <c r="AA2367" s="8"/>
      <c r="AB2367" s="8"/>
      <c r="AC2367" s="8"/>
      <c r="AD2367" s="8"/>
      <c r="AE2367" s="8"/>
    </row>
    <row r="2368" spans="1:31" ht="30" customHeight="1" x14ac:dyDescent="0.25">
      <c r="A2368" s="8"/>
      <c r="B2368" s="8"/>
      <c r="C2368" s="8"/>
      <c r="D2368" s="8"/>
      <c r="E2368" s="8"/>
      <c r="F2368" s="8"/>
      <c r="G2368" s="8"/>
      <c r="H2368" s="9"/>
      <c r="I2368" s="9"/>
      <c r="J2368" s="9"/>
      <c r="K2368" s="8"/>
      <c r="L2368" s="8"/>
      <c r="M2368" s="8"/>
      <c r="N2368" s="8" t="s">
        <v>1775</v>
      </c>
      <c r="O2368" s="8"/>
      <c r="P2368" s="8"/>
      <c r="Q2368" s="8"/>
      <c r="R2368" s="8"/>
      <c r="S2368" s="8"/>
      <c r="T2368" s="8"/>
      <c r="U2368" s="8"/>
      <c r="V2368" s="8"/>
      <c r="W2368" s="8"/>
      <c r="X2368" s="8"/>
      <c r="Y2368" s="8"/>
      <c r="Z2368" s="8"/>
      <c r="AA2368" s="8"/>
      <c r="AB2368" s="8"/>
      <c r="AC2368" s="8"/>
      <c r="AD2368" s="8"/>
      <c r="AE2368" s="8"/>
    </row>
    <row r="2369" spans="1:31" ht="75" customHeight="1" x14ac:dyDescent="0.25">
      <c r="A2369" s="8">
        <v>34</v>
      </c>
      <c r="B2369" s="8" t="s">
        <v>0</v>
      </c>
      <c r="C2369" s="8"/>
      <c r="D2369" s="8"/>
      <c r="E2369" s="8" t="s">
        <v>1</v>
      </c>
      <c r="F2369" s="8"/>
      <c r="G2369" s="8"/>
      <c r="H2369" s="9" t="s">
        <v>1776</v>
      </c>
      <c r="I2369" s="9"/>
      <c r="J2369" s="9"/>
      <c r="K2369" s="8" t="s">
        <v>3</v>
      </c>
      <c r="L2369" s="8"/>
      <c r="M2369" s="8"/>
      <c r="N2369" s="8" t="s">
        <v>1777</v>
      </c>
      <c r="O2369" s="8"/>
      <c r="P2369" s="8"/>
      <c r="Q2369" s="8" t="s">
        <v>1779</v>
      </c>
      <c r="R2369" s="8"/>
      <c r="S2369" s="8"/>
      <c r="T2369" s="8" t="s">
        <v>1008</v>
      </c>
      <c r="U2369" s="8"/>
      <c r="V2369" s="8"/>
      <c r="W2369" s="8">
        <v>3</v>
      </c>
      <c r="X2369" s="8"/>
      <c r="Y2369" s="8"/>
      <c r="Z2369" s="8"/>
      <c r="AA2369" s="8"/>
      <c r="AB2369" s="8"/>
      <c r="AC2369" s="8" t="s">
        <v>8</v>
      </c>
      <c r="AD2369" s="8"/>
      <c r="AE2369" s="8"/>
    </row>
    <row r="2370" spans="1:31" x14ac:dyDescent="0.25">
      <c r="A2370" s="8"/>
      <c r="B2370" s="8"/>
      <c r="C2370" s="8"/>
      <c r="D2370" s="8"/>
      <c r="E2370" s="8"/>
      <c r="F2370" s="8"/>
      <c r="G2370" s="8"/>
      <c r="H2370" s="9"/>
      <c r="I2370" s="9"/>
      <c r="J2370" s="9"/>
      <c r="K2370" s="8"/>
      <c r="L2370" s="8"/>
      <c r="M2370" s="8"/>
      <c r="N2370" s="8"/>
      <c r="O2370" s="8"/>
      <c r="P2370" s="8"/>
      <c r="Q2370" s="8"/>
      <c r="R2370" s="8"/>
      <c r="S2370" s="8"/>
      <c r="T2370" s="8"/>
      <c r="U2370" s="8"/>
      <c r="V2370" s="8"/>
      <c r="W2370" s="8"/>
      <c r="X2370" s="8"/>
      <c r="Y2370" s="8"/>
      <c r="Z2370" s="8"/>
      <c r="AA2370" s="8"/>
      <c r="AB2370" s="8"/>
      <c r="AC2370" s="8"/>
      <c r="AD2370" s="8"/>
      <c r="AE2370" s="8"/>
    </row>
    <row r="2371" spans="1:31" ht="90" customHeight="1" x14ac:dyDescent="0.25">
      <c r="A2371" s="8"/>
      <c r="B2371" s="8"/>
      <c r="C2371" s="8"/>
      <c r="D2371" s="8"/>
      <c r="E2371" s="8"/>
      <c r="F2371" s="8"/>
      <c r="G2371" s="8"/>
      <c r="H2371" s="9"/>
      <c r="I2371" s="9"/>
      <c r="J2371" s="9"/>
      <c r="K2371" s="8"/>
      <c r="L2371" s="8"/>
      <c r="M2371" s="8"/>
      <c r="N2371" s="10" t="s">
        <v>1774</v>
      </c>
      <c r="O2371" s="10"/>
      <c r="P2371" s="10"/>
      <c r="Q2371" s="8"/>
      <c r="R2371" s="8"/>
      <c r="S2371" s="8"/>
      <c r="T2371" s="8"/>
      <c r="U2371" s="8"/>
      <c r="V2371" s="8"/>
      <c r="W2371" s="8"/>
      <c r="X2371" s="8"/>
      <c r="Y2371" s="8"/>
      <c r="Z2371" s="8"/>
      <c r="AA2371" s="8"/>
      <c r="AB2371" s="8"/>
      <c r="AC2371" s="8"/>
      <c r="AD2371" s="8"/>
      <c r="AE2371" s="8"/>
    </row>
    <row r="2372" spans="1:31" x14ac:dyDescent="0.25">
      <c r="A2372" s="8"/>
      <c r="B2372" s="8"/>
      <c r="C2372" s="8"/>
      <c r="D2372" s="8"/>
      <c r="E2372" s="8"/>
      <c r="F2372" s="8"/>
      <c r="G2372" s="8"/>
      <c r="H2372" s="9"/>
      <c r="I2372" s="9"/>
      <c r="J2372" s="9"/>
      <c r="K2372" s="8"/>
      <c r="L2372" s="8"/>
      <c r="M2372" s="8"/>
      <c r="N2372" s="8"/>
      <c r="O2372" s="8"/>
      <c r="P2372" s="8"/>
      <c r="Q2372" s="8"/>
      <c r="R2372" s="8"/>
      <c r="S2372" s="8"/>
      <c r="T2372" s="8"/>
      <c r="U2372" s="8"/>
      <c r="V2372" s="8"/>
      <c r="W2372" s="8"/>
      <c r="X2372" s="8"/>
      <c r="Y2372" s="8"/>
      <c r="Z2372" s="8"/>
      <c r="AA2372" s="8"/>
      <c r="AB2372" s="8"/>
      <c r="AC2372" s="8"/>
      <c r="AD2372" s="8"/>
      <c r="AE2372" s="8"/>
    </row>
    <row r="2373" spans="1:31" ht="30" customHeight="1" x14ac:dyDescent="0.25">
      <c r="A2373" s="8"/>
      <c r="B2373" s="8"/>
      <c r="C2373" s="8"/>
      <c r="D2373" s="8"/>
      <c r="E2373" s="8"/>
      <c r="F2373" s="8"/>
      <c r="G2373" s="8"/>
      <c r="H2373" s="9"/>
      <c r="I2373" s="9"/>
      <c r="J2373" s="9"/>
      <c r="K2373" s="8"/>
      <c r="L2373" s="8"/>
      <c r="M2373" s="8"/>
      <c r="N2373" s="8" t="s">
        <v>1778</v>
      </c>
      <c r="O2373" s="8"/>
      <c r="P2373" s="8"/>
      <c r="Q2373" s="8"/>
      <c r="R2373" s="8"/>
      <c r="S2373" s="8"/>
      <c r="T2373" s="8"/>
      <c r="U2373" s="8"/>
      <c r="V2373" s="8"/>
      <c r="W2373" s="8"/>
      <c r="X2373" s="8"/>
      <c r="Y2373" s="8"/>
      <c r="Z2373" s="8"/>
      <c r="AA2373" s="8"/>
      <c r="AB2373" s="8"/>
      <c r="AC2373" s="8"/>
      <c r="AD2373" s="8"/>
      <c r="AE2373" s="8"/>
    </row>
    <row r="2374" spans="1:31" ht="90" customHeight="1" x14ac:dyDescent="0.25">
      <c r="A2374" s="8">
        <v>35</v>
      </c>
      <c r="B2374" s="8" t="s">
        <v>0</v>
      </c>
      <c r="C2374" s="8"/>
      <c r="D2374" s="8"/>
      <c r="E2374" s="8" t="s">
        <v>1</v>
      </c>
      <c r="F2374" s="8"/>
      <c r="G2374" s="8"/>
      <c r="H2374" s="9" t="s">
        <v>1780</v>
      </c>
      <c r="I2374" s="9"/>
      <c r="J2374" s="9"/>
      <c r="K2374" s="8" t="s">
        <v>3</v>
      </c>
      <c r="L2374" s="8"/>
      <c r="M2374" s="8"/>
      <c r="N2374" s="8" t="s">
        <v>868</v>
      </c>
      <c r="O2374" s="8"/>
      <c r="P2374" s="8"/>
      <c r="Q2374" s="8" t="s">
        <v>869</v>
      </c>
      <c r="R2374" s="8"/>
      <c r="S2374" s="8"/>
      <c r="T2374" s="11">
        <v>36559</v>
      </c>
      <c r="U2374" s="11"/>
      <c r="V2374" s="11"/>
      <c r="W2374" s="8">
        <v>3</v>
      </c>
      <c r="X2374" s="8"/>
      <c r="Y2374" s="8"/>
      <c r="Z2374" s="8"/>
      <c r="AA2374" s="8"/>
      <c r="AB2374" s="8"/>
      <c r="AC2374" s="8" t="s">
        <v>8</v>
      </c>
      <c r="AD2374" s="8"/>
      <c r="AE2374" s="8"/>
    </row>
    <row r="2375" spans="1:31" x14ac:dyDescent="0.25">
      <c r="A2375" s="8"/>
      <c r="B2375" s="8"/>
      <c r="C2375" s="8"/>
      <c r="D2375" s="8"/>
      <c r="E2375" s="8"/>
      <c r="F2375" s="8"/>
      <c r="G2375" s="8"/>
      <c r="H2375" s="9"/>
      <c r="I2375" s="9"/>
      <c r="J2375" s="9"/>
      <c r="K2375" s="8"/>
      <c r="L2375" s="8"/>
      <c r="M2375" s="8"/>
      <c r="N2375" s="8"/>
      <c r="O2375" s="8"/>
      <c r="P2375" s="8"/>
      <c r="Q2375" s="8"/>
      <c r="R2375" s="8"/>
      <c r="S2375" s="8"/>
      <c r="T2375" s="11"/>
      <c r="U2375" s="11"/>
      <c r="V2375" s="11"/>
      <c r="W2375" s="8"/>
      <c r="X2375" s="8"/>
      <c r="Y2375" s="8"/>
      <c r="Z2375" s="8"/>
      <c r="AA2375" s="8"/>
      <c r="AB2375" s="8"/>
      <c r="AC2375" s="8"/>
      <c r="AD2375" s="8"/>
      <c r="AE2375" s="8"/>
    </row>
    <row r="2376" spans="1:31" ht="165" customHeight="1" x14ac:dyDescent="0.25">
      <c r="A2376" s="8"/>
      <c r="B2376" s="8"/>
      <c r="C2376" s="8"/>
      <c r="D2376" s="8"/>
      <c r="E2376" s="8"/>
      <c r="F2376" s="8"/>
      <c r="G2376" s="8"/>
      <c r="H2376" s="9"/>
      <c r="I2376" s="9"/>
      <c r="J2376" s="9"/>
      <c r="K2376" s="8"/>
      <c r="L2376" s="8"/>
      <c r="M2376" s="8"/>
      <c r="N2376" s="10" t="s">
        <v>1781</v>
      </c>
      <c r="O2376" s="10"/>
      <c r="P2376" s="10"/>
      <c r="Q2376" s="8"/>
      <c r="R2376" s="8"/>
      <c r="S2376" s="8"/>
      <c r="T2376" s="11"/>
      <c r="U2376" s="11"/>
      <c r="V2376" s="11"/>
      <c r="W2376" s="8"/>
      <c r="X2376" s="8"/>
      <c r="Y2376" s="8"/>
      <c r="Z2376" s="8"/>
      <c r="AA2376" s="8"/>
      <c r="AB2376" s="8"/>
      <c r="AC2376" s="8"/>
      <c r="AD2376" s="8"/>
      <c r="AE2376" s="8"/>
    </row>
    <row r="2377" spans="1:31" x14ac:dyDescent="0.25">
      <c r="A2377" s="8"/>
      <c r="B2377" s="8"/>
      <c r="C2377" s="8"/>
      <c r="D2377" s="8"/>
      <c r="E2377" s="8"/>
      <c r="F2377" s="8"/>
      <c r="G2377" s="8"/>
      <c r="H2377" s="9"/>
      <c r="I2377" s="9"/>
      <c r="J2377" s="9"/>
      <c r="K2377" s="8"/>
      <c r="L2377" s="8"/>
      <c r="M2377" s="8"/>
      <c r="N2377" s="8"/>
      <c r="O2377" s="8"/>
      <c r="P2377" s="8"/>
      <c r="Q2377" s="8"/>
      <c r="R2377" s="8"/>
      <c r="S2377" s="8"/>
      <c r="T2377" s="11"/>
      <c r="U2377" s="11"/>
      <c r="V2377" s="11"/>
      <c r="W2377" s="8"/>
      <c r="X2377" s="8"/>
      <c r="Y2377" s="8"/>
      <c r="Z2377" s="8"/>
      <c r="AA2377" s="8"/>
      <c r="AB2377" s="8"/>
      <c r="AC2377" s="8"/>
      <c r="AD2377" s="8"/>
      <c r="AE2377" s="8"/>
    </row>
    <row r="2378" spans="1:31" ht="30" customHeight="1" x14ac:dyDescent="0.25">
      <c r="A2378" s="8"/>
      <c r="B2378" s="8"/>
      <c r="C2378" s="8"/>
      <c r="D2378" s="8"/>
      <c r="E2378" s="8"/>
      <c r="F2378" s="8"/>
      <c r="G2378" s="8"/>
      <c r="H2378" s="9"/>
      <c r="I2378" s="9"/>
      <c r="J2378" s="9"/>
      <c r="K2378" s="8"/>
      <c r="L2378" s="8"/>
      <c r="M2378" s="8"/>
      <c r="N2378" s="8" t="s">
        <v>1782</v>
      </c>
      <c r="O2378" s="8"/>
      <c r="P2378" s="8"/>
      <c r="Q2378" s="8"/>
      <c r="R2378" s="8"/>
      <c r="S2378" s="8"/>
      <c r="T2378" s="11"/>
      <c r="U2378" s="11"/>
      <c r="V2378" s="11"/>
      <c r="W2378" s="8"/>
      <c r="X2378" s="8"/>
      <c r="Y2378" s="8"/>
      <c r="Z2378" s="8"/>
      <c r="AA2378" s="8"/>
      <c r="AB2378" s="8"/>
      <c r="AC2378" s="8"/>
      <c r="AD2378" s="8"/>
      <c r="AE2378" s="8"/>
    </row>
    <row r="2379" spans="1:31" ht="90" customHeight="1" x14ac:dyDescent="0.25">
      <c r="A2379" s="8">
        <v>36</v>
      </c>
      <c r="B2379" s="8" t="s">
        <v>0</v>
      </c>
      <c r="C2379" s="8"/>
      <c r="D2379" s="8"/>
      <c r="E2379" s="8" t="s">
        <v>1</v>
      </c>
      <c r="F2379" s="8"/>
      <c r="G2379" s="8"/>
      <c r="H2379" s="9" t="s">
        <v>1783</v>
      </c>
      <c r="I2379" s="9"/>
      <c r="J2379" s="9"/>
      <c r="K2379" s="8" t="s">
        <v>3</v>
      </c>
      <c r="L2379" s="8"/>
      <c r="M2379" s="8"/>
      <c r="N2379" s="8" t="s">
        <v>875</v>
      </c>
      <c r="O2379" s="8"/>
      <c r="P2379" s="8"/>
      <c r="Q2379" s="8" t="s">
        <v>876</v>
      </c>
      <c r="R2379" s="8"/>
      <c r="S2379" s="8"/>
      <c r="T2379" s="11">
        <v>36588</v>
      </c>
      <c r="U2379" s="11"/>
      <c r="V2379" s="11"/>
      <c r="W2379" s="8">
        <v>3</v>
      </c>
      <c r="X2379" s="8"/>
      <c r="Y2379" s="8"/>
      <c r="Z2379" s="8"/>
      <c r="AA2379" s="8"/>
      <c r="AB2379" s="8"/>
      <c r="AC2379" s="8" t="s">
        <v>8</v>
      </c>
      <c r="AD2379" s="8"/>
      <c r="AE2379" s="8"/>
    </row>
    <row r="2380" spans="1:31" x14ac:dyDescent="0.25">
      <c r="A2380" s="8"/>
      <c r="B2380" s="8"/>
      <c r="C2380" s="8"/>
      <c r="D2380" s="8"/>
      <c r="E2380" s="8"/>
      <c r="F2380" s="8"/>
      <c r="G2380" s="8"/>
      <c r="H2380" s="9"/>
      <c r="I2380" s="9"/>
      <c r="J2380" s="9"/>
      <c r="K2380" s="8"/>
      <c r="L2380" s="8"/>
      <c r="M2380" s="8"/>
      <c r="N2380" s="8"/>
      <c r="O2380" s="8"/>
      <c r="P2380" s="8"/>
      <c r="Q2380" s="8"/>
      <c r="R2380" s="8"/>
      <c r="S2380" s="8"/>
      <c r="T2380" s="11"/>
      <c r="U2380" s="11"/>
      <c r="V2380" s="11"/>
      <c r="W2380" s="8"/>
      <c r="X2380" s="8"/>
      <c r="Y2380" s="8"/>
      <c r="Z2380" s="8"/>
      <c r="AA2380" s="8"/>
      <c r="AB2380" s="8"/>
      <c r="AC2380" s="8"/>
      <c r="AD2380" s="8"/>
      <c r="AE2380" s="8"/>
    </row>
    <row r="2381" spans="1:31" ht="165" customHeight="1" x14ac:dyDescent="0.25">
      <c r="A2381" s="8"/>
      <c r="B2381" s="8"/>
      <c r="C2381" s="8"/>
      <c r="D2381" s="8"/>
      <c r="E2381" s="8"/>
      <c r="F2381" s="8"/>
      <c r="G2381" s="8"/>
      <c r="H2381" s="9"/>
      <c r="I2381" s="9"/>
      <c r="J2381" s="9"/>
      <c r="K2381" s="8"/>
      <c r="L2381" s="8"/>
      <c r="M2381" s="8"/>
      <c r="N2381" s="10" t="s">
        <v>1781</v>
      </c>
      <c r="O2381" s="10"/>
      <c r="P2381" s="10"/>
      <c r="Q2381" s="8"/>
      <c r="R2381" s="8"/>
      <c r="S2381" s="8"/>
      <c r="T2381" s="11"/>
      <c r="U2381" s="11"/>
      <c r="V2381" s="11"/>
      <c r="W2381" s="8"/>
      <c r="X2381" s="8"/>
      <c r="Y2381" s="8"/>
      <c r="Z2381" s="8"/>
      <c r="AA2381" s="8"/>
      <c r="AB2381" s="8"/>
      <c r="AC2381" s="8"/>
      <c r="AD2381" s="8"/>
      <c r="AE2381" s="8"/>
    </row>
    <row r="2382" spans="1:31" x14ac:dyDescent="0.25">
      <c r="A2382" s="8"/>
      <c r="B2382" s="8"/>
      <c r="C2382" s="8"/>
      <c r="D2382" s="8"/>
      <c r="E2382" s="8"/>
      <c r="F2382" s="8"/>
      <c r="G2382" s="8"/>
      <c r="H2382" s="9"/>
      <c r="I2382" s="9"/>
      <c r="J2382" s="9"/>
      <c r="K2382" s="8"/>
      <c r="L2382" s="8"/>
      <c r="M2382" s="8"/>
      <c r="N2382" s="8"/>
      <c r="O2382" s="8"/>
      <c r="P2382" s="8"/>
      <c r="Q2382" s="8"/>
      <c r="R2382" s="8"/>
      <c r="S2382" s="8"/>
      <c r="T2382" s="11"/>
      <c r="U2382" s="11"/>
      <c r="V2382" s="11"/>
      <c r="W2382" s="8"/>
      <c r="X2382" s="8"/>
      <c r="Y2382" s="8"/>
      <c r="Z2382" s="8"/>
      <c r="AA2382" s="8"/>
      <c r="AB2382" s="8"/>
      <c r="AC2382" s="8"/>
      <c r="AD2382" s="8"/>
      <c r="AE2382" s="8"/>
    </row>
    <row r="2383" spans="1:31" ht="30" customHeight="1" x14ac:dyDescent="0.25">
      <c r="A2383" s="8"/>
      <c r="B2383" s="8"/>
      <c r="C2383" s="8"/>
      <c r="D2383" s="8"/>
      <c r="E2383" s="8"/>
      <c r="F2383" s="8"/>
      <c r="G2383" s="8"/>
      <c r="H2383" s="9"/>
      <c r="I2383" s="9"/>
      <c r="J2383" s="9"/>
      <c r="K2383" s="8"/>
      <c r="L2383" s="8"/>
      <c r="M2383" s="8"/>
      <c r="N2383" s="8" t="s">
        <v>1784</v>
      </c>
      <c r="O2383" s="8"/>
      <c r="P2383" s="8"/>
      <c r="Q2383" s="8"/>
      <c r="R2383" s="8"/>
      <c r="S2383" s="8"/>
      <c r="T2383" s="11"/>
      <c r="U2383" s="11"/>
      <c r="V2383" s="11"/>
      <c r="W2383" s="8"/>
      <c r="X2383" s="8"/>
      <c r="Y2383" s="8"/>
      <c r="Z2383" s="8"/>
      <c r="AA2383" s="8"/>
      <c r="AB2383" s="8"/>
      <c r="AC2383" s="8"/>
      <c r="AD2383" s="8"/>
      <c r="AE2383" s="8"/>
    </row>
    <row r="2384" spans="1:31" ht="90" customHeight="1" x14ac:dyDescent="0.25">
      <c r="A2384" s="8">
        <v>37</v>
      </c>
      <c r="B2384" s="8" t="s">
        <v>0</v>
      </c>
      <c r="C2384" s="8"/>
      <c r="D2384" s="8"/>
      <c r="E2384" s="8" t="s">
        <v>1</v>
      </c>
      <c r="F2384" s="8"/>
      <c r="G2384" s="8"/>
      <c r="H2384" s="9" t="s">
        <v>1785</v>
      </c>
      <c r="I2384" s="9"/>
      <c r="J2384" s="9"/>
      <c r="K2384" s="8" t="s">
        <v>3</v>
      </c>
      <c r="L2384" s="8"/>
      <c r="M2384" s="8"/>
      <c r="N2384" s="8" t="s">
        <v>1786</v>
      </c>
      <c r="O2384" s="8"/>
      <c r="P2384" s="8"/>
      <c r="Q2384" s="8" t="s">
        <v>1789</v>
      </c>
      <c r="R2384" s="8"/>
      <c r="S2384" s="8"/>
      <c r="T2384" s="11">
        <v>36753</v>
      </c>
      <c r="U2384" s="11"/>
      <c r="V2384" s="11"/>
      <c r="W2384" s="8">
        <v>3</v>
      </c>
      <c r="X2384" s="8"/>
      <c r="Y2384" s="8"/>
      <c r="Z2384" s="8"/>
      <c r="AA2384" s="8"/>
      <c r="AB2384" s="8"/>
      <c r="AC2384" s="8" t="s">
        <v>8</v>
      </c>
      <c r="AD2384" s="8"/>
      <c r="AE2384" s="8"/>
    </row>
    <row r="2385" spans="1:39" x14ac:dyDescent="0.25">
      <c r="A2385" s="8"/>
      <c r="B2385" s="8"/>
      <c r="C2385" s="8"/>
      <c r="D2385" s="8"/>
      <c r="E2385" s="8"/>
      <c r="F2385" s="8"/>
      <c r="G2385" s="8"/>
      <c r="H2385" s="9"/>
      <c r="I2385" s="9"/>
      <c r="J2385" s="9"/>
      <c r="K2385" s="8"/>
      <c r="L2385" s="8"/>
      <c r="M2385" s="8"/>
      <c r="N2385" s="8"/>
      <c r="O2385" s="8"/>
      <c r="P2385" s="8"/>
      <c r="Q2385" s="8"/>
      <c r="R2385" s="8"/>
      <c r="S2385" s="8"/>
      <c r="T2385" s="11"/>
      <c r="U2385" s="11"/>
      <c r="V2385" s="11"/>
      <c r="W2385" s="8"/>
      <c r="X2385" s="8"/>
      <c r="Y2385" s="8"/>
      <c r="Z2385" s="8"/>
      <c r="AA2385" s="8"/>
      <c r="AB2385" s="8"/>
      <c r="AC2385" s="8"/>
      <c r="AD2385" s="8"/>
      <c r="AE2385" s="8"/>
    </row>
    <row r="2386" spans="1:39" ht="195" customHeight="1" x14ac:dyDescent="0.25">
      <c r="A2386" s="8"/>
      <c r="B2386" s="8"/>
      <c r="C2386" s="8"/>
      <c r="D2386" s="8"/>
      <c r="E2386" s="8"/>
      <c r="F2386" s="8"/>
      <c r="G2386" s="8"/>
      <c r="H2386" s="9"/>
      <c r="I2386" s="9"/>
      <c r="J2386" s="9"/>
      <c r="K2386" s="8"/>
      <c r="L2386" s="8"/>
      <c r="M2386" s="8"/>
      <c r="N2386" s="10" t="s">
        <v>1787</v>
      </c>
      <c r="O2386" s="10"/>
      <c r="P2386" s="10"/>
      <c r="Q2386" s="8"/>
      <c r="R2386" s="8"/>
      <c r="S2386" s="8"/>
      <c r="T2386" s="11"/>
      <c r="U2386" s="11"/>
      <c r="V2386" s="11"/>
      <c r="W2386" s="8"/>
      <c r="X2386" s="8"/>
      <c r="Y2386" s="8"/>
      <c r="Z2386" s="8"/>
      <c r="AA2386" s="8"/>
      <c r="AB2386" s="8"/>
      <c r="AC2386" s="8"/>
      <c r="AD2386" s="8"/>
      <c r="AE2386" s="8"/>
    </row>
    <row r="2387" spans="1:39" x14ac:dyDescent="0.25">
      <c r="A2387" s="8"/>
      <c r="B2387" s="8"/>
      <c r="C2387" s="8"/>
      <c r="D2387" s="8"/>
      <c r="E2387" s="8"/>
      <c r="F2387" s="8"/>
      <c r="G2387" s="8"/>
      <c r="H2387" s="9"/>
      <c r="I2387" s="9"/>
      <c r="J2387" s="9"/>
      <c r="K2387" s="8"/>
      <c r="L2387" s="8"/>
      <c r="M2387" s="8"/>
      <c r="N2387" s="8"/>
      <c r="O2387" s="8"/>
      <c r="P2387" s="8"/>
      <c r="Q2387" s="8"/>
      <c r="R2387" s="8"/>
      <c r="S2387" s="8"/>
      <c r="T2387" s="11"/>
      <c r="U2387" s="11"/>
      <c r="V2387" s="11"/>
      <c r="W2387" s="8"/>
      <c r="X2387" s="8"/>
      <c r="Y2387" s="8"/>
      <c r="Z2387" s="8"/>
      <c r="AA2387" s="8"/>
      <c r="AB2387" s="8"/>
      <c r="AC2387" s="8"/>
      <c r="AD2387" s="8"/>
      <c r="AE2387" s="8"/>
    </row>
    <row r="2388" spans="1:39" ht="30" customHeight="1" x14ac:dyDescent="0.25">
      <c r="A2388" s="8"/>
      <c r="B2388" s="8"/>
      <c r="C2388" s="8"/>
      <c r="D2388" s="8"/>
      <c r="E2388" s="8"/>
      <c r="F2388" s="8"/>
      <c r="G2388" s="8"/>
      <c r="H2388" s="9"/>
      <c r="I2388" s="9"/>
      <c r="J2388" s="9"/>
      <c r="K2388" s="8"/>
      <c r="L2388" s="8"/>
      <c r="M2388" s="8"/>
      <c r="N2388" s="8" t="s">
        <v>1788</v>
      </c>
      <c r="O2388" s="8"/>
      <c r="P2388" s="8"/>
      <c r="Q2388" s="8"/>
      <c r="R2388" s="8"/>
      <c r="S2388" s="8"/>
      <c r="T2388" s="11"/>
      <c r="U2388" s="11"/>
      <c r="V2388" s="11"/>
      <c r="W2388" s="8"/>
      <c r="X2388" s="8"/>
      <c r="Y2388" s="8"/>
      <c r="Z2388" s="8"/>
      <c r="AA2388" s="8"/>
      <c r="AB2388" s="8"/>
      <c r="AC2388" s="8"/>
      <c r="AD2388" s="8"/>
      <c r="AE2388" s="8"/>
    </row>
    <row r="2389" spans="1:39" ht="75" customHeight="1" x14ac:dyDescent="0.25">
      <c r="A2389" s="8">
        <v>38</v>
      </c>
      <c r="B2389" s="8" t="s">
        <v>0</v>
      </c>
      <c r="C2389" s="8"/>
      <c r="D2389" s="8"/>
      <c r="E2389" s="8" t="s">
        <v>1</v>
      </c>
      <c r="F2389" s="8"/>
      <c r="G2389" s="8"/>
      <c r="H2389" s="9" t="s">
        <v>1790</v>
      </c>
      <c r="I2389" s="9"/>
      <c r="J2389" s="9"/>
      <c r="K2389" s="8" t="s">
        <v>3</v>
      </c>
      <c r="L2389" s="8"/>
      <c r="M2389" s="8"/>
      <c r="N2389" s="8" t="s">
        <v>1791</v>
      </c>
      <c r="O2389" s="8"/>
      <c r="P2389" s="8"/>
      <c r="Q2389" s="8" t="s">
        <v>1789</v>
      </c>
      <c r="R2389" s="8"/>
      <c r="S2389" s="8"/>
      <c r="T2389" s="11">
        <v>36845</v>
      </c>
      <c r="U2389" s="11"/>
      <c r="V2389" s="11"/>
      <c r="W2389" s="8">
        <v>3</v>
      </c>
      <c r="X2389" s="8"/>
      <c r="Y2389" s="8"/>
      <c r="Z2389" s="8"/>
      <c r="AA2389" s="8"/>
      <c r="AB2389" s="8"/>
      <c r="AC2389" s="8" t="s">
        <v>8</v>
      </c>
      <c r="AD2389" s="8"/>
      <c r="AE2389" s="8"/>
    </row>
    <row r="2390" spans="1:39" x14ac:dyDescent="0.25">
      <c r="A2390" s="8"/>
      <c r="B2390" s="8"/>
      <c r="C2390" s="8"/>
      <c r="D2390" s="8"/>
      <c r="E2390" s="8"/>
      <c r="F2390" s="8"/>
      <c r="G2390" s="8"/>
      <c r="H2390" s="9"/>
      <c r="I2390" s="9"/>
      <c r="J2390" s="9"/>
      <c r="K2390" s="8"/>
      <c r="L2390" s="8"/>
      <c r="M2390" s="8"/>
      <c r="N2390" s="10"/>
      <c r="O2390" s="10"/>
      <c r="P2390" s="10"/>
      <c r="Q2390" s="8"/>
      <c r="R2390" s="8"/>
      <c r="S2390" s="8"/>
      <c r="T2390" s="11"/>
      <c r="U2390" s="11"/>
      <c r="V2390" s="11"/>
      <c r="W2390" s="8"/>
      <c r="X2390" s="8"/>
      <c r="Y2390" s="8"/>
      <c r="Z2390" s="8"/>
      <c r="AA2390" s="8"/>
      <c r="AB2390" s="8"/>
      <c r="AC2390" s="8"/>
      <c r="AD2390" s="8"/>
      <c r="AE2390" s="8"/>
    </row>
    <row r="2391" spans="1:39" ht="150" customHeight="1" x14ac:dyDescent="0.25">
      <c r="A2391" s="8"/>
      <c r="B2391" s="8"/>
      <c r="C2391" s="8"/>
      <c r="D2391" s="8"/>
      <c r="E2391" s="8"/>
      <c r="F2391" s="8"/>
      <c r="G2391" s="8"/>
      <c r="H2391" s="9"/>
      <c r="I2391" s="9"/>
      <c r="J2391" s="9"/>
      <c r="K2391" s="8"/>
      <c r="L2391" s="8"/>
      <c r="M2391" s="8"/>
      <c r="N2391" s="10" t="s">
        <v>1792</v>
      </c>
      <c r="O2391" s="10"/>
      <c r="P2391" s="10"/>
      <c r="Q2391" s="8"/>
      <c r="R2391" s="8"/>
      <c r="S2391" s="8"/>
      <c r="T2391" s="11"/>
      <c r="U2391" s="11"/>
      <c r="V2391" s="11"/>
      <c r="W2391" s="8"/>
      <c r="X2391" s="8"/>
      <c r="Y2391" s="8"/>
      <c r="Z2391" s="8"/>
      <c r="AA2391" s="8"/>
      <c r="AB2391" s="8"/>
      <c r="AC2391" s="8"/>
      <c r="AD2391" s="8"/>
      <c r="AE2391" s="8"/>
      <c r="AI2391">
        <v>1</v>
      </c>
    </row>
    <row r="2392" spans="1:39" ht="30" x14ac:dyDescent="0.25">
      <c r="A2392" s="6"/>
      <c r="B2392" s="3" t="s">
        <v>1793</v>
      </c>
      <c r="AH2392">
        <f>SUM(AH1:AH2391)</f>
        <v>19</v>
      </c>
      <c r="AI2392">
        <f t="shared" ref="AI2392:AM2392" si="1">SUM(AI1:AI2391)</f>
        <v>46</v>
      </c>
      <c r="AJ2392">
        <f t="shared" si="1"/>
        <v>0</v>
      </c>
      <c r="AK2392">
        <f t="shared" si="1"/>
        <v>0</v>
      </c>
      <c r="AL2392">
        <f t="shared" si="1"/>
        <v>0</v>
      </c>
      <c r="AM2392">
        <f t="shared" si="1"/>
        <v>0</v>
      </c>
    </row>
    <row r="2393" spans="1:39" x14ac:dyDescent="0.25">
      <c r="AH2393" t="s">
        <v>1805</v>
      </c>
      <c r="AI2393" t="s">
        <v>1806</v>
      </c>
    </row>
    <row r="2395" spans="1:39" ht="30" customHeight="1" x14ac:dyDescent="0.25">
      <c r="A2395" s="3"/>
      <c r="B2395" s="8" t="s">
        <v>847</v>
      </c>
      <c r="C2395" s="8"/>
      <c r="D2395" s="3"/>
      <c r="E2395" s="8" t="s">
        <v>848</v>
      </c>
      <c r="F2395" s="8"/>
      <c r="G2395" s="3"/>
      <c r="H2395" s="8" t="s">
        <v>849</v>
      </c>
      <c r="I2395" s="8"/>
      <c r="J2395" s="3"/>
      <c r="K2395" s="8" t="s">
        <v>850</v>
      </c>
      <c r="L2395" s="8"/>
      <c r="M2395" s="3"/>
      <c r="N2395" s="8" t="s">
        <v>851</v>
      </c>
      <c r="O2395" s="8"/>
      <c r="P2395" s="3"/>
      <c r="Q2395" s="8" t="s">
        <v>852</v>
      </c>
      <c r="R2395" s="8"/>
      <c r="S2395" s="3"/>
      <c r="T2395" s="8" t="s">
        <v>853</v>
      </c>
      <c r="U2395" s="8"/>
      <c r="V2395" s="3"/>
      <c r="W2395" s="8" t="s">
        <v>854</v>
      </c>
      <c r="X2395" s="8"/>
      <c r="Y2395" s="3"/>
      <c r="Z2395" s="8" t="s">
        <v>855</v>
      </c>
      <c r="AA2395" s="8"/>
      <c r="AB2395" s="3"/>
      <c r="AC2395" s="8" t="s">
        <v>856</v>
      </c>
      <c r="AD2395" s="8"/>
      <c r="AE2395" s="3"/>
    </row>
    <row r="2396" spans="1:39" x14ac:dyDescent="0.25">
      <c r="A2396" s="5"/>
      <c r="B2396" s="5"/>
    </row>
    <row r="2397" spans="1:39" ht="30" x14ac:dyDescent="0.25">
      <c r="A2397" s="6"/>
      <c r="B2397" s="3" t="s">
        <v>1794</v>
      </c>
      <c r="T2397">
        <v>19</v>
      </c>
      <c r="U2397">
        <v>46</v>
      </c>
    </row>
    <row r="2398" spans="1:39" x14ac:dyDescent="0.25">
      <c r="G2398" t="s">
        <v>1797</v>
      </c>
      <c r="J2398" t="s">
        <v>1799</v>
      </c>
      <c r="M2398" t="s">
        <v>1798</v>
      </c>
      <c r="Q2398" t="s">
        <v>1800</v>
      </c>
      <c r="T2398" t="s">
        <v>1805</v>
      </c>
      <c r="U2398" t="s">
        <v>1806</v>
      </c>
    </row>
    <row r="2399" spans="1:39" x14ac:dyDescent="0.25">
      <c r="A2399" t="s">
        <v>1796</v>
      </c>
      <c r="G2399">
        <v>157</v>
      </c>
      <c r="J2399">
        <f>166-M2399</f>
        <v>51</v>
      </c>
      <c r="M2399">
        <v>115</v>
      </c>
      <c r="Q2399">
        <f>121-M2399</f>
        <v>6</v>
      </c>
    </row>
    <row r="2400" spans="1:39" x14ac:dyDescent="0.25">
      <c r="A2400" t="s">
        <v>1795</v>
      </c>
      <c r="L2400" t="s">
        <v>1805</v>
      </c>
      <c r="M2400" t="s">
        <v>1806</v>
      </c>
    </row>
    <row r="2401" spans="7:13" x14ac:dyDescent="0.25">
      <c r="G2401" t="s">
        <v>1803</v>
      </c>
      <c r="L2401">
        <f>M2399+Q2399+T2397</f>
        <v>140</v>
      </c>
      <c r="M2401">
        <f>G2399+G2402+J2399+U2397</f>
        <v>256</v>
      </c>
    </row>
    <row r="2402" spans="7:13" x14ac:dyDescent="0.25">
      <c r="G2402">
        <v>2</v>
      </c>
    </row>
    <row r="2403" spans="7:13" x14ac:dyDescent="0.25">
      <c r="L2403">
        <f>L2401+M2401</f>
        <v>396</v>
      </c>
    </row>
    <row r="2404" spans="7:13" x14ac:dyDescent="0.25">
      <c r="L2404" t="s">
        <v>1807</v>
      </c>
    </row>
    <row r="2405" spans="7:13" x14ac:dyDescent="0.25">
      <c r="L2405">
        <f>L2401/L2403*100</f>
        <v>35.353535353535356</v>
      </c>
      <c r="M2405" t="s">
        <v>1808</v>
      </c>
    </row>
  </sheetData>
  <mergeCells count="6361">
    <mergeCell ref="J1105:J1107"/>
    <mergeCell ref="A1108:A1110"/>
    <mergeCell ref="B1108:B1110"/>
    <mergeCell ref="C1108:C1110"/>
    <mergeCell ref="D1108:D1110"/>
    <mergeCell ref="F1108:F1110"/>
    <mergeCell ref="G1108:G1110"/>
    <mergeCell ref="H1108:H1110"/>
    <mergeCell ref="I1108:I1110"/>
    <mergeCell ref="J1108:J1110"/>
    <mergeCell ref="I1102:I1104"/>
    <mergeCell ref="J1102:J1104"/>
    <mergeCell ref="A1105:A1107"/>
    <mergeCell ref="B1105:B1107"/>
    <mergeCell ref="C1105:C1107"/>
    <mergeCell ref="D1105:D1107"/>
    <mergeCell ref="F1105:F1107"/>
    <mergeCell ref="G1105:G1107"/>
    <mergeCell ref="H1105:H1107"/>
    <mergeCell ref="I1105:I1107"/>
    <mergeCell ref="H1099:H1101"/>
    <mergeCell ref="I1099:I1101"/>
    <mergeCell ref="J1099:J1101"/>
    <mergeCell ref="A1102:A1104"/>
    <mergeCell ref="B1102:B1104"/>
    <mergeCell ref="C1102:C1104"/>
    <mergeCell ref="D1102:D1104"/>
    <mergeCell ref="F1102:F1104"/>
    <mergeCell ref="G1102:G1104"/>
    <mergeCell ref="H1102:H1104"/>
    <mergeCell ref="A1099:A1101"/>
    <mergeCell ref="B1099:B1101"/>
    <mergeCell ref="C1099:C1101"/>
    <mergeCell ref="D1099:D1101"/>
    <mergeCell ref="F1099:F1101"/>
    <mergeCell ref="G1099:G1101"/>
    <mergeCell ref="I1091:I1093"/>
    <mergeCell ref="J1091:J1093"/>
    <mergeCell ref="A1096:A1098"/>
    <mergeCell ref="B1096:B1098"/>
    <mergeCell ref="C1096:C1098"/>
    <mergeCell ref="E1096:E1098"/>
    <mergeCell ref="F1096:F1098"/>
    <mergeCell ref="G1096:G1098"/>
    <mergeCell ref="H1096:H1098"/>
    <mergeCell ref="I1096:I1098"/>
    <mergeCell ref="H1088:H1090"/>
    <mergeCell ref="I1088:I1090"/>
    <mergeCell ref="J1088:J1090"/>
    <mergeCell ref="A1091:A1093"/>
    <mergeCell ref="B1091:B1093"/>
    <mergeCell ref="C1091:C1093"/>
    <mergeCell ref="D1091:D1093"/>
    <mergeCell ref="F1091:F1093"/>
    <mergeCell ref="G1091:G1093"/>
    <mergeCell ref="H1091:H1093"/>
    <mergeCell ref="A1088:A1090"/>
    <mergeCell ref="B1088:B1090"/>
    <mergeCell ref="C1088:C1090"/>
    <mergeCell ref="D1088:D1090"/>
    <mergeCell ref="F1088:F1090"/>
    <mergeCell ref="G1088:G1090"/>
    <mergeCell ref="J1082:J1084"/>
    <mergeCell ref="A1085:A1087"/>
    <mergeCell ref="B1085:B1087"/>
    <mergeCell ref="C1085:C1087"/>
    <mergeCell ref="D1085:D1087"/>
    <mergeCell ref="F1085:F1087"/>
    <mergeCell ref="G1085:G1087"/>
    <mergeCell ref="H1085:H1087"/>
    <mergeCell ref="I1085:I1087"/>
    <mergeCell ref="J1085:J1087"/>
    <mergeCell ref="I1079:I1081"/>
    <mergeCell ref="J1079:J1081"/>
    <mergeCell ref="A1082:A1084"/>
    <mergeCell ref="B1082:B1084"/>
    <mergeCell ref="C1082:C1084"/>
    <mergeCell ref="D1082:D1084"/>
    <mergeCell ref="F1082:F1084"/>
    <mergeCell ref="G1082:G1084"/>
    <mergeCell ref="H1082:H1084"/>
    <mergeCell ref="I1082:I1084"/>
    <mergeCell ref="H1076:H1078"/>
    <mergeCell ref="I1076:I1078"/>
    <mergeCell ref="J1076:J1078"/>
    <mergeCell ref="A1079:A1081"/>
    <mergeCell ref="B1079:B1081"/>
    <mergeCell ref="C1079:C1081"/>
    <mergeCell ref="D1079:D1081"/>
    <mergeCell ref="F1079:F1081"/>
    <mergeCell ref="G1079:G1081"/>
    <mergeCell ref="H1079:H1081"/>
    <mergeCell ref="A1076:A1078"/>
    <mergeCell ref="B1076:B1078"/>
    <mergeCell ref="C1076:C1078"/>
    <mergeCell ref="D1076:D1078"/>
    <mergeCell ref="F1076:F1078"/>
    <mergeCell ref="G1076:G1078"/>
    <mergeCell ref="A1071:A1075"/>
    <mergeCell ref="B1071:B1075"/>
    <mergeCell ref="C1071:C1075"/>
    <mergeCell ref="E1071:E1075"/>
    <mergeCell ref="F1071:F1075"/>
    <mergeCell ref="G1071:G1075"/>
    <mergeCell ref="H1071:H1075"/>
    <mergeCell ref="I1071:I1075"/>
    <mergeCell ref="J1050:J1054"/>
    <mergeCell ref="D1055:D1059"/>
    <mergeCell ref="J1055:J1059"/>
    <mergeCell ref="D1060:D1062"/>
    <mergeCell ref="J1060:J1062"/>
    <mergeCell ref="D1063:D1065"/>
    <mergeCell ref="J1063:J1065"/>
    <mergeCell ref="H1066:H1068"/>
    <mergeCell ref="I1066:I1068"/>
    <mergeCell ref="C1055:C1059"/>
    <mergeCell ref="F1055:F1059"/>
    <mergeCell ref="G1055:G1059"/>
    <mergeCell ref="H1055:H1059"/>
    <mergeCell ref="I1055:I1059"/>
    <mergeCell ref="A1050:A1054"/>
    <mergeCell ref="B1050:B1054"/>
    <mergeCell ref="C1050:C1054"/>
    <mergeCell ref="F1050:F1054"/>
    <mergeCell ref="G1050:G1054"/>
    <mergeCell ref="D1050:D1054"/>
    <mergeCell ref="J1035:J1039"/>
    <mergeCell ref="D1040:D1044"/>
    <mergeCell ref="J1040:J1044"/>
    <mergeCell ref="D1045:D1049"/>
    <mergeCell ref="J1045:J1049"/>
    <mergeCell ref="A1066:A1068"/>
    <mergeCell ref="B1066:B1068"/>
    <mergeCell ref="C1066:C1068"/>
    <mergeCell ref="F1066:F1068"/>
    <mergeCell ref="G1066:G1068"/>
    <mergeCell ref="D1066:D1068"/>
    <mergeCell ref="H1060:H1062"/>
    <mergeCell ref="I1060:I1062"/>
    <mergeCell ref="A1063:A1065"/>
    <mergeCell ref="B1063:B1065"/>
    <mergeCell ref="C1063:C1065"/>
    <mergeCell ref="F1063:F1065"/>
    <mergeCell ref="G1063:G1065"/>
    <mergeCell ref="H1063:H1065"/>
    <mergeCell ref="I1063:I1065"/>
    <mergeCell ref="A1060:A1062"/>
    <mergeCell ref="B1060:B1062"/>
    <mergeCell ref="C1060:C1062"/>
    <mergeCell ref="F1060:F1062"/>
    <mergeCell ref="G1060:G1062"/>
    <mergeCell ref="H1050:H1054"/>
    <mergeCell ref="I1050:I1054"/>
    <mergeCell ref="A1055:A1059"/>
    <mergeCell ref="B1055:B1059"/>
    <mergeCell ref="J1066:J1068"/>
    <mergeCell ref="H1040:H1044"/>
    <mergeCell ref="I1040:I1044"/>
    <mergeCell ref="A1045:A1049"/>
    <mergeCell ref="B1045:B1049"/>
    <mergeCell ref="C1045:C1049"/>
    <mergeCell ref="F1045:F1049"/>
    <mergeCell ref="G1045:G1049"/>
    <mergeCell ref="H1045:H1049"/>
    <mergeCell ref="I1045:I1049"/>
    <mergeCell ref="A1040:A1044"/>
    <mergeCell ref="B1040:B1044"/>
    <mergeCell ref="C1040:C1044"/>
    <mergeCell ref="F1040:F1044"/>
    <mergeCell ref="G1040:G1044"/>
    <mergeCell ref="I1032:I1034"/>
    <mergeCell ref="A1035:A1039"/>
    <mergeCell ref="B1035:B1039"/>
    <mergeCell ref="C1035:C1039"/>
    <mergeCell ref="F1035:F1039"/>
    <mergeCell ref="G1035:G1039"/>
    <mergeCell ref="H1035:H1039"/>
    <mergeCell ref="I1035:I1039"/>
    <mergeCell ref="D1032:D1034"/>
    <mergeCell ref="D1035:D1039"/>
    <mergeCell ref="I1025:I1029"/>
    <mergeCell ref="J1025:J1029"/>
    <mergeCell ref="K1025:K1029"/>
    <mergeCell ref="A1032:A1034"/>
    <mergeCell ref="B1032:B1034"/>
    <mergeCell ref="C1032:C1034"/>
    <mergeCell ref="F1032:F1034"/>
    <mergeCell ref="G1032:G1034"/>
    <mergeCell ref="H1032:H1034"/>
    <mergeCell ref="I1022:I1024"/>
    <mergeCell ref="J1022:J1024"/>
    <mergeCell ref="K1022:K1024"/>
    <mergeCell ref="A1025:A1029"/>
    <mergeCell ref="B1025:B1029"/>
    <mergeCell ref="C1025:C1029"/>
    <mergeCell ref="D1025:D1029"/>
    <mergeCell ref="E1025:E1029"/>
    <mergeCell ref="G1025:G1029"/>
    <mergeCell ref="H1025:H1029"/>
    <mergeCell ref="J1032:J1034"/>
    <mergeCell ref="I1019:I1021"/>
    <mergeCell ref="J1019:J1021"/>
    <mergeCell ref="K1019:K1021"/>
    <mergeCell ref="A1022:A1024"/>
    <mergeCell ref="B1022:B1024"/>
    <mergeCell ref="C1022:C1024"/>
    <mergeCell ref="D1022:D1024"/>
    <mergeCell ref="E1022:E1024"/>
    <mergeCell ref="G1022:G1024"/>
    <mergeCell ref="H1022:H1024"/>
    <mergeCell ref="I1016:I1018"/>
    <mergeCell ref="J1016:J1018"/>
    <mergeCell ref="K1016:K1018"/>
    <mergeCell ref="A1019:A1021"/>
    <mergeCell ref="B1019:B1021"/>
    <mergeCell ref="C1019:C1021"/>
    <mergeCell ref="D1019:D1021"/>
    <mergeCell ref="E1019:E1021"/>
    <mergeCell ref="G1019:G1021"/>
    <mergeCell ref="H1019:H1021"/>
    <mergeCell ref="I1013:I1015"/>
    <mergeCell ref="J1013:J1015"/>
    <mergeCell ref="K1013:K1015"/>
    <mergeCell ref="A1016:A1018"/>
    <mergeCell ref="B1016:B1018"/>
    <mergeCell ref="C1016:C1018"/>
    <mergeCell ref="D1016:D1018"/>
    <mergeCell ref="E1016:E1018"/>
    <mergeCell ref="G1016:G1018"/>
    <mergeCell ref="H1016:H1018"/>
    <mergeCell ref="I1010:I1012"/>
    <mergeCell ref="J1010:J1012"/>
    <mergeCell ref="K1010:K1012"/>
    <mergeCell ref="A1013:A1015"/>
    <mergeCell ref="B1013:B1015"/>
    <mergeCell ref="C1013:C1015"/>
    <mergeCell ref="D1013:D1015"/>
    <mergeCell ref="E1013:E1015"/>
    <mergeCell ref="G1013:G1015"/>
    <mergeCell ref="H1013:H1015"/>
    <mergeCell ref="I1007:I1009"/>
    <mergeCell ref="J1007:J1009"/>
    <mergeCell ref="K1007:K1009"/>
    <mergeCell ref="A1010:A1012"/>
    <mergeCell ref="B1010:B1012"/>
    <mergeCell ref="C1010:C1012"/>
    <mergeCell ref="D1010:D1012"/>
    <mergeCell ref="E1010:E1012"/>
    <mergeCell ref="G1010:G1012"/>
    <mergeCell ref="H1010:H1012"/>
    <mergeCell ref="I1004:I1006"/>
    <mergeCell ref="J1004:J1006"/>
    <mergeCell ref="K1004:K1006"/>
    <mergeCell ref="A1007:A1009"/>
    <mergeCell ref="B1007:B1009"/>
    <mergeCell ref="C1007:C1009"/>
    <mergeCell ref="D1007:D1009"/>
    <mergeCell ref="E1007:E1009"/>
    <mergeCell ref="G1007:G1009"/>
    <mergeCell ref="H1007:H1009"/>
    <mergeCell ref="I1001:I1003"/>
    <mergeCell ref="J1001:J1003"/>
    <mergeCell ref="K1001:K1003"/>
    <mergeCell ref="A1004:A1006"/>
    <mergeCell ref="B1004:B1006"/>
    <mergeCell ref="C1004:C1006"/>
    <mergeCell ref="D1004:D1006"/>
    <mergeCell ref="E1004:E1006"/>
    <mergeCell ref="G1004:G1006"/>
    <mergeCell ref="H1004:H1006"/>
    <mergeCell ref="I998:I1000"/>
    <mergeCell ref="J998:J1000"/>
    <mergeCell ref="K998:K1000"/>
    <mergeCell ref="A1001:A1003"/>
    <mergeCell ref="B1001:B1003"/>
    <mergeCell ref="C1001:C1003"/>
    <mergeCell ref="D1001:D1003"/>
    <mergeCell ref="E1001:E1003"/>
    <mergeCell ref="G1001:G1003"/>
    <mergeCell ref="H1001:H1003"/>
    <mergeCell ref="I993:I997"/>
    <mergeCell ref="J993:J997"/>
    <mergeCell ref="K993:K997"/>
    <mergeCell ref="A998:A1000"/>
    <mergeCell ref="B998:B1000"/>
    <mergeCell ref="C998:C1000"/>
    <mergeCell ref="D998:D1000"/>
    <mergeCell ref="E998:E1000"/>
    <mergeCell ref="G998:G1000"/>
    <mergeCell ref="H998:H1000"/>
    <mergeCell ref="I990:I992"/>
    <mergeCell ref="J990:J992"/>
    <mergeCell ref="K990:K992"/>
    <mergeCell ref="A993:A997"/>
    <mergeCell ref="B993:B997"/>
    <mergeCell ref="C993:C997"/>
    <mergeCell ref="D993:D997"/>
    <mergeCell ref="E993:E997"/>
    <mergeCell ref="G993:G997"/>
    <mergeCell ref="H993:H997"/>
    <mergeCell ref="I987:I989"/>
    <mergeCell ref="J987:J989"/>
    <mergeCell ref="K987:K989"/>
    <mergeCell ref="A990:A992"/>
    <mergeCell ref="B990:B992"/>
    <mergeCell ref="C990:C992"/>
    <mergeCell ref="D990:D992"/>
    <mergeCell ref="E990:E992"/>
    <mergeCell ref="G990:G992"/>
    <mergeCell ref="H990:H992"/>
    <mergeCell ref="I984:I986"/>
    <mergeCell ref="J984:J986"/>
    <mergeCell ref="K984:K986"/>
    <mergeCell ref="A987:A989"/>
    <mergeCell ref="B987:B989"/>
    <mergeCell ref="C987:C989"/>
    <mergeCell ref="D987:D989"/>
    <mergeCell ref="E987:E989"/>
    <mergeCell ref="G987:G989"/>
    <mergeCell ref="H987:H989"/>
    <mergeCell ref="H981:H983"/>
    <mergeCell ref="I981:I983"/>
    <mergeCell ref="J981:J983"/>
    <mergeCell ref="A984:A986"/>
    <mergeCell ref="B984:B986"/>
    <mergeCell ref="C984:C986"/>
    <mergeCell ref="D984:D986"/>
    <mergeCell ref="E984:E986"/>
    <mergeCell ref="G984:G986"/>
    <mergeCell ref="H984:H986"/>
    <mergeCell ref="H977:H979"/>
    <mergeCell ref="I977:I979"/>
    <mergeCell ref="J977:J979"/>
    <mergeCell ref="K977:K979"/>
    <mergeCell ref="A981:A983"/>
    <mergeCell ref="B981:B983"/>
    <mergeCell ref="C981:C983"/>
    <mergeCell ref="D981:D983"/>
    <mergeCell ref="F981:F983"/>
    <mergeCell ref="G981:G983"/>
    <mergeCell ref="H972:H976"/>
    <mergeCell ref="I972:I976"/>
    <mergeCell ref="J972:J976"/>
    <mergeCell ref="K972:K976"/>
    <mergeCell ref="A977:A979"/>
    <mergeCell ref="B977:B979"/>
    <mergeCell ref="C977:C979"/>
    <mergeCell ref="D977:D979"/>
    <mergeCell ref="E977:E979"/>
    <mergeCell ref="G977:G979"/>
    <mergeCell ref="H967:H971"/>
    <mergeCell ref="I967:I971"/>
    <mergeCell ref="J967:J971"/>
    <mergeCell ref="K967:K971"/>
    <mergeCell ref="A972:A976"/>
    <mergeCell ref="B972:B976"/>
    <mergeCell ref="C972:C976"/>
    <mergeCell ref="D972:D976"/>
    <mergeCell ref="E972:E976"/>
    <mergeCell ref="G972:G976"/>
    <mergeCell ref="A967:A971"/>
    <mergeCell ref="B967:B971"/>
    <mergeCell ref="C967:C971"/>
    <mergeCell ref="D967:D971"/>
    <mergeCell ref="E967:E971"/>
    <mergeCell ref="G967:G971"/>
    <mergeCell ref="I957:I961"/>
    <mergeCell ref="J957:J961"/>
    <mergeCell ref="K957:K961"/>
    <mergeCell ref="C962:C966"/>
    <mergeCell ref="H962:H966"/>
    <mergeCell ref="I962:I966"/>
    <mergeCell ref="J962:J966"/>
    <mergeCell ref="K962:K966"/>
    <mergeCell ref="I952:I956"/>
    <mergeCell ref="J952:J956"/>
    <mergeCell ref="K952:K956"/>
    <mergeCell ref="A957:A961"/>
    <mergeCell ref="B957:B961"/>
    <mergeCell ref="C957:C961"/>
    <mergeCell ref="D957:D961"/>
    <mergeCell ref="E957:E961"/>
    <mergeCell ref="G957:G961"/>
    <mergeCell ref="H957:H961"/>
    <mergeCell ref="A962:A966"/>
    <mergeCell ref="B962:B966"/>
    <mergeCell ref="D962:D966"/>
    <mergeCell ref="E962:E966"/>
    <mergeCell ref="G962:G966"/>
    <mergeCell ref="I947:I951"/>
    <mergeCell ref="J947:J951"/>
    <mergeCell ref="K947:K951"/>
    <mergeCell ref="A952:A956"/>
    <mergeCell ref="B952:B956"/>
    <mergeCell ref="C952:C956"/>
    <mergeCell ref="D952:D956"/>
    <mergeCell ref="E952:E956"/>
    <mergeCell ref="G952:G956"/>
    <mergeCell ref="H952:H956"/>
    <mergeCell ref="I942:I946"/>
    <mergeCell ref="J942:J946"/>
    <mergeCell ref="K942:K946"/>
    <mergeCell ref="A947:A951"/>
    <mergeCell ref="B947:B951"/>
    <mergeCell ref="C947:C951"/>
    <mergeCell ref="D947:D951"/>
    <mergeCell ref="E947:E951"/>
    <mergeCell ref="G947:G951"/>
    <mergeCell ref="H947:H951"/>
    <mergeCell ref="I937:I941"/>
    <mergeCell ref="J937:J941"/>
    <mergeCell ref="K937:K941"/>
    <mergeCell ref="A942:A946"/>
    <mergeCell ref="B942:B946"/>
    <mergeCell ref="C942:C946"/>
    <mergeCell ref="D942:D946"/>
    <mergeCell ref="E942:E946"/>
    <mergeCell ref="G942:G946"/>
    <mergeCell ref="H942:H946"/>
    <mergeCell ref="I932:I936"/>
    <mergeCell ref="J932:J936"/>
    <mergeCell ref="K932:K936"/>
    <mergeCell ref="A937:A941"/>
    <mergeCell ref="B937:B941"/>
    <mergeCell ref="C937:C941"/>
    <mergeCell ref="D937:D941"/>
    <mergeCell ref="E937:E941"/>
    <mergeCell ref="G937:G941"/>
    <mergeCell ref="H937:H941"/>
    <mergeCell ref="I927:I931"/>
    <mergeCell ref="J927:J931"/>
    <mergeCell ref="K927:K931"/>
    <mergeCell ref="A932:A936"/>
    <mergeCell ref="B932:B936"/>
    <mergeCell ref="C932:C936"/>
    <mergeCell ref="D932:D936"/>
    <mergeCell ref="E932:E936"/>
    <mergeCell ref="G932:G936"/>
    <mergeCell ref="H932:H936"/>
    <mergeCell ref="I922:I926"/>
    <mergeCell ref="J922:J926"/>
    <mergeCell ref="K922:K926"/>
    <mergeCell ref="A927:A931"/>
    <mergeCell ref="B927:B931"/>
    <mergeCell ref="C927:C931"/>
    <mergeCell ref="D927:D931"/>
    <mergeCell ref="E927:E931"/>
    <mergeCell ref="G927:G931"/>
    <mergeCell ref="H927:H931"/>
    <mergeCell ref="I917:I921"/>
    <mergeCell ref="J917:J921"/>
    <mergeCell ref="K917:K921"/>
    <mergeCell ref="A922:A926"/>
    <mergeCell ref="B922:B926"/>
    <mergeCell ref="C922:C926"/>
    <mergeCell ref="D922:D926"/>
    <mergeCell ref="E922:E926"/>
    <mergeCell ref="G922:G926"/>
    <mergeCell ref="H922:H926"/>
    <mergeCell ref="I912:I916"/>
    <mergeCell ref="J912:J916"/>
    <mergeCell ref="K912:K916"/>
    <mergeCell ref="A917:A921"/>
    <mergeCell ref="B917:B921"/>
    <mergeCell ref="C917:C921"/>
    <mergeCell ref="D917:D921"/>
    <mergeCell ref="E917:E921"/>
    <mergeCell ref="G917:G921"/>
    <mergeCell ref="H917:H921"/>
    <mergeCell ref="I907:I911"/>
    <mergeCell ref="J907:J911"/>
    <mergeCell ref="K907:K911"/>
    <mergeCell ref="A912:A916"/>
    <mergeCell ref="B912:B916"/>
    <mergeCell ref="C912:C916"/>
    <mergeCell ref="D912:D916"/>
    <mergeCell ref="E912:E916"/>
    <mergeCell ref="G912:G916"/>
    <mergeCell ref="H912:H916"/>
    <mergeCell ref="I902:I906"/>
    <mergeCell ref="J902:J906"/>
    <mergeCell ref="K902:K906"/>
    <mergeCell ref="A907:A911"/>
    <mergeCell ref="B907:B911"/>
    <mergeCell ref="C907:C911"/>
    <mergeCell ref="D907:D911"/>
    <mergeCell ref="E907:E911"/>
    <mergeCell ref="G907:G911"/>
    <mergeCell ref="H907:H911"/>
    <mergeCell ref="I897:I901"/>
    <mergeCell ref="J897:J901"/>
    <mergeCell ref="K897:K901"/>
    <mergeCell ref="A902:A906"/>
    <mergeCell ref="B902:B906"/>
    <mergeCell ref="C902:C906"/>
    <mergeCell ref="D902:D906"/>
    <mergeCell ref="E902:E906"/>
    <mergeCell ref="G902:G906"/>
    <mergeCell ref="H902:H906"/>
    <mergeCell ref="I892:I896"/>
    <mergeCell ref="J892:J896"/>
    <mergeCell ref="K892:K896"/>
    <mergeCell ref="A897:A901"/>
    <mergeCell ref="B897:B901"/>
    <mergeCell ref="C897:C901"/>
    <mergeCell ref="D897:D901"/>
    <mergeCell ref="E897:E901"/>
    <mergeCell ref="G897:G901"/>
    <mergeCell ref="H897:H901"/>
    <mergeCell ref="I887:I891"/>
    <mergeCell ref="J887:J891"/>
    <mergeCell ref="K887:K891"/>
    <mergeCell ref="A892:A896"/>
    <mergeCell ref="B892:B896"/>
    <mergeCell ref="C892:C896"/>
    <mergeCell ref="D892:D896"/>
    <mergeCell ref="E892:E896"/>
    <mergeCell ref="G892:G896"/>
    <mergeCell ref="H892:H896"/>
    <mergeCell ref="H882:H886"/>
    <mergeCell ref="I882:I886"/>
    <mergeCell ref="J882:J886"/>
    <mergeCell ref="A887:A891"/>
    <mergeCell ref="B887:B891"/>
    <mergeCell ref="C887:C891"/>
    <mergeCell ref="D887:D891"/>
    <mergeCell ref="E887:E891"/>
    <mergeCell ref="G887:G891"/>
    <mergeCell ref="H887:H891"/>
    <mergeCell ref="H875:H879"/>
    <mergeCell ref="I875:I879"/>
    <mergeCell ref="J875:J879"/>
    <mergeCell ref="K875:K879"/>
    <mergeCell ref="A882:A886"/>
    <mergeCell ref="B882:B886"/>
    <mergeCell ref="C882:C886"/>
    <mergeCell ref="D882:D886"/>
    <mergeCell ref="F882:F886"/>
    <mergeCell ref="G882:G886"/>
    <mergeCell ref="H870:H874"/>
    <mergeCell ref="I870:I874"/>
    <mergeCell ref="J870:J874"/>
    <mergeCell ref="K870:K874"/>
    <mergeCell ref="A875:A879"/>
    <mergeCell ref="B875:B879"/>
    <mergeCell ref="C875:C879"/>
    <mergeCell ref="D875:D879"/>
    <mergeCell ref="E875:E879"/>
    <mergeCell ref="G875:G879"/>
    <mergeCell ref="H865:H869"/>
    <mergeCell ref="I865:I869"/>
    <mergeCell ref="J865:J869"/>
    <mergeCell ref="K865:K869"/>
    <mergeCell ref="A870:A874"/>
    <mergeCell ref="B870:B874"/>
    <mergeCell ref="C870:C874"/>
    <mergeCell ref="D870:D874"/>
    <mergeCell ref="E870:E874"/>
    <mergeCell ref="G870:G874"/>
    <mergeCell ref="H860:H864"/>
    <mergeCell ref="I860:I864"/>
    <mergeCell ref="J860:J864"/>
    <mergeCell ref="K860:K864"/>
    <mergeCell ref="A865:A869"/>
    <mergeCell ref="B865:B869"/>
    <mergeCell ref="C865:C869"/>
    <mergeCell ref="D865:D869"/>
    <mergeCell ref="E865:E869"/>
    <mergeCell ref="G865:G869"/>
    <mergeCell ref="H855:H859"/>
    <mergeCell ref="I855:I859"/>
    <mergeCell ref="J855:J859"/>
    <mergeCell ref="K855:K859"/>
    <mergeCell ref="A860:A864"/>
    <mergeCell ref="B860:B864"/>
    <mergeCell ref="C860:C864"/>
    <mergeCell ref="D860:D864"/>
    <mergeCell ref="E860:E864"/>
    <mergeCell ref="G860:G864"/>
    <mergeCell ref="H850:H854"/>
    <mergeCell ref="I850:I854"/>
    <mergeCell ref="J850:J854"/>
    <mergeCell ref="K850:K854"/>
    <mergeCell ref="A855:A859"/>
    <mergeCell ref="B855:B859"/>
    <mergeCell ref="C855:C859"/>
    <mergeCell ref="D855:D859"/>
    <mergeCell ref="E855:E859"/>
    <mergeCell ref="G855:G859"/>
    <mergeCell ref="H845:H849"/>
    <mergeCell ref="I845:I849"/>
    <mergeCell ref="J845:J849"/>
    <mergeCell ref="K845:K849"/>
    <mergeCell ref="A850:A854"/>
    <mergeCell ref="B850:B854"/>
    <mergeCell ref="C850:C854"/>
    <mergeCell ref="D850:D854"/>
    <mergeCell ref="E850:E854"/>
    <mergeCell ref="G850:G854"/>
    <mergeCell ref="H840:H844"/>
    <mergeCell ref="I840:I844"/>
    <mergeCell ref="J840:J844"/>
    <mergeCell ref="K840:K844"/>
    <mergeCell ref="A845:A849"/>
    <mergeCell ref="B845:B849"/>
    <mergeCell ref="C845:C849"/>
    <mergeCell ref="D845:D849"/>
    <mergeCell ref="E845:E849"/>
    <mergeCell ref="G845:G849"/>
    <mergeCell ref="H835:H839"/>
    <mergeCell ref="I835:I839"/>
    <mergeCell ref="J835:J839"/>
    <mergeCell ref="K835:K839"/>
    <mergeCell ref="A840:A844"/>
    <mergeCell ref="B840:B844"/>
    <mergeCell ref="C840:C844"/>
    <mergeCell ref="D840:D844"/>
    <mergeCell ref="E840:E844"/>
    <mergeCell ref="G840:G844"/>
    <mergeCell ref="H830:H834"/>
    <mergeCell ref="I830:I834"/>
    <mergeCell ref="J830:J834"/>
    <mergeCell ref="K830:K834"/>
    <mergeCell ref="A835:A839"/>
    <mergeCell ref="B835:B839"/>
    <mergeCell ref="C835:C839"/>
    <mergeCell ref="D835:D839"/>
    <mergeCell ref="E835:E839"/>
    <mergeCell ref="G835:G839"/>
    <mergeCell ref="H825:H829"/>
    <mergeCell ref="I825:I829"/>
    <mergeCell ref="J825:J829"/>
    <mergeCell ref="K825:K829"/>
    <mergeCell ref="A830:A834"/>
    <mergeCell ref="B830:B834"/>
    <mergeCell ref="C830:C834"/>
    <mergeCell ref="D830:D834"/>
    <mergeCell ref="E830:E834"/>
    <mergeCell ref="G830:G834"/>
    <mergeCell ref="H820:H824"/>
    <mergeCell ref="I820:I824"/>
    <mergeCell ref="J820:J824"/>
    <mergeCell ref="K820:K824"/>
    <mergeCell ref="A825:A829"/>
    <mergeCell ref="B825:B829"/>
    <mergeCell ref="C825:C829"/>
    <mergeCell ref="D825:D829"/>
    <mergeCell ref="E825:E829"/>
    <mergeCell ref="G825:G829"/>
    <mergeCell ref="H815:H819"/>
    <mergeCell ref="I815:I819"/>
    <mergeCell ref="J815:J819"/>
    <mergeCell ref="K815:K819"/>
    <mergeCell ref="A820:A824"/>
    <mergeCell ref="B820:B824"/>
    <mergeCell ref="C820:C824"/>
    <mergeCell ref="D820:D824"/>
    <mergeCell ref="E820:E824"/>
    <mergeCell ref="G820:G824"/>
    <mergeCell ref="H810:H814"/>
    <mergeCell ref="I810:I814"/>
    <mergeCell ref="J810:J814"/>
    <mergeCell ref="K810:K814"/>
    <mergeCell ref="A815:A819"/>
    <mergeCell ref="B815:B819"/>
    <mergeCell ref="C815:C819"/>
    <mergeCell ref="D815:D819"/>
    <mergeCell ref="E815:E819"/>
    <mergeCell ref="G815:G819"/>
    <mergeCell ref="H805:H809"/>
    <mergeCell ref="I805:I809"/>
    <mergeCell ref="J805:J809"/>
    <mergeCell ref="K805:K809"/>
    <mergeCell ref="A810:A814"/>
    <mergeCell ref="B810:B814"/>
    <mergeCell ref="C810:C814"/>
    <mergeCell ref="D810:D814"/>
    <mergeCell ref="E810:E814"/>
    <mergeCell ref="G810:G814"/>
    <mergeCell ref="H800:H804"/>
    <mergeCell ref="I800:I804"/>
    <mergeCell ref="J800:J804"/>
    <mergeCell ref="K800:K804"/>
    <mergeCell ref="A805:A809"/>
    <mergeCell ref="B805:B809"/>
    <mergeCell ref="C805:C809"/>
    <mergeCell ref="D805:D809"/>
    <mergeCell ref="E805:E809"/>
    <mergeCell ref="G805:G809"/>
    <mergeCell ref="H795:H799"/>
    <mergeCell ref="I795:I799"/>
    <mergeCell ref="J795:J799"/>
    <mergeCell ref="K795:K799"/>
    <mergeCell ref="A800:A804"/>
    <mergeCell ref="B800:B804"/>
    <mergeCell ref="C800:C804"/>
    <mergeCell ref="D800:D804"/>
    <mergeCell ref="E800:E804"/>
    <mergeCell ref="G800:G804"/>
    <mergeCell ref="H790:H794"/>
    <mergeCell ref="I790:I794"/>
    <mergeCell ref="J790:J794"/>
    <mergeCell ref="K790:K794"/>
    <mergeCell ref="A795:A799"/>
    <mergeCell ref="B795:B799"/>
    <mergeCell ref="C795:C799"/>
    <mergeCell ref="D795:D799"/>
    <mergeCell ref="E795:E799"/>
    <mergeCell ref="G795:G799"/>
    <mergeCell ref="H785:H789"/>
    <mergeCell ref="I785:I789"/>
    <mergeCell ref="J785:J789"/>
    <mergeCell ref="K785:K789"/>
    <mergeCell ref="A790:A794"/>
    <mergeCell ref="B790:B794"/>
    <mergeCell ref="C790:C794"/>
    <mergeCell ref="D790:D794"/>
    <mergeCell ref="E790:E794"/>
    <mergeCell ref="G790:G794"/>
    <mergeCell ref="F780:F784"/>
    <mergeCell ref="G780:G784"/>
    <mergeCell ref="H780:H784"/>
    <mergeCell ref="I780:I784"/>
    <mergeCell ref="J780:J784"/>
    <mergeCell ref="A785:A789"/>
    <mergeCell ref="B785:B789"/>
    <mergeCell ref="C785:C789"/>
    <mergeCell ref="D785:D789"/>
    <mergeCell ref="E785:E789"/>
    <mergeCell ref="G785:G789"/>
    <mergeCell ref="A780:A784"/>
    <mergeCell ref="B780:B784"/>
    <mergeCell ref="C780:C784"/>
    <mergeCell ref="D780:D784"/>
    <mergeCell ref="H769:H773"/>
    <mergeCell ref="I769:I773"/>
    <mergeCell ref="A774:A778"/>
    <mergeCell ref="B774:B778"/>
    <mergeCell ref="C774:C778"/>
    <mergeCell ref="D774:D778"/>
    <mergeCell ref="F774:F778"/>
    <mergeCell ref="G774:G778"/>
    <mergeCell ref="H774:H778"/>
    <mergeCell ref="I774:I778"/>
    <mergeCell ref="A769:A773"/>
    <mergeCell ref="B769:B773"/>
    <mergeCell ref="C769:C773"/>
    <mergeCell ref="D769:D773"/>
    <mergeCell ref="F769:F773"/>
    <mergeCell ref="G769:G773"/>
    <mergeCell ref="H759:H763"/>
    <mergeCell ref="I759:I763"/>
    <mergeCell ref="A764:A768"/>
    <mergeCell ref="B764:B768"/>
    <mergeCell ref="C764:C768"/>
    <mergeCell ref="D764:D768"/>
    <mergeCell ref="F764:F768"/>
    <mergeCell ref="G764:G768"/>
    <mergeCell ref="H764:H768"/>
    <mergeCell ref="I764:I768"/>
    <mergeCell ref="A759:A763"/>
    <mergeCell ref="B759:B763"/>
    <mergeCell ref="C759:C763"/>
    <mergeCell ref="D759:D763"/>
    <mergeCell ref="F759:F763"/>
    <mergeCell ref="G759:G763"/>
    <mergeCell ref="H749:H753"/>
    <mergeCell ref="I749:I753"/>
    <mergeCell ref="A754:A758"/>
    <mergeCell ref="B754:B758"/>
    <mergeCell ref="C754:C758"/>
    <mergeCell ref="D754:D758"/>
    <mergeCell ref="F754:F758"/>
    <mergeCell ref="G754:G758"/>
    <mergeCell ref="H754:H758"/>
    <mergeCell ref="I754:I758"/>
    <mergeCell ref="A749:A753"/>
    <mergeCell ref="B749:B753"/>
    <mergeCell ref="C749:C753"/>
    <mergeCell ref="D749:D753"/>
    <mergeCell ref="F749:F753"/>
    <mergeCell ref="G749:G753"/>
    <mergeCell ref="H743:H745"/>
    <mergeCell ref="I743:I745"/>
    <mergeCell ref="A746:A748"/>
    <mergeCell ref="B746:B748"/>
    <mergeCell ref="C746:C748"/>
    <mergeCell ref="D746:D748"/>
    <mergeCell ref="F746:F748"/>
    <mergeCell ref="G746:G748"/>
    <mergeCell ref="H746:H748"/>
    <mergeCell ref="I746:I748"/>
    <mergeCell ref="A743:A745"/>
    <mergeCell ref="B743:B745"/>
    <mergeCell ref="C743:C745"/>
    <mergeCell ref="D743:D745"/>
    <mergeCell ref="F743:F745"/>
    <mergeCell ref="G743:G745"/>
    <mergeCell ref="H733:H737"/>
    <mergeCell ref="I733:I737"/>
    <mergeCell ref="A738:A742"/>
    <mergeCell ref="B738:B742"/>
    <mergeCell ref="C738:C742"/>
    <mergeCell ref="D738:D742"/>
    <mergeCell ref="F738:F742"/>
    <mergeCell ref="G738:G742"/>
    <mergeCell ref="H738:H742"/>
    <mergeCell ref="I738:I742"/>
    <mergeCell ref="A733:A737"/>
    <mergeCell ref="B733:B737"/>
    <mergeCell ref="C733:C737"/>
    <mergeCell ref="D733:D737"/>
    <mergeCell ref="F733:F737"/>
    <mergeCell ref="G733:G737"/>
    <mergeCell ref="H723:H727"/>
    <mergeCell ref="I723:I727"/>
    <mergeCell ref="A728:A732"/>
    <mergeCell ref="B728:B732"/>
    <mergeCell ref="C728:C732"/>
    <mergeCell ref="D728:D732"/>
    <mergeCell ref="F728:F732"/>
    <mergeCell ref="G728:G732"/>
    <mergeCell ref="H728:H732"/>
    <mergeCell ref="I728:I732"/>
    <mergeCell ref="A723:A727"/>
    <mergeCell ref="B723:B727"/>
    <mergeCell ref="C723:C727"/>
    <mergeCell ref="D723:D727"/>
    <mergeCell ref="F723:F727"/>
    <mergeCell ref="G723:G727"/>
    <mergeCell ref="H713:H717"/>
    <mergeCell ref="I713:I717"/>
    <mergeCell ref="A718:A722"/>
    <mergeCell ref="B718:B722"/>
    <mergeCell ref="C718:C722"/>
    <mergeCell ref="D718:D722"/>
    <mergeCell ref="F718:F722"/>
    <mergeCell ref="G718:G722"/>
    <mergeCell ref="H718:H722"/>
    <mergeCell ref="I718:I722"/>
    <mergeCell ref="A713:A717"/>
    <mergeCell ref="B713:B717"/>
    <mergeCell ref="C713:C717"/>
    <mergeCell ref="D713:D717"/>
    <mergeCell ref="F713:F717"/>
    <mergeCell ref="G713:G717"/>
    <mergeCell ref="H703:H707"/>
    <mergeCell ref="I703:I707"/>
    <mergeCell ref="A708:A712"/>
    <mergeCell ref="B708:B712"/>
    <mergeCell ref="C708:C712"/>
    <mergeCell ref="D708:D712"/>
    <mergeCell ref="F708:F712"/>
    <mergeCell ref="G708:G712"/>
    <mergeCell ref="H708:H712"/>
    <mergeCell ref="I708:I712"/>
    <mergeCell ref="A703:A707"/>
    <mergeCell ref="B703:B707"/>
    <mergeCell ref="C703:C707"/>
    <mergeCell ref="D703:D707"/>
    <mergeCell ref="F703:F707"/>
    <mergeCell ref="G703:G707"/>
    <mergeCell ref="H691:H695"/>
    <mergeCell ref="I691:I695"/>
    <mergeCell ref="A698:A702"/>
    <mergeCell ref="B698:B702"/>
    <mergeCell ref="C698:C702"/>
    <mergeCell ref="E698:E702"/>
    <mergeCell ref="F698:F702"/>
    <mergeCell ref="G698:G702"/>
    <mergeCell ref="H698:H702"/>
    <mergeCell ref="I698:I702"/>
    <mergeCell ref="A691:A695"/>
    <mergeCell ref="B691:B695"/>
    <mergeCell ref="C691:C695"/>
    <mergeCell ref="D691:D695"/>
    <mergeCell ref="F691:F695"/>
    <mergeCell ref="G691:G695"/>
    <mergeCell ref="H683:H685"/>
    <mergeCell ref="I683:I685"/>
    <mergeCell ref="A686:A690"/>
    <mergeCell ref="B686:B690"/>
    <mergeCell ref="C686:C690"/>
    <mergeCell ref="D686:D690"/>
    <mergeCell ref="F686:F690"/>
    <mergeCell ref="G686:G690"/>
    <mergeCell ref="H686:H690"/>
    <mergeCell ref="I686:I690"/>
    <mergeCell ref="A683:A685"/>
    <mergeCell ref="B683:B685"/>
    <mergeCell ref="C683:C685"/>
    <mergeCell ref="D683:D685"/>
    <mergeCell ref="F683:F685"/>
    <mergeCell ref="G683:G685"/>
    <mergeCell ref="H675:H679"/>
    <mergeCell ref="I675:I679"/>
    <mergeCell ref="A680:A682"/>
    <mergeCell ref="B680:B682"/>
    <mergeCell ref="C680:C682"/>
    <mergeCell ref="D680:D682"/>
    <mergeCell ref="F680:F682"/>
    <mergeCell ref="G680:G682"/>
    <mergeCell ref="H680:H682"/>
    <mergeCell ref="I680:I682"/>
    <mergeCell ref="A675:A679"/>
    <mergeCell ref="B675:B679"/>
    <mergeCell ref="C675:C679"/>
    <mergeCell ref="D675:D679"/>
    <mergeCell ref="F675:F679"/>
    <mergeCell ref="G675:G679"/>
    <mergeCell ref="H665:H669"/>
    <mergeCell ref="I665:I669"/>
    <mergeCell ref="A670:A674"/>
    <mergeCell ref="B670:B674"/>
    <mergeCell ref="C670:C674"/>
    <mergeCell ref="D670:D674"/>
    <mergeCell ref="F670:F674"/>
    <mergeCell ref="G670:G674"/>
    <mergeCell ref="H670:H674"/>
    <mergeCell ref="I670:I674"/>
    <mergeCell ref="A665:A669"/>
    <mergeCell ref="B665:B669"/>
    <mergeCell ref="C665:C669"/>
    <mergeCell ref="D665:D669"/>
    <mergeCell ref="F665:F669"/>
    <mergeCell ref="G665:G669"/>
    <mergeCell ref="H657:H659"/>
    <mergeCell ref="I657:I659"/>
    <mergeCell ref="A660:A664"/>
    <mergeCell ref="B660:B664"/>
    <mergeCell ref="C660:C664"/>
    <mergeCell ref="D660:D664"/>
    <mergeCell ref="F660:F664"/>
    <mergeCell ref="G660:G664"/>
    <mergeCell ref="H660:H664"/>
    <mergeCell ref="I660:I664"/>
    <mergeCell ref="A657:A659"/>
    <mergeCell ref="B657:B659"/>
    <mergeCell ref="C657:C659"/>
    <mergeCell ref="D657:D659"/>
    <mergeCell ref="F657:F659"/>
    <mergeCell ref="G657:G659"/>
    <mergeCell ref="H651:H653"/>
    <mergeCell ref="I651:I653"/>
    <mergeCell ref="A654:A656"/>
    <mergeCell ref="B654:B656"/>
    <mergeCell ref="C654:C656"/>
    <mergeCell ref="D654:D656"/>
    <mergeCell ref="F654:F656"/>
    <mergeCell ref="G654:G656"/>
    <mergeCell ref="H654:H656"/>
    <mergeCell ref="I654:I656"/>
    <mergeCell ref="A651:A653"/>
    <mergeCell ref="B651:B653"/>
    <mergeCell ref="C651:C653"/>
    <mergeCell ref="D651:D653"/>
    <mergeCell ref="F651:F653"/>
    <mergeCell ref="G651:G653"/>
    <mergeCell ref="H645:H647"/>
    <mergeCell ref="I645:I647"/>
    <mergeCell ref="A648:A650"/>
    <mergeCell ref="B648:B650"/>
    <mergeCell ref="C648:C650"/>
    <mergeCell ref="D648:D650"/>
    <mergeCell ref="F648:F650"/>
    <mergeCell ref="G648:G650"/>
    <mergeCell ref="H648:H650"/>
    <mergeCell ref="I648:I650"/>
    <mergeCell ref="A645:A647"/>
    <mergeCell ref="B645:B647"/>
    <mergeCell ref="C645:C647"/>
    <mergeCell ref="E645:E647"/>
    <mergeCell ref="F645:F647"/>
    <mergeCell ref="G645:G647"/>
    <mergeCell ref="H633:H637"/>
    <mergeCell ref="I633:I637"/>
    <mergeCell ref="A638:A642"/>
    <mergeCell ref="B638:B642"/>
    <mergeCell ref="C638:C642"/>
    <mergeCell ref="D638:D642"/>
    <mergeCell ref="F638:F642"/>
    <mergeCell ref="G638:G642"/>
    <mergeCell ref="H638:H642"/>
    <mergeCell ref="I638:I642"/>
    <mergeCell ref="A633:A637"/>
    <mergeCell ref="B633:B637"/>
    <mergeCell ref="C633:C637"/>
    <mergeCell ref="D633:D637"/>
    <mergeCell ref="F633:F637"/>
    <mergeCell ref="G633:G637"/>
    <mergeCell ref="H623:H627"/>
    <mergeCell ref="I623:I627"/>
    <mergeCell ref="A628:A632"/>
    <mergeCell ref="B628:B632"/>
    <mergeCell ref="C628:C632"/>
    <mergeCell ref="D628:D632"/>
    <mergeCell ref="F628:F632"/>
    <mergeCell ref="G628:G632"/>
    <mergeCell ref="H628:H632"/>
    <mergeCell ref="I628:I632"/>
    <mergeCell ref="A623:A627"/>
    <mergeCell ref="B623:B627"/>
    <mergeCell ref="C623:C627"/>
    <mergeCell ref="D623:D627"/>
    <mergeCell ref="F623:F627"/>
    <mergeCell ref="G623:G627"/>
    <mergeCell ref="H613:H617"/>
    <mergeCell ref="I613:I617"/>
    <mergeCell ref="A618:A622"/>
    <mergeCell ref="B618:B622"/>
    <mergeCell ref="C618:C622"/>
    <mergeCell ref="D618:D622"/>
    <mergeCell ref="F618:F622"/>
    <mergeCell ref="G618:G622"/>
    <mergeCell ref="H618:H622"/>
    <mergeCell ref="I618:I622"/>
    <mergeCell ref="A613:A617"/>
    <mergeCell ref="B613:B617"/>
    <mergeCell ref="C613:C617"/>
    <mergeCell ref="D613:D617"/>
    <mergeCell ref="F613:F617"/>
    <mergeCell ref="G613:G617"/>
    <mergeCell ref="H603:H607"/>
    <mergeCell ref="I603:I607"/>
    <mergeCell ref="A608:A612"/>
    <mergeCell ref="B608:B612"/>
    <mergeCell ref="C608:C612"/>
    <mergeCell ref="D608:D612"/>
    <mergeCell ref="F608:F612"/>
    <mergeCell ref="G608:G612"/>
    <mergeCell ref="H608:H612"/>
    <mergeCell ref="I608:I612"/>
    <mergeCell ref="A603:A607"/>
    <mergeCell ref="B603:B607"/>
    <mergeCell ref="C603:C607"/>
    <mergeCell ref="D603:D607"/>
    <mergeCell ref="F603:F607"/>
    <mergeCell ref="G603:G607"/>
    <mergeCell ref="H593:H597"/>
    <mergeCell ref="I593:I597"/>
    <mergeCell ref="A598:A602"/>
    <mergeCell ref="B598:B602"/>
    <mergeCell ref="C598:C602"/>
    <mergeCell ref="D598:D602"/>
    <mergeCell ref="F598:F602"/>
    <mergeCell ref="G598:G602"/>
    <mergeCell ref="H598:H602"/>
    <mergeCell ref="I598:I602"/>
    <mergeCell ref="A593:A597"/>
    <mergeCell ref="B593:B597"/>
    <mergeCell ref="C593:C597"/>
    <mergeCell ref="D593:D597"/>
    <mergeCell ref="F593:F597"/>
    <mergeCell ref="G593:G597"/>
    <mergeCell ref="H583:H587"/>
    <mergeCell ref="I583:I587"/>
    <mergeCell ref="A588:A592"/>
    <mergeCell ref="B588:B592"/>
    <mergeCell ref="C588:C592"/>
    <mergeCell ref="D588:D592"/>
    <mergeCell ref="F588:F592"/>
    <mergeCell ref="G588:G592"/>
    <mergeCell ref="H588:H592"/>
    <mergeCell ref="I588:I592"/>
    <mergeCell ref="A583:A587"/>
    <mergeCell ref="B583:B587"/>
    <mergeCell ref="C583:C587"/>
    <mergeCell ref="D583:D587"/>
    <mergeCell ref="F583:F587"/>
    <mergeCell ref="G583:G587"/>
    <mergeCell ref="H573:H577"/>
    <mergeCell ref="I573:I577"/>
    <mergeCell ref="A578:A582"/>
    <mergeCell ref="B578:B582"/>
    <mergeCell ref="C578:C582"/>
    <mergeCell ref="D578:D582"/>
    <mergeCell ref="F578:F582"/>
    <mergeCell ref="G578:G582"/>
    <mergeCell ref="H578:H582"/>
    <mergeCell ref="I578:I582"/>
    <mergeCell ref="A573:A577"/>
    <mergeCell ref="B573:B577"/>
    <mergeCell ref="C573:C577"/>
    <mergeCell ref="D573:D577"/>
    <mergeCell ref="F573:F577"/>
    <mergeCell ref="G573:G577"/>
    <mergeCell ref="H563:H567"/>
    <mergeCell ref="I563:I567"/>
    <mergeCell ref="A568:A572"/>
    <mergeCell ref="B568:B572"/>
    <mergeCell ref="C568:C572"/>
    <mergeCell ref="D568:D572"/>
    <mergeCell ref="F568:F572"/>
    <mergeCell ref="G568:G572"/>
    <mergeCell ref="H568:H572"/>
    <mergeCell ref="I568:I572"/>
    <mergeCell ref="A563:A567"/>
    <mergeCell ref="B563:B567"/>
    <mergeCell ref="C563:C567"/>
    <mergeCell ref="D563:D567"/>
    <mergeCell ref="F563:F567"/>
    <mergeCell ref="G563:G567"/>
    <mergeCell ref="H551:H555"/>
    <mergeCell ref="I551:I555"/>
    <mergeCell ref="A558:A562"/>
    <mergeCell ref="B558:B562"/>
    <mergeCell ref="C558:C562"/>
    <mergeCell ref="E558:E562"/>
    <mergeCell ref="F558:F562"/>
    <mergeCell ref="G558:G562"/>
    <mergeCell ref="H558:H562"/>
    <mergeCell ref="I558:I562"/>
    <mergeCell ref="A551:A555"/>
    <mergeCell ref="B551:B555"/>
    <mergeCell ref="C551:C555"/>
    <mergeCell ref="D551:D555"/>
    <mergeCell ref="F551:F555"/>
    <mergeCell ref="G551:G555"/>
    <mergeCell ref="H541:H545"/>
    <mergeCell ref="I541:I545"/>
    <mergeCell ref="A546:A550"/>
    <mergeCell ref="B546:B550"/>
    <mergeCell ref="C546:C550"/>
    <mergeCell ref="D546:D550"/>
    <mergeCell ref="F546:F550"/>
    <mergeCell ref="G546:G550"/>
    <mergeCell ref="H546:H550"/>
    <mergeCell ref="I546:I550"/>
    <mergeCell ref="A541:A545"/>
    <mergeCell ref="B541:B545"/>
    <mergeCell ref="C541:C545"/>
    <mergeCell ref="D541:D545"/>
    <mergeCell ref="F541:F545"/>
    <mergeCell ref="G541:G545"/>
    <mergeCell ref="H531:H535"/>
    <mergeCell ref="I531:I535"/>
    <mergeCell ref="A536:A540"/>
    <mergeCell ref="B536:B540"/>
    <mergeCell ref="C536:C540"/>
    <mergeCell ref="D536:D540"/>
    <mergeCell ref="F536:F540"/>
    <mergeCell ref="G536:G540"/>
    <mergeCell ref="H536:H540"/>
    <mergeCell ref="I536:I540"/>
    <mergeCell ref="A531:A535"/>
    <mergeCell ref="B531:B535"/>
    <mergeCell ref="C531:C535"/>
    <mergeCell ref="D531:D535"/>
    <mergeCell ref="F531:F535"/>
    <mergeCell ref="G531:G535"/>
    <mergeCell ref="H521:H525"/>
    <mergeCell ref="I521:I525"/>
    <mergeCell ref="A526:A530"/>
    <mergeCell ref="B526:B530"/>
    <mergeCell ref="C526:C530"/>
    <mergeCell ref="D526:D530"/>
    <mergeCell ref="F526:F530"/>
    <mergeCell ref="G526:G530"/>
    <mergeCell ref="H526:H530"/>
    <mergeCell ref="I526:I530"/>
    <mergeCell ref="A521:A525"/>
    <mergeCell ref="B521:B525"/>
    <mergeCell ref="C521:C525"/>
    <mergeCell ref="D521:D525"/>
    <mergeCell ref="F521:F525"/>
    <mergeCell ref="G521:G525"/>
    <mergeCell ref="H511:H515"/>
    <mergeCell ref="I511:I515"/>
    <mergeCell ref="A516:A520"/>
    <mergeCell ref="B516:B520"/>
    <mergeCell ref="C516:C520"/>
    <mergeCell ref="D516:D520"/>
    <mergeCell ref="F516:F520"/>
    <mergeCell ref="G516:G520"/>
    <mergeCell ref="H516:H520"/>
    <mergeCell ref="I516:I520"/>
    <mergeCell ref="A511:A515"/>
    <mergeCell ref="B511:B515"/>
    <mergeCell ref="C511:C515"/>
    <mergeCell ref="D511:D515"/>
    <mergeCell ref="F511:F515"/>
    <mergeCell ref="G511:G515"/>
    <mergeCell ref="H505:H507"/>
    <mergeCell ref="I505:I507"/>
    <mergeCell ref="A508:A510"/>
    <mergeCell ref="B508:B510"/>
    <mergeCell ref="C508:C510"/>
    <mergeCell ref="D508:D510"/>
    <mergeCell ref="F508:F510"/>
    <mergeCell ref="G508:G510"/>
    <mergeCell ref="H508:H510"/>
    <mergeCell ref="I508:I510"/>
    <mergeCell ref="A505:A507"/>
    <mergeCell ref="B505:B507"/>
    <mergeCell ref="C505:C507"/>
    <mergeCell ref="D505:D507"/>
    <mergeCell ref="F505:F507"/>
    <mergeCell ref="G505:G507"/>
    <mergeCell ref="H497:H501"/>
    <mergeCell ref="I497:I501"/>
    <mergeCell ref="A502:A504"/>
    <mergeCell ref="B502:B504"/>
    <mergeCell ref="C502:C504"/>
    <mergeCell ref="D502:D504"/>
    <mergeCell ref="F502:F504"/>
    <mergeCell ref="G502:G504"/>
    <mergeCell ref="H502:H504"/>
    <mergeCell ref="I502:I504"/>
    <mergeCell ref="A497:A501"/>
    <mergeCell ref="B497:B501"/>
    <mergeCell ref="C497:C501"/>
    <mergeCell ref="D497:D501"/>
    <mergeCell ref="F497:F501"/>
    <mergeCell ref="G497:G501"/>
    <mergeCell ref="H487:H491"/>
    <mergeCell ref="I487:I491"/>
    <mergeCell ref="A492:A496"/>
    <mergeCell ref="B492:B496"/>
    <mergeCell ref="C492:C496"/>
    <mergeCell ref="D492:D496"/>
    <mergeCell ref="F492:F496"/>
    <mergeCell ref="G492:G496"/>
    <mergeCell ref="H492:H496"/>
    <mergeCell ref="I492:I496"/>
    <mergeCell ref="A487:A491"/>
    <mergeCell ref="B487:B491"/>
    <mergeCell ref="C487:C491"/>
    <mergeCell ref="D487:D491"/>
    <mergeCell ref="F487:F491"/>
    <mergeCell ref="G487:G491"/>
    <mergeCell ref="H479:H481"/>
    <mergeCell ref="I479:I481"/>
    <mergeCell ref="A482:A486"/>
    <mergeCell ref="B482:B486"/>
    <mergeCell ref="C482:C486"/>
    <mergeCell ref="D482:D486"/>
    <mergeCell ref="F482:F486"/>
    <mergeCell ref="G482:G486"/>
    <mergeCell ref="H482:H486"/>
    <mergeCell ref="I482:I486"/>
    <mergeCell ref="A479:A481"/>
    <mergeCell ref="B479:B481"/>
    <mergeCell ref="C479:C481"/>
    <mergeCell ref="D479:D481"/>
    <mergeCell ref="F479:F481"/>
    <mergeCell ref="G479:G481"/>
    <mergeCell ref="H469:H473"/>
    <mergeCell ref="I469:I473"/>
    <mergeCell ref="A474:A478"/>
    <mergeCell ref="B474:B478"/>
    <mergeCell ref="C474:C478"/>
    <mergeCell ref="D474:D478"/>
    <mergeCell ref="F474:F478"/>
    <mergeCell ref="G474:G478"/>
    <mergeCell ref="H474:H478"/>
    <mergeCell ref="I474:I478"/>
    <mergeCell ref="A469:A473"/>
    <mergeCell ref="B469:B473"/>
    <mergeCell ref="C469:C473"/>
    <mergeCell ref="D469:D473"/>
    <mergeCell ref="F469:F473"/>
    <mergeCell ref="G469:G473"/>
    <mergeCell ref="H457:H461"/>
    <mergeCell ref="I457:I461"/>
    <mergeCell ref="A464:A468"/>
    <mergeCell ref="B464:B468"/>
    <mergeCell ref="C464:C468"/>
    <mergeCell ref="E464:E468"/>
    <mergeCell ref="F464:F468"/>
    <mergeCell ref="G464:G468"/>
    <mergeCell ref="H464:H468"/>
    <mergeCell ref="I464:I468"/>
    <mergeCell ref="A457:A461"/>
    <mergeCell ref="B457:B461"/>
    <mergeCell ref="C457:C461"/>
    <mergeCell ref="D457:D461"/>
    <mergeCell ref="F457:F461"/>
    <mergeCell ref="G457:G461"/>
    <mergeCell ref="H447:H451"/>
    <mergeCell ref="I447:I451"/>
    <mergeCell ref="A452:A456"/>
    <mergeCell ref="B452:B456"/>
    <mergeCell ref="C452:C456"/>
    <mergeCell ref="D452:D456"/>
    <mergeCell ref="F452:F456"/>
    <mergeCell ref="G452:G456"/>
    <mergeCell ref="H452:H456"/>
    <mergeCell ref="I452:I456"/>
    <mergeCell ref="A447:A451"/>
    <mergeCell ref="B447:B451"/>
    <mergeCell ref="C447:C451"/>
    <mergeCell ref="D447:D451"/>
    <mergeCell ref="F447:F451"/>
    <mergeCell ref="G447:G451"/>
    <mergeCell ref="H437:H441"/>
    <mergeCell ref="I437:I441"/>
    <mergeCell ref="A442:A446"/>
    <mergeCell ref="B442:B446"/>
    <mergeCell ref="C442:C446"/>
    <mergeCell ref="D442:D446"/>
    <mergeCell ref="F442:F446"/>
    <mergeCell ref="G442:G446"/>
    <mergeCell ref="H442:H446"/>
    <mergeCell ref="I442:I446"/>
    <mergeCell ref="A437:A441"/>
    <mergeCell ref="B437:B441"/>
    <mergeCell ref="C437:C441"/>
    <mergeCell ref="D437:D441"/>
    <mergeCell ref="F437:F441"/>
    <mergeCell ref="G437:G441"/>
    <mergeCell ref="H427:H431"/>
    <mergeCell ref="I427:I431"/>
    <mergeCell ref="A432:A436"/>
    <mergeCell ref="B432:B436"/>
    <mergeCell ref="C432:C436"/>
    <mergeCell ref="D432:D436"/>
    <mergeCell ref="F432:F436"/>
    <mergeCell ref="G432:G436"/>
    <mergeCell ref="H432:H436"/>
    <mergeCell ref="I432:I436"/>
    <mergeCell ref="A427:A431"/>
    <mergeCell ref="B427:B431"/>
    <mergeCell ref="C427:C431"/>
    <mergeCell ref="D427:D431"/>
    <mergeCell ref="F427:F431"/>
    <mergeCell ref="G427:G431"/>
    <mergeCell ref="H417:H421"/>
    <mergeCell ref="I417:I421"/>
    <mergeCell ref="A422:A426"/>
    <mergeCell ref="B422:B426"/>
    <mergeCell ref="C422:C426"/>
    <mergeCell ref="D422:D426"/>
    <mergeCell ref="F422:F426"/>
    <mergeCell ref="G422:G426"/>
    <mergeCell ref="H422:H426"/>
    <mergeCell ref="I422:I426"/>
    <mergeCell ref="A417:A421"/>
    <mergeCell ref="B417:B421"/>
    <mergeCell ref="C417:C421"/>
    <mergeCell ref="D417:D421"/>
    <mergeCell ref="F417:F421"/>
    <mergeCell ref="G417:G421"/>
    <mergeCell ref="H409:H413"/>
    <mergeCell ref="I409:I413"/>
    <mergeCell ref="A414:A416"/>
    <mergeCell ref="B414:B416"/>
    <mergeCell ref="C414:C416"/>
    <mergeCell ref="D414:D416"/>
    <mergeCell ref="F414:F416"/>
    <mergeCell ref="G414:G416"/>
    <mergeCell ref="H414:H416"/>
    <mergeCell ref="I414:I416"/>
    <mergeCell ref="A409:A413"/>
    <mergeCell ref="B409:B413"/>
    <mergeCell ref="C409:C413"/>
    <mergeCell ref="D409:D413"/>
    <mergeCell ref="F409:F413"/>
    <mergeCell ref="G409:G413"/>
    <mergeCell ref="H399:H403"/>
    <mergeCell ref="I399:I403"/>
    <mergeCell ref="A404:A408"/>
    <mergeCell ref="B404:B408"/>
    <mergeCell ref="C404:C408"/>
    <mergeCell ref="D404:D408"/>
    <mergeCell ref="F404:F408"/>
    <mergeCell ref="G404:G408"/>
    <mergeCell ref="H404:H408"/>
    <mergeCell ref="I404:I408"/>
    <mergeCell ref="A399:A403"/>
    <mergeCell ref="B399:B403"/>
    <mergeCell ref="C399:C403"/>
    <mergeCell ref="D399:D403"/>
    <mergeCell ref="F399:F403"/>
    <mergeCell ref="G399:G403"/>
    <mergeCell ref="H389:H393"/>
    <mergeCell ref="I389:I393"/>
    <mergeCell ref="A394:A398"/>
    <mergeCell ref="B394:B398"/>
    <mergeCell ref="C394:C398"/>
    <mergeCell ref="D394:D398"/>
    <mergeCell ref="F394:F398"/>
    <mergeCell ref="G394:G398"/>
    <mergeCell ref="H394:H398"/>
    <mergeCell ref="I394:I398"/>
    <mergeCell ref="A389:A393"/>
    <mergeCell ref="B389:B393"/>
    <mergeCell ref="C389:C393"/>
    <mergeCell ref="E389:E393"/>
    <mergeCell ref="F389:F393"/>
    <mergeCell ref="G389:G393"/>
    <mergeCell ref="H377:H381"/>
    <mergeCell ref="I377:I381"/>
    <mergeCell ref="A382:A386"/>
    <mergeCell ref="B382:B386"/>
    <mergeCell ref="C382:C386"/>
    <mergeCell ref="D382:D386"/>
    <mergeCell ref="F382:F386"/>
    <mergeCell ref="G382:G386"/>
    <mergeCell ref="H382:H386"/>
    <mergeCell ref="I382:I386"/>
    <mergeCell ref="A377:A381"/>
    <mergeCell ref="B377:B381"/>
    <mergeCell ref="C377:C381"/>
    <mergeCell ref="D377:D381"/>
    <mergeCell ref="F377:F381"/>
    <mergeCell ref="G377:G381"/>
    <mergeCell ref="H367:H371"/>
    <mergeCell ref="I367:I371"/>
    <mergeCell ref="A372:A376"/>
    <mergeCell ref="B372:B376"/>
    <mergeCell ref="C372:C376"/>
    <mergeCell ref="D372:D376"/>
    <mergeCell ref="F372:F376"/>
    <mergeCell ref="G372:G376"/>
    <mergeCell ref="H372:H376"/>
    <mergeCell ref="I372:I376"/>
    <mergeCell ref="A367:A371"/>
    <mergeCell ref="B367:B371"/>
    <mergeCell ref="C367:C371"/>
    <mergeCell ref="D367:D371"/>
    <mergeCell ref="F367:F371"/>
    <mergeCell ref="G367:G371"/>
    <mergeCell ref="H357:H361"/>
    <mergeCell ref="I357:I361"/>
    <mergeCell ref="A362:A366"/>
    <mergeCell ref="B362:B366"/>
    <mergeCell ref="C362:C366"/>
    <mergeCell ref="D362:D366"/>
    <mergeCell ref="F362:F366"/>
    <mergeCell ref="G362:G366"/>
    <mergeCell ref="H362:H366"/>
    <mergeCell ref="I362:I366"/>
    <mergeCell ref="A357:A361"/>
    <mergeCell ref="B357:B361"/>
    <mergeCell ref="C357:C361"/>
    <mergeCell ref="D357:D361"/>
    <mergeCell ref="F357:F361"/>
    <mergeCell ref="G357:G361"/>
    <mergeCell ref="H347:H351"/>
    <mergeCell ref="I347:I351"/>
    <mergeCell ref="A352:A356"/>
    <mergeCell ref="B352:B356"/>
    <mergeCell ref="C352:C356"/>
    <mergeCell ref="D352:D356"/>
    <mergeCell ref="F352:F356"/>
    <mergeCell ref="G352:G356"/>
    <mergeCell ref="H352:H356"/>
    <mergeCell ref="I352:I356"/>
    <mergeCell ref="A347:A351"/>
    <mergeCell ref="B347:B351"/>
    <mergeCell ref="C347:C351"/>
    <mergeCell ref="D347:D351"/>
    <mergeCell ref="F347:F351"/>
    <mergeCell ref="G347:G351"/>
    <mergeCell ref="H337:H341"/>
    <mergeCell ref="I337:I341"/>
    <mergeCell ref="A342:A346"/>
    <mergeCell ref="B342:B346"/>
    <mergeCell ref="C342:C346"/>
    <mergeCell ref="D342:D346"/>
    <mergeCell ref="F342:F346"/>
    <mergeCell ref="G342:G346"/>
    <mergeCell ref="H342:H346"/>
    <mergeCell ref="I342:I346"/>
    <mergeCell ref="A337:A341"/>
    <mergeCell ref="B337:B341"/>
    <mergeCell ref="C337:C341"/>
    <mergeCell ref="D337:D341"/>
    <mergeCell ref="F337:F341"/>
    <mergeCell ref="G337:G341"/>
    <mergeCell ref="H327:H331"/>
    <mergeCell ref="I327:I331"/>
    <mergeCell ref="A332:A336"/>
    <mergeCell ref="B332:B336"/>
    <mergeCell ref="C332:C336"/>
    <mergeCell ref="D332:D336"/>
    <mergeCell ref="F332:F336"/>
    <mergeCell ref="G332:G336"/>
    <mergeCell ref="H332:H336"/>
    <mergeCell ref="I332:I336"/>
    <mergeCell ref="A327:A331"/>
    <mergeCell ref="B327:B331"/>
    <mergeCell ref="C327:C331"/>
    <mergeCell ref="D327:D331"/>
    <mergeCell ref="F327:F331"/>
    <mergeCell ref="G327:G331"/>
    <mergeCell ref="H317:H321"/>
    <mergeCell ref="I317:I321"/>
    <mergeCell ref="A322:A326"/>
    <mergeCell ref="B322:B326"/>
    <mergeCell ref="C322:C326"/>
    <mergeCell ref="D322:D326"/>
    <mergeCell ref="F322:F326"/>
    <mergeCell ref="G322:G326"/>
    <mergeCell ref="H322:H326"/>
    <mergeCell ref="I322:I326"/>
    <mergeCell ref="A317:A321"/>
    <mergeCell ref="B317:B321"/>
    <mergeCell ref="C317:C321"/>
    <mergeCell ref="D317:D321"/>
    <mergeCell ref="F317:F321"/>
    <mergeCell ref="G317:G321"/>
    <mergeCell ref="H305:H309"/>
    <mergeCell ref="I305:I309"/>
    <mergeCell ref="A312:A316"/>
    <mergeCell ref="B312:B316"/>
    <mergeCell ref="C312:C316"/>
    <mergeCell ref="E312:E316"/>
    <mergeCell ref="F312:F316"/>
    <mergeCell ref="G312:G316"/>
    <mergeCell ref="H312:H316"/>
    <mergeCell ref="I312:I316"/>
    <mergeCell ref="A305:A309"/>
    <mergeCell ref="B305:B309"/>
    <mergeCell ref="C305:C309"/>
    <mergeCell ref="D305:D309"/>
    <mergeCell ref="F305:F309"/>
    <mergeCell ref="G305:G309"/>
    <mergeCell ref="H295:H299"/>
    <mergeCell ref="I295:I299"/>
    <mergeCell ref="A300:A304"/>
    <mergeCell ref="B300:B304"/>
    <mergeCell ref="C300:C304"/>
    <mergeCell ref="D300:D304"/>
    <mergeCell ref="F300:F304"/>
    <mergeCell ref="G300:G304"/>
    <mergeCell ref="H300:H304"/>
    <mergeCell ref="I300:I304"/>
    <mergeCell ref="A295:A299"/>
    <mergeCell ref="B295:B299"/>
    <mergeCell ref="C295:C299"/>
    <mergeCell ref="D295:D299"/>
    <mergeCell ref="F295:F299"/>
    <mergeCell ref="G295:G299"/>
    <mergeCell ref="H285:H289"/>
    <mergeCell ref="I285:I289"/>
    <mergeCell ref="A290:A294"/>
    <mergeCell ref="B290:B294"/>
    <mergeCell ref="C290:C294"/>
    <mergeCell ref="D290:D294"/>
    <mergeCell ref="F290:F294"/>
    <mergeCell ref="G290:G294"/>
    <mergeCell ref="H290:H294"/>
    <mergeCell ref="I290:I294"/>
    <mergeCell ref="A285:A289"/>
    <mergeCell ref="B285:B289"/>
    <mergeCell ref="C285:C289"/>
    <mergeCell ref="D285:D289"/>
    <mergeCell ref="F285:F289"/>
    <mergeCell ref="G285:G289"/>
    <mergeCell ref="H275:H279"/>
    <mergeCell ref="I275:I279"/>
    <mergeCell ref="A280:A284"/>
    <mergeCell ref="B280:B284"/>
    <mergeCell ref="C280:C284"/>
    <mergeCell ref="D280:D284"/>
    <mergeCell ref="F280:F284"/>
    <mergeCell ref="G280:G284"/>
    <mergeCell ref="H280:H284"/>
    <mergeCell ref="I280:I284"/>
    <mergeCell ref="A275:A279"/>
    <mergeCell ref="B275:B279"/>
    <mergeCell ref="C275:C279"/>
    <mergeCell ref="D275:D279"/>
    <mergeCell ref="F275:F279"/>
    <mergeCell ref="G275:G279"/>
    <mergeCell ref="H265:H269"/>
    <mergeCell ref="I265:I269"/>
    <mergeCell ref="A270:A274"/>
    <mergeCell ref="B270:B274"/>
    <mergeCell ref="C270:C274"/>
    <mergeCell ref="D270:D274"/>
    <mergeCell ref="F270:F274"/>
    <mergeCell ref="G270:G274"/>
    <mergeCell ref="H270:H274"/>
    <mergeCell ref="I270:I274"/>
    <mergeCell ref="A265:A269"/>
    <mergeCell ref="B265:B269"/>
    <mergeCell ref="C265:C269"/>
    <mergeCell ref="D265:D269"/>
    <mergeCell ref="F265:F269"/>
    <mergeCell ref="G265:G269"/>
    <mergeCell ref="H255:H259"/>
    <mergeCell ref="I255:I259"/>
    <mergeCell ref="A260:A264"/>
    <mergeCell ref="B260:B264"/>
    <mergeCell ref="C260:C264"/>
    <mergeCell ref="D260:D264"/>
    <mergeCell ref="F260:F264"/>
    <mergeCell ref="G260:G264"/>
    <mergeCell ref="H260:H264"/>
    <mergeCell ref="I260:I264"/>
    <mergeCell ref="A255:A259"/>
    <mergeCell ref="B255:B259"/>
    <mergeCell ref="C255:C259"/>
    <mergeCell ref="D255:D259"/>
    <mergeCell ref="F255:F259"/>
    <mergeCell ref="G255:G259"/>
    <mergeCell ref="H245:H249"/>
    <mergeCell ref="I245:I249"/>
    <mergeCell ref="A250:A254"/>
    <mergeCell ref="B250:B254"/>
    <mergeCell ref="C250:C254"/>
    <mergeCell ref="D250:D254"/>
    <mergeCell ref="F250:F254"/>
    <mergeCell ref="G250:G254"/>
    <mergeCell ref="H250:H254"/>
    <mergeCell ref="I250:I254"/>
    <mergeCell ref="A245:A249"/>
    <mergeCell ref="B245:B249"/>
    <mergeCell ref="C245:C249"/>
    <mergeCell ref="D245:D249"/>
    <mergeCell ref="F245:F249"/>
    <mergeCell ref="G245:G249"/>
    <mergeCell ref="H235:H239"/>
    <mergeCell ref="I235:I239"/>
    <mergeCell ref="A240:A244"/>
    <mergeCell ref="B240:B244"/>
    <mergeCell ref="C240:C244"/>
    <mergeCell ref="D240:D244"/>
    <mergeCell ref="F240:F244"/>
    <mergeCell ref="G240:G244"/>
    <mergeCell ref="H240:H244"/>
    <mergeCell ref="I240:I244"/>
    <mergeCell ref="A235:A239"/>
    <mergeCell ref="B235:B239"/>
    <mergeCell ref="C235:C239"/>
    <mergeCell ref="D235:D239"/>
    <mergeCell ref="F235:F239"/>
    <mergeCell ref="G235:G239"/>
    <mergeCell ref="H225:H229"/>
    <mergeCell ref="I225:I229"/>
    <mergeCell ref="A230:A234"/>
    <mergeCell ref="B230:B234"/>
    <mergeCell ref="C230:C234"/>
    <mergeCell ref="D230:D234"/>
    <mergeCell ref="F230:F234"/>
    <mergeCell ref="G230:G234"/>
    <mergeCell ref="H230:H234"/>
    <mergeCell ref="I230:I234"/>
    <mergeCell ref="A225:A229"/>
    <mergeCell ref="B225:B229"/>
    <mergeCell ref="C225:C229"/>
    <mergeCell ref="D225:D229"/>
    <mergeCell ref="F225:F229"/>
    <mergeCell ref="G225:G229"/>
    <mergeCell ref="H213:H217"/>
    <mergeCell ref="I213:I217"/>
    <mergeCell ref="A220:A224"/>
    <mergeCell ref="B220:B224"/>
    <mergeCell ref="C220:C224"/>
    <mergeCell ref="D220:D224"/>
    <mergeCell ref="F220:F224"/>
    <mergeCell ref="G220:G224"/>
    <mergeCell ref="H220:H224"/>
    <mergeCell ref="I220:I224"/>
    <mergeCell ref="A213:A217"/>
    <mergeCell ref="B213:B217"/>
    <mergeCell ref="C213:C217"/>
    <mergeCell ref="D213:D217"/>
    <mergeCell ref="F213:F217"/>
    <mergeCell ref="G213:G217"/>
    <mergeCell ref="H203:H207"/>
    <mergeCell ref="I203:I207"/>
    <mergeCell ref="A208:A212"/>
    <mergeCell ref="B208:B212"/>
    <mergeCell ref="C208:C212"/>
    <mergeCell ref="D208:D212"/>
    <mergeCell ref="F208:F212"/>
    <mergeCell ref="G208:G212"/>
    <mergeCell ref="H208:H212"/>
    <mergeCell ref="I208:I212"/>
    <mergeCell ref="A203:A207"/>
    <mergeCell ref="B203:B207"/>
    <mergeCell ref="C203:C207"/>
    <mergeCell ref="D203:D207"/>
    <mergeCell ref="F203:F207"/>
    <mergeCell ref="G203:G207"/>
    <mergeCell ref="H193:H197"/>
    <mergeCell ref="I193:I197"/>
    <mergeCell ref="A198:A202"/>
    <mergeCell ref="B198:B202"/>
    <mergeCell ref="C198:C202"/>
    <mergeCell ref="D198:D202"/>
    <mergeCell ref="F198:F202"/>
    <mergeCell ref="G198:G202"/>
    <mergeCell ref="H198:H202"/>
    <mergeCell ref="I198:I202"/>
    <mergeCell ref="A193:A197"/>
    <mergeCell ref="B193:B197"/>
    <mergeCell ref="C193:C197"/>
    <mergeCell ref="D193:D197"/>
    <mergeCell ref="F193:F197"/>
    <mergeCell ref="G193:G197"/>
    <mergeCell ref="H183:H187"/>
    <mergeCell ref="I183:I187"/>
    <mergeCell ref="A188:A192"/>
    <mergeCell ref="B188:B192"/>
    <mergeCell ref="C188:C192"/>
    <mergeCell ref="D188:D192"/>
    <mergeCell ref="F188:F192"/>
    <mergeCell ref="G188:G192"/>
    <mergeCell ref="H188:H192"/>
    <mergeCell ref="I188:I192"/>
    <mergeCell ref="A183:A187"/>
    <mergeCell ref="B183:B187"/>
    <mergeCell ref="C183:C187"/>
    <mergeCell ref="D183:D187"/>
    <mergeCell ref="F183:F187"/>
    <mergeCell ref="G183:G187"/>
    <mergeCell ref="H173:H177"/>
    <mergeCell ref="I173:I177"/>
    <mergeCell ref="A178:A182"/>
    <mergeCell ref="B178:B182"/>
    <mergeCell ref="C178:C182"/>
    <mergeCell ref="D178:D182"/>
    <mergeCell ref="F178:F182"/>
    <mergeCell ref="G178:G182"/>
    <mergeCell ref="H178:H182"/>
    <mergeCell ref="I178:I182"/>
    <mergeCell ref="A173:A177"/>
    <mergeCell ref="B173:B177"/>
    <mergeCell ref="C173:C177"/>
    <mergeCell ref="D173:D177"/>
    <mergeCell ref="F173:F177"/>
    <mergeCell ref="G173:G177"/>
    <mergeCell ref="H163:H167"/>
    <mergeCell ref="I163:I167"/>
    <mergeCell ref="A168:A172"/>
    <mergeCell ref="B168:B172"/>
    <mergeCell ref="C168:C172"/>
    <mergeCell ref="D168:D172"/>
    <mergeCell ref="F168:F172"/>
    <mergeCell ref="G168:G172"/>
    <mergeCell ref="H168:H172"/>
    <mergeCell ref="I168:I172"/>
    <mergeCell ref="A163:A167"/>
    <mergeCell ref="B163:B167"/>
    <mergeCell ref="C163:C167"/>
    <mergeCell ref="D163:D167"/>
    <mergeCell ref="F163:F167"/>
    <mergeCell ref="G163:G167"/>
    <mergeCell ref="H153:H157"/>
    <mergeCell ref="I153:I157"/>
    <mergeCell ref="A158:A162"/>
    <mergeCell ref="B158:B162"/>
    <mergeCell ref="C158:C162"/>
    <mergeCell ref="D158:D162"/>
    <mergeCell ref="F158:F162"/>
    <mergeCell ref="G158:G162"/>
    <mergeCell ref="H158:H162"/>
    <mergeCell ref="I158:I162"/>
    <mergeCell ref="A153:A157"/>
    <mergeCell ref="B153:B157"/>
    <mergeCell ref="C153:C157"/>
    <mergeCell ref="D153:D157"/>
    <mergeCell ref="F153:F157"/>
    <mergeCell ref="G153:G157"/>
    <mergeCell ref="H143:H147"/>
    <mergeCell ref="I143:I147"/>
    <mergeCell ref="A148:A152"/>
    <mergeCell ref="B148:B152"/>
    <mergeCell ref="C148:C152"/>
    <mergeCell ref="D148:D152"/>
    <mergeCell ref="F148:F152"/>
    <mergeCell ref="G148:G152"/>
    <mergeCell ref="H148:H152"/>
    <mergeCell ref="I148:I152"/>
    <mergeCell ref="A143:A147"/>
    <mergeCell ref="B143:B147"/>
    <mergeCell ref="C143:C147"/>
    <mergeCell ref="E143:E147"/>
    <mergeCell ref="F143:F147"/>
    <mergeCell ref="G143:G147"/>
    <mergeCell ref="H132:H136"/>
    <mergeCell ref="I132:I136"/>
    <mergeCell ref="A137:A141"/>
    <mergeCell ref="B137:B141"/>
    <mergeCell ref="C137:C141"/>
    <mergeCell ref="D137:D141"/>
    <mergeCell ref="F137:F141"/>
    <mergeCell ref="G137:G141"/>
    <mergeCell ref="H137:H141"/>
    <mergeCell ref="I137:I141"/>
    <mergeCell ref="A132:A136"/>
    <mergeCell ref="B132:B136"/>
    <mergeCell ref="C132:C136"/>
    <mergeCell ref="D132:D136"/>
    <mergeCell ref="F132:F136"/>
    <mergeCell ref="G132:G136"/>
    <mergeCell ref="H122:H126"/>
    <mergeCell ref="I122:I126"/>
    <mergeCell ref="A127:A131"/>
    <mergeCell ref="B127:B131"/>
    <mergeCell ref="C127:C131"/>
    <mergeCell ref="D127:D131"/>
    <mergeCell ref="F127:F131"/>
    <mergeCell ref="G127:G131"/>
    <mergeCell ref="H127:H131"/>
    <mergeCell ref="I127:I131"/>
    <mergeCell ref="A122:A126"/>
    <mergeCell ref="B122:B126"/>
    <mergeCell ref="C122:C126"/>
    <mergeCell ref="D122:D126"/>
    <mergeCell ref="F122:F126"/>
    <mergeCell ref="G122:G126"/>
    <mergeCell ref="H112:H116"/>
    <mergeCell ref="I112:I116"/>
    <mergeCell ref="A117:A121"/>
    <mergeCell ref="B117:B121"/>
    <mergeCell ref="C117:C121"/>
    <mergeCell ref="D117:D121"/>
    <mergeCell ref="F117:F121"/>
    <mergeCell ref="G117:G121"/>
    <mergeCell ref="H117:H121"/>
    <mergeCell ref="I117:I121"/>
    <mergeCell ref="A112:A116"/>
    <mergeCell ref="B112:B116"/>
    <mergeCell ref="C112:C116"/>
    <mergeCell ref="D112:D116"/>
    <mergeCell ref="F112:F116"/>
    <mergeCell ref="G112:G116"/>
    <mergeCell ref="H102:H106"/>
    <mergeCell ref="I102:I106"/>
    <mergeCell ref="A107:A111"/>
    <mergeCell ref="B107:B111"/>
    <mergeCell ref="C107:C111"/>
    <mergeCell ref="D107:D111"/>
    <mergeCell ref="F107:F111"/>
    <mergeCell ref="G107:G111"/>
    <mergeCell ref="H107:H111"/>
    <mergeCell ref="I107:I111"/>
    <mergeCell ref="A102:A106"/>
    <mergeCell ref="B102:B106"/>
    <mergeCell ref="C102:C106"/>
    <mergeCell ref="D102:D106"/>
    <mergeCell ref="F102:F106"/>
    <mergeCell ref="G102:G106"/>
    <mergeCell ref="H92:H96"/>
    <mergeCell ref="I92:I96"/>
    <mergeCell ref="A97:A101"/>
    <mergeCell ref="B97:B101"/>
    <mergeCell ref="C97:C101"/>
    <mergeCell ref="D97:D101"/>
    <mergeCell ref="F97:F101"/>
    <mergeCell ref="G97:G101"/>
    <mergeCell ref="H97:H101"/>
    <mergeCell ref="I97:I101"/>
    <mergeCell ref="A92:A96"/>
    <mergeCell ref="B92:B96"/>
    <mergeCell ref="C92:C96"/>
    <mergeCell ref="D92:D96"/>
    <mergeCell ref="F92:F96"/>
    <mergeCell ref="G92:G96"/>
    <mergeCell ref="A89:A91"/>
    <mergeCell ref="B89:B91"/>
    <mergeCell ref="C89:C91"/>
    <mergeCell ref="D89:D91"/>
    <mergeCell ref="F89:F91"/>
    <mergeCell ref="G89:G91"/>
    <mergeCell ref="H89:H91"/>
    <mergeCell ref="I89:I91"/>
    <mergeCell ref="A86:A88"/>
    <mergeCell ref="B86:B88"/>
    <mergeCell ref="C86:C88"/>
    <mergeCell ref="D86:D88"/>
    <mergeCell ref="F86:F88"/>
    <mergeCell ref="G86:G88"/>
    <mergeCell ref="H78:H80"/>
    <mergeCell ref="I78:I80"/>
    <mergeCell ref="A81:A85"/>
    <mergeCell ref="B81:B85"/>
    <mergeCell ref="C81:C85"/>
    <mergeCell ref="D81:D85"/>
    <mergeCell ref="F81:F85"/>
    <mergeCell ref="G81:G85"/>
    <mergeCell ref="H81:H85"/>
    <mergeCell ref="I81:I85"/>
    <mergeCell ref="A78:A80"/>
    <mergeCell ref="B78:B80"/>
    <mergeCell ref="C78:C80"/>
    <mergeCell ref="D78:D80"/>
    <mergeCell ref="F78:F80"/>
    <mergeCell ref="G78:G80"/>
    <mergeCell ref="A74:A76"/>
    <mergeCell ref="B74:B76"/>
    <mergeCell ref="C74:C76"/>
    <mergeCell ref="D74:D76"/>
    <mergeCell ref="E74:E76"/>
    <mergeCell ref="G74:G76"/>
    <mergeCell ref="H66:H68"/>
    <mergeCell ref="I66:I68"/>
    <mergeCell ref="J66:J68"/>
    <mergeCell ref="K66:K68"/>
    <mergeCell ref="A69:A73"/>
    <mergeCell ref="B69:B73"/>
    <mergeCell ref="C69:C73"/>
    <mergeCell ref="D69:D73"/>
    <mergeCell ref="E69:E73"/>
    <mergeCell ref="G69:G73"/>
    <mergeCell ref="H86:H88"/>
    <mergeCell ref="I86:I88"/>
    <mergeCell ref="A66:A68"/>
    <mergeCell ref="B66:B68"/>
    <mergeCell ref="C66:C68"/>
    <mergeCell ref="D66:D68"/>
    <mergeCell ref="E66:E68"/>
    <mergeCell ref="G66:G68"/>
    <mergeCell ref="H56:H60"/>
    <mergeCell ref="I56:I60"/>
    <mergeCell ref="J56:J60"/>
    <mergeCell ref="K56:K60"/>
    <mergeCell ref="A61:A65"/>
    <mergeCell ref="B61:B65"/>
    <mergeCell ref="C61:C65"/>
    <mergeCell ref="D61:D65"/>
    <mergeCell ref="E61:E65"/>
    <mergeCell ref="G61:G65"/>
    <mergeCell ref="H69:H73"/>
    <mergeCell ref="I69:I73"/>
    <mergeCell ref="J69:J73"/>
    <mergeCell ref="K69:K73"/>
    <mergeCell ref="A56:A60"/>
    <mergeCell ref="B56:B60"/>
    <mergeCell ref="C56:C60"/>
    <mergeCell ref="D56:D60"/>
    <mergeCell ref="E56:E60"/>
    <mergeCell ref="G56:G60"/>
    <mergeCell ref="H46:H50"/>
    <mergeCell ref="I46:I50"/>
    <mergeCell ref="J46:J50"/>
    <mergeCell ref="K46:K50"/>
    <mergeCell ref="A51:A55"/>
    <mergeCell ref="B51:B55"/>
    <mergeCell ref="C51:C55"/>
    <mergeCell ref="D51:D55"/>
    <mergeCell ref="E51:E55"/>
    <mergeCell ref="G51:G55"/>
    <mergeCell ref="H61:H65"/>
    <mergeCell ref="I61:I65"/>
    <mergeCell ref="J61:J65"/>
    <mergeCell ref="K61:K65"/>
    <mergeCell ref="A46:A50"/>
    <mergeCell ref="B46:B50"/>
    <mergeCell ref="C46:C50"/>
    <mergeCell ref="D46:D50"/>
    <mergeCell ref="E46:E50"/>
    <mergeCell ref="G46:G50"/>
    <mergeCell ref="H38:H42"/>
    <mergeCell ref="I38:I42"/>
    <mergeCell ref="J38:J42"/>
    <mergeCell ref="K38:K42"/>
    <mergeCell ref="A43:A45"/>
    <mergeCell ref="B43:B45"/>
    <mergeCell ref="C43:C45"/>
    <mergeCell ref="D43:D45"/>
    <mergeCell ref="E43:E45"/>
    <mergeCell ref="G43:G45"/>
    <mergeCell ref="H51:H55"/>
    <mergeCell ref="I51:I55"/>
    <mergeCell ref="J51:J55"/>
    <mergeCell ref="K51:K55"/>
    <mergeCell ref="A38:A42"/>
    <mergeCell ref="B38:B42"/>
    <mergeCell ref="C38:C42"/>
    <mergeCell ref="D38:D42"/>
    <mergeCell ref="E38:E42"/>
    <mergeCell ref="G38:G42"/>
    <mergeCell ref="H30:H34"/>
    <mergeCell ref="I30:I34"/>
    <mergeCell ref="J30:J34"/>
    <mergeCell ref="K30:K34"/>
    <mergeCell ref="A35:A37"/>
    <mergeCell ref="B35:B37"/>
    <mergeCell ref="C35:C37"/>
    <mergeCell ref="D35:D37"/>
    <mergeCell ref="E35:E37"/>
    <mergeCell ref="G35:G37"/>
    <mergeCell ref="H43:H45"/>
    <mergeCell ref="I43:I45"/>
    <mergeCell ref="J43:J45"/>
    <mergeCell ref="K43:K45"/>
    <mergeCell ref="A30:A34"/>
    <mergeCell ref="B30:B34"/>
    <mergeCell ref="C30:C34"/>
    <mergeCell ref="D30:D34"/>
    <mergeCell ref="E30:E34"/>
    <mergeCell ref="G30:G34"/>
    <mergeCell ref="H24:H26"/>
    <mergeCell ref="I24:I26"/>
    <mergeCell ref="J24:J26"/>
    <mergeCell ref="K24:K26"/>
    <mergeCell ref="A27:A29"/>
    <mergeCell ref="B27:B29"/>
    <mergeCell ref="C27:C29"/>
    <mergeCell ref="D27:D29"/>
    <mergeCell ref="E27:E29"/>
    <mergeCell ref="G27:G29"/>
    <mergeCell ref="H35:H37"/>
    <mergeCell ref="I35:I37"/>
    <mergeCell ref="J35:J37"/>
    <mergeCell ref="K35:K37"/>
    <mergeCell ref="A24:A26"/>
    <mergeCell ref="B24:B26"/>
    <mergeCell ref="C24:C26"/>
    <mergeCell ref="D24:D26"/>
    <mergeCell ref="E24:E26"/>
    <mergeCell ref="G24:G26"/>
    <mergeCell ref="H18:H20"/>
    <mergeCell ref="I18:I20"/>
    <mergeCell ref="J18:J20"/>
    <mergeCell ref="K18:K20"/>
    <mergeCell ref="A21:A23"/>
    <mergeCell ref="B21:B23"/>
    <mergeCell ref="C21:C23"/>
    <mergeCell ref="D21:D23"/>
    <mergeCell ref="E21:E23"/>
    <mergeCell ref="G21:G23"/>
    <mergeCell ref="H27:H29"/>
    <mergeCell ref="I27:I29"/>
    <mergeCell ref="J27:J29"/>
    <mergeCell ref="K27:K29"/>
    <mergeCell ref="H13:H17"/>
    <mergeCell ref="I13:I17"/>
    <mergeCell ref="J13:J17"/>
    <mergeCell ref="K13:K17"/>
    <mergeCell ref="A18:A20"/>
    <mergeCell ref="B18:B20"/>
    <mergeCell ref="C18:C20"/>
    <mergeCell ref="D18:D20"/>
    <mergeCell ref="E18:E20"/>
    <mergeCell ref="G18:G20"/>
    <mergeCell ref="A13:A17"/>
    <mergeCell ref="B13:B17"/>
    <mergeCell ref="C13:C17"/>
    <mergeCell ref="D13:D17"/>
    <mergeCell ref="E13:E17"/>
    <mergeCell ref="G13:G17"/>
    <mergeCell ref="H21:H23"/>
    <mergeCell ref="I21:I23"/>
    <mergeCell ref="J21:J23"/>
    <mergeCell ref="K21:K23"/>
    <mergeCell ref="H3:H7"/>
    <mergeCell ref="I3:I7"/>
    <mergeCell ref="J3:J7"/>
    <mergeCell ref="K3:K7"/>
    <mergeCell ref="A8:A12"/>
    <mergeCell ref="B8:B12"/>
    <mergeCell ref="C8:C12"/>
    <mergeCell ref="D8:D12"/>
    <mergeCell ref="E8:E12"/>
    <mergeCell ref="G8:G12"/>
    <mergeCell ref="A3:A7"/>
    <mergeCell ref="B3:B7"/>
    <mergeCell ref="C3:C7"/>
    <mergeCell ref="D3:D7"/>
    <mergeCell ref="E3:E7"/>
    <mergeCell ref="G3:G7"/>
    <mergeCell ref="H8:H12"/>
    <mergeCell ref="I8:I12"/>
    <mergeCell ref="J8:J12"/>
    <mergeCell ref="K8:K12"/>
    <mergeCell ref="A1112:B1112"/>
    <mergeCell ref="D1112:E1112"/>
    <mergeCell ref="G1112:H1112"/>
    <mergeCell ref="J1112:K1112"/>
    <mergeCell ref="M1112:N1112"/>
    <mergeCell ref="P1112:Q1112"/>
    <mergeCell ref="S1112:T1112"/>
    <mergeCell ref="V1112:W1112"/>
    <mergeCell ref="Y1112:Z1112"/>
    <mergeCell ref="AB1112:AC1112"/>
    <mergeCell ref="A1113:C1117"/>
    <mergeCell ref="D1113:F1117"/>
    <mergeCell ref="G1113:I1117"/>
    <mergeCell ref="J1113:L1117"/>
    <mergeCell ref="M1113:O1117"/>
    <mergeCell ref="P1113:R1113"/>
    <mergeCell ref="A1203:C1207"/>
    <mergeCell ref="D1203:F1207"/>
    <mergeCell ref="G1203:I1207"/>
    <mergeCell ref="J1203:L1207"/>
    <mergeCell ref="M1203:O1207"/>
    <mergeCell ref="P1203:R1203"/>
    <mergeCell ref="P1204:R1204"/>
    <mergeCell ref="A1193:C1197"/>
    <mergeCell ref="D1193:F1197"/>
    <mergeCell ref="G1193:I1197"/>
    <mergeCell ref="J1193:L1197"/>
    <mergeCell ref="M1193:O1197"/>
    <mergeCell ref="P1193:R1193"/>
    <mergeCell ref="P1194:R1194"/>
    <mergeCell ref="A1183:C1187"/>
    <mergeCell ref="D1183:F1187"/>
    <mergeCell ref="P1114:R1114"/>
    <mergeCell ref="P1115:R1115"/>
    <mergeCell ref="P1116:R1116"/>
    <mergeCell ref="P1117:R1117"/>
    <mergeCell ref="S1113:U1117"/>
    <mergeCell ref="V1113:X1117"/>
    <mergeCell ref="Y1113:AA1117"/>
    <mergeCell ref="AB1113:AD1117"/>
    <mergeCell ref="AE1113:AE1117"/>
    <mergeCell ref="A1118:C1122"/>
    <mergeCell ref="D1118:F1122"/>
    <mergeCell ref="G1118:I1122"/>
    <mergeCell ref="J1118:L1122"/>
    <mergeCell ref="M1118:O1122"/>
    <mergeCell ref="P1118:R1118"/>
    <mergeCell ref="P1119:R1119"/>
    <mergeCell ref="P1120:R1120"/>
    <mergeCell ref="P1121:R1121"/>
    <mergeCell ref="P1122:R1122"/>
    <mergeCell ref="S1118:U1122"/>
    <mergeCell ref="V1118:X1122"/>
    <mergeCell ref="Y1118:AA1122"/>
    <mergeCell ref="AB1118:AD1122"/>
    <mergeCell ref="AE1118:AE1122"/>
    <mergeCell ref="V1123:X1127"/>
    <mergeCell ref="Y1123:AA1127"/>
    <mergeCell ref="AB1123:AD1127"/>
    <mergeCell ref="AE1123:AE1127"/>
    <mergeCell ref="A1128:C1132"/>
    <mergeCell ref="D1128:F1132"/>
    <mergeCell ref="G1128:I1132"/>
    <mergeCell ref="J1128:L1132"/>
    <mergeCell ref="M1128:O1132"/>
    <mergeCell ref="P1128:R1128"/>
    <mergeCell ref="P1129:R1129"/>
    <mergeCell ref="P1130:R1130"/>
    <mergeCell ref="P1131:R1131"/>
    <mergeCell ref="P1132:R1132"/>
    <mergeCell ref="S1128:U1132"/>
    <mergeCell ref="V1128:X1132"/>
    <mergeCell ref="Y1128:AA1132"/>
    <mergeCell ref="AB1128:AD1132"/>
    <mergeCell ref="AE1128:AE1132"/>
    <mergeCell ref="A1123:C1127"/>
    <mergeCell ref="D1123:F1127"/>
    <mergeCell ref="G1123:I1127"/>
    <mergeCell ref="J1123:L1127"/>
    <mergeCell ref="M1123:O1127"/>
    <mergeCell ref="P1123:R1123"/>
    <mergeCell ref="P1124:R1124"/>
    <mergeCell ref="P1125:R1125"/>
    <mergeCell ref="P1126:R1126"/>
    <mergeCell ref="P1127:R1127"/>
    <mergeCell ref="S1123:U1127"/>
    <mergeCell ref="P1135:R1135"/>
    <mergeCell ref="P1136:R1136"/>
    <mergeCell ref="P1137:R1137"/>
    <mergeCell ref="S1133:U1137"/>
    <mergeCell ref="V1133:X1137"/>
    <mergeCell ref="Y1133:AA1137"/>
    <mergeCell ref="AB1133:AD1137"/>
    <mergeCell ref="AE1133:AE1137"/>
    <mergeCell ref="A1138:C1142"/>
    <mergeCell ref="D1138:F1142"/>
    <mergeCell ref="G1138:I1142"/>
    <mergeCell ref="J1138:L1142"/>
    <mergeCell ref="M1138:O1142"/>
    <mergeCell ref="P1138:R1138"/>
    <mergeCell ref="P1139:R1139"/>
    <mergeCell ref="P1140:R1140"/>
    <mergeCell ref="P1141:R1141"/>
    <mergeCell ref="P1142:R1142"/>
    <mergeCell ref="S1138:U1142"/>
    <mergeCell ref="V1138:X1142"/>
    <mergeCell ref="Y1138:AA1142"/>
    <mergeCell ref="AB1138:AD1142"/>
    <mergeCell ref="AE1138:AE1142"/>
    <mergeCell ref="A1133:C1137"/>
    <mergeCell ref="D1133:F1137"/>
    <mergeCell ref="G1133:I1137"/>
    <mergeCell ref="J1133:L1137"/>
    <mergeCell ref="M1133:O1137"/>
    <mergeCell ref="P1133:R1133"/>
    <mergeCell ref="P1134:R1134"/>
    <mergeCell ref="P1145:R1145"/>
    <mergeCell ref="P1146:R1146"/>
    <mergeCell ref="P1147:R1147"/>
    <mergeCell ref="S1143:U1147"/>
    <mergeCell ref="V1143:X1147"/>
    <mergeCell ref="Y1143:AA1147"/>
    <mergeCell ref="AB1143:AD1147"/>
    <mergeCell ref="AE1143:AE1147"/>
    <mergeCell ref="A1148:C1152"/>
    <mergeCell ref="D1148:F1152"/>
    <mergeCell ref="G1148:I1152"/>
    <mergeCell ref="J1148:L1152"/>
    <mergeCell ref="M1148:O1152"/>
    <mergeCell ref="P1148:R1148"/>
    <mergeCell ref="P1149:R1149"/>
    <mergeCell ref="P1150:R1150"/>
    <mergeCell ref="P1151:R1151"/>
    <mergeCell ref="P1152:R1152"/>
    <mergeCell ref="S1148:U1152"/>
    <mergeCell ref="V1148:X1152"/>
    <mergeCell ref="Y1148:AA1152"/>
    <mergeCell ref="AB1148:AD1152"/>
    <mergeCell ref="AE1148:AE1152"/>
    <mergeCell ref="A1143:C1147"/>
    <mergeCell ref="D1143:F1147"/>
    <mergeCell ref="G1143:I1147"/>
    <mergeCell ref="J1143:L1147"/>
    <mergeCell ref="M1143:O1147"/>
    <mergeCell ref="P1143:R1143"/>
    <mergeCell ref="P1144:R1144"/>
    <mergeCell ref="P1155:R1155"/>
    <mergeCell ref="P1156:R1156"/>
    <mergeCell ref="P1157:R1157"/>
    <mergeCell ref="S1153:U1157"/>
    <mergeCell ref="V1153:X1157"/>
    <mergeCell ref="Y1153:AA1157"/>
    <mergeCell ref="AB1153:AD1157"/>
    <mergeCell ref="AE1153:AE1157"/>
    <mergeCell ref="A1158:C1162"/>
    <mergeCell ref="D1158:F1162"/>
    <mergeCell ref="G1158:I1162"/>
    <mergeCell ref="J1158:L1162"/>
    <mergeCell ref="M1158:O1162"/>
    <mergeCell ref="P1158:R1158"/>
    <mergeCell ref="P1159:R1159"/>
    <mergeCell ref="P1160:R1160"/>
    <mergeCell ref="P1161:R1161"/>
    <mergeCell ref="P1162:R1162"/>
    <mergeCell ref="S1158:U1162"/>
    <mergeCell ref="V1158:X1162"/>
    <mergeCell ref="Y1158:AA1162"/>
    <mergeCell ref="AB1158:AD1162"/>
    <mergeCell ref="AE1158:AE1162"/>
    <mergeCell ref="A1153:C1157"/>
    <mergeCell ref="D1153:F1157"/>
    <mergeCell ref="G1153:I1157"/>
    <mergeCell ref="J1153:L1157"/>
    <mergeCell ref="M1153:O1157"/>
    <mergeCell ref="P1153:R1153"/>
    <mergeCell ref="P1154:R1154"/>
    <mergeCell ref="P1165:R1165"/>
    <mergeCell ref="P1166:R1166"/>
    <mergeCell ref="P1167:R1167"/>
    <mergeCell ref="S1163:U1167"/>
    <mergeCell ref="V1163:X1167"/>
    <mergeCell ref="Y1163:AA1167"/>
    <mergeCell ref="AB1163:AD1167"/>
    <mergeCell ref="AE1163:AE1167"/>
    <mergeCell ref="A1168:C1172"/>
    <mergeCell ref="D1168:F1172"/>
    <mergeCell ref="G1168:I1172"/>
    <mergeCell ref="J1168:L1172"/>
    <mergeCell ref="M1168:O1172"/>
    <mergeCell ref="P1168:R1168"/>
    <mergeCell ref="P1169:R1169"/>
    <mergeCell ref="P1170:R1170"/>
    <mergeCell ref="P1171:R1171"/>
    <mergeCell ref="P1172:R1172"/>
    <mergeCell ref="S1168:U1172"/>
    <mergeCell ref="V1168:X1172"/>
    <mergeCell ref="Y1168:AA1172"/>
    <mergeCell ref="AB1168:AD1172"/>
    <mergeCell ref="AE1168:AE1172"/>
    <mergeCell ref="A1163:C1167"/>
    <mergeCell ref="D1163:F1167"/>
    <mergeCell ref="G1163:I1167"/>
    <mergeCell ref="J1163:L1167"/>
    <mergeCell ref="M1163:O1167"/>
    <mergeCell ref="P1163:R1163"/>
    <mergeCell ref="P1164:R1164"/>
    <mergeCell ref="P1175:R1175"/>
    <mergeCell ref="P1176:R1176"/>
    <mergeCell ref="P1177:R1177"/>
    <mergeCell ref="S1173:U1177"/>
    <mergeCell ref="V1173:X1177"/>
    <mergeCell ref="Y1173:AA1177"/>
    <mergeCell ref="AB1173:AD1177"/>
    <mergeCell ref="AE1173:AE1177"/>
    <mergeCell ref="A1178:C1182"/>
    <mergeCell ref="D1178:F1182"/>
    <mergeCell ref="G1178:I1182"/>
    <mergeCell ref="J1178:L1182"/>
    <mergeCell ref="M1178:O1182"/>
    <mergeCell ref="P1178:R1178"/>
    <mergeCell ref="P1179:R1179"/>
    <mergeCell ref="P1180:R1180"/>
    <mergeCell ref="P1181:R1181"/>
    <mergeCell ref="P1182:R1182"/>
    <mergeCell ref="S1178:U1182"/>
    <mergeCell ref="V1178:X1182"/>
    <mergeCell ref="Y1178:AA1182"/>
    <mergeCell ref="AB1178:AD1182"/>
    <mergeCell ref="AE1178:AE1182"/>
    <mergeCell ref="A1173:C1177"/>
    <mergeCell ref="D1173:F1177"/>
    <mergeCell ref="G1173:I1177"/>
    <mergeCell ref="J1173:L1177"/>
    <mergeCell ref="M1173:O1177"/>
    <mergeCell ref="P1173:R1173"/>
    <mergeCell ref="P1174:R1174"/>
    <mergeCell ref="P1185:R1185"/>
    <mergeCell ref="P1186:R1186"/>
    <mergeCell ref="P1187:R1187"/>
    <mergeCell ref="S1183:U1187"/>
    <mergeCell ref="V1183:X1187"/>
    <mergeCell ref="Y1183:AA1187"/>
    <mergeCell ref="AB1183:AD1187"/>
    <mergeCell ref="AE1183:AE1187"/>
    <mergeCell ref="A1188:C1192"/>
    <mergeCell ref="D1188:F1192"/>
    <mergeCell ref="G1188:I1192"/>
    <mergeCell ref="J1188:L1192"/>
    <mergeCell ref="M1188:O1192"/>
    <mergeCell ref="P1188:R1188"/>
    <mergeCell ref="P1189:R1189"/>
    <mergeCell ref="P1190:R1190"/>
    <mergeCell ref="P1191:R1191"/>
    <mergeCell ref="P1192:R1192"/>
    <mergeCell ref="S1188:U1192"/>
    <mergeCell ref="V1188:X1192"/>
    <mergeCell ref="Y1188:AA1192"/>
    <mergeCell ref="AB1188:AD1192"/>
    <mergeCell ref="AE1188:AE1192"/>
    <mergeCell ref="G1183:I1187"/>
    <mergeCell ref="J1183:L1187"/>
    <mergeCell ref="M1183:O1187"/>
    <mergeCell ref="P1183:R1183"/>
    <mergeCell ref="P1184:R1184"/>
    <mergeCell ref="P1195:R1195"/>
    <mergeCell ref="P1196:R1196"/>
    <mergeCell ref="P1197:R1197"/>
    <mergeCell ref="S1193:U1197"/>
    <mergeCell ref="V1193:X1197"/>
    <mergeCell ref="Y1193:AA1197"/>
    <mergeCell ref="AB1193:AD1197"/>
    <mergeCell ref="AE1193:AE1197"/>
    <mergeCell ref="A1198:C1202"/>
    <mergeCell ref="D1198:F1202"/>
    <mergeCell ref="G1198:I1202"/>
    <mergeCell ref="J1198:L1202"/>
    <mergeCell ref="M1198:O1202"/>
    <mergeCell ref="P1198:R1198"/>
    <mergeCell ref="P1199:R1199"/>
    <mergeCell ref="P1200:R1200"/>
    <mergeCell ref="P1201:R1201"/>
    <mergeCell ref="P1202:R1202"/>
    <mergeCell ref="S1198:U1202"/>
    <mergeCell ref="V1198:X1202"/>
    <mergeCell ref="Y1198:AA1202"/>
    <mergeCell ref="AB1198:AD1202"/>
    <mergeCell ref="AE1198:AE1202"/>
    <mergeCell ref="P1205:R1205"/>
    <mergeCell ref="P1206:R1206"/>
    <mergeCell ref="P1207:R1207"/>
    <mergeCell ref="S1203:U1207"/>
    <mergeCell ref="V1203:X1207"/>
    <mergeCell ref="Y1203:AA1207"/>
    <mergeCell ref="AB1203:AD1207"/>
    <mergeCell ref="AE1203:AE1207"/>
    <mergeCell ref="A1208:C1212"/>
    <mergeCell ref="D1208:F1212"/>
    <mergeCell ref="G1208:I1212"/>
    <mergeCell ref="J1208:L1212"/>
    <mergeCell ref="M1208:O1212"/>
    <mergeCell ref="P1208:R1208"/>
    <mergeCell ref="P1209:R1209"/>
    <mergeCell ref="P1210:R1210"/>
    <mergeCell ref="P1211:R1211"/>
    <mergeCell ref="P1212:R1212"/>
    <mergeCell ref="S1208:U1212"/>
    <mergeCell ref="V1208:X1212"/>
    <mergeCell ref="Y1208:AA1212"/>
    <mergeCell ref="AB1208:AD1212"/>
    <mergeCell ref="AE1208:AE1212"/>
    <mergeCell ref="Y1217:Z1217"/>
    <mergeCell ref="AB1217:AC1217"/>
    <mergeCell ref="A1218:C1222"/>
    <mergeCell ref="D1218:F1222"/>
    <mergeCell ref="G1218:I1222"/>
    <mergeCell ref="J1218:L1222"/>
    <mergeCell ref="M1218:O1222"/>
    <mergeCell ref="P1218:R1218"/>
    <mergeCell ref="P1219:R1219"/>
    <mergeCell ref="P1220:R1220"/>
    <mergeCell ref="P1221:R1221"/>
    <mergeCell ref="P1222:R1222"/>
    <mergeCell ref="S1218:U1222"/>
    <mergeCell ref="V1218:X1222"/>
    <mergeCell ref="Y1218:AA1222"/>
    <mergeCell ref="AB1218:AD1222"/>
    <mergeCell ref="AE1218:AE1222"/>
    <mergeCell ref="A1217:B1217"/>
    <mergeCell ref="D1217:E1217"/>
    <mergeCell ref="G1217:H1217"/>
    <mergeCell ref="J1217:K1217"/>
    <mergeCell ref="M1217:N1217"/>
    <mergeCell ref="P1217:Q1217"/>
    <mergeCell ref="S1217:T1217"/>
    <mergeCell ref="V1217:W1217"/>
    <mergeCell ref="Y1223:AA1227"/>
    <mergeCell ref="AB1223:AD1227"/>
    <mergeCell ref="AE1223:AE1227"/>
    <mergeCell ref="A1228:C1232"/>
    <mergeCell ref="D1228:F1232"/>
    <mergeCell ref="G1228:I1232"/>
    <mergeCell ref="J1228:L1232"/>
    <mergeCell ref="M1228:O1232"/>
    <mergeCell ref="P1228:R1228"/>
    <mergeCell ref="P1229:R1229"/>
    <mergeCell ref="P1230:R1230"/>
    <mergeCell ref="P1231:R1231"/>
    <mergeCell ref="P1232:R1232"/>
    <mergeCell ref="S1228:U1232"/>
    <mergeCell ref="V1228:X1232"/>
    <mergeCell ref="Y1228:AA1232"/>
    <mergeCell ref="AB1228:AD1232"/>
    <mergeCell ref="AE1228:AE1232"/>
    <mergeCell ref="A1223:C1227"/>
    <mergeCell ref="D1223:F1227"/>
    <mergeCell ref="G1223:I1227"/>
    <mergeCell ref="J1223:L1227"/>
    <mergeCell ref="M1223:O1227"/>
    <mergeCell ref="P1223:R1223"/>
    <mergeCell ref="P1224:R1224"/>
    <mergeCell ref="P1225:R1225"/>
    <mergeCell ref="P1226:R1226"/>
    <mergeCell ref="P1227:R1227"/>
    <mergeCell ref="S1223:U1227"/>
    <mergeCell ref="V1223:X1227"/>
    <mergeCell ref="M1233:O1237"/>
    <mergeCell ref="P1233:R1233"/>
    <mergeCell ref="P1234:R1234"/>
    <mergeCell ref="P1235:R1235"/>
    <mergeCell ref="P1236:R1236"/>
    <mergeCell ref="P1237:R1237"/>
    <mergeCell ref="S1233:U1237"/>
    <mergeCell ref="V1233:X1237"/>
    <mergeCell ref="Y1233:AA1237"/>
    <mergeCell ref="AB1233:AD1237"/>
    <mergeCell ref="AE1233:AE1237"/>
    <mergeCell ref="A1238:C1240"/>
    <mergeCell ref="D1238:F1240"/>
    <mergeCell ref="G1238:I1240"/>
    <mergeCell ref="J1238:L1240"/>
    <mergeCell ref="M1238:O1240"/>
    <mergeCell ref="P1238:R1238"/>
    <mergeCell ref="P1239:R1239"/>
    <mergeCell ref="P1240:R1240"/>
    <mergeCell ref="S1238:U1240"/>
    <mergeCell ref="V1238:X1240"/>
    <mergeCell ref="Y1238:AA1240"/>
    <mergeCell ref="AB1238:AD1240"/>
    <mergeCell ref="AE1238:AE1240"/>
    <mergeCell ref="A1233:C1237"/>
    <mergeCell ref="D1233:F1237"/>
    <mergeCell ref="G1233:I1237"/>
    <mergeCell ref="J1233:L1237"/>
    <mergeCell ref="AE1252:AE1254"/>
    <mergeCell ref="M1241:O1243"/>
    <mergeCell ref="P1241:R1241"/>
    <mergeCell ref="P1242:R1242"/>
    <mergeCell ref="P1243:R1243"/>
    <mergeCell ref="S1241:U1243"/>
    <mergeCell ref="V1241:X1243"/>
    <mergeCell ref="Y1241:AA1243"/>
    <mergeCell ref="AB1241:AD1243"/>
    <mergeCell ref="AE1241:AE1243"/>
    <mergeCell ref="A1248:B1248"/>
    <mergeCell ref="D1248:E1248"/>
    <mergeCell ref="G1248:H1248"/>
    <mergeCell ref="J1248:K1248"/>
    <mergeCell ref="M1248:N1248"/>
    <mergeCell ref="P1248:Q1248"/>
    <mergeCell ref="S1248:T1248"/>
    <mergeCell ref="V1248:W1248"/>
    <mergeCell ref="Y1248:Z1248"/>
    <mergeCell ref="AB1248:AC1248"/>
    <mergeCell ref="A1241:C1243"/>
    <mergeCell ref="D1241:F1243"/>
    <mergeCell ref="G1241:I1243"/>
    <mergeCell ref="J1241:L1243"/>
    <mergeCell ref="P1261:R1261"/>
    <mergeCell ref="P1262:R1262"/>
    <mergeCell ref="S1260:U1262"/>
    <mergeCell ref="V1260:X1262"/>
    <mergeCell ref="Y1260:AA1262"/>
    <mergeCell ref="AB1260:AD1262"/>
    <mergeCell ref="AE1260:AE1262"/>
    <mergeCell ref="A1249:C1251"/>
    <mergeCell ref="D1249:F1251"/>
    <mergeCell ref="G1249:I1251"/>
    <mergeCell ref="J1249:L1251"/>
    <mergeCell ref="M1249:O1251"/>
    <mergeCell ref="P1249:R1249"/>
    <mergeCell ref="P1250:R1250"/>
    <mergeCell ref="P1251:R1251"/>
    <mergeCell ref="S1249:U1251"/>
    <mergeCell ref="V1249:X1251"/>
    <mergeCell ref="Y1249:AA1251"/>
    <mergeCell ref="AB1249:AD1251"/>
    <mergeCell ref="AE1249:AE1251"/>
    <mergeCell ref="A1252:C1254"/>
    <mergeCell ref="D1252:F1254"/>
    <mergeCell ref="G1252:I1254"/>
    <mergeCell ref="J1252:L1254"/>
    <mergeCell ref="M1252:O1254"/>
    <mergeCell ref="P1252:R1252"/>
    <mergeCell ref="P1253:R1253"/>
    <mergeCell ref="P1254:R1254"/>
    <mergeCell ref="S1252:U1254"/>
    <mergeCell ref="V1252:X1254"/>
    <mergeCell ref="Y1252:AA1254"/>
    <mergeCell ref="AB1252:AD1254"/>
    <mergeCell ref="M1268:O1272"/>
    <mergeCell ref="P1268:R1268"/>
    <mergeCell ref="P1269:R1269"/>
    <mergeCell ref="P1270:R1270"/>
    <mergeCell ref="P1271:R1271"/>
    <mergeCell ref="P1272:R1272"/>
    <mergeCell ref="S1268:U1272"/>
    <mergeCell ref="V1268:X1272"/>
    <mergeCell ref="Y1268:AA1272"/>
    <mergeCell ref="AB1268:AD1272"/>
    <mergeCell ref="AE1268:AE1272"/>
    <mergeCell ref="A1255:C1259"/>
    <mergeCell ref="D1255:F1259"/>
    <mergeCell ref="G1255:I1259"/>
    <mergeCell ref="J1255:L1259"/>
    <mergeCell ref="M1255:O1259"/>
    <mergeCell ref="P1255:R1255"/>
    <mergeCell ref="P1256:R1256"/>
    <mergeCell ref="P1257:R1257"/>
    <mergeCell ref="P1258:R1258"/>
    <mergeCell ref="P1259:R1259"/>
    <mergeCell ref="S1255:U1259"/>
    <mergeCell ref="V1255:X1259"/>
    <mergeCell ref="Y1255:AA1259"/>
    <mergeCell ref="AB1255:AD1259"/>
    <mergeCell ref="AE1255:AE1259"/>
    <mergeCell ref="A1260:C1262"/>
    <mergeCell ref="D1260:F1262"/>
    <mergeCell ref="G1260:I1262"/>
    <mergeCell ref="J1260:L1262"/>
    <mergeCell ref="M1260:O1262"/>
    <mergeCell ref="P1260:R1260"/>
    <mergeCell ref="A1273:C1275"/>
    <mergeCell ref="D1273:F1275"/>
    <mergeCell ref="G1273:I1275"/>
    <mergeCell ref="J1273:L1275"/>
    <mergeCell ref="M1273:O1275"/>
    <mergeCell ref="P1273:R1273"/>
    <mergeCell ref="P1274:R1274"/>
    <mergeCell ref="P1275:R1275"/>
    <mergeCell ref="S1273:U1275"/>
    <mergeCell ref="V1273:X1275"/>
    <mergeCell ref="Y1273:AA1275"/>
    <mergeCell ref="AB1273:AD1275"/>
    <mergeCell ref="AE1273:AE1275"/>
    <mergeCell ref="A1263:C1267"/>
    <mergeCell ref="D1263:F1267"/>
    <mergeCell ref="G1263:I1267"/>
    <mergeCell ref="J1263:L1267"/>
    <mergeCell ref="M1263:O1267"/>
    <mergeCell ref="P1263:R1263"/>
    <mergeCell ref="P1264:R1264"/>
    <mergeCell ref="P1265:R1265"/>
    <mergeCell ref="P1266:R1266"/>
    <mergeCell ref="P1267:R1267"/>
    <mergeCell ref="S1263:U1267"/>
    <mergeCell ref="V1263:X1267"/>
    <mergeCell ref="Y1263:AA1267"/>
    <mergeCell ref="AB1263:AD1267"/>
    <mergeCell ref="AE1263:AE1267"/>
    <mergeCell ref="A1268:C1272"/>
    <mergeCell ref="D1268:F1272"/>
    <mergeCell ref="G1268:I1272"/>
    <mergeCell ref="J1268:L1272"/>
    <mergeCell ref="A1276:C1278"/>
    <mergeCell ref="D1276:F1278"/>
    <mergeCell ref="G1276:I1278"/>
    <mergeCell ref="J1276:L1278"/>
    <mergeCell ref="M1276:O1278"/>
    <mergeCell ref="P1276:R1276"/>
    <mergeCell ref="P1277:R1277"/>
    <mergeCell ref="P1278:R1278"/>
    <mergeCell ref="S1276:U1278"/>
    <mergeCell ref="V1276:X1278"/>
    <mergeCell ref="Y1276:AA1278"/>
    <mergeCell ref="AB1276:AD1278"/>
    <mergeCell ref="AE1276:AE1278"/>
    <mergeCell ref="A1279:C1281"/>
    <mergeCell ref="D1279:F1281"/>
    <mergeCell ref="G1279:I1281"/>
    <mergeCell ref="J1279:L1281"/>
    <mergeCell ref="M1279:O1281"/>
    <mergeCell ref="P1279:R1279"/>
    <mergeCell ref="P1280:R1280"/>
    <mergeCell ref="P1281:R1281"/>
    <mergeCell ref="S1279:U1281"/>
    <mergeCell ref="V1279:X1281"/>
    <mergeCell ref="Y1279:AA1281"/>
    <mergeCell ref="AB1279:AD1281"/>
    <mergeCell ref="AE1279:AE1281"/>
    <mergeCell ref="A1282:C1284"/>
    <mergeCell ref="D1282:F1284"/>
    <mergeCell ref="G1282:I1284"/>
    <mergeCell ref="J1282:L1284"/>
    <mergeCell ref="M1282:O1284"/>
    <mergeCell ref="P1282:R1282"/>
    <mergeCell ref="P1283:R1283"/>
    <mergeCell ref="P1284:R1284"/>
    <mergeCell ref="S1282:U1284"/>
    <mergeCell ref="V1282:X1284"/>
    <mergeCell ref="Y1282:AA1284"/>
    <mergeCell ref="AB1282:AD1284"/>
    <mergeCell ref="AE1282:AE1284"/>
    <mergeCell ref="A1285:C1287"/>
    <mergeCell ref="D1285:F1287"/>
    <mergeCell ref="G1285:I1287"/>
    <mergeCell ref="J1285:L1287"/>
    <mergeCell ref="M1285:O1287"/>
    <mergeCell ref="P1285:R1285"/>
    <mergeCell ref="P1286:R1286"/>
    <mergeCell ref="P1287:R1287"/>
    <mergeCell ref="S1285:U1287"/>
    <mergeCell ref="V1285:X1287"/>
    <mergeCell ref="Y1285:AA1287"/>
    <mergeCell ref="AB1285:AD1287"/>
    <mergeCell ref="AE1285:AE1287"/>
    <mergeCell ref="A1288:C1292"/>
    <mergeCell ref="D1288:F1292"/>
    <mergeCell ref="G1288:I1292"/>
    <mergeCell ref="J1288:L1292"/>
    <mergeCell ref="M1288:O1292"/>
    <mergeCell ref="P1288:R1288"/>
    <mergeCell ref="P1289:R1289"/>
    <mergeCell ref="P1290:R1290"/>
    <mergeCell ref="P1291:R1291"/>
    <mergeCell ref="P1292:R1292"/>
    <mergeCell ref="S1288:U1292"/>
    <mergeCell ref="V1288:X1292"/>
    <mergeCell ref="Y1288:AA1292"/>
    <mergeCell ref="AB1288:AD1292"/>
    <mergeCell ref="AE1288:AE1292"/>
    <mergeCell ref="A1293:C1297"/>
    <mergeCell ref="D1293:F1297"/>
    <mergeCell ref="G1293:I1297"/>
    <mergeCell ref="J1293:L1297"/>
    <mergeCell ref="M1293:O1297"/>
    <mergeCell ref="P1293:R1293"/>
    <mergeCell ref="P1294:R1294"/>
    <mergeCell ref="P1295:R1295"/>
    <mergeCell ref="P1296:R1296"/>
    <mergeCell ref="P1297:R1297"/>
    <mergeCell ref="S1293:U1297"/>
    <mergeCell ref="V1293:X1297"/>
    <mergeCell ref="Y1293:AA1297"/>
    <mergeCell ref="AB1293:AD1297"/>
    <mergeCell ref="AE1293:AE1297"/>
    <mergeCell ref="A1298:C1300"/>
    <mergeCell ref="D1298:F1300"/>
    <mergeCell ref="G1298:I1300"/>
    <mergeCell ref="J1298:L1300"/>
    <mergeCell ref="M1298:O1300"/>
    <mergeCell ref="P1298:R1298"/>
    <mergeCell ref="P1299:R1299"/>
    <mergeCell ref="P1300:R1300"/>
    <mergeCell ref="S1298:U1300"/>
    <mergeCell ref="V1298:X1300"/>
    <mergeCell ref="Y1298:AA1300"/>
    <mergeCell ref="AB1298:AD1300"/>
    <mergeCell ref="AE1298:AE1300"/>
    <mergeCell ref="A1301:C1303"/>
    <mergeCell ref="D1301:F1303"/>
    <mergeCell ref="G1301:I1303"/>
    <mergeCell ref="J1301:L1303"/>
    <mergeCell ref="M1301:O1303"/>
    <mergeCell ref="P1301:R1301"/>
    <mergeCell ref="P1302:R1302"/>
    <mergeCell ref="P1303:R1303"/>
    <mergeCell ref="S1301:U1303"/>
    <mergeCell ref="V1301:X1303"/>
    <mergeCell ref="Y1301:AA1303"/>
    <mergeCell ref="AB1301:AD1303"/>
    <mergeCell ref="AE1301:AE1303"/>
    <mergeCell ref="A1308:B1308"/>
    <mergeCell ref="D1308:E1308"/>
    <mergeCell ref="G1308:H1308"/>
    <mergeCell ref="J1308:K1308"/>
    <mergeCell ref="M1308:N1308"/>
    <mergeCell ref="P1308:Q1308"/>
    <mergeCell ref="S1308:T1308"/>
    <mergeCell ref="V1308:W1308"/>
    <mergeCell ref="Y1308:Z1308"/>
    <mergeCell ref="AB1308:AC1308"/>
    <mergeCell ref="A1309:C1313"/>
    <mergeCell ref="D1309:F1313"/>
    <mergeCell ref="G1309:I1313"/>
    <mergeCell ref="J1309:L1313"/>
    <mergeCell ref="M1309:O1313"/>
    <mergeCell ref="P1309:R1309"/>
    <mergeCell ref="P1310:R1310"/>
    <mergeCell ref="P1311:R1311"/>
    <mergeCell ref="P1312:R1312"/>
    <mergeCell ref="P1313:R1313"/>
    <mergeCell ref="S1309:U1313"/>
    <mergeCell ref="V1309:X1313"/>
    <mergeCell ref="Y1309:AA1313"/>
    <mergeCell ref="AB1309:AD1313"/>
    <mergeCell ref="AE1327:AE1329"/>
    <mergeCell ref="AE1309:AE1313"/>
    <mergeCell ref="A1314:C1318"/>
    <mergeCell ref="D1314:F1318"/>
    <mergeCell ref="G1314:I1318"/>
    <mergeCell ref="J1314:L1318"/>
    <mergeCell ref="M1314:O1318"/>
    <mergeCell ref="P1314:R1314"/>
    <mergeCell ref="P1315:R1315"/>
    <mergeCell ref="P1316:R1316"/>
    <mergeCell ref="P1317:R1317"/>
    <mergeCell ref="P1318:R1318"/>
    <mergeCell ref="S1314:U1318"/>
    <mergeCell ref="V1314:X1318"/>
    <mergeCell ref="Y1314:AA1318"/>
    <mergeCell ref="AB1314:AD1318"/>
    <mergeCell ref="AE1314:AE1318"/>
    <mergeCell ref="A1319:C1323"/>
    <mergeCell ref="D1319:F1323"/>
    <mergeCell ref="G1319:I1323"/>
    <mergeCell ref="J1319:L1323"/>
    <mergeCell ref="M1319:O1323"/>
    <mergeCell ref="P1319:R1319"/>
    <mergeCell ref="P1320:R1320"/>
    <mergeCell ref="P1321:R1321"/>
    <mergeCell ref="P1322:R1322"/>
    <mergeCell ref="P1323:R1323"/>
    <mergeCell ref="S1319:U1323"/>
    <mergeCell ref="V1319:X1323"/>
    <mergeCell ref="Y1319:AA1323"/>
    <mergeCell ref="AB1319:AD1323"/>
    <mergeCell ref="AE1319:AE1323"/>
    <mergeCell ref="P1334:R1334"/>
    <mergeCell ref="P1335:R1335"/>
    <mergeCell ref="S1333:U1335"/>
    <mergeCell ref="V1333:X1335"/>
    <mergeCell ref="Y1333:AA1335"/>
    <mergeCell ref="AB1333:AD1335"/>
    <mergeCell ref="AE1333:AE1335"/>
    <mergeCell ref="A1324:C1326"/>
    <mergeCell ref="D1324:F1326"/>
    <mergeCell ref="G1324:I1326"/>
    <mergeCell ref="J1324:L1326"/>
    <mergeCell ref="M1324:O1326"/>
    <mergeCell ref="P1324:R1324"/>
    <mergeCell ref="P1325:R1325"/>
    <mergeCell ref="P1326:R1326"/>
    <mergeCell ref="S1324:U1326"/>
    <mergeCell ref="V1324:X1326"/>
    <mergeCell ref="Y1324:AA1326"/>
    <mergeCell ref="AB1324:AD1326"/>
    <mergeCell ref="AE1324:AE1326"/>
    <mergeCell ref="A1327:C1329"/>
    <mergeCell ref="D1327:F1329"/>
    <mergeCell ref="G1327:I1329"/>
    <mergeCell ref="J1327:L1329"/>
    <mergeCell ref="M1327:O1329"/>
    <mergeCell ref="P1327:R1327"/>
    <mergeCell ref="P1328:R1328"/>
    <mergeCell ref="P1329:R1329"/>
    <mergeCell ref="S1327:U1329"/>
    <mergeCell ref="V1327:X1329"/>
    <mergeCell ref="Y1327:AA1329"/>
    <mergeCell ref="AB1327:AD1329"/>
    <mergeCell ref="A1336:C1338"/>
    <mergeCell ref="D1336:F1338"/>
    <mergeCell ref="G1336:I1338"/>
    <mergeCell ref="J1336:L1338"/>
    <mergeCell ref="M1336:O1338"/>
    <mergeCell ref="P1336:R1336"/>
    <mergeCell ref="P1337:R1337"/>
    <mergeCell ref="P1338:R1338"/>
    <mergeCell ref="S1336:U1338"/>
    <mergeCell ref="V1336:X1338"/>
    <mergeCell ref="Y1336:AA1338"/>
    <mergeCell ref="AB1336:AD1338"/>
    <mergeCell ref="AE1336:AE1338"/>
    <mergeCell ref="A1330:C1332"/>
    <mergeCell ref="D1330:F1332"/>
    <mergeCell ref="G1330:I1332"/>
    <mergeCell ref="J1330:L1332"/>
    <mergeCell ref="M1330:O1332"/>
    <mergeCell ref="P1330:R1330"/>
    <mergeCell ref="P1331:R1331"/>
    <mergeCell ref="P1332:R1332"/>
    <mergeCell ref="S1330:U1332"/>
    <mergeCell ref="V1330:X1332"/>
    <mergeCell ref="Y1330:AA1332"/>
    <mergeCell ref="AB1330:AD1332"/>
    <mergeCell ref="AE1330:AE1332"/>
    <mergeCell ref="A1333:C1335"/>
    <mergeCell ref="D1333:F1335"/>
    <mergeCell ref="G1333:I1335"/>
    <mergeCell ref="J1333:L1335"/>
    <mergeCell ref="M1333:O1335"/>
    <mergeCell ref="P1333:R1333"/>
    <mergeCell ref="A1339:C1341"/>
    <mergeCell ref="D1339:F1341"/>
    <mergeCell ref="G1339:I1341"/>
    <mergeCell ref="J1339:L1341"/>
    <mergeCell ref="M1339:O1341"/>
    <mergeCell ref="P1339:R1339"/>
    <mergeCell ref="P1340:R1340"/>
    <mergeCell ref="P1341:R1341"/>
    <mergeCell ref="S1339:U1341"/>
    <mergeCell ref="V1339:X1341"/>
    <mergeCell ref="Y1339:AA1341"/>
    <mergeCell ref="AB1339:AD1341"/>
    <mergeCell ref="AE1339:AE1341"/>
    <mergeCell ref="A1342:C1344"/>
    <mergeCell ref="D1342:F1344"/>
    <mergeCell ref="G1342:I1344"/>
    <mergeCell ref="J1342:L1344"/>
    <mergeCell ref="M1342:O1344"/>
    <mergeCell ref="P1342:R1342"/>
    <mergeCell ref="P1343:R1343"/>
    <mergeCell ref="P1344:R1344"/>
    <mergeCell ref="S1342:U1344"/>
    <mergeCell ref="V1342:X1344"/>
    <mergeCell ref="Y1342:AA1344"/>
    <mergeCell ref="AB1342:AD1344"/>
    <mergeCell ref="AE1342:AE1344"/>
    <mergeCell ref="A1345:C1347"/>
    <mergeCell ref="D1345:F1347"/>
    <mergeCell ref="G1345:I1347"/>
    <mergeCell ref="J1345:L1347"/>
    <mergeCell ref="M1345:O1347"/>
    <mergeCell ref="P1345:R1345"/>
    <mergeCell ref="P1346:R1346"/>
    <mergeCell ref="P1347:R1347"/>
    <mergeCell ref="S1345:U1347"/>
    <mergeCell ref="V1345:X1347"/>
    <mergeCell ref="Y1345:AA1347"/>
    <mergeCell ref="AB1345:AD1347"/>
    <mergeCell ref="AE1345:AE1347"/>
    <mergeCell ref="A1348:C1350"/>
    <mergeCell ref="D1348:F1350"/>
    <mergeCell ref="G1348:I1350"/>
    <mergeCell ref="J1348:L1350"/>
    <mergeCell ref="M1348:O1350"/>
    <mergeCell ref="P1348:R1348"/>
    <mergeCell ref="P1349:R1349"/>
    <mergeCell ref="P1350:R1350"/>
    <mergeCell ref="S1348:U1350"/>
    <mergeCell ref="V1348:X1350"/>
    <mergeCell ref="Y1348:AA1350"/>
    <mergeCell ref="AB1348:AD1350"/>
    <mergeCell ref="AE1348:AE1350"/>
    <mergeCell ref="Y1360:AA1362"/>
    <mergeCell ref="AB1360:AD1362"/>
    <mergeCell ref="AE1360:AE1362"/>
    <mergeCell ref="A1351:C1353"/>
    <mergeCell ref="D1351:F1353"/>
    <mergeCell ref="G1351:I1353"/>
    <mergeCell ref="J1351:L1353"/>
    <mergeCell ref="M1351:O1353"/>
    <mergeCell ref="P1351:R1351"/>
    <mergeCell ref="P1352:R1352"/>
    <mergeCell ref="P1353:R1353"/>
    <mergeCell ref="S1351:U1353"/>
    <mergeCell ref="V1351:X1353"/>
    <mergeCell ref="Y1351:AA1353"/>
    <mergeCell ref="AB1351:AD1353"/>
    <mergeCell ref="AE1351:AE1353"/>
    <mergeCell ref="A1354:C1356"/>
    <mergeCell ref="D1354:F1356"/>
    <mergeCell ref="G1354:I1356"/>
    <mergeCell ref="J1354:L1356"/>
    <mergeCell ref="M1354:O1356"/>
    <mergeCell ref="P1354:R1354"/>
    <mergeCell ref="P1355:R1355"/>
    <mergeCell ref="P1356:R1356"/>
    <mergeCell ref="S1354:U1356"/>
    <mergeCell ref="V1354:X1356"/>
    <mergeCell ref="Y1354:AA1356"/>
    <mergeCell ref="AB1354:AD1356"/>
    <mergeCell ref="AE1354:AE1356"/>
    <mergeCell ref="M1366:O1368"/>
    <mergeCell ref="P1366:R1366"/>
    <mergeCell ref="P1367:R1367"/>
    <mergeCell ref="P1368:R1368"/>
    <mergeCell ref="S1366:U1368"/>
    <mergeCell ref="V1366:X1368"/>
    <mergeCell ref="Y1366:AA1368"/>
    <mergeCell ref="AB1366:AD1368"/>
    <mergeCell ref="AE1366:AE1368"/>
    <mergeCell ref="A1357:C1359"/>
    <mergeCell ref="D1357:F1359"/>
    <mergeCell ref="G1357:I1359"/>
    <mergeCell ref="J1357:L1359"/>
    <mergeCell ref="M1357:O1359"/>
    <mergeCell ref="P1357:R1357"/>
    <mergeCell ref="P1358:R1358"/>
    <mergeCell ref="P1359:R1359"/>
    <mergeCell ref="S1357:U1359"/>
    <mergeCell ref="V1357:X1359"/>
    <mergeCell ref="Y1357:AA1359"/>
    <mergeCell ref="AB1357:AD1359"/>
    <mergeCell ref="AE1357:AE1359"/>
    <mergeCell ref="A1360:C1362"/>
    <mergeCell ref="D1360:F1362"/>
    <mergeCell ref="G1360:I1362"/>
    <mergeCell ref="J1360:L1362"/>
    <mergeCell ref="M1360:O1362"/>
    <mergeCell ref="P1360:R1360"/>
    <mergeCell ref="P1361:R1361"/>
    <mergeCell ref="P1362:R1362"/>
    <mergeCell ref="S1360:U1362"/>
    <mergeCell ref="V1360:X1362"/>
    <mergeCell ref="A1369:C1373"/>
    <mergeCell ref="D1369:F1373"/>
    <mergeCell ref="G1369:I1373"/>
    <mergeCell ref="J1369:L1373"/>
    <mergeCell ref="M1369:O1373"/>
    <mergeCell ref="P1369:R1369"/>
    <mergeCell ref="P1370:R1370"/>
    <mergeCell ref="P1371:R1371"/>
    <mergeCell ref="P1372:R1372"/>
    <mergeCell ref="P1373:R1373"/>
    <mergeCell ref="S1369:U1373"/>
    <mergeCell ref="V1369:X1373"/>
    <mergeCell ref="Y1369:AA1373"/>
    <mergeCell ref="AB1369:AD1373"/>
    <mergeCell ref="AE1369:AE1373"/>
    <mergeCell ref="A1363:C1365"/>
    <mergeCell ref="D1363:F1365"/>
    <mergeCell ref="G1363:I1365"/>
    <mergeCell ref="J1363:L1365"/>
    <mergeCell ref="M1363:O1365"/>
    <mergeCell ref="P1363:R1363"/>
    <mergeCell ref="P1364:R1364"/>
    <mergeCell ref="P1365:R1365"/>
    <mergeCell ref="S1363:U1365"/>
    <mergeCell ref="V1363:X1365"/>
    <mergeCell ref="Y1363:AA1365"/>
    <mergeCell ref="AB1363:AD1365"/>
    <mergeCell ref="AE1363:AE1365"/>
    <mergeCell ref="A1366:C1368"/>
    <mergeCell ref="D1366:F1368"/>
    <mergeCell ref="G1366:I1368"/>
    <mergeCell ref="J1366:L1368"/>
    <mergeCell ref="A1377:A1381"/>
    <mergeCell ref="B1377:B1381"/>
    <mergeCell ref="C1377:C1381"/>
    <mergeCell ref="D1377:D1381"/>
    <mergeCell ref="E1377:E1381"/>
    <mergeCell ref="G1377:G1381"/>
    <mergeCell ref="H1377:H1381"/>
    <mergeCell ref="I1377:I1381"/>
    <mergeCell ref="J1377:J1381"/>
    <mergeCell ref="K1377:K1381"/>
    <mergeCell ref="A1382:A1386"/>
    <mergeCell ref="B1382:B1386"/>
    <mergeCell ref="C1382:C1386"/>
    <mergeCell ref="D1382:D1386"/>
    <mergeCell ref="E1382:E1386"/>
    <mergeCell ref="G1382:G1386"/>
    <mergeCell ref="H1382:H1386"/>
    <mergeCell ref="I1382:I1386"/>
    <mergeCell ref="J1382:J1386"/>
    <mergeCell ref="K1382:K1386"/>
    <mergeCell ref="A1387:A1389"/>
    <mergeCell ref="B1387:B1389"/>
    <mergeCell ref="C1387:C1389"/>
    <mergeCell ref="D1387:D1389"/>
    <mergeCell ref="E1387:E1389"/>
    <mergeCell ref="G1387:G1389"/>
    <mergeCell ref="H1387:H1389"/>
    <mergeCell ref="I1387:I1389"/>
    <mergeCell ref="J1387:J1389"/>
    <mergeCell ref="K1387:K1389"/>
    <mergeCell ref="A1390:A1394"/>
    <mergeCell ref="B1390:B1394"/>
    <mergeCell ref="C1390:C1394"/>
    <mergeCell ref="D1390:D1394"/>
    <mergeCell ref="E1390:E1394"/>
    <mergeCell ref="G1390:G1394"/>
    <mergeCell ref="H1390:H1394"/>
    <mergeCell ref="I1390:I1394"/>
    <mergeCell ref="J1390:J1394"/>
    <mergeCell ref="K1390:K1394"/>
    <mergeCell ref="A1395:A1397"/>
    <mergeCell ref="B1395:B1397"/>
    <mergeCell ref="C1395:C1397"/>
    <mergeCell ref="D1395:D1397"/>
    <mergeCell ref="E1395:E1397"/>
    <mergeCell ref="G1395:G1397"/>
    <mergeCell ref="H1395:H1397"/>
    <mergeCell ref="I1395:I1397"/>
    <mergeCell ref="J1395:J1397"/>
    <mergeCell ref="K1395:K1397"/>
    <mergeCell ref="A1398:A1402"/>
    <mergeCell ref="B1398:B1402"/>
    <mergeCell ref="C1398:C1402"/>
    <mergeCell ref="D1398:D1402"/>
    <mergeCell ref="E1398:E1402"/>
    <mergeCell ref="G1398:G1402"/>
    <mergeCell ref="H1398:H1402"/>
    <mergeCell ref="I1398:I1402"/>
    <mergeCell ref="J1398:J1402"/>
    <mergeCell ref="K1398:K1402"/>
    <mergeCell ref="A1403:A1407"/>
    <mergeCell ref="B1403:B1407"/>
    <mergeCell ref="C1403:C1407"/>
    <mergeCell ref="D1403:D1407"/>
    <mergeCell ref="E1403:E1407"/>
    <mergeCell ref="G1403:G1407"/>
    <mergeCell ref="H1403:H1407"/>
    <mergeCell ref="I1403:I1407"/>
    <mergeCell ref="J1403:J1407"/>
    <mergeCell ref="K1403:K1407"/>
    <mergeCell ref="A1408:A1412"/>
    <mergeCell ref="B1408:B1412"/>
    <mergeCell ref="C1408:C1412"/>
    <mergeCell ref="D1408:D1412"/>
    <mergeCell ref="E1408:E1412"/>
    <mergeCell ref="G1408:G1412"/>
    <mergeCell ref="H1408:H1412"/>
    <mergeCell ref="I1408:I1412"/>
    <mergeCell ref="J1408:J1412"/>
    <mergeCell ref="K1408:K1412"/>
    <mergeCell ref="A1413:A1417"/>
    <mergeCell ref="B1413:B1417"/>
    <mergeCell ref="C1413:C1417"/>
    <mergeCell ref="D1413:D1417"/>
    <mergeCell ref="E1413:E1417"/>
    <mergeCell ref="G1413:G1417"/>
    <mergeCell ref="H1413:H1417"/>
    <mergeCell ref="I1413:I1417"/>
    <mergeCell ref="J1413:J1417"/>
    <mergeCell ref="K1413:K1417"/>
    <mergeCell ref="A1418:A1422"/>
    <mergeCell ref="B1418:B1422"/>
    <mergeCell ref="C1418:C1422"/>
    <mergeCell ref="D1418:D1422"/>
    <mergeCell ref="E1418:E1422"/>
    <mergeCell ref="G1418:G1422"/>
    <mergeCell ref="H1418:H1422"/>
    <mergeCell ref="I1418:I1422"/>
    <mergeCell ref="J1418:J1422"/>
    <mergeCell ref="K1418:K1422"/>
    <mergeCell ref="A1423:A1427"/>
    <mergeCell ref="B1423:B1427"/>
    <mergeCell ref="C1423:C1427"/>
    <mergeCell ref="D1423:D1427"/>
    <mergeCell ref="E1423:E1427"/>
    <mergeCell ref="G1423:G1427"/>
    <mergeCell ref="H1423:H1427"/>
    <mergeCell ref="I1423:I1427"/>
    <mergeCell ref="J1423:J1427"/>
    <mergeCell ref="K1423:K1427"/>
    <mergeCell ref="A1428:A1432"/>
    <mergeCell ref="B1428:B1432"/>
    <mergeCell ref="C1428:C1432"/>
    <mergeCell ref="D1428:D1432"/>
    <mergeCell ref="E1428:E1432"/>
    <mergeCell ref="G1428:G1432"/>
    <mergeCell ref="H1428:H1432"/>
    <mergeCell ref="I1428:I1432"/>
    <mergeCell ref="J1428:J1432"/>
    <mergeCell ref="K1428:K1432"/>
    <mergeCell ref="A1433:A1437"/>
    <mergeCell ref="B1433:B1437"/>
    <mergeCell ref="C1433:C1437"/>
    <mergeCell ref="D1433:D1437"/>
    <mergeCell ref="E1433:E1437"/>
    <mergeCell ref="G1433:G1437"/>
    <mergeCell ref="H1433:H1437"/>
    <mergeCell ref="I1433:I1437"/>
    <mergeCell ref="J1433:J1437"/>
    <mergeCell ref="K1433:K1437"/>
    <mergeCell ref="A1438:A1442"/>
    <mergeCell ref="B1438:B1442"/>
    <mergeCell ref="C1438:C1442"/>
    <mergeCell ref="D1438:D1442"/>
    <mergeCell ref="E1438:E1442"/>
    <mergeCell ref="G1438:G1442"/>
    <mergeCell ref="H1438:H1442"/>
    <mergeCell ref="I1438:I1442"/>
    <mergeCell ref="J1438:J1442"/>
    <mergeCell ref="K1438:K1442"/>
    <mergeCell ref="A1448:B1448"/>
    <mergeCell ref="D1448:E1448"/>
    <mergeCell ref="G1448:H1448"/>
    <mergeCell ref="J1448:K1448"/>
    <mergeCell ref="M1448:N1448"/>
    <mergeCell ref="P1448:Q1448"/>
    <mergeCell ref="S1448:T1448"/>
    <mergeCell ref="V1448:W1448"/>
    <mergeCell ref="Y1448:Z1448"/>
    <mergeCell ref="AB1448:AC1448"/>
    <mergeCell ref="A1449:C1453"/>
    <mergeCell ref="D1449:F1453"/>
    <mergeCell ref="G1449:I1453"/>
    <mergeCell ref="J1449:L1453"/>
    <mergeCell ref="M1449:O1453"/>
    <mergeCell ref="P1449:R1449"/>
    <mergeCell ref="P1450:R1450"/>
    <mergeCell ref="P1451:R1451"/>
    <mergeCell ref="P1452:R1452"/>
    <mergeCell ref="P1453:R1453"/>
    <mergeCell ref="S1449:U1453"/>
    <mergeCell ref="V1449:X1453"/>
    <mergeCell ref="Y1449:AA1453"/>
    <mergeCell ref="AB1449:AD1453"/>
    <mergeCell ref="AE1449:AE1453"/>
    <mergeCell ref="A1454:C1458"/>
    <mergeCell ref="D1454:F1458"/>
    <mergeCell ref="G1454:I1458"/>
    <mergeCell ref="J1454:L1458"/>
    <mergeCell ref="M1454:O1458"/>
    <mergeCell ref="P1454:R1454"/>
    <mergeCell ref="P1455:R1455"/>
    <mergeCell ref="P1456:R1456"/>
    <mergeCell ref="P1457:R1457"/>
    <mergeCell ref="P1458:R1458"/>
    <mergeCell ref="S1454:U1458"/>
    <mergeCell ref="V1454:X1458"/>
    <mergeCell ref="Y1454:AA1458"/>
    <mergeCell ref="AB1454:AD1458"/>
    <mergeCell ref="AE1454:AE1458"/>
    <mergeCell ref="A1459:C1463"/>
    <mergeCell ref="D1459:F1463"/>
    <mergeCell ref="G1459:I1463"/>
    <mergeCell ref="J1459:L1463"/>
    <mergeCell ref="M1459:O1463"/>
    <mergeCell ref="P1459:R1459"/>
    <mergeCell ref="P1460:R1460"/>
    <mergeCell ref="P1461:R1461"/>
    <mergeCell ref="P1462:R1462"/>
    <mergeCell ref="P1463:R1463"/>
    <mergeCell ref="S1459:U1463"/>
    <mergeCell ref="V1459:X1463"/>
    <mergeCell ref="Y1459:AA1463"/>
    <mergeCell ref="AB1459:AD1463"/>
    <mergeCell ref="AE1459:AE1463"/>
    <mergeCell ref="AB1479:AD1483"/>
    <mergeCell ref="AE1479:AE1483"/>
    <mergeCell ref="A1464:C1468"/>
    <mergeCell ref="D1464:F1468"/>
    <mergeCell ref="G1464:I1468"/>
    <mergeCell ref="J1464:L1468"/>
    <mergeCell ref="M1464:O1468"/>
    <mergeCell ref="P1464:R1464"/>
    <mergeCell ref="P1465:R1465"/>
    <mergeCell ref="P1466:R1466"/>
    <mergeCell ref="P1467:R1467"/>
    <mergeCell ref="P1468:R1468"/>
    <mergeCell ref="S1464:U1468"/>
    <mergeCell ref="V1464:X1468"/>
    <mergeCell ref="Y1464:AA1468"/>
    <mergeCell ref="AB1464:AD1468"/>
    <mergeCell ref="AE1464:AE1468"/>
    <mergeCell ref="A1469:C1473"/>
    <mergeCell ref="D1469:F1473"/>
    <mergeCell ref="G1469:I1473"/>
    <mergeCell ref="J1469:L1473"/>
    <mergeCell ref="M1469:O1473"/>
    <mergeCell ref="P1469:R1469"/>
    <mergeCell ref="P1470:R1470"/>
    <mergeCell ref="P1471:R1471"/>
    <mergeCell ref="P1472:R1472"/>
    <mergeCell ref="P1473:R1473"/>
    <mergeCell ref="S1469:U1473"/>
    <mergeCell ref="V1469:X1473"/>
    <mergeCell ref="Y1469:AA1473"/>
    <mergeCell ref="AB1469:AD1473"/>
    <mergeCell ref="AE1469:AE1473"/>
    <mergeCell ref="V1489:X1493"/>
    <mergeCell ref="Y1489:AA1493"/>
    <mergeCell ref="AB1489:AD1493"/>
    <mergeCell ref="AE1489:AE1493"/>
    <mergeCell ref="A1474:C1478"/>
    <mergeCell ref="D1474:F1478"/>
    <mergeCell ref="G1474:I1478"/>
    <mergeCell ref="J1474:L1478"/>
    <mergeCell ref="M1474:O1478"/>
    <mergeCell ref="P1474:R1474"/>
    <mergeCell ref="P1475:R1475"/>
    <mergeCell ref="P1476:R1476"/>
    <mergeCell ref="P1477:R1477"/>
    <mergeCell ref="P1478:R1478"/>
    <mergeCell ref="S1474:U1478"/>
    <mergeCell ref="V1474:X1478"/>
    <mergeCell ref="Y1474:AA1478"/>
    <mergeCell ref="AB1474:AD1478"/>
    <mergeCell ref="AE1474:AE1478"/>
    <mergeCell ref="A1479:C1483"/>
    <mergeCell ref="D1479:F1483"/>
    <mergeCell ref="G1479:I1483"/>
    <mergeCell ref="J1479:L1483"/>
    <mergeCell ref="M1479:O1483"/>
    <mergeCell ref="P1479:R1479"/>
    <mergeCell ref="P1480:R1480"/>
    <mergeCell ref="P1481:R1481"/>
    <mergeCell ref="P1482:R1482"/>
    <mergeCell ref="P1483:R1483"/>
    <mergeCell ref="S1479:U1483"/>
    <mergeCell ref="V1479:X1483"/>
    <mergeCell ref="Y1479:AA1483"/>
    <mergeCell ref="P1503:R1503"/>
    <mergeCell ref="S1499:U1503"/>
    <mergeCell ref="V1499:X1503"/>
    <mergeCell ref="Y1499:AA1503"/>
    <mergeCell ref="AB1499:AD1503"/>
    <mergeCell ref="AE1499:AE1503"/>
    <mergeCell ref="A1484:C1488"/>
    <mergeCell ref="D1484:F1488"/>
    <mergeCell ref="G1484:I1488"/>
    <mergeCell ref="J1484:L1488"/>
    <mergeCell ref="M1484:O1488"/>
    <mergeCell ref="P1484:R1484"/>
    <mergeCell ref="P1485:R1485"/>
    <mergeCell ref="P1486:R1486"/>
    <mergeCell ref="P1487:R1487"/>
    <mergeCell ref="P1488:R1488"/>
    <mergeCell ref="S1484:U1488"/>
    <mergeCell ref="V1484:X1488"/>
    <mergeCell ref="Y1484:AA1488"/>
    <mergeCell ref="AB1484:AD1488"/>
    <mergeCell ref="AE1484:AE1488"/>
    <mergeCell ref="A1489:C1493"/>
    <mergeCell ref="D1489:F1493"/>
    <mergeCell ref="G1489:I1493"/>
    <mergeCell ref="J1489:L1493"/>
    <mergeCell ref="M1489:O1493"/>
    <mergeCell ref="P1489:R1489"/>
    <mergeCell ref="P1490:R1490"/>
    <mergeCell ref="P1491:R1491"/>
    <mergeCell ref="P1492:R1492"/>
    <mergeCell ref="P1493:R1493"/>
    <mergeCell ref="S1489:U1493"/>
    <mergeCell ref="P1511:R1511"/>
    <mergeCell ref="P1512:R1512"/>
    <mergeCell ref="P1513:R1513"/>
    <mergeCell ref="S1509:U1513"/>
    <mergeCell ref="V1509:X1513"/>
    <mergeCell ref="Y1509:AA1513"/>
    <mergeCell ref="AB1509:AD1513"/>
    <mergeCell ref="AE1509:AE1513"/>
    <mergeCell ref="A1494:C1498"/>
    <mergeCell ref="D1494:F1498"/>
    <mergeCell ref="G1494:I1498"/>
    <mergeCell ref="J1494:L1498"/>
    <mergeCell ref="M1494:O1498"/>
    <mergeCell ref="P1494:R1494"/>
    <mergeCell ref="P1495:R1495"/>
    <mergeCell ref="P1496:R1496"/>
    <mergeCell ref="P1497:R1497"/>
    <mergeCell ref="P1498:R1498"/>
    <mergeCell ref="S1494:U1498"/>
    <mergeCell ref="V1494:X1498"/>
    <mergeCell ref="Y1494:AA1498"/>
    <mergeCell ref="AB1494:AD1498"/>
    <mergeCell ref="AE1494:AE1498"/>
    <mergeCell ref="A1499:C1503"/>
    <mergeCell ref="D1499:F1503"/>
    <mergeCell ref="G1499:I1503"/>
    <mergeCell ref="J1499:L1503"/>
    <mergeCell ref="M1499:O1503"/>
    <mergeCell ref="P1499:R1499"/>
    <mergeCell ref="P1500:R1500"/>
    <mergeCell ref="P1501:R1501"/>
    <mergeCell ref="P1502:R1502"/>
    <mergeCell ref="J1519:L1521"/>
    <mergeCell ref="M1519:O1521"/>
    <mergeCell ref="P1519:R1519"/>
    <mergeCell ref="P1520:R1520"/>
    <mergeCell ref="P1521:R1521"/>
    <mergeCell ref="S1519:U1521"/>
    <mergeCell ref="V1519:X1521"/>
    <mergeCell ref="Y1519:AA1521"/>
    <mergeCell ref="AB1519:AD1521"/>
    <mergeCell ref="AE1519:AE1521"/>
    <mergeCell ref="A1504:C1508"/>
    <mergeCell ref="D1504:F1508"/>
    <mergeCell ref="G1504:I1508"/>
    <mergeCell ref="J1504:L1508"/>
    <mergeCell ref="M1504:O1508"/>
    <mergeCell ref="P1504:R1504"/>
    <mergeCell ref="P1505:R1505"/>
    <mergeCell ref="P1506:R1506"/>
    <mergeCell ref="P1507:R1507"/>
    <mergeCell ref="P1508:R1508"/>
    <mergeCell ref="S1504:U1508"/>
    <mergeCell ref="V1504:X1508"/>
    <mergeCell ref="Y1504:AA1508"/>
    <mergeCell ref="AB1504:AD1508"/>
    <mergeCell ref="AE1504:AE1508"/>
    <mergeCell ref="A1509:C1513"/>
    <mergeCell ref="D1509:F1513"/>
    <mergeCell ref="G1509:I1513"/>
    <mergeCell ref="J1509:L1513"/>
    <mergeCell ref="M1509:O1513"/>
    <mergeCell ref="P1509:R1509"/>
    <mergeCell ref="P1510:R1510"/>
    <mergeCell ref="AC1525:AE1526"/>
    <mergeCell ref="A1522:C1524"/>
    <mergeCell ref="D1522:F1524"/>
    <mergeCell ref="G1522:I1524"/>
    <mergeCell ref="J1522:L1524"/>
    <mergeCell ref="M1522:O1524"/>
    <mergeCell ref="P1522:R1522"/>
    <mergeCell ref="P1523:R1523"/>
    <mergeCell ref="P1524:R1524"/>
    <mergeCell ref="S1522:U1524"/>
    <mergeCell ref="V1522:X1524"/>
    <mergeCell ref="Y1522:AA1524"/>
    <mergeCell ref="AB1522:AD1524"/>
    <mergeCell ref="AE1522:AE1524"/>
    <mergeCell ref="A1514:C1518"/>
    <mergeCell ref="D1514:F1518"/>
    <mergeCell ref="G1514:I1518"/>
    <mergeCell ref="J1514:L1518"/>
    <mergeCell ref="M1514:O1518"/>
    <mergeCell ref="P1514:R1514"/>
    <mergeCell ref="P1515:R1515"/>
    <mergeCell ref="P1516:R1516"/>
    <mergeCell ref="P1517:R1517"/>
    <mergeCell ref="P1518:R1518"/>
    <mergeCell ref="S1514:U1518"/>
    <mergeCell ref="V1514:X1518"/>
    <mergeCell ref="Y1514:AA1518"/>
    <mergeCell ref="AB1514:AD1518"/>
    <mergeCell ref="AE1514:AE1518"/>
    <mergeCell ref="A1519:C1521"/>
    <mergeCell ref="D1519:F1521"/>
    <mergeCell ref="G1519:I1521"/>
    <mergeCell ref="L1578:N1580"/>
    <mergeCell ref="O1578:Q1580"/>
    <mergeCell ref="R1578:T1578"/>
    <mergeCell ref="R1579:T1579"/>
    <mergeCell ref="R1580:T1580"/>
    <mergeCell ref="U1578:W1580"/>
    <mergeCell ref="X1578:Z1580"/>
    <mergeCell ref="C1568:D1568"/>
    <mergeCell ref="F1568:G1568"/>
    <mergeCell ref="I1568:J1568"/>
    <mergeCell ref="L1568:M1568"/>
    <mergeCell ref="A1525:A1526"/>
    <mergeCell ref="B1525:D1526"/>
    <mergeCell ref="E1525:G1526"/>
    <mergeCell ref="H1525:J1526"/>
    <mergeCell ref="K1525:M1526"/>
    <mergeCell ref="N1525:P1525"/>
    <mergeCell ref="N1526:P1526"/>
    <mergeCell ref="Q1525:S1526"/>
    <mergeCell ref="T1525:V1526"/>
    <mergeCell ref="W1525:Y1526"/>
    <mergeCell ref="Z1525:AB1526"/>
    <mergeCell ref="J1635:K1635"/>
    <mergeCell ref="M1635:N1635"/>
    <mergeCell ref="P1635:Q1635"/>
    <mergeCell ref="S1635:T1635"/>
    <mergeCell ref="C1617:E1619"/>
    <mergeCell ref="F1617:H1619"/>
    <mergeCell ref="I1617:K1619"/>
    <mergeCell ref="L1617:N1619"/>
    <mergeCell ref="C1611:E1613"/>
    <mergeCell ref="F1611:H1613"/>
    <mergeCell ref="I1611:K1613"/>
    <mergeCell ref="L1611:N1613"/>
    <mergeCell ref="C1605:E1607"/>
    <mergeCell ref="F1605:H1607"/>
    <mergeCell ref="I1605:K1607"/>
    <mergeCell ref="L1605:N1607"/>
    <mergeCell ref="C1593:E1595"/>
    <mergeCell ref="F1593:H1595"/>
    <mergeCell ref="I1593:K1595"/>
    <mergeCell ref="L1593:N1595"/>
    <mergeCell ref="A1527:A1531"/>
    <mergeCell ref="B1527:D1531"/>
    <mergeCell ref="E1527:G1531"/>
    <mergeCell ref="H1527:J1531"/>
    <mergeCell ref="K1527:M1531"/>
    <mergeCell ref="N1527:P1527"/>
    <mergeCell ref="N1528:P1528"/>
    <mergeCell ref="N1529:P1529"/>
    <mergeCell ref="N1530:P1530"/>
    <mergeCell ref="N1531:P1531"/>
    <mergeCell ref="Q1527:S1531"/>
    <mergeCell ref="T1527:V1531"/>
    <mergeCell ref="W1527:Y1531"/>
    <mergeCell ref="Z1527:AB1531"/>
    <mergeCell ref="AC1527:AE1531"/>
    <mergeCell ref="A1532:A1536"/>
    <mergeCell ref="B1532:D1536"/>
    <mergeCell ref="E1532:G1536"/>
    <mergeCell ref="H1532:J1536"/>
    <mergeCell ref="K1532:M1536"/>
    <mergeCell ref="N1532:P1532"/>
    <mergeCell ref="N1533:P1533"/>
    <mergeCell ref="N1534:P1534"/>
    <mergeCell ref="N1535:P1535"/>
    <mergeCell ref="N1536:P1536"/>
    <mergeCell ref="Q1532:S1536"/>
    <mergeCell ref="T1532:V1536"/>
    <mergeCell ref="W1532:Y1536"/>
    <mergeCell ref="Z1532:AB1536"/>
    <mergeCell ref="AC1532:AE1536"/>
    <mergeCell ref="A1537:A1539"/>
    <mergeCell ref="B1537:D1539"/>
    <mergeCell ref="E1537:G1539"/>
    <mergeCell ref="H1537:J1539"/>
    <mergeCell ref="K1537:M1539"/>
    <mergeCell ref="N1537:P1537"/>
    <mergeCell ref="N1538:P1538"/>
    <mergeCell ref="N1539:P1539"/>
    <mergeCell ref="Q1537:S1539"/>
    <mergeCell ref="T1537:V1539"/>
    <mergeCell ref="W1537:Y1539"/>
    <mergeCell ref="Z1537:AB1539"/>
    <mergeCell ref="AC1537:AE1539"/>
    <mergeCell ref="A1540:A1544"/>
    <mergeCell ref="B1540:D1544"/>
    <mergeCell ref="E1540:G1544"/>
    <mergeCell ref="H1540:J1544"/>
    <mergeCell ref="K1540:M1544"/>
    <mergeCell ref="N1540:P1540"/>
    <mergeCell ref="N1541:P1541"/>
    <mergeCell ref="N1542:P1542"/>
    <mergeCell ref="N1543:P1543"/>
    <mergeCell ref="N1544:P1544"/>
    <mergeCell ref="Q1540:S1544"/>
    <mergeCell ref="T1540:V1544"/>
    <mergeCell ref="W1540:Y1544"/>
    <mergeCell ref="Z1540:AB1544"/>
    <mergeCell ref="AC1540:AE1544"/>
    <mergeCell ref="AC1554:AE1556"/>
    <mergeCell ref="A1545:A1547"/>
    <mergeCell ref="B1545:D1547"/>
    <mergeCell ref="E1545:G1547"/>
    <mergeCell ref="H1545:J1547"/>
    <mergeCell ref="K1545:M1547"/>
    <mergeCell ref="N1545:P1545"/>
    <mergeCell ref="N1546:P1546"/>
    <mergeCell ref="N1547:P1547"/>
    <mergeCell ref="Q1545:S1547"/>
    <mergeCell ref="T1545:V1547"/>
    <mergeCell ref="W1545:Y1547"/>
    <mergeCell ref="Z1545:AB1547"/>
    <mergeCell ref="AC1545:AE1547"/>
    <mergeCell ref="A1548:A1550"/>
    <mergeCell ref="B1548:D1550"/>
    <mergeCell ref="E1548:G1550"/>
    <mergeCell ref="H1548:J1550"/>
    <mergeCell ref="K1548:M1550"/>
    <mergeCell ref="N1548:P1548"/>
    <mergeCell ref="N1549:P1549"/>
    <mergeCell ref="N1550:P1550"/>
    <mergeCell ref="Q1548:S1550"/>
    <mergeCell ref="T1548:V1550"/>
    <mergeCell ref="W1548:Y1550"/>
    <mergeCell ref="Z1548:AB1550"/>
    <mergeCell ref="AC1548:AE1550"/>
    <mergeCell ref="N1561:P1561"/>
    <mergeCell ref="N1562:P1562"/>
    <mergeCell ref="Q1560:S1562"/>
    <mergeCell ref="T1560:V1562"/>
    <mergeCell ref="W1560:Y1562"/>
    <mergeCell ref="Z1560:AB1562"/>
    <mergeCell ref="AC1560:AE1562"/>
    <mergeCell ref="A1551:A1553"/>
    <mergeCell ref="B1551:D1553"/>
    <mergeCell ref="E1551:G1553"/>
    <mergeCell ref="H1551:J1553"/>
    <mergeCell ref="K1551:M1553"/>
    <mergeCell ref="N1551:P1551"/>
    <mergeCell ref="N1552:P1552"/>
    <mergeCell ref="N1553:P1553"/>
    <mergeCell ref="Q1551:S1553"/>
    <mergeCell ref="T1551:V1553"/>
    <mergeCell ref="W1551:Y1553"/>
    <mergeCell ref="Z1551:AB1553"/>
    <mergeCell ref="AC1551:AE1553"/>
    <mergeCell ref="A1554:A1556"/>
    <mergeCell ref="B1554:D1556"/>
    <mergeCell ref="E1554:G1556"/>
    <mergeCell ref="H1554:J1556"/>
    <mergeCell ref="K1554:M1556"/>
    <mergeCell ref="N1554:P1554"/>
    <mergeCell ref="N1555:P1555"/>
    <mergeCell ref="N1556:P1556"/>
    <mergeCell ref="Q1554:S1556"/>
    <mergeCell ref="T1554:V1556"/>
    <mergeCell ref="W1554:Y1556"/>
    <mergeCell ref="Z1554:AB1556"/>
    <mergeCell ref="A1563:A1565"/>
    <mergeCell ref="B1563:D1565"/>
    <mergeCell ref="E1563:G1565"/>
    <mergeCell ref="H1563:J1565"/>
    <mergeCell ref="K1563:M1565"/>
    <mergeCell ref="N1563:P1563"/>
    <mergeCell ref="N1564:P1564"/>
    <mergeCell ref="N1565:P1565"/>
    <mergeCell ref="Q1563:S1565"/>
    <mergeCell ref="T1563:V1565"/>
    <mergeCell ref="W1563:Y1565"/>
    <mergeCell ref="Z1563:AB1565"/>
    <mergeCell ref="AC1563:AE1565"/>
    <mergeCell ref="A1557:A1559"/>
    <mergeCell ref="B1557:D1559"/>
    <mergeCell ref="E1557:G1559"/>
    <mergeCell ref="H1557:J1559"/>
    <mergeCell ref="K1557:M1559"/>
    <mergeCell ref="N1557:P1557"/>
    <mergeCell ref="N1558:P1558"/>
    <mergeCell ref="N1559:P1559"/>
    <mergeCell ref="Q1557:S1559"/>
    <mergeCell ref="T1557:V1559"/>
    <mergeCell ref="W1557:Y1559"/>
    <mergeCell ref="Z1557:AB1559"/>
    <mergeCell ref="AC1557:AE1559"/>
    <mergeCell ref="A1560:A1562"/>
    <mergeCell ref="B1560:D1562"/>
    <mergeCell ref="E1560:G1562"/>
    <mergeCell ref="H1560:J1562"/>
    <mergeCell ref="K1560:M1562"/>
    <mergeCell ref="N1560:P1560"/>
    <mergeCell ref="O1568:P1568"/>
    <mergeCell ref="R1568:S1568"/>
    <mergeCell ref="U1568:V1568"/>
    <mergeCell ref="X1568:Y1568"/>
    <mergeCell ref="AA1568:AB1568"/>
    <mergeCell ref="AD1568:AE1568"/>
    <mergeCell ref="C1569:E1571"/>
    <mergeCell ref="F1569:H1571"/>
    <mergeCell ref="I1569:K1571"/>
    <mergeCell ref="L1569:N1571"/>
    <mergeCell ref="O1569:Q1571"/>
    <mergeCell ref="R1569:T1569"/>
    <mergeCell ref="R1570:T1570"/>
    <mergeCell ref="R1571:T1571"/>
    <mergeCell ref="U1569:W1571"/>
    <mergeCell ref="X1569:Z1571"/>
    <mergeCell ref="AA1569:AC1571"/>
    <mergeCell ref="AD1569:AF1571"/>
    <mergeCell ref="AG1569:AG1571"/>
    <mergeCell ref="C1572:E1574"/>
    <mergeCell ref="F1572:H1574"/>
    <mergeCell ref="I1572:K1574"/>
    <mergeCell ref="L1572:N1574"/>
    <mergeCell ref="O1572:Q1574"/>
    <mergeCell ref="R1572:T1572"/>
    <mergeCell ref="R1573:T1573"/>
    <mergeCell ref="R1574:T1574"/>
    <mergeCell ref="U1572:W1574"/>
    <mergeCell ref="X1572:Z1574"/>
    <mergeCell ref="AA1572:AC1574"/>
    <mergeCell ref="AD1572:AF1574"/>
    <mergeCell ref="AG1572:AG1574"/>
    <mergeCell ref="C1575:E1577"/>
    <mergeCell ref="F1575:H1577"/>
    <mergeCell ref="I1575:K1577"/>
    <mergeCell ref="L1575:N1577"/>
    <mergeCell ref="O1575:Q1577"/>
    <mergeCell ref="R1575:T1575"/>
    <mergeCell ref="R1576:T1576"/>
    <mergeCell ref="R1577:T1577"/>
    <mergeCell ref="U1575:W1577"/>
    <mergeCell ref="X1575:Z1577"/>
    <mergeCell ref="AA1575:AC1577"/>
    <mergeCell ref="AD1575:AF1577"/>
    <mergeCell ref="AG1575:AG1577"/>
    <mergeCell ref="AA1578:AC1580"/>
    <mergeCell ref="AD1578:AF1580"/>
    <mergeCell ref="AG1578:AG1580"/>
    <mergeCell ref="C1581:E1583"/>
    <mergeCell ref="F1581:H1583"/>
    <mergeCell ref="I1581:K1583"/>
    <mergeCell ref="L1581:N1583"/>
    <mergeCell ref="O1581:Q1583"/>
    <mergeCell ref="R1581:T1581"/>
    <mergeCell ref="R1582:T1582"/>
    <mergeCell ref="R1583:T1583"/>
    <mergeCell ref="U1581:W1583"/>
    <mergeCell ref="X1581:Z1583"/>
    <mergeCell ref="AA1581:AC1583"/>
    <mergeCell ref="AD1581:AF1583"/>
    <mergeCell ref="AG1581:AG1583"/>
    <mergeCell ref="C1584:E1586"/>
    <mergeCell ref="F1584:H1586"/>
    <mergeCell ref="I1584:K1586"/>
    <mergeCell ref="L1584:N1586"/>
    <mergeCell ref="O1584:Q1586"/>
    <mergeCell ref="R1584:T1584"/>
    <mergeCell ref="R1585:T1585"/>
    <mergeCell ref="R1586:T1586"/>
    <mergeCell ref="U1584:W1586"/>
    <mergeCell ref="X1584:Z1586"/>
    <mergeCell ref="AA1584:AC1586"/>
    <mergeCell ref="AD1584:AF1586"/>
    <mergeCell ref="AG1584:AG1586"/>
    <mergeCell ref="C1578:E1580"/>
    <mergeCell ref="F1578:H1580"/>
    <mergeCell ref="I1578:K1580"/>
    <mergeCell ref="O1587:Q1589"/>
    <mergeCell ref="R1587:T1587"/>
    <mergeCell ref="R1588:T1588"/>
    <mergeCell ref="R1589:T1589"/>
    <mergeCell ref="U1587:W1589"/>
    <mergeCell ref="X1587:Z1589"/>
    <mergeCell ref="AA1587:AC1589"/>
    <mergeCell ref="AD1587:AF1589"/>
    <mergeCell ref="AG1587:AG1589"/>
    <mergeCell ref="C1590:E1592"/>
    <mergeCell ref="F1590:H1592"/>
    <mergeCell ref="I1590:K1592"/>
    <mergeCell ref="L1590:N1592"/>
    <mergeCell ref="O1590:Q1592"/>
    <mergeCell ref="R1590:T1590"/>
    <mergeCell ref="R1591:T1591"/>
    <mergeCell ref="R1592:T1592"/>
    <mergeCell ref="U1590:W1592"/>
    <mergeCell ref="X1590:Z1592"/>
    <mergeCell ref="AA1590:AC1592"/>
    <mergeCell ref="AD1590:AF1592"/>
    <mergeCell ref="AG1590:AG1592"/>
    <mergeCell ref="C1587:E1589"/>
    <mergeCell ref="F1587:H1589"/>
    <mergeCell ref="I1587:K1589"/>
    <mergeCell ref="L1587:N1589"/>
    <mergeCell ref="O1593:Q1595"/>
    <mergeCell ref="R1593:T1593"/>
    <mergeCell ref="R1594:T1594"/>
    <mergeCell ref="R1595:T1595"/>
    <mergeCell ref="U1593:W1595"/>
    <mergeCell ref="X1593:Z1595"/>
    <mergeCell ref="AA1593:AC1595"/>
    <mergeCell ref="AD1593:AF1595"/>
    <mergeCell ref="AG1593:AG1595"/>
    <mergeCell ref="C1596:E1598"/>
    <mergeCell ref="F1596:H1598"/>
    <mergeCell ref="I1596:K1598"/>
    <mergeCell ref="L1596:N1598"/>
    <mergeCell ref="O1596:Q1598"/>
    <mergeCell ref="R1596:T1596"/>
    <mergeCell ref="R1597:T1597"/>
    <mergeCell ref="R1598:T1598"/>
    <mergeCell ref="U1596:W1598"/>
    <mergeCell ref="X1596:Z1598"/>
    <mergeCell ref="AA1596:AC1598"/>
    <mergeCell ref="AD1596:AF1598"/>
    <mergeCell ref="AG1596:AG1598"/>
    <mergeCell ref="C1599:E1601"/>
    <mergeCell ref="F1599:H1601"/>
    <mergeCell ref="I1599:K1601"/>
    <mergeCell ref="L1599:N1601"/>
    <mergeCell ref="O1599:Q1601"/>
    <mergeCell ref="R1599:T1599"/>
    <mergeCell ref="R1600:T1600"/>
    <mergeCell ref="R1601:T1601"/>
    <mergeCell ref="U1599:W1601"/>
    <mergeCell ref="X1599:Z1601"/>
    <mergeCell ref="AA1599:AC1601"/>
    <mergeCell ref="AD1599:AF1601"/>
    <mergeCell ref="AG1599:AG1601"/>
    <mergeCell ref="C1602:E1604"/>
    <mergeCell ref="F1602:H1604"/>
    <mergeCell ref="I1602:K1604"/>
    <mergeCell ref="L1602:N1604"/>
    <mergeCell ref="O1602:Q1604"/>
    <mergeCell ref="R1602:T1602"/>
    <mergeCell ref="R1603:T1603"/>
    <mergeCell ref="R1604:T1604"/>
    <mergeCell ref="U1602:W1604"/>
    <mergeCell ref="X1602:Z1604"/>
    <mergeCell ref="AA1602:AC1604"/>
    <mergeCell ref="AD1602:AF1604"/>
    <mergeCell ref="AG1602:AG1604"/>
    <mergeCell ref="O1605:Q1607"/>
    <mergeCell ref="R1605:T1605"/>
    <mergeCell ref="R1606:T1606"/>
    <mergeCell ref="R1607:T1607"/>
    <mergeCell ref="U1605:W1607"/>
    <mergeCell ref="X1605:Z1607"/>
    <mergeCell ref="AA1605:AC1607"/>
    <mergeCell ref="AD1605:AF1607"/>
    <mergeCell ref="AG1605:AG1607"/>
    <mergeCell ref="C1608:E1610"/>
    <mergeCell ref="F1608:H1610"/>
    <mergeCell ref="I1608:K1610"/>
    <mergeCell ref="L1608:N1610"/>
    <mergeCell ref="O1608:Q1610"/>
    <mergeCell ref="R1608:T1608"/>
    <mergeCell ref="R1609:T1609"/>
    <mergeCell ref="R1610:T1610"/>
    <mergeCell ref="U1608:W1610"/>
    <mergeCell ref="X1608:Z1610"/>
    <mergeCell ref="AA1608:AC1610"/>
    <mergeCell ref="AD1608:AF1610"/>
    <mergeCell ref="AG1608:AG1610"/>
    <mergeCell ref="O1611:Q1613"/>
    <mergeCell ref="R1611:T1611"/>
    <mergeCell ref="R1612:T1612"/>
    <mergeCell ref="R1613:T1613"/>
    <mergeCell ref="U1611:W1613"/>
    <mergeCell ref="X1611:Z1613"/>
    <mergeCell ref="AA1611:AC1613"/>
    <mergeCell ref="AD1611:AF1613"/>
    <mergeCell ref="AG1611:AG1613"/>
    <mergeCell ref="C1614:E1616"/>
    <mergeCell ref="F1614:H1616"/>
    <mergeCell ref="I1614:K1616"/>
    <mergeCell ref="L1614:N1616"/>
    <mergeCell ref="O1614:Q1616"/>
    <mergeCell ref="R1614:T1614"/>
    <mergeCell ref="R1615:T1615"/>
    <mergeCell ref="R1616:T1616"/>
    <mergeCell ref="U1614:W1616"/>
    <mergeCell ref="X1614:Z1616"/>
    <mergeCell ref="AA1614:AC1616"/>
    <mergeCell ref="AD1614:AF1616"/>
    <mergeCell ref="AG1614:AG1616"/>
    <mergeCell ref="O1617:Q1619"/>
    <mergeCell ref="R1617:T1617"/>
    <mergeCell ref="R1618:T1618"/>
    <mergeCell ref="R1619:T1619"/>
    <mergeCell ref="U1617:W1619"/>
    <mergeCell ref="X1617:Z1619"/>
    <mergeCell ref="AA1617:AC1619"/>
    <mergeCell ref="AD1617:AF1619"/>
    <mergeCell ref="AG1617:AG1619"/>
    <mergeCell ref="C1620:E1622"/>
    <mergeCell ref="F1620:H1622"/>
    <mergeCell ref="I1620:K1622"/>
    <mergeCell ref="L1620:N1622"/>
    <mergeCell ref="O1620:Q1622"/>
    <mergeCell ref="R1620:T1620"/>
    <mergeCell ref="R1621:T1621"/>
    <mergeCell ref="R1622:T1622"/>
    <mergeCell ref="U1620:W1622"/>
    <mergeCell ref="X1620:Z1622"/>
    <mergeCell ref="AA1620:AC1622"/>
    <mergeCell ref="AD1620:AF1622"/>
    <mergeCell ref="AG1620:AG1622"/>
    <mergeCell ref="C1623:E1627"/>
    <mergeCell ref="F1623:H1627"/>
    <mergeCell ref="I1623:K1627"/>
    <mergeCell ref="L1623:N1627"/>
    <mergeCell ref="O1623:Q1627"/>
    <mergeCell ref="R1623:T1623"/>
    <mergeCell ref="R1624:T1624"/>
    <mergeCell ref="R1625:T1625"/>
    <mergeCell ref="R1626:T1626"/>
    <mergeCell ref="R1627:T1627"/>
    <mergeCell ref="U1623:W1627"/>
    <mergeCell ref="X1623:Z1627"/>
    <mergeCell ref="AA1623:AC1627"/>
    <mergeCell ref="AD1623:AF1627"/>
    <mergeCell ref="AG1623:AG1627"/>
    <mergeCell ref="C1628:E1630"/>
    <mergeCell ref="F1628:H1630"/>
    <mergeCell ref="I1628:K1630"/>
    <mergeCell ref="L1628:N1630"/>
    <mergeCell ref="O1628:Q1630"/>
    <mergeCell ref="R1628:T1628"/>
    <mergeCell ref="R1629:T1629"/>
    <mergeCell ref="R1630:T1630"/>
    <mergeCell ref="U1628:W1630"/>
    <mergeCell ref="X1628:Z1630"/>
    <mergeCell ref="AA1628:AC1630"/>
    <mergeCell ref="AD1628:AF1630"/>
    <mergeCell ref="AG1628:AG1630"/>
    <mergeCell ref="V1635:W1635"/>
    <mergeCell ref="Y1635:Z1635"/>
    <mergeCell ref="AB1635:AC1635"/>
    <mergeCell ref="A1636:C1638"/>
    <mergeCell ref="D1636:F1638"/>
    <mergeCell ref="G1636:I1638"/>
    <mergeCell ref="J1636:L1638"/>
    <mergeCell ref="M1636:O1638"/>
    <mergeCell ref="P1636:R1636"/>
    <mergeCell ref="P1637:R1637"/>
    <mergeCell ref="P1638:R1638"/>
    <mergeCell ref="S1636:U1638"/>
    <mergeCell ref="V1636:X1638"/>
    <mergeCell ref="Y1636:AA1638"/>
    <mergeCell ref="AB1636:AD1638"/>
    <mergeCell ref="AE1636:AE1638"/>
    <mergeCell ref="A1639:C1641"/>
    <mergeCell ref="D1639:F1641"/>
    <mergeCell ref="G1639:I1641"/>
    <mergeCell ref="J1639:L1641"/>
    <mergeCell ref="M1639:O1641"/>
    <mergeCell ref="P1639:R1639"/>
    <mergeCell ref="P1640:R1640"/>
    <mergeCell ref="P1641:R1641"/>
    <mergeCell ref="S1639:U1641"/>
    <mergeCell ref="V1639:X1641"/>
    <mergeCell ref="Y1639:AA1641"/>
    <mergeCell ref="AB1639:AD1641"/>
    <mergeCell ref="AE1639:AE1641"/>
    <mergeCell ref="A1635:B1635"/>
    <mergeCell ref="D1635:E1635"/>
    <mergeCell ref="G1635:H1635"/>
    <mergeCell ref="M1642:O1644"/>
    <mergeCell ref="P1642:R1642"/>
    <mergeCell ref="P1643:R1643"/>
    <mergeCell ref="P1644:R1644"/>
    <mergeCell ref="S1642:U1644"/>
    <mergeCell ref="V1642:X1644"/>
    <mergeCell ref="Y1642:AA1644"/>
    <mergeCell ref="AB1642:AD1644"/>
    <mergeCell ref="AE1642:AE1644"/>
    <mergeCell ref="A1645:C1647"/>
    <mergeCell ref="D1645:F1647"/>
    <mergeCell ref="G1645:I1647"/>
    <mergeCell ref="J1645:L1647"/>
    <mergeCell ref="M1645:O1647"/>
    <mergeCell ref="P1645:R1645"/>
    <mergeCell ref="P1646:R1646"/>
    <mergeCell ref="P1647:R1647"/>
    <mergeCell ref="S1645:U1647"/>
    <mergeCell ref="V1645:X1647"/>
    <mergeCell ref="Y1645:AA1647"/>
    <mergeCell ref="AB1645:AD1647"/>
    <mergeCell ref="AE1645:AE1647"/>
    <mergeCell ref="A1642:C1644"/>
    <mergeCell ref="D1642:F1644"/>
    <mergeCell ref="G1642:I1644"/>
    <mergeCell ref="J1642:L1644"/>
    <mergeCell ref="P1651:R1651"/>
    <mergeCell ref="P1652:R1652"/>
    <mergeCell ref="S1648:U1652"/>
    <mergeCell ref="V1648:X1652"/>
    <mergeCell ref="Y1648:AA1652"/>
    <mergeCell ref="AB1648:AD1652"/>
    <mergeCell ref="AE1648:AE1652"/>
    <mergeCell ref="A1653:C1657"/>
    <mergeCell ref="D1653:F1657"/>
    <mergeCell ref="G1653:I1657"/>
    <mergeCell ref="J1653:L1657"/>
    <mergeCell ref="M1653:O1657"/>
    <mergeCell ref="P1653:R1653"/>
    <mergeCell ref="P1654:R1654"/>
    <mergeCell ref="P1655:R1655"/>
    <mergeCell ref="P1656:R1656"/>
    <mergeCell ref="P1657:R1657"/>
    <mergeCell ref="S1653:U1657"/>
    <mergeCell ref="V1653:X1657"/>
    <mergeCell ref="Y1653:AA1657"/>
    <mergeCell ref="AB1653:AD1657"/>
    <mergeCell ref="AE1653:AE1657"/>
    <mergeCell ref="A1648:C1652"/>
    <mergeCell ref="D1648:F1652"/>
    <mergeCell ref="G1648:I1652"/>
    <mergeCell ref="J1648:L1652"/>
    <mergeCell ref="M1648:O1652"/>
    <mergeCell ref="P1648:R1648"/>
    <mergeCell ref="P1649:R1649"/>
    <mergeCell ref="P1650:R1650"/>
    <mergeCell ref="G1658:I1662"/>
    <mergeCell ref="J1658:L1662"/>
    <mergeCell ref="M1658:O1662"/>
    <mergeCell ref="P1658:R1658"/>
    <mergeCell ref="P1659:R1659"/>
    <mergeCell ref="P1660:R1660"/>
    <mergeCell ref="P1661:R1661"/>
    <mergeCell ref="P1662:R1662"/>
    <mergeCell ref="S1658:U1662"/>
    <mergeCell ref="V1658:X1662"/>
    <mergeCell ref="Y1658:AA1662"/>
    <mergeCell ref="AB1658:AD1662"/>
    <mergeCell ref="AE1658:AE1662"/>
    <mergeCell ref="A1663:C1667"/>
    <mergeCell ref="D1663:F1667"/>
    <mergeCell ref="G1663:I1667"/>
    <mergeCell ref="J1663:L1667"/>
    <mergeCell ref="M1663:O1667"/>
    <mergeCell ref="P1663:R1663"/>
    <mergeCell ref="P1664:R1664"/>
    <mergeCell ref="P1665:R1665"/>
    <mergeCell ref="P1666:R1666"/>
    <mergeCell ref="P1667:R1667"/>
    <mergeCell ref="S1663:U1667"/>
    <mergeCell ref="V1663:X1667"/>
    <mergeCell ref="Y1663:AA1667"/>
    <mergeCell ref="AB1663:AD1667"/>
    <mergeCell ref="AE1663:AE1667"/>
    <mergeCell ref="A1658:C1662"/>
    <mergeCell ref="D1658:F1662"/>
    <mergeCell ref="A1668:C1672"/>
    <mergeCell ref="D1668:F1672"/>
    <mergeCell ref="G1668:I1672"/>
    <mergeCell ref="J1668:L1672"/>
    <mergeCell ref="M1668:O1672"/>
    <mergeCell ref="P1668:R1668"/>
    <mergeCell ref="P1669:R1669"/>
    <mergeCell ref="P1670:R1670"/>
    <mergeCell ref="P1671:R1671"/>
    <mergeCell ref="P1672:R1672"/>
    <mergeCell ref="S1668:U1672"/>
    <mergeCell ref="V1668:X1672"/>
    <mergeCell ref="Y1668:AA1672"/>
    <mergeCell ref="AB1668:AD1672"/>
    <mergeCell ref="AE1668:AE1672"/>
    <mergeCell ref="A1673:C1677"/>
    <mergeCell ref="D1673:F1677"/>
    <mergeCell ref="G1673:I1677"/>
    <mergeCell ref="J1673:L1677"/>
    <mergeCell ref="M1673:O1677"/>
    <mergeCell ref="P1673:R1673"/>
    <mergeCell ref="P1674:R1674"/>
    <mergeCell ref="P1675:R1675"/>
    <mergeCell ref="P1676:R1676"/>
    <mergeCell ref="P1677:R1677"/>
    <mergeCell ref="S1673:U1677"/>
    <mergeCell ref="V1673:X1677"/>
    <mergeCell ref="Y1673:AA1677"/>
    <mergeCell ref="AB1673:AD1677"/>
    <mergeCell ref="AE1673:AE1677"/>
    <mergeCell ref="A1678:C1682"/>
    <mergeCell ref="D1678:F1682"/>
    <mergeCell ref="G1678:I1682"/>
    <mergeCell ref="J1678:L1682"/>
    <mergeCell ref="M1678:O1682"/>
    <mergeCell ref="P1678:R1678"/>
    <mergeCell ref="P1679:R1679"/>
    <mergeCell ref="P1680:R1680"/>
    <mergeCell ref="P1681:R1681"/>
    <mergeCell ref="P1682:R1682"/>
    <mergeCell ref="S1678:U1682"/>
    <mergeCell ref="V1678:X1682"/>
    <mergeCell ref="Y1678:AA1682"/>
    <mergeCell ref="AB1678:AD1682"/>
    <mergeCell ref="AE1678:AE1682"/>
    <mergeCell ref="A1683:C1687"/>
    <mergeCell ref="D1683:F1687"/>
    <mergeCell ref="G1683:I1687"/>
    <mergeCell ref="J1683:L1687"/>
    <mergeCell ref="M1683:O1687"/>
    <mergeCell ref="P1683:R1683"/>
    <mergeCell ref="P1684:R1684"/>
    <mergeCell ref="P1685:R1685"/>
    <mergeCell ref="P1686:R1686"/>
    <mergeCell ref="P1687:R1687"/>
    <mergeCell ref="S1683:U1687"/>
    <mergeCell ref="V1683:X1687"/>
    <mergeCell ref="Y1683:AA1687"/>
    <mergeCell ref="AB1683:AD1687"/>
    <mergeCell ref="AE1683:AE1687"/>
    <mergeCell ref="A1688:C1692"/>
    <mergeCell ref="D1688:F1692"/>
    <mergeCell ref="G1688:I1692"/>
    <mergeCell ref="J1688:L1692"/>
    <mergeCell ref="M1688:O1692"/>
    <mergeCell ref="P1688:R1688"/>
    <mergeCell ref="P1689:R1689"/>
    <mergeCell ref="P1690:R1690"/>
    <mergeCell ref="P1691:R1691"/>
    <mergeCell ref="P1692:R1692"/>
    <mergeCell ref="S1688:U1692"/>
    <mergeCell ref="V1688:X1692"/>
    <mergeCell ref="Y1688:AA1692"/>
    <mergeCell ref="AB1688:AD1692"/>
    <mergeCell ref="AE1688:AE1692"/>
    <mergeCell ref="A1693:C1697"/>
    <mergeCell ref="D1693:F1697"/>
    <mergeCell ref="G1693:I1697"/>
    <mergeCell ref="J1693:L1697"/>
    <mergeCell ref="M1693:O1697"/>
    <mergeCell ref="P1693:R1693"/>
    <mergeCell ref="P1694:R1694"/>
    <mergeCell ref="P1695:R1695"/>
    <mergeCell ref="P1696:R1696"/>
    <mergeCell ref="P1697:R1697"/>
    <mergeCell ref="S1693:U1697"/>
    <mergeCell ref="V1693:X1697"/>
    <mergeCell ref="Y1693:AA1697"/>
    <mergeCell ref="AB1693:AD1697"/>
    <mergeCell ref="AE1693:AE1697"/>
    <mergeCell ref="A1698:C1702"/>
    <mergeCell ref="D1698:F1702"/>
    <mergeCell ref="G1698:I1702"/>
    <mergeCell ref="J1698:L1702"/>
    <mergeCell ref="M1698:O1702"/>
    <mergeCell ref="P1698:R1698"/>
    <mergeCell ref="P1699:R1699"/>
    <mergeCell ref="P1700:R1700"/>
    <mergeCell ref="P1701:R1701"/>
    <mergeCell ref="P1702:R1702"/>
    <mergeCell ref="S1698:U1702"/>
    <mergeCell ref="V1698:X1702"/>
    <mergeCell ref="Y1698:AA1702"/>
    <mergeCell ref="AB1698:AD1702"/>
    <mergeCell ref="AE1698:AE1702"/>
    <mergeCell ref="A1703:C1705"/>
    <mergeCell ref="D1703:F1705"/>
    <mergeCell ref="G1703:I1705"/>
    <mergeCell ref="J1703:L1705"/>
    <mergeCell ref="M1703:O1705"/>
    <mergeCell ref="P1703:R1703"/>
    <mergeCell ref="P1704:R1704"/>
    <mergeCell ref="P1705:R1705"/>
    <mergeCell ref="S1703:U1705"/>
    <mergeCell ref="V1703:X1705"/>
    <mergeCell ref="Y1703:AA1705"/>
    <mergeCell ref="AB1703:AD1705"/>
    <mergeCell ref="AE1703:AE1705"/>
    <mergeCell ref="A1706:C1710"/>
    <mergeCell ref="D1706:F1710"/>
    <mergeCell ref="G1706:I1710"/>
    <mergeCell ref="J1706:L1710"/>
    <mergeCell ref="M1706:O1710"/>
    <mergeCell ref="P1706:R1706"/>
    <mergeCell ref="P1707:R1707"/>
    <mergeCell ref="P1708:R1708"/>
    <mergeCell ref="P1709:R1709"/>
    <mergeCell ref="P1710:R1710"/>
    <mergeCell ref="S1706:U1710"/>
    <mergeCell ref="V1706:X1710"/>
    <mergeCell ref="Y1706:AA1710"/>
    <mergeCell ref="AB1706:AD1710"/>
    <mergeCell ref="AE1706:AE1710"/>
    <mergeCell ref="B1715:C1715"/>
    <mergeCell ref="E1715:F1715"/>
    <mergeCell ref="H1715:I1715"/>
    <mergeCell ref="K1715:L1715"/>
    <mergeCell ref="N1715:O1715"/>
    <mergeCell ref="Q1715:R1715"/>
    <mergeCell ref="T1715:U1715"/>
    <mergeCell ref="W1715:X1715"/>
    <mergeCell ref="Z1715:AA1715"/>
    <mergeCell ref="AC1715:AD1715"/>
    <mergeCell ref="A1716:A1720"/>
    <mergeCell ref="B1716:D1720"/>
    <mergeCell ref="E1716:G1720"/>
    <mergeCell ref="H1716:J1720"/>
    <mergeCell ref="K1716:M1720"/>
    <mergeCell ref="N1716:P1716"/>
    <mergeCell ref="N1717:P1717"/>
    <mergeCell ref="N1718:P1718"/>
    <mergeCell ref="N1719:P1719"/>
    <mergeCell ref="N1720:P1720"/>
    <mergeCell ref="Q1716:S1720"/>
    <mergeCell ref="T1716:V1720"/>
    <mergeCell ref="W1716:Y1720"/>
    <mergeCell ref="Z1716:AB1720"/>
    <mergeCell ref="AC1716:AE1720"/>
    <mergeCell ref="A1721:A1725"/>
    <mergeCell ref="B1721:D1725"/>
    <mergeCell ref="E1721:G1725"/>
    <mergeCell ref="H1721:J1725"/>
    <mergeCell ref="K1721:M1725"/>
    <mergeCell ref="N1721:P1721"/>
    <mergeCell ref="N1722:P1722"/>
    <mergeCell ref="N1723:P1723"/>
    <mergeCell ref="N1724:P1724"/>
    <mergeCell ref="N1725:P1725"/>
    <mergeCell ref="Q1721:S1725"/>
    <mergeCell ref="T1721:V1725"/>
    <mergeCell ref="W1721:Y1725"/>
    <mergeCell ref="Z1721:AB1725"/>
    <mergeCell ref="AC1721:AE1725"/>
    <mergeCell ref="A1726:A1728"/>
    <mergeCell ref="B1726:D1728"/>
    <mergeCell ref="E1726:G1728"/>
    <mergeCell ref="H1726:J1728"/>
    <mergeCell ref="K1726:M1728"/>
    <mergeCell ref="N1726:P1726"/>
    <mergeCell ref="N1727:P1727"/>
    <mergeCell ref="N1728:P1728"/>
    <mergeCell ref="Q1726:S1728"/>
    <mergeCell ref="T1726:V1728"/>
    <mergeCell ref="W1726:Y1728"/>
    <mergeCell ref="Z1726:AB1728"/>
    <mergeCell ref="AC1726:AE1728"/>
    <mergeCell ref="A1729:A1731"/>
    <mergeCell ref="B1729:D1731"/>
    <mergeCell ref="E1729:G1731"/>
    <mergeCell ref="H1729:J1731"/>
    <mergeCell ref="K1729:M1731"/>
    <mergeCell ref="N1729:P1729"/>
    <mergeCell ref="N1730:P1730"/>
    <mergeCell ref="N1731:P1731"/>
    <mergeCell ref="Q1729:S1731"/>
    <mergeCell ref="T1729:V1731"/>
    <mergeCell ref="W1729:Y1731"/>
    <mergeCell ref="Z1729:AB1731"/>
    <mergeCell ref="AC1729:AE1731"/>
    <mergeCell ref="A1732:A1736"/>
    <mergeCell ref="B1732:D1736"/>
    <mergeCell ref="E1732:G1736"/>
    <mergeCell ref="H1732:J1736"/>
    <mergeCell ref="K1732:M1736"/>
    <mergeCell ref="N1732:P1732"/>
    <mergeCell ref="N1733:P1733"/>
    <mergeCell ref="N1734:P1734"/>
    <mergeCell ref="N1735:P1735"/>
    <mergeCell ref="N1736:P1736"/>
    <mergeCell ref="Q1732:S1736"/>
    <mergeCell ref="T1732:V1736"/>
    <mergeCell ref="W1732:Y1736"/>
    <mergeCell ref="Z1732:AB1736"/>
    <mergeCell ref="AC1732:AE1736"/>
    <mergeCell ref="A1737:A1739"/>
    <mergeCell ref="B1737:D1739"/>
    <mergeCell ref="E1737:G1739"/>
    <mergeCell ref="H1737:J1739"/>
    <mergeCell ref="K1737:M1739"/>
    <mergeCell ref="N1737:P1737"/>
    <mergeCell ref="N1738:P1738"/>
    <mergeCell ref="N1739:P1739"/>
    <mergeCell ref="Q1737:S1739"/>
    <mergeCell ref="T1737:V1739"/>
    <mergeCell ref="W1737:Y1739"/>
    <mergeCell ref="Z1737:AB1739"/>
    <mergeCell ref="AC1737:AE1739"/>
    <mergeCell ref="A1740:A1742"/>
    <mergeCell ref="B1740:D1742"/>
    <mergeCell ref="E1740:G1742"/>
    <mergeCell ref="H1740:J1742"/>
    <mergeCell ref="K1740:M1742"/>
    <mergeCell ref="N1740:P1740"/>
    <mergeCell ref="N1741:P1741"/>
    <mergeCell ref="N1742:P1742"/>
    <mergeCell ref="Q1740:S1742"/>
    <mergeCell ref="T1740:V1742"/>
    <mergeCell ref="W1740:Y1742"/>
    <mergeCell ref="Z1740:AB1742"/>
    <mergeCell ref="AC1740:AE1742"/>
    <mergeCell ref="A1743:A1745"/>
    <mergeCell ref="B1743:D1745"/>
    <mergeCell ref="E1743:G1745"/>
    <mergeCell ref="H1743:J1745"/>
    <mergeCell ref="K1743:M1745"/>
    <mergeCell ref="N1743:P1743"/>
    <mergeCell ref="N1744:P1744"/>
    <mergeCell ref="N1745:P1745"/>
    <mergeCell ref="Q1743:S1745"/>
    <mergeCell ref="T1743:V1745"/>
    <mergeCell ref="W1743:Y1745"/>
    <mergeCell ref="Z1743:AB1745"/>
    <mergeCell ref="AC1743:AE1745"/>
    <mergeCell ref="A1746:A1748"/>
    <mergeCell ref="B1746:D1748"/>
    <mergeCell ref="E1746:G1748"/>
    <mergeCell ref="H1746:J1748"/>
    <mergeCell ref="K1746:M1748"/>
    <mergeCell ref="N1746:P1746"/>
    <mergeCell ref="N1747:P1747"/>
    <mergeCell ref="N1748:P1748"/>
    <mergeCell ref="Q1746:S1748"/>
    <mergeCell ref="T1746:V1748"/>
    <mergeCell ref="W1746:Y1748"/>
    <mergeCell ref="Z1746:AB1748"/>
    <mergeCell ref="AC1746:AE1748"/>
    <mergeCell ref="A1749:A1751"/>
    <mergeCell ref="B1749:D1751"/>
    <mergeCell ref="E1749:G1751"/>
    <mergeCell ref="H1749:J1751"/>
    <mergeCell ref="K1749:M1751"/>
    <mergeCell ref="N1749:P1749"/>
    <mergeCell ref="N1750:P1750"/>
    <mergeCell ref="N1751:P1751"/>
    <mergeCell ref="Q1749:S1751"/>
    <mergeCell ref="T1749:V1751"/>
    <mergeCell ref="W1749:Y1751"/>
    <mergeCell ref="Z1749:AB1751"/>
    <mergeCell ref="AC1749:AE1751"/>
    <mergeCell ref="A1752:A1754"/>
    <mergeCell ref="B1752:D1754"/>
    <mergeCell ref="E1752:G1754"/>
    <mergeCell ref="H1752:J1754"/>
    <mergeCell ref="K1752:M1754"/>
    <mergeCell ref="N1752:P1752"/>
    <mergeCell ref="N1753:P1753"/>
    <mergeCell ref="N1754:P1754"/>
    <mergeCell ref="Q1752:S1754"/>
    <mergeCell ref="T1752:V1754"/>
    <mergeCell ref="W1752:Y1754"/>
    <mergeCell ref="Z1752:AB1754"/>
    <mergeCell ref="AC1752:AE1754"/>
    <mergeCell ref="A1755:A1757"/>
    <mergeCell ref="B1755:D1757"/>
    <mergeCell ref="E1755:G1757"/>
    <mergeCell ref="H1755:J1757"/>
    <mergeCell ref="K1755:M1757"/>
    <mergeCell ref="N1755:P1755"/>
    <mergeCell ref="N1756:P1756"/>
    <mergeCell ref="N1757:P1757"/>
    <mergeCell ref="Q1755:S1757"/>
    <mergeCell ref="T1755:V1757"/>
    <mergeCell ref="W1755:Y1757"/>
    <mergeCell ref="A1760:B1760"/>
    <mergeCell ref="D1760:E1760"/>
    <mergeCell ref="G1760:H1760"/>
    <mergeCell ref="J1760:K1760"/>
    <mergeCell ref="M1760:N1760"/>
    <mergeCell ref="P1760:Q1760"/>
    <mergeCell ref="S1760:T1760"/>
    <mergeCell ref="V1760:W1760"/>
    <mergeCell ref="Y1760:Z1760"/>
    <mergeCell ref="AB1760:AC1760"/>
    <mergeCell ref="A1761:C1763"/>
    <mergeCell ref="D1761:F1763"/>
    <mergeCell ref="G1761:I1763"/>
    <mergeCell ref="J1761:L1763"/>
    <mergeCell ref="M1761:O1763"/>
    <mergeCell ref="P1761:R1761"/>
    <mergeCell ref="P1762:R1762"/>
    <mergeCell ref="P1763:R1763"/>
    <mergeCell ref="S1761:U1763"/>
    <mergeCell ref="V1761:X1763"/>
    <mergeCell ref="Y1761:AA1763"/>
    <mergeCell ref="AB1761:AD1763"/>
    <mergeCell ref="AE1761:AE1763"/>
    <mergeCell ref="A1764:C1766"/>
    <mergeCell ref="D1764:F1766"/>
    <mergeCell ref="G1764:I1766"/>
    <mergeCell ref="J1764:L1766"/>
    <mergeCell ref="M1764:O1766"/>
    <mergeCell ref="P1764:R1764"/>
    <mergeCell ref="P1765:R1765"/>
    <mergeCell ref="P1766:R1766"/>
    <mergeCell ref="S1764:U1766"/>
    <mergeCell ref="V1764:X1766"/>
    <mergeCell ref="Y1764:AA1766"/>
    <mergeCell ref="AB1764:AD1766"/>
    <mergeCell ref="AE1764:AE1766"/>
    <mergeCell ref="A1767:C1769"/>
    <mergeCell ref="D1767:F1769"/>
    <mergeCell ref="G1767:I1769"/>
    <mergeCell ref="J1767:L1769"/>
    <mergeCell ref="M1767:O1769"/>
    <mergeCell ref="P1767:R1767"/>
    <mergeCell ref="P1768:R1768"/>
    <mergeCell ref="P1769:R1769"/>
    <mergeCell ref="S1767:U1769"/>
    <mergeCell ref="V1767:X1769"/>
    <mergeCell ref="Y1767:AA1769"/>
    <mergeCell ref="AB1767:AD1769"/>
    <mergeCell ref="AE1767:AE1769"/>
    <mergeCell ref="A1770:C1772"/>
    <mergeCell ref="D1770:F1772"/>
    <mergeCell ref="G1770:I1772"/>
    <mergeCell ref="J1770:L1772"/>
    <mergeCell ref="M1770:O1772"/>
    <mergeCell ref="P1770:R1770"/>
    <mergeCell ref="P1771:R1771"/>
    <mergeCell ref="P1772:R1772"/>
    <mergeCell ref="S1770:U1772"/>
    <mergeCell ref="V1770:X1772"/>
    <mergeCell ref="Y1770:AA1772"/>
    <mergeCell ref="AB1770:AD1772"/>
    <mergeCell ref="AE1770:AE1772"/>
    <mergeCell ref="A1773:C1775"/>
    <mergeCell ref="D1773:F1775"/>
    <mergeCell ref="G1773:I1775"/>
    <mergeCell ref="J1773:L1775"/>
    <mergeCell ref="M1773:O1775"/>
    <mergeCell ref="P1773:R1773"/>
    <mergeCell ref="P1774:R1774"/>
    <mergeCell ref="P1775:R1775"/>
    <mergeCell ref="S1773:U1775"/>
    <mergeCell ref="V1773:X1775"/>
    <mergeCell ref="Y1773:AA1775"/>
    <mergeCell ref="AB1773:AD1775"/>
    <mergeCell ref="AE1773:AE1775"/>
    <mergeCell ref="A1776:C1778"/>
    <mergeCell ref="D1776:F1778"/>
    <mergeCell ref="G1776:I1778"/>
    <mergeCell ref="J1776:L1778"/>
    <mergeCell ref="M1776:O1778"/>
    <mergeCell ref="P1776:R1776"/>
    <mergeCell ref="P1777:R1777"/>
    <mergeCell ref="P1778:R1778"/>
    <mergeCell ref="S1776:U1778"/>
    <mergeCell ref="V1776:X1778"/>
    <mergeCell ref="Y1776:AA1778"/>
    <mergeCell ref="AB1776:AD1778"/>
    <mergeCell ref="AE1776:AE1778"/>
    <mergeCell ref="A1779:C1781"/>
    <mergeCell ref="D1779:F1781"/>
    <mergeCell ref="G1779:I1781"/>
    <mergeCell ref="J1779:L1781"/>
    <mergeCell ref="M1779:O1781"/>
    <mergeCell ref="P1779:R1779"/>
    <mergeCell ref="P1780:R1780"/>
    <mergeCell ref="P1781:R1781"/>
    <mergeCell ref="S1779:U1781"/>
    <mergeCell ref="V1779:X1781"/>
    <mergeCell ref="Y1779:AA1781"/>
    <mergeCell ref="AB1779:AD1781"/>
    <mergeCell ref="AE1779:AE1781"/>
    <mergeCell ref="A1782:C1786"/>
    <mergeCell ref="D1782:F1786"/>
    <mergeCell ref="G1782:I1786"/>
    <mergeCell ref="J1782:L1786"/>
    <mergeCell ref="M1782:O1786"/>
    <mergeCell ref="P1782:R1782"/>
    <mergeCell ref="P1783:R1783"/>
    <mergeCell ref="P1784:R1784"/>
    <mergeCell ref="P1785:R1785"/>
    <mergeCell ref="P1786:R1786"/>
    <mergeCell ref="S1782:U1786"/>
    <mergeCell ref="V1782:X1786"/>
    <mergeCell ref="Y1782:AA1786"/>
    <mergeCell ref="AB1782:AD1786"/>
    <mergeCell ref="AE1782:AE1786"/>
    <mergeCell ref="A1787:C1791"/>
    <mergeCell ref="D1787:F1791"/>
    <mergeCell ref="G1787:I1791"/>
    <mergeCell ref="J1787:L1791"/>
    <mergeCell ref="M1787:O1791"/>
    <mergeCell ref="P1787:R1787"/>
    <mergeCell ref="P1788:R1788"/>
    <mergeCell ref="P1789:R1789"/>
    <mergeCell ref="P1790:R1790"/>
    <mergeCell ref="P1791:R1791"/>
    <mergeCell ref="S1787:U1791"/>
    <mergeCell ref="V1787:X1791"/>
    <mergeCell ref="Y1787:AA1791"/>
    <mergeCell ref="AB1787:AD1791"/>
    <mergeCell ref="AE1787:AE1791"/>
    <mergeCell ref="A1792:C1794"/>
    <mergeCell ref="D1792:F1794"/>
    <mergeCell ref="G1792:I1794"/>
    <mergeCell ref="J1792:L1794"/>
    <mergeCell ref="M1792:O1794"/>
    <mergeCell ref="P1792:R1792"/>
    <mergeCell ref="P1793:R1793"/>
    <mergeCell ref="P1794:R1794"/>
    <mergeCell ref="S1792:U1794"/>
    <mergeCell ref="V1792:X1794"/>
    <mergeCell ref="Y1792:AA1794"/>
    <mergeCell ref="AB1792:AD1794"/>
    <mergeCell ref="AE1792:AE1794"/>
    <mergeCell ref="A1795:C1799"/>
    <mergeCell ref="D1795:F1799"/>
    <mergeCell ref="G1795:I1799"/>
    <mergeCell ref="J1795:L1799"/>
    <mergeCell ref="M1795:O1799"/>
    <mergeCell ref="P1795:R1795"/>
    <mergeCell ref="P1796:R1796"/>
    <mergeCell ref="P1797:R1797"/>
    <mergeCell ref="P1798:R1798"/>
    <mergeCell ref="P1799:R1799"/>
    <mergeCell ref="S1795:U1799"/>
    <mergeCell ref="V1795:X1799"/>
    <mergeCell ref="Y1795:AA1799"/>
    <mergeCell ref="AB1795:AD1799"/>
    <mergeCell ref="AE1795:AE1799"/>
    <mergeCell ref="P1815:R1815"/>
    <mergeCell ref="S1811:U1815"/>
    <mergeCell ref="V1811:X1815"/>
    <mergeCell ref="Y1811:AA1815"/>
    <mergeCell ref="AB1811:AD1815"/>
    <mergeCell ref="AE1811:AE1815"/>
    <mergeCell ref="A1800:C1802"/>
    <mergeCell ref="D1800:F1802"/>
    <mergeCell ref="G1800:I1802"/>
    <mergeCell ref="J1800:L1802"/>
    <mergeCell ref="M1800:O1802"/>
    <mergeCell ref="P1800:R1800"/>
    <mergeCell ref="P1801:R1801"/>
    <mergeCell ref="P1802:R1802"/>
    <mergeCell ref="S1800:U1802"/>
    <mergeCell ref="V1800:X1802"/>
    <mergeCell ref="Y1800:AA1802"/>
    <mergeCell ref="AB1800:AD1802"/>
    <mergeCell ref="AE1800:AE1802"/>
    <mergeCell ref="A1803:C1805"/>
    <mergeCell ref="D1803:F1805"/>
    <mergeCell ref="G1803:I1805"/>
    <mergeCell ref="J1803:L1805"/>
    <mergeCell ref="M1803:O1805"/>
    <mergeCell ref="P1803:R1803"/>
    <mergeCell ref="P1804:R1804"/>
    <mergeCell ref="P1805:R1805"/>
    <mergeCell ref="S1803:U1805"/>
    <mergeCell ref="V1803:X1805"/>
    <mergeCell ref="Y1803:AA1805"/>
    <mergeCell ref="AB1803:AD1805"/>
    <mergeCell ref="AE1803:AE1805"/>
    <mergeCell ref="N1822:P1822"/>
    <mergeCell ref="N1823:P1823"/>
    <mergeCell ref="N1824:P1824"/>
    <mergeCell ref="Q1820:S1824"/>
    <mergeCell ref="T1820:V1824"/>
    <mergeCell ref="W1820:Y1824"/>
    <mergeCell ref="Z1820:AB1824"/>
    <mergeCell ref="AC1820:AE1824"/>
    <mergeCell ref="A1806:C1810"/>
    <mergeCell ref="D1806:F1810"/>
    <mergeCell ref="G1806:I1810"/>
    <mergeCell ref="J1806:L1810"/>
    <mergeCell ref="M1806:O1810"/>
    <mergeCell ref="P1806:R1806"/>
    <mergeCell ref="P1807:R1807"/>
    <mergeCell ref="P1808:R1808"/>
    <mergeCell ref="P1809:R1809"/>
    <mergeCell ref="P1810:R1810"/>
    <mergeCell ref="S1806:U1810"/>
    <mergeCell ref="V1806:X1810"/>
    <mergeCell ref="Y1806:AA1810"/>
    <mergeCell ref="AB1806:AD1810"/>
    <mergeCell ref="AE1806:AE1810"/>
    <mergeCell ref="A1811:C1815"/>
    <mergeCell ref="D1811:F1815"/>
    <mergeCell ref="G1811:I1815"/>
    <mergeCell ref="J1811:L1815"/>
    <mergeCell ref="M1811:O1815"/>
    <mergeCell ref="P1811:R1811"/>
    <mergeCell ref="P1812:R1812"/>
    <mergeCell ref="P1813:R1813"/>
    <mergeCell ref="P1814:R1814"/>
    <mergeCell ref="A1825:A1827"/>
    <mergeCell ref="B1825:D1827"/>
    <mergeCell ref="E1825:G1827"/>
    <mergeCell ref="H1825:J1827"/>
    <mergeCell ref="K1825:M1827"/>
    <mergeCell ref="N1825:P1825"/>
    <mergeCell ref="N1826:P1826"/>
    <mergeCell ref="N1827:P1827"/>
    <mergeCell ref="Q1825:S1827"/>
    <mergeCell ref="T1825:V1827"/>
    <mergeCell ref="W1825:Y1827"/>
    <mergeCell ref="Z1825:AB1827"/>
    <mergeCell ref="AC1825:AE1827"/>
    <mergeCell ref="A1816:C1816"/>
    <mergeCell ref="D1816:F1816"/>
    <mergeCell ref="B1819:C1819"/>
    <mergeCell ref="E1819:F1819"/>
    <mergeCell ref="H1819:I1819"/>
    <mergeCell ref="K1819:L1819"/>
    <mergeCell ref="N1819:O1819"/>
    <mergeCell ref="Q1819:R1819"/>
    <mergeCell ref="T1819:U1819"/>
    <mergeCell ref="W1819:X1819"/>
    <mergeCell ref="Z1819:AA1819"/>
    <mergeCell ref="AC1819:AD1819"/>
    <mergeCell ref="A1820:A1824"/>
    <mergeCell ref="B1820:D1824"/>
    <mergeCell ref="E1820:G1824"/>
    <mergeCell ref="H1820:J1824"/>
    <mergeCell ref="K1820:M1824"/>
    <mergeCell ref="N1820:P1820"/>
    <mergeCell ref="N1821:P1821"/>
    <mergeCell ref="A1828:A1830"/>
    <mergeCell ref="B1828:D1830"/>
    <mergeCell ref="E1828:G1830"/>
    <mergeCell ref="H1828:J1830"/>
    <mergeCell ref="K1828:M1830"/>
    <mergeCell ref="N1828:P1828"/>
    <mergeCell ref="N1829:P1829"/>
    <mergeCell ref="N1830:P1830"/>
    <mergeCell ref="Q1828:S1830"/>
    <mergeCell ref="T1828:V1830"/>
    <mergeCell ref="W1828:Y1830"/>
    <mergeCell ref="Z1828:AB1830"/>
    <mergeCell ref="AC1828:AE1830"/>
    <mergeCell ref="A1831:A1833"/>
    <mergeCell ref="B1831:D1833"/>
    <mergeCell ref="E1831:G1833"/>
    <mergeCell ref="H1831:J1833"/>
    <mergeCell ref="K1831:M1833"/>
    <mergeCell ref="N1831:P1831"/>
    <mergeCell ref="N1832:P1832"/>
    <mergeCell ref="N1833:P1833"/>
    <mergeCell ref="Q1831:S1833"/>
    <mergeCell ref="T1831:V1833"/>
    <mergeCell ref="W1831:Y1833"/>
    <mergeCell ref="Z1831:AB1833"/>
    <mergeCell ref="AC1831:AE1833"/>
    <mergeCell ref="A1834:A1836"/>
    <mergeCell ref="B1834:D1836"/>
    <mergeCell ref="E1834:G1836"/>
    <mergeCell ref="H1834:J1836"/>
    <mergeCell ref="K1834:M1836"/>
    <mergeCell ref="N1834:P1834"/>
    <mergeCell ref="N1835:P1835"/>
    <mergeCell ref="N1836:P1836"/>
    <mergeCell ref="Q1834:S1836"/>
    <mergeCell ref="T1834:V1836"/>
    <mergeCell ref="W1834:Y1836"/>
    <mergeCell ref="Z1834:AB1836"/>
    <mergeCell ref="AC1834:AE1836"/>
    <mergeCell ref="A1837:A1841"/>
    <mergeCell ref="B1837:D1841"/>
    <mergeCell ref="E1837:G1841"/>
    <mergeCell ref="H1837:J1841"/>
    <mergeCell ref="K1837:M1841"/>
    <mergeCell ref="N1837:P1837"/>
    <mergeCell ref="N1838:P1838"/>
    <mergeCell ref="N1839:P1839"/>
    <mergeCell ref="N1840:P1840"/>
    <mergeCell ref="N1841:P1841"/>
    <mergeCell ref="Q1837:S1841"/>
    <mergeCell ref="T1837:V1841"/>
    <mergeCell ref="W1837:Y1841"/>
    <mergeCell ref="Z1837:AB1841"/>
    <mergeCell ref="AC1837:AE1841"/>
    <mergeCell ref="A1842:A1844"/>
    <mergeCell ref="B1842:D1844"/>
    <mergeCell ref="E1842:G1844"/>
    <mergeCell ref="H1842:J1844"/>
    <mergeCell ref="K1842:M1844"/>
    <mergeCell ref="N1842:P1842"/>
    <mergeCell ref="N1843:P1843"/>
    <mergeCell ref="N1844:P1844"/>
    <mergeCell ref="Q1842:S1844"/>
    <mergeCell ref="T1842:V1844"/>
    <mergeCell ref="W1842:Y1844"/>
    <mergeCell ref="Z1842:AB1844"/>
    <mergeCell ref="AC1842:AE1844"/>
    <mergeCell ref="B1845:D1845"/>
    <mergeCell ref="B1848:C1848"/>
    <mergeCell ref="E1848:F1848"/>
    <mergeCell ref="H1848:I1848"/>
    <mergeCell ref="K1848:L1848"/>
    <mergeCell ref="N1848:O1848"/>
    <mergeCell ref="Q1848:R1848"/>
    <mergeCell ref="T1848:U1848"/>
    <mergeCell ref="W1848:X1848"/>
    <mergeCell ref="Z1848:AA1848"/>
    <mergeCell ref="AC1848:AD1848"/>
    <mergeCell ref="A1849:A1853"/>
    <mergeCell ref="B1849:D1853"/>
    <mergeCell ref="E1849:G1853"/>
    <mergeCell ref="H1849:J1853"/>
    <mergeCell ref="K1849:M1853"/>
    <mergeCell ref="N1849:P1849"/>
    <mergeCell ref="N1850:P1850"/>
    <mergeCell ref="N1851:P1851"/>
    <mergeCell ref="N1852:P1852"/>
    <mergeCell ref="N1853:P1853"/>
    <mergeCell ref="Q1849:S1853"/>
    <mergeCell ref="T1849:V1853"/>
    <mergeCell ref="W1849:Y1853"/>
    <mergeCell ref="Z1849:AB1853"/>
    <mergeCell ref="AC1849:AE1853"/>
    <mergeCell ref="A1854:A1856"/>
    <mergeCell ref="B1854:D1856"/>
    <mergeCell ref="E1854:G1856"/>
    <mergeCell ref="H1854:J1856"/>
    <mergeCell ref="K1854:M1856"/>
    <mergeCell ref="N1854:P1854"/>
    <mergeCell ref="N1855:P1855"/>
    <mergeCell ref="N1856:P1856"/>
    <mergeCell ref="Q1854:S1856"/>
    <mergeCell ref="T1854:V1856"/>
    <mergeCell ref="W1854:Y1856"/>
    <mergeCell ref="Z1854:AB1856"/>
    <mergeCell ref="AC1854:AE1856"/>
    <mergeCell ref="A1857:A1859"/>
    <mergeCell ref="B1857:D1859"/>
    <mergeCell ref="E1857:G1859"/>
    <mergeCell ref="H1857:J1859"/>
    <mergeCell ref="K1857:M1859"/>
    <mergeCell ref="N1857:P1857"/>
    <mergeCell ref="N1858:P1858"/>
    <mergeCell ref="N1859:P1859"/>
    <mergeCell ref="Q1857:S1859"/>
    <mergeCell ref="T1857:V1859"/>
    <mergeCell ref="W1857:Y1859"/>
    <mergeCell ref="Z1857:AB1859"/>
    <mergeCell ref="AC1857:AE1859"/>
    <mergeCell ref="A1860:A1862"/>
    <mergeCell ref="B1860:D1862"/>
    <mergeCell ref="E1860:G1862"/>
    <mergeCell ref="H1860:J1862"/>
    <mergeCell ref="K1860:M1862"/>
    <mergeCell ref="N1860:P1860"/>
    <mergeCell ref="N1861:P1861"/>
    <mergeCell ref="N1862:P1862"/>
    <mergeCell ref="Q1860:S1862"/>
    <mergeCell ref="T1860:V1862"/>
    <mergeCell ref="W1860:Y1862"/>
    <mergeCell ref="Z1860:AB1862"/>
    <mergeCell ref="AC1860:AE1862"/>
    <mergeCell ref="A1863:A1867"/>
    <mergeCell ref="B1863:D1867"/>
    <mergeCell ref="E1863:G1867"/>
    <mergeCell ref="H1863:J1867"/>
    <mergeCell ref="K1863:M1867"/>
    <mergeCell ref="N1863:P1863"/>
    <mergeCell ref="N1864:P1864"/>
    <mergeCell ref="N1865:P1865"/>
    <mergeCell ref="N1866:P1866"/>
    <mergeCell ref="N1867:P1867"/>
    <mergeCell ref="Q1863:S1867"/>
    <mergeCell ref="T1863:V1867"/>
    <mergeCell ref="W1863:Y1867"/>
    <mergeCell ref="Z1863:AB1867"/>
    <mergeCell ref="AC1863:AE1867"/>
    <mergeCell ref="A1868:A1872"/>
    <mergeCell ref="B1868:D1872"/>
    <mergeCell ref="E1868:G1872"/>
    <mergeCell ref="H1868:J1872"/>
    <mergeCell ref="K1868:M1872"/>
    <mergeCell ref="N1868:P1868"/>
    <mergeCell ref="N1869:P1869"/>
    <mergeCell ref="N1870:P1870"/>
    <mergeCell ref="N1871:P1871"/>
    <mergeCell ref="N1872:P1872"/>
    <mergeCell ref="Q1868:S1872"/>
    <mergeCell ref="T1868:V1872"/>
    <mergeCell ref="W1868:Y1872"/>
    <mergeCell ref="Z1868:AB1872"/>
    <mergeCell ref="AC1868:AE1872"/>
    <mergeCell ref="AC1888:AE1892"/>
    <mergeCell ref="A1873:A1877"/>
    <mergeCell ref="B1873:D1877"/>
    <mergeCell ref="E1873:G1877"/>
    <mergeCell ref="H1873:J1877"/>
    <mergeCell ref="K1873:M1877"/>
    <mergeCell ref="N1873:P1873"/>
    <mergeCell ref="N1874:P1874"/>
    <mergeCell ref="N1875:P1875"/>
    <mergeCell ref="N1876:P1876"/>
    <mergeCell ref="N1877:P1877"/>
    <mergeCell ref="Q1873:S1877"/>
    <mergeCell ref="T1873:V1877"/>
    <mergeCell ref="W1873:Y1877"/>
    <mergeCell ref="Z1873:AB1877"/>
    <mergeCell ref="AC1873:AE1877"/>
    <mergeCell ref="A1878:A1882"/>
    <mergeCell ref="B1878:D1882"/>
    <mergeCell ref="E1878:G1882"/>
    <mergeCell ref="H1878:J1882"/>
    <mergeCell ref="K1878:M1882"/>
    <mergeCell ref="N1878:P1878"/>
    <mergeCell ref="N1879:P1879"/>
    <mergeCell ref="N1880:P1880"/>
    <mergeCell ref="N1881:P1881"/>
    <mergeCell ref="N1882:P1882"/>
    <mergeCell ref="Q1878:S1882"/>
    <mergeCell ref="T1878:V1882"/>
    <mergeCell ref="W1878:Y1882"/>
    <mergeCell ref="Z1878:AB1882"/>
    <mergeCell ref="AC1878:AE1882"/>
    <mergeCell ref="W1896:Y1898"/>
    <mergeCell ref="Z1896:AB1898"/>
    <mergeCell ref="AC1896:AE1898"/>
    <mergeCell ref="A1883:A1887"/>
    <mergeCell ref="B1883:D1887"/>
    <mergeCell ref="E1883:G1887"/>
    <mergeCell ref="H1883:J1887"/>
    <mergeCell ref="K1883:M1887"/>
    <mergeCell ref="N1883:P1883"/>
    <mergeCell ref="N1884:P1884"/>
    <mergeCell ref="N1885:P1885"/>
    <mergeCell ref="N1886:P1886"/>
    <mergeCell ref="N1887:P1887"/>
    <mergeCell ref="Q1883:S1887"/>
    <mergeCell ref="T1883:V1887"/>
    <mergeCell ref="W1883:Y1887"/>
    <mergeCell ref="Z1883:AB1887"/>
    <mergeCell ref="AC1883:AE1887"/>
    <mergeCell ref="A1888:A1892"/>
    <mergeCell ref="B1888:D1892"/>
    <mergeCell ref="E1888:G1892"/>
    <mergeCell ref="H1888:J1892"/>
    <mergeCell ref="K1888:M1892"/>
    <mergeCell ref="N1888:P1888"/>
    <mergeCell ref="N1889:P1889"/>
    <mergeCell ref="N1890:P1890"/>
    <mergeCell ref="N1891:P1891"/>
    <mergeCell ref="N1892:P1892"/>
    <mergeCell ref="Q1888:S1892"/>
    <mergeCell ref="T1888:V1892"/>
    <mergeCell ref="W1888:Y1892"/>
    <mergeCell ref="Z1888:AB1892"/>
    <mergeCell ref="N1903:P1903"/>
    <mergeCell ref="N1904:P1904"/>
    <mergeCell ref="N1905:P1905"/>
    <mergeCell ref="N1906:P1906"/>
    <mergeCell ref="Q1902:S1906"/>
    <mergeCell ref="T1902:V1906"/>
    <mergeCell ref="W1902:Y1906"/>
    <mergeCell ref="Z1902:AB1906"/>
    <mergeCell ref="AC1902:AE1906"/>
    <mergeCell ref="A1893:A1895"/>
    <mergeCell ref="B1893:D1895"/>
    <mergeCell ref="E1893:G1895"/>
    <mergeCell ref="H1893:J1895"/>
    <mergeCell ref="K1893:M1895"/>
    <mergeCell ref="N1893:P1893"/>
    <mergeCell ref="N1894:P1894"/>
    <mergeCell ref="N1895:P1895"/>
    <mergeCell ref="Q1893:S1895"/>
    <mergeCell ref="T1893:V1895"/>
    <mergeCell ref="W1893:Y1895"/>
    <mergeCell ref="Z1893:AB1895"/>
    <mergeCell ref="AC1893:AE1895"/>
    <mergeCell ref="A1896:A1898"/>
    <mergeCell ref="B1896:D1898"/>
    <mergeCell ref="E1896:G1898"/>
    <mergeCell ref="H1896:J1898"/>
    <mergeCell ref="K1896:M1898"/>
    <mergeCell ref="N1896:P1896"/>
    <mergeCell ref="N1897:P1897"/>
    <mergeCell ref="N1898:P1898"/>
    <mergeCell ref="Q1896:S1898"/>
    <mergeCell ref="T1896:V1898"/>
    <mergeCell ref="A1907:A1909"/>
    <mergeCell ref="B1907:D1909"/>
    <mergeCell ref="E1907:G1909"/>
    <mergeCell ref="H1907:J1909"/>
    <mergeCell ref="K1907:M1909"/>
    <mergeCell ref="N1907:P1907"/>
    <mergeCell ref="N1908:P1908"/>
    <mergeCell ref="N1909:P1909"/>
    <mergeCell ref="Q1907:S1909"/>
    <mergeCell ref="T1907:V1909"/>
    <mergeCell ref="W1907:Y1909"/>
    <mergeCell ref="Z1907:AB1909"/>
    <mergeCell ref="AC1907:AE1909"/>
    <mergeCell ref="A1899:A1901"/>
    <mergeCell ref="B1899:D1901"/>
    <mergeCell ref="E1899:G1901"/>
    <mergeCell ref="H1899:J1901"/>
    <mergeCell ref="K1899:M1901"/>
    <mergeCell ref="N1899:P1899"/>
    <mergeCell ref="N1900:P1900"/>
    <mergeCell ref="N1901:P1901"/>
    <mergeCell ref="Q1899:S1901"/>
    <mergeCell ref="T1899:V1901"/>
    <mergeCell ref="W1899:Y1901"/>
    <mergeCell ref="Z1899:AB1901"/>
    <mergeCell ref="AC1899:AE1901"/>
    <mergeCell ref="A1902:A1906"/>
    <mergeCell ref="B1902:D1906"/>
    <mergeCell ref="E1902:G1906"/>
    <mergeCell ref="H1902:J1906"/>
    <mergeCell ref="K1902:M1906"/>
    <mergeCell ref="N1902:P1902"/>
    <mergeCell ref="A1915:A1917"/>
    <mergeCell ref="B1915:B1917"/>
    <mergeCell ref="C1915:C1917"/>
    <mergeCell ref="D1915:D1917"/>
    <mergeCell ref="E1915:E1917"/>
    <mergeCell ref="G1915:G1917"/>
    <mergeCell ref="H1915:H1917"/>
    <mergeCell ref="I1915:I1917"/>
    <mergeCell ref="J1915:J1917"/>
    <mergeCell ref="K1915:K1917"/>
    <mergeCell ref="A1921:A1923"/>
    <mergeCell ref="B1921:B1923"/>
    <mergeCell ref="A1912:A1914"/>
    <mergeCell ref="B1912:B1914"/>
    <mergeCell ref="C1912:C1914"/>
    <mergeCell ref="D1912:D1914"/>
    <mergeCell ref="E1912:E1914"/>
    <mergeCell ref="G1912:G1914"/>
    <mergeCell ref="H1912:H1914"/>
    <mergeCell ref="I1912:I1914"/>
    <mergeCell ref="J1912:J1914"/>
    <mergeCell ref="K1912:K1914"/>
    <mergeCell ref="A1931:A1933"/>
    <mergeCell ref="B1931:B1933"/>
    <mergeCell ref="C1931:C1933"/>
    <mergeCell ref="D1931:D1933"/>
    <mergeCell ref="E1931:E1933"/>
    <mergeCell ref="G1931:G1933"/>
    <mergeCell ref="H1931:H1933"/>
    <mergeCell ref="I1931:I1933"/>
    <mergeCell ref="J1931:J1933"/>
    <mergeCell ref="K1931:K1933"/>
    <mergeCell ref="C1921:C1923"/>
    <mergeCell ref="D1921:D1923"/>
    <mergeCell ref="E1921:E1923"/>
    <mergeCell ref="G1921:G1923"/>
    <mergeCell ref="H1921:H1923"/>
    <mergeCell ref="I1921:I1923"/>
    <mergeCell ref="J1921:J1923"/>
    <mergeCell ref="K1921:K1923"/>
    <mergeCell ref="A1924:A1926"/>
    <mergeCell ref="B1924:B1926"/>
    <mergeCell ref="C1924:C1926"/>
    <mergeCell ref="D1924:D1926"/>
    <mergeCell ref="E1924:E1926"/>
    <mergeCell ref="G1924:G1926"/>
    <mergeCell ref="H1924:H1926"/>
    <mergeCell ref="I1924:I1926"/>
    <mergeCell ref="J1924:J1926"/>
    <mergeCell ref="K1924:K1926"/>
    <mergeCell ref="A1934:A1938"/>
    <mergeCell ref="B1934:B1938"/>
    <mergeCell ref="C1934:C1938"/>
    <mergeCell ref="D1934:D1938"/>
    <mergeCell ref="E1934:E1938"/>
    <mergeCell ref="G1934:G1938"/>
    <mergeCell ref="H1934:H1938"/>
    <mergeCell ref="I1934:I1938"/>
    <mergeCell ref="J1934:J1938"/>
    <mergeCell ref="K1934:K1938"/>
    <mergeCell ref="A1939:A1943"/>
    <mergeCell ref="B1939:B1943"/>
    <mergeCell ref="C1939:C1943"/>
    <mergeCell ref="D1939:D1943"/>
    <mergeCell ref="E1939:E1943"/>
    <mergeCell ref="G1939:G1943"/>
    <mergeCell ref="H1939:H1943"/>
    <mergeCell ref="I1939:I1943"/>
    <mergeCell ref="J1939:J1943"/>
    <mergeCell ref="K1939:K1943"/>
    <mergeCell ref="A1944:A1948"/>
    <mergeCell ref="B1944:B1948"/>
    <mergeCell ref="C1944:C1948"/>
    <mergeCell ref="D1944:D1948"/>
    <mergeCell ref="E1944:E1948"/>
    <mergeCell ref="G1944:G1948"/>
    <mergeCell ref="H1944:H1948"/>
    <mergeCell ref="I1944:I1948"/>
    <mergeCell ref="J1944:J1948"/>
    <mergeCell ref="K1944:K1948"/>
    <mergeCell ref="A1949:A1953"/>
    <mergeCell ref="B1949:B1953"/>
    <mergeCell ref="C1949:C1953"/>
    <mergeCell ref="D1949:D1953"/>
    <mergeCell ref="E1949:E1953"/>
    <mergeCell ref="G1949:G1953"/>
    <mergeCell ref="H1949:H1953"/>
    <mergeCell ref="I1949:I1953"/>
    <mergeCell ref="J1949:J1953"/>
    <mergeCell ref="K1949:K1953"/>
    <mergeCell ref="A1954:A1958"/>
    <mergeCell ref="B1954:B1958"/>
    <mergeCell ref="C1954:C1958"/>
    <mergeCell ref="D1954:D1958"/>
    <mergeCell ref="E1954:E1958"/>
    <mergeCell ref="G1954:G1958"/>
    <mergeCell ref="H1954:H1958"/>
    <mergeCell ref="I1954:I1958"/>
    <mergeCell ref="J1954:J1958"/>
    <mergeCell ref="K1954:K1958"/>
    <mergeCell ref="A1959:A1963"/>
    <mergeCell ref="B1959:B1963"/>
    <mergeCell ref="C1959:C1963"/>
    <mergeCell ref="D1959:D1963"/>
    <mergeCell ref="E1959:E1963"/>
    <mergeCell ref="G1959:G1963"/>
    <mergeCell ref="H1959:H1963"/>
    <mergeCell ref="I1959:I1963"/>
    <mergeCell ref="J1959:J1963"/>
    <mergeCell ref="K1959:K1963"/>
    <mergeCell ref="A1964:A1968"/>
    <mergeCell ref="B1964:B1968"/>
    <mergeCell ref="C1964:C1968"/>
    <mergeCell ref="D1964:D1968"/>
    <mergeCell ref="E1964:E1968"/>
    <mergeCell ref="G1964:G1968"/>
    <mergeCell ref="H1964:H1968"/>
    <mergeCell ref="I1964:I1968"/>
    <mergeCell ref="J1964:J1968"/>
    <mergeCell ref="K1964:K1968"/>
    <mergeCell ref="A1969:A1971"/>
    <mergeCell ref="B1969:B1971"/>
    <mergeCell ref="C1969:C1971"/>
    <mergeCell ref="D1969:D1971"/>
    <mergeCell ref="E1969:E1971"/>
    <mergeCell ref="G1969:G1971"/>
    <mergeCell ref="H1969:H1971"/>
    <mergeCell ref="I1969:I1971"/>
    <mergeCell ref="J1969:J1971"/>
    <mergeCell ref="K1969:K1971"/>
    <mergeCell ref="A1972:A1974"/>
    <mergeCell ref="B1972:B1974"/>
    <mergeCell ref="C1972:C1974"/>
    <mergeCell ref="D1972:D1974"/>
    <mergeCell ref="E1972:E1974"/>
    <mergeCell ref="G1972:G1974"/>
    <mergeCell ref="H1972:H1974"/>
    <mergeCell ref="I1972:I1974"/>
    <mergeCell ref="J1972:J1974"/>
    <mergeCell ref="K1972:K1974"/>
    <mergeCell ref="A1979:AE1979"/>
    <mergeCell ref="B1983:C1983"/>
    <mergeCell ref="E1983:F1983"/>
    <mergeCell ref="H1983:I1983"/>
    <mergeCell ref="K1983:L1983"/>
    <mergeCell ref="N1983:O1983"/>
    <mergeCell ref="Q1983:R1983"/>
    <mergeCell ref="T1983:U1983"/>
    <mergeCell ref="W1983:X1983"/>
    <mergeCell ref="Z1983:AA1983"/>
    <mergeCell ref="AC1983:AD1983"/>
    <mergeCell ref="T1995:V1999"/>
    <mergeCell ref="W1995:Y1999"/>
    <mergeCell ref="Z1995:AB1999"/>
    <mergeCell ref="AC1995:AE1999"/>
    <mergeCell ref="A1984:A1986"/>
    <mergeCell ref="B1984:D1986"/>
    <mergeCell ref="E1984:G1986"/>
    <mergeCell ref="H1984:J1986"/>
    <mergeCell ref="K1984:M1986"/>
    <mergeCell ref="N1984:P1984"/>
    <mergeCell ref="N1985:P1985"/>
    <mergeCell ref="N1986:P1986"/>
    <mergeCell ref="Q1984:S1986"/>
    <mergeCell ref="T1984:V1986"/>
    <mergeCell ref="W1984:Y1986"/>
    <mergeCell ref="Z1984:AB1986"/>
    <mergeCell ref="AC1984:AE1986"/>
    <mergeCell ref="A1987:A1989"/>
    <mergeCell ref="B1987:D1989"/>
    <mergeCell ref="E1987:G1989"/>
    <mergeCell ref="H1987:J1989"/>
    <mergeCell ref="K1987:M1989"/>
    <mergeCell ref="N1987:P1987"/>
    <mergeCell ref="N1988:P1988"/>
    <mergeCell ref="N1989:P1989"/>
    <mergeCell ref="Q1987:S1989"/>
    <mergeCell ref="T1987:V1989"/>
    <mergeCell ref="W1987:Y1989"/>
    <mergeCell ref="Z1987:AB1989"/>
    <mergeCell ref="AC1987:AE1989"/>
    <mergeCell ref="N2007:P2007"/>
    <mergeCell ref="Q2005:S2007"/>
    <mergeCell ref="T2005:V2007"/>
    <mergeCell ref="W2005:Y2007"/>
    <mergeCell ref="Z2005:AB2007"/>
    <mergeCell ref="AC2005:AE2007"/>
    <mergeCell ref="A1990:A1994"/>
    <mergeCell ref="B1990:D1994"/>
    <mergeCell ref="E1990:G1994"/>
    <mergeCell ref="H1990:J1994"/>
    <mergeCell ref="K1990:M1994"/>
    <mergeCell ref="N1990:P1990"/>
    <mergeCell ref="N1991:P1991"/>
    <mergeCell ref="N1992:P1992"/>
    <mergeCell ref="N1993:P1993"/>
    <mergeCell ref="N1994:P1994"/>
    <mergeCell ref="Q1990:S1994"/>
    <mergeCell ref="T1990:V1994"/>
    <mergeCell ref="W1990:Y1994"/>
    <mergeCell ref="Z1990:AB1994"/>
    <mergeCell ref="AC1990:AE1994"/>
    <mergeCell ref="A1995:A1999"/>
    <mergeCell ref="B1995:D1999"/>
    <mergeCell ref="E1995:G1999"/>
    <mergeCell ref="H1995:J1999"/>
    <mergeCell ref="K1995:M1999"/>
    <mergeCell ref="N1995:P1995"/>
    <mergeCell ref="N1996:P1996"/>
    <mergeCell ref="N1997:P1997"/>
    <mergeCell ref="N1998:P1998"/>
    <mergeCell ref="N1999:P1999"/>
    <mergeCell ref="Q1995:S1999"/>
    <mergeCell ref="B2008:D2008"/>
    <mergeCell ref="E2008:G2008"/>
    <mergeCell ref="H2008:J2008"/>
    <mergeCell ref="K2008:M2008"/>
    <mergeCell ref="N2008:P2008"/>
    <mergeCell ref="Q2008:S2008"/>
    <mergeCell ref="T2008:V2008"/>
    <mergeCell ref="W2008:Y2008"/>
    <mergeCell ref="Z2008:AB2008"/>
    <mergeCell ref="AC2008:AE2008"/>
    <mergeCell ref="A2000:A2004"/>
    <mergeCell ref="B2000:D2004"/>
    <mergeCell ref="E2000:G2004"/>
    <mergeCell ref="H2000:J2004"/>
    <mergeCell ref="K2000:M2004"/>
    <mergeCell ref="N2000:P2000"/>
    <mergeCell ref="N2001:P2001"/>
    <mergeCell ref="N2002:P2002"/>
    <mergeCell ref="N2003:P2003"/>
    <mergeCell ref="N2004:P2004"/>
    <mergeCell ref="Q2000:S2004"/>
    <mergeCell ref="T2000:V2004"/>
    <mergeCell ref="W2000:Y2004"/>
    <mergeCell ref="Z2000:AB2004"/>
    <mergeCell ref="AC2000:AE2004"/>
    <mergeCell ref="A2005:A2007"/>
    <mergeCell ref="B2005:D2007"/>
    <mergeCell ref="E2005:G2007"/>
    <mergeCell ref="H2005:J2007"/>
    <mergeCell ref="K2005:M2007"/>
    <mergeCell ref="N2005:P2005"/>
    <mergeCell ref="N2006:P2006"/>
    <mergeCell ref="A2014:A2018"/>
    <mergeCell ref="B2014:D2018"/>
    <mergeCell ref="E2014:G2018"/>
    <mergeCell ref="H2014:J2018"/>
    <mergeCell ref="K2014:M2018"/>
    <mergeCell ref="N2014:P2014"/>
    <mergeCell ref="N2015:P2015"/>
    <mergeCell ref="N2016:P2016"/>
    <mergeCell ref="N2017:P2017"/>
    <mergeCell ref="N2018:P2018"/>
    <mergeCell ref="Q2014:S2018"/>
    <mergeCell ref="T2014:V2018"/>
    <mergeCell ref="W2014:Y2018"/>
    <mergeCell ref="Z2014:AB2018"/>
    <mergeCell ref="AC2014:AE2018"/>
    <mergeCell ref="A2009:A2013"/>
    <mergeCell ref="B2009:D2013"/>
    <mergeCell ref="E2009:G2013"/>
    <mergeCell ref="H2009:J2013"/>
    <mergeCell ref="K2009:M2013"/>
    <mergeCell ref="N2009:P2009"/>
    <mergeCell ref="N2010:P2010"/>
    <mergeCell ref="N2011:P2011"/>
    <mergeCell ref="N2012:P2012"/>
    <mergeCell ref="N2013:P2013"/>
    <mergeCell ref="Q2009:S2013"/>
    <mergeCell ref="T2009:V2013"/>
    <mergeCell ref="W2009:Y2013"/>
    <mergeCell ref="Z2009:AB2013"/>
    <mergeCell ref="AC2009:AE2013"/>
    <mergeCell ref="A2019:A2021"/>
    <mergeCell ref="B2019:D2021"/>
    <mergeCell ref="E2019:G2021"/>
    <mergeCell ref="H2019:J2021"/>
    <mergeCell ref="K2019:M2021"/>
    <mergeCell ref="N2019:P2019"/>
    <mergeCell ref="N2020:P2020"/>
    <mergeCell ref="N2021:P2021"/>
    <mergeCell ref="Q2019:S2021"/>
    <mergeCell ref="T2019:V2021"/>
    <mergeCell ref="W2019:Y2021"/>
    <mergeCell ref="Z2019:AB2021"/>
    <mergeCell ref="AC2019:AE2021"/>
    <mergeCell ref="A2022:A2024"/>
    <mergeCell ref="B2022:D2024"/>
    <mergeCell ref="E2022:G2024"/>
    <mergeCell ref="H2022:J2024"/>
    <mergeCell ref="K2022:M2024"/>
    <mergeCell ref="N2022:P2022"/>
    <mergeCell ref="N2023:P2023"/>
    <mergeCell ref="N2024:P2024"/>
    <mergeCell ref="Q2022:S2024"/>
    <mergeCell ref="T2022:V2024"/>
    <mergeCell ref="W2022:Y2024"/>
    <mergeCell ref="Z2022:AB2024"/>
    <mergeCell ref="AC2022:AE2024"/>
    <mergeCell ref="A2025:A2029"/>
    <mergeCell ref="B2025:D2029"/>
    <mergeCell ref="E2025:G2029"/>
    <mergeCell ref="H2025:J2029"/>
    <mergeCell ref="K2025:M2029"/>
    <mergeCell ref="N2025:P2025"/>
    <mergeCell ref="N2026:P2026"/>
    <mergeCell ref="N2027:P2027"/>
    <mergeCell ref="N2028:P2028"/>
    <mergeCell ref="N2029:P2029"/>
    <mergeCell ref="Q2025:S2029"/>
    <mergeCell ref="T2025:V2029"/>
    <mergeCell ref="W2025:Y2029"/>
    <mergeCell ref="Z2025:AB2029"/>
    <mergeCell ref="AC2025:AE2029"/>
    <mergeCell ref="A2030:A2032"/>
    <mergeCell ref="B2030:D2032"/>
    <mergeCell ref="E2030:G2032"/>
    <mergeCell ref="H2030:J2032"/>
    <mergeCell ref="K2030:M2032"/>
    <mergeCell ref="N2030:P2030"/>
    <mergeCell ref="N2031:P2031"/>
    <mergeCell ref="N2032:P2032"/>
    <mergeCell ref="Q2030:S2032"/>
    <mergeCell ref="T2030:V2032"/>
    <mergeCell ref="W2030:Y2032"/>
    <mergeCell ref="Z2030:AB2032"/>
    <mergeCell ref="AC2030:AE2032"/>
    <mergeCell ref="A2033:A2035"/>
    <mergeCell ref="B2033:D2035"/>
    <mergeCell ref="E2033:G2035"/>
    <mergeCell ref="H2033:J2035"/>
    <mergeCell ref="K2033:M2035"/>
    <mergeCell ref="N2033:P2033"/>
    <mergeCell ref="N2034:P2034"/>
    <mergeCell ref="N2035:P2035"/>
    <mergeCell ref="Q2033:S2035"/>
    <mergeCell ref="T2033:V2035"/>
    <mergeCell ref="W2033:Y2035"/>
    <mergeCell ref="Z2033:AB2035"/>
    <mergeCell ref="AC2033:AE2035"/>
    <mergeCell ref="A2036:A2040"/>
    <mergeCell ref="B2036:D2040"/>
    <mergeCell ref="E2036:G2040"/>
    <mergeCell ref="H2036:J2040"/>
    <mergeCell ref="K2036:M2040"/>
    <mergeCell ref="N2036:P2036"/>
    <mergeCell ref="N2037:P2037"/>
    <mergeCell ref="N2038:P2038"/>
    <mergeCell ref="N2039:P2039"/>
    <mergeCell ref="N2040:P2040"/>
    <mergeCell ref="Q2036:S2040"/>
    <mergeCell ref="T2036:V2040"/>
    <mergeCell ref="W2036:Y2040"/>
    <mergeCell ref="Z2036:AB2040"/>
    <mergeCell ref="AC2036:AE2040"/>
    <mergeCell ref="A2045:AE2045"/>
    <mergeCell ref="B2049:B2053"/>
    <mergeCell ref="C2049:C2053"/>
    <mergeCell ref="D2049:D2053"/>
    <mergeCell ref="E2049:E2053"/>
    <mergeCell ref="F2049:F2053"/>
    <mergeCell ref="A2054:A2056"/>
    <mergeCell ref="B2054:B2056"/>
    <mergeCell ref="C2054:C2056"/>
    <mergeCell ref="D2054:D2056"/>
    <mergeCell ref="E2054:E2056"/>
    <mergeCell ref="G2054:G2056"/>
    <mergeCell ref="H2054:H2056"/>
    <mergeCell ref="I2054:I2056"/>
    <mergeCell ref="J2054:J2056"/>
    <mergeCell ref="K2054:K2056"/>
    <mergeCell ref="A2057:A2061"/>
    <mergeCell ref="B2057:B2061"/>
    <mergeCell ref="C2057:C2061"/>
    <mergeCell ref="D2057:D2061"/>
    <mergeCell ref="E2057:E2061"/>
    <mergeCell ref="G2057:G2061"/>
    <mergeCell ref="H2057:H2061"/>
    <mergeCell ref="I2057:I2061"/>
    <mergeCell ref="J2057:J2061"/>
    <mergeCell ref="K2057:K2061"/>
    <mergeCell ref="A2072:A2076"/>
    <mergeCell ref="B2072:B2076"/>
    <mergeCell ref="C2072:C2076"/>
    <mergeCell ref="D2072:D2076"/>
    <mergeCell ref="E2072:E2076"/>
    <mergeCell ref="G2072:G2076"/>
    <mergeCell ref="H2072:H2076"/>
    <mergeCell ref="I2072:I2076"/>
    <mergeCell ref="J2072:J2076"/>
    <mergeCell ref="K2072:K2076"/>
    <mergeCell ref="A2062:A2066"/>
    <mergeCell ref="B2062:B2066"/>
    <mergeCell ref="C2062:C2066"/>
    <mergeCell ref="D2062:D2066"/>
    <mergeCell ref="E2062:E2066"/>
    <mergeCell ref="G2062:G2066"/>
    <mergeCell ref="H2062:H2066"/>
    <mergeCell ref="I2062:I2066"/>
    <mergeCell ref="J2062:J2066"/>
    <mergeCell ref="K2062:K2066"/>
    <mergeCell ref="A2067:A2071"/>
    <mergeCell ref="B2067:B2071"/>
    <mergeCell ref="C2067:C2071"/>
    <mergeCell ref="D2067:D2071"/>
    <mergeCell ref="E2067:E2071"/>
    <mergeCell ref="G2067:G2071"/>
    <mergeCell ref="H2067:H2071"/>
    <mergeCell ref="I2067:I2071"/>
    <mergeCell ref="J2067:J2071"/>
    <mergeCell ref="K2067:K2071"/>
    <mergeCell ref="B2078:C2078"/>
    <mergeCell ref="E2078:F2078"/>
    <mergeCell ref="H2078:I2078"/>
    <mergeCell ref="K2078:L2078"/>
    <mergeCell ref="N2078:O2078"/>
    <mergeCell ref="Q2078:R2078"/>
    <mergeCell ref="T2078:U2078"/>
    <mergeCell ref="W2078:X2078"/>
    <mergeCell ref="Z2078:AA2078"/>
    <mergeCell ref="AC2078:AD2078"/>
    <mergeCell ref="A2079:A2081"/>
    <mergeCell ref="B2079:D2081"/>
    <mergeCell ref="E2079:G2081"/>
    <mergeCell ref="H2079:J2081"/>
    <mergeCell ref="K2079:M2081"/>
    <mergeCell ref="N2079:P2079"/>
    <mergeCell ref="N2080:P2080"/>
    <mergeCell ref="N2081:P2081"/>
    <mergeCell ref="Q2079:S2081"/>
    <mergeCell ref="T2079:V2081"/>
    <mergeCell ref="W2079:Y2081"/>
    <mergeCell ref="Z2079:AB2081"/>
    <mergeCell ref="AC2079:AE2081"/>
    <mergeCell ref="A2082:A2084"/>
    <mergeCell ref="B2082:D2084"/>
    <mergeCell ref="E2082:G2084"/>
    <mergeCell ref="H2082:J2084"/>
    <mergeCell ref="K2082:M2084"/>
    <mergeCell ref="N2082:P2082"/>
    <mergeCell ref="N2083:P2083"/>
    <mergeCell ref="N2084:P2084"/>
    <mergeCell ref="Q2082:S2084"/>
    <mergeCell ref="T2082:V2084"/>
    <mergeCell ref="W2082:Y2084"/>
    <mergeCell ref="Z2082:AB2084"/>
    <mergeCell ref="AC2082:AE2084"/>
    <mergeCell ref="A2085:A2087"/>
    <mergeCell ref="B2085:D2087"/>
    <mergeCell ref="E2085:G2087"/>
    <mergeCell ref="H2085:J2087"/>
    <mergeCell ref="K2085:M2087"/>
    <mergeCell ref="N2085:P2085"/>
    <mergeCell ref="N2086:P2086"/>
    <mergeCell ref="N2087:P2087"/>
    <mergeCell ref="Q2085:S2087"/>
    <mergeCell ref="T2085:V2087"/>
    <mergeCell ref="W2085:Y2087"/>
    <mergeCell ref="Z2085:AB2087"/>
    <mergeCell ref="AC2085:AE2087"/>
    <mergeCell ref="A2088:A2090"/>
    <mergeCell ref="B2088:D2090"/>
    <mergeCell ref="E2088:G2090"/>
    <mergeCell ref="H2088:J2090"/>
    <mergeCell ref="K2088:M2090"/>
    <mergeCell ref="N2088:P2088"/>
    <mergeCell ref="N2089:P2089"/>
    <mergeCell ref="N2090:P2090"/>
    <mergeCell ref="Q2088:S2090"/>
    <mergeCell ref="T2088:V2090"/>
    <mergeCell ref="W2088:Y2090"/>
    <mergeCell ref="Z2088:AB2090"/>
    <mergeCell ref="AC2088:AE2090"/>
    <mergeCell ref="A2091:A2093"/>
    <mergeCell ref="B2091:D2093"/>
    <mergeCell ref="E2091:G2093"/>
    <mergeCell ref="H2091:J2093"/>
    <mergeCell ref="K2091:M2093"/>
    <mergeCell ref="N2091:P2091"/>
    <mergeCell ref="N2092:P2092"/>
    <mergeCell ref="N2093:P2093"/>
    <mergeCell ref="Q2091:S2093"/>
    <mergeCell ref="T2091:V2093"/>
    <mergeCell ref="W2091:Y2093"/>
    <mergeCell ref="Z2091:AB2093"/>
    <mergeCell ref="AC2091:AE2093"/>
    <mergeCell ref="A2094:A2096"/>
    <mergeCell ref="B2094:D2096"/>
    <mergeCell ref="E2094:G2096"/>
    <mergeCell ref="H2094:J2096"/>
    <mergeCell ref="K2094:M2096"/>
    <mergeCell ref="N2094:P2094"/>
    <mergeCell ref="N2095:P2095"/>
    <mergeCell ref="N2096:P2096"/>
    <mergeCell ref="Q2094:S2096"/>
    <mergeCell ref="T2094:V2096"/>
    <mergeCell ref="W2094:Y2096"/>
    <mergeCell ref="Z2094:AB2096"/>
    <mergeCell ref="AC2094:AE2096"/>
    <mergeCell ref="A2097:A2099"/>
    <mergeCell ref="B2097:D2099"/>
    <mergeCell ref="E2097:G2099"/>
    <mergeCell ref="H2097:J2099"/>
    <mergeCell ref="K2097:M2099"/>
    <mergeCell ref="N2097:P2097"/>
    <mergeCell ref="N2098:P2098"/>
    <mergeCell ref="N2099:P2099"/>
    <mergeCell ref="Q2097:S2099"/>
    <mergeCell ref="T2097:V2099"/>
    <mergeCell ref="W2097:Y2099"/>
    <mergeCell ref="Z2097:AB2099"/>
    <mergeCell ref="AC2097:AE2099"/>
    <mergeCell ref="A2100:A2102"/>
    <mergeCell ref="B2100:D2102"/>
    <mergeCell ref="E2100:G2102"/>
    <mergeCell ref="H2100:J2102"/>
    <mergeCell ref="K2100:M2102"/>
    <mergeCell ref="N2100:P2100"/>
    <mergeCell ref="N2101:P2101"/>
    <mergeCell ref="N2102:P2102"/>
    <mergeCell ref="Q2100:S2102"/>
    <mergeCell ref="T2100:V2102"/>
    <mergeCell ref="W2100:Y2102"/>
    <mergeCell ref="Z2100:AB2102"/>
    <mergeCell ref="AC2100:AE2102"/>
    <mergeCell ref="A2103:A2105"/>
    <mergeCell ref="B2103:D2105"/>
    <mergeCell ref="E2103:G2105"/>
    <mergeCell ref="H2103:J2105"/>
    <mergeCell ref="K2103:M2105"/>
    <mergeCell ref="N2103:P2103"/>
    <mergeCell ref="N2104:P2104"/>
    <mergeCell ref="N2105:P2105"/>
    <mergeCell ref="Q2103:S2105"/>
    <mergeCell ref="T2103:V2105"/>
    <mergeCell ref="W2103:Y2105"/>
    <mergeCell ref="Z2103:AB2105"/>
    <mergeCell ref="AC2103:AE2105"/>
    <mergeCell ref="A2106:A2108"/>
    <mergeCell ref="B2106:D2108"/>
    <mergeCell ref="E2106:G2108"/>
    <mergeCell ref="H2106:J2108"/>
    <mergeCell ref="K2106:M2108"/>
    <mergeCell ref="N2106:P2106"/>
    <mergeCell ref="N2107:P2107"/>
    <mergeCell ref="N2108:P2108"/>
    <mergeCell ref="Q2106:S2108"/>
    <mergeCell ref="T2106:V2108"/>
    <mergeCell ref="W2106:Y2108"/>
    <mergeCell ref="Z2106:AB2108"/>
    <mergeCell ref="AC2106:AE2108"/>
    <mergeCell ref="A2109:A2111"/>
    <mergeCell ref="B2109:D2111"/>
    <mergeCell ref="E2109:G2111"/>
    <mergeCell ref="H2109:J2111"/>
    <mergeCell ref="K2109:M2111"/>
    <mergeCell ref="N2109:P2109"/>
    <mergeCell ref="N2110:P2110"/>
    <mergeCell ref="N2111:P2111"/>
    <mergeCell ref="Q2109:S2111"/>
    <mergeCell ref="T2109:V2111"/>
    <mergeCell ref="W2109:Y2111"/>
    <mergeCell ref="Z2109:AB2111"/>
    <mergeCell ref="AC2109:AE2111"/>
    <mergeCell ref="A2112:A2114"/>
    <mergeCell ref="B2112:D2114"/>
    <mergeCell ref="E2112:G2114"/>
    <mergeCell ref="H2112:J2114"/>
    <mergeCell ref="K2112:M2114"/>
    <mergeCell ref="N2112:P2112"/>
    <mergeCell ref="N2113:P2113"/>
    <mergeCell ref="N2114:P2114"/>
    <mergeCell ref="Q2112:S2114"/>
    <mergeCell ref="T2112:V2114"/>
    <mergeCell ref="W2112:Y2114"/>
    <mergeCell ref="Z2112:AB2114"/>
    <mergeCell ref="AC2112:AE2114"/>
    <mergeCell ref="A2115:A2117"/>
    <mergeCell ref="B2115:D2117"/>
    <mergeCell ref="E2115:G2117"/>
    <mergeCell ref="H2115:J2117"/>
    <mergeCell ref="K2115:M2117"/>
    <mergeCell ref="N2115:P2115"/>
    <mergeCell ref="N2116:P2116"/>
    <mergeCell ref="N2117:P2117"/>
    <mergeCell ref="Q2115:S2117"/>
    <mergeCell ref="T2115:V2117"/>
    <mergeCell ref="W2115:Y2117"/>
    <mergeCell ref="Z2115:AB2117"/>
    <mergeCell ref="AC2115:AE2117"/>
    <mergeCell ref="A2118:A2122"/>
    <mergeCell ref="B2118:D2122"/>
    <mergeCell ref="E2118:G2122"/>
    <mergeCell ref="H2118:J2122"/>
    <mergeCell ref="K2118:M2122"/>
    <mergeCell ref="N2118:P2118"/>
    <mergeCell ref="N2119:P2119"/>
    <mergeCell ref="N2120:P2120"/>
    <mergeCell ref="N2121:P2121"/>
    <mergeCell ref="N2122:P2122"/>
    <mergeCell ref="Q2118:S2122"/>
    <mergeCell ref="T2118:V2122"/>
    <mergeCell ref="W2118:Y2122"/>
    <mergeCell ref="Z2118:AB2122"/>
    <mergeCell ref="AC2118:AE2122"/>
    <mergeCell ref="A2123:A2125"/>
    <mergeCell ref="B2123:D2125"/>
    <mergeCell ref="E2123:G2125"/>
    <mergeCell ref="H2123:J2125"/>
    <mergeCell ref="K2123:M2125"/>
    <mergeCell ref="N2123:P2123"/>
    <mergeCell ref="N2124:P2124"/>
    <mergeCell ref="N2125:P2125"/>
    <mergeCell ref="Q2123:S2125"/>
    <mergeCell ref="T2123:V2125"/>
    <mergeCell ref="W2123:Y2125"/>
    <mergeCell ref="Z2123:AB2125"/>
    <mergeCell ref="AC2123:AE2125"/>
    <mergeCell ref="A2126:A2128"/>
    <mergeCell ref="B2126:D2128"/>
    <mergeCell ref="E2126:G2128"/>
    <mergeCell ref="H2126:J2128"/>
    <mergeCell ref="K2126:M2128"/>
    <mergeCell ref="N2126:P2126"/>
    <mergeCell ref="N2127:P2127"/>
    <mergeCell ref="N2128:P2128"/>
    <mergeCell ref="Q2126:S2128"/>
    <mergeCell ref="T2126:V2128"/>
    <mergeCell ref="W2126:Y2128"/>
    <mergeCell ref="Z2126:AB2128"/>
    <mergeCell ref="AC2126:AE2128"/>
    <mergeCell ref="B2132:C2132"/>
    <mergeCell ref="E2132:F2132"/>
    <mergeCell ref="H2132:I2132"/>
    <mergeCell ref="K2132:L2132"/>
    <mergeCell ref="N2132:O2132"/>
    <mergeCell ref="Q2132:R2132"/>
    <mergeCell ref="T2132:U2132"/>
    <mergeCell ref="W2132:X2132"/>
    <mergeCell ref="Z2132:AA2132"/>
    <mergeCell ref="AC2132:AD2132"/>
    <mergeCell ref="A2133:A2137"/>
    <mergeCell ref="B2133:D2137"/>
    <mergeCell ref="E2133:G2137"/>
    <mergeCell ref="H2133:J2137"/>
    <mergeCell ref="K2133:M2137"/>
    <mergeCell ref="N2133:P2133"/>
    <mergeCell ref="N2134:P2134"/>
    <mergeCell ref="N2135:P2135"/>
    <mergeCell ref="N2136:P2136"/>
    <mergeCell ref="N2137:P2137"/>
    <mergeCell ref="Q2133:S2137"/>
    <mergeCell ref="T2133:V2137"/>
    <mergeCell ref="W2133:Y2137"/>
    <mergeCell ref="Z2133:AB2137"/>
    <mergeCell ref="AC2133:AE2137"/>
    <mergeCell ref="A2138:A2140"/>
    <mergeCell ref="B2138:D2140"/>
    <mergeCell ref="E2138:G2140"/>
    <mergeCell ref="H2138:J2140"/>
    <mergeCell ref="K2138:M2140"/>
    <mergeCell ref="N2138:P2138"/>
    <mergeCell ref="N2139:P2139"/>
    <mergeCell ref="N2140:P2140"/>
    <mergeCell ref="Q2138:S2140"/>
    <mergeCell ref="T2138:V2140"/>
    <mergeCell ref="W2138:Y2140"/>
    <mergeCell ref="Z2138:AB2140"/>
    <mergeCell ref="AC2138:AE2140"/>
    <mergeCell ref="A2141:A2143"/>
    <mergeCell ref="B2141:D2143"/>
    <mergeCell ref="E2141:G2143"/>
    <mergeCell ref="H2141:J2143"/>
    <mergeCell ref="K2141:M2143"/>
    <mergeCell ref="N2141:P2141"/>
    <mergeCell ref="N2142:P2142"/>
    <mergeCell ref="N2143:P2143"/>
    <mergeCell ref="Q2141:S2143"/>
    <mergeCell ref="T2141:V2143"/>
    <mergeCell ref="W2141:Y2143"/>
    <mergeCell ref="Z2141:AB2143"/>
    <mergeCell ref="AC2141:AE2143"/>
    <mergeCell ref="A2144:A2146"/>
    <mergeCell ref="B2144:D2146"/>
    <mergeCell ref="E2144:G2146"/>
    <mergeCell ref="H2144:J2146"/>
    <mergeCell ref="K2144:M2146"/>
    <mergeCell ref="N2144:P2144"/>
    <mergeCell ref="N2145:P2145"/>
    <mergeCell ref="N2146:P2146"/>
    <mergeCell ref="Q2144:S2146"/>
    <mergeCell ref="T2144:V2146"/>
    <mergeCell ref="W2144:Y2146"/>
    <mergeCell ref="Z2144:AB2146"/>
    <mergeCell ref="AC2144:AE2146"/>
    <mergeCell ref="A2147:A2149"/>
    <mergeCell ref="B2147:D2149"/>
    <mergeCell ref="E2147:G2149"/>
    <mergeCell ref="H2147:J2149"/>
    <mergeCell ref="K2147:M2149"/>
    <mergeCell ref="N2147:P2147"/>
    <mergeCell ref="N2148:P2148"/>
    <mergeCell ref="N2149:P2149"/>
    <mergeCell ref="Q2147:S2149"/>
    <mergeCell ref="T2147:V2149"/>
    <mergeCell ref="W2147:Y2149"/>
    <mergeCell ref="Z2147:AB2149"/>
    <mergeCell ref="AC2147:AE2149"/>
    <mergeCell ref="A2150:A2152"/>
    <mergeCell ref="B2150:D2152"/>
    <mergeCell ref="E2150:G2152"/>
    <mergeCell ref="H2150:J2152"/>
    <mergeCell ref="K2150:M2152"/>
    <mergeCell ref="N2150:P2150"/>
    <mergeCell ref="N2151:P2151"/>
    <mergeCell ref="N2152:P2152"/>
    <mergeCell ref="Q2150:S2152"/>
    <mergeCell ref="T2150:V2152"/>
    <mergeCell ref="W2150:Y2152"/>
    <mergeCell ref="Z2150:AB2152"/>
    <mergeCell ref="AC2150:AE2152"/>
    <mergeCell ref="A2153:A2155"/>
    <mergeCell ref="B2153:D2155"/>
    <mergeCell ref="E2153:G2155"/>
    <mergeCell ref="H2153:J2155"/>
    <mergeCell ref="K2153:M2155"/>
    <mergeCell ref="N2153:P2153"/>
    <mergeCell ref="N2154:P2154"/>
    <mergeCell ref="N2155:P2155"/>
    <mergeCell ref="Q2153:S2155"/>
    <mergeCell ref="T2153:V2155"/>
    <mergeCell ref="W2153:Y2155"/>
    <mergeCell ref="Z2153:AB2155"/>
    <mergeCell ref="AC2153:AE2155"/>
    <mergeCell ref="A2156:A2158"/>
    <mergeCell ref="B2156:D2158"/>
    <mergeCell ref="E2156:G2158"/>
    <mergeCell ref="H2156:J2158"/>
    <mergeCell ref="K2156:M2158"/>
    <mergeCell ref="N2156:P2156"/>
    <mergeCell ref="N2157:P2157"/>
    <mergeCell ref="N2158:P2158"/>
    <mergeCell ref="Q2156:S2158"/>
    <mergeCell ref="T2156:V2158"/>
    <mergeCell ref="W2156:Y2158"/>
    <mergeCell ref="Z2156:AB2158"/>
    <mergeCell ref="AC2156:AE2158"/>
    <mergeCell ref="A2159:A2161"/>
    <mergeCell ref="B2159:D2161"/>
    <mergeCell ref="E2159:G2161"/>
    <mergeCell ref="H2159:J2161"/>
    <mergeCell ref="K2159:M2161"/>
    <mergeCell ref="N2159:P2159"/>
    <mergeCell ref="N2160:P2160"/>
    <mergeCell ref="N2161:P2161"/>
    <mergeCell ref="Q2159:S2161"/>
    <mergeCell ref="T2159:V2161"/>
    <mergeCell ref="W2159:Y2161"/>
    <mergeCell ref="Z2159:AB2161"/>
    <mergeCell ref="AC2159:AE2161"/>
    <mergeCell ref="A2162:A2164"/>
    <mergeCell ref="B2162:D2164"/>
    <mergeCell ref="E2162:G2164"/>
    <mergeCell ref="H2162:J2164"/>
    <mergeCell ref="K2162:M2164"/>
    <mergeCell ref="N2162:P2162"/>
    <mergeCell ref="N2163:P2163"/>
    <mergeCell ref="N2164:P2164"/>
    <mergeCell ref="Q2162:S2164"/>
    <mergeCell ref="T2162:V2164"/>
    <mergeCell ref="W2162:Y2164"/>
    <mergeCell ref="Z2162:AB2164"/>
    <mergeCell ref="AC2162:AE2164"/>
    <mergeCell ref="A2165:A2167"/>
    <mergeCell ref="B2165:D2167"/>
    <mergeCell ref="E2165:G2167"/>
    <mergeCell ref="H2165:J2167"/>
    <mergeCell ref="K2165:M2167"/>
    <mergeCell ref="N2165:P2165"/>
    <mergeCell ref="N2166:P2166"/>
    <mergeCell ref="N2167:P2167"/>
    <mergeCell ref="Q2165:S2167"/>
    <mergeCell ref="T2165:V2167"/>
    <mergeCell ref="W2165:Y2167"/>
    <mergeCell ref="Z2165:AB2167"/>
    <mergeCell ref="AC2165:AE2167"/>
    <mergeCell ref="A2168:A2170"/>
    <mergeCell ref="B2168:D2170"/>
    <mergeCell ref="E2168:G2170"/>
    <mergeCell ref="H2168:J2170"/>
    <mergeCell ref="K2168:M2170"/>
    <mergeCell ref="N2168:P2168"/>
    <mergeCell ref="N2169:P2169"/>
    <mergeCell ref="N2170:P2170"/>
    <mergeCell ref="Q2168:S2170"/>
    <mergeCell ref="T2168:V2170"/>
    <mergeCell ref="W2168:Y2170"/>
    <mergeCell ref="Z2168:AB2170"/>
    <mergeCell ref="AC2168:AE2170"/>
    <mergeCell ref="A2171:A2173"/>
    <mergeCell ref="B2171:D2173"/>
    <mergeCell ref="E2171:G2173"/>
    <mergeCell ref="H2171:J2173"/>
    <mergeCell ref="K2171:M2173"/>
    <mergeCell ref="N2171:P2171"/>
    <mergeCell ref="N2172:P2172"/>
    <mergeCell ref="N2173:P2173"/>
    <mergeCell ref="Q2171:S2173"/>
    <mergeCell ref="T2171:V2173"/>
    <mergeCell ref="W2171:Y2173"/>
    <mergeCell ref="Z2171:AB2173"/>
    <mergeCell ref="AC2171:AE2173"/>
    <mergeCell ref="A2174:A2176"/>
    <mergeCell ref="B2174:D2176"/>
    <mergeCell ref="E2174:G2176"/>
    <mergeCell ref="H2174:J2176"/>
    <mergeCell ref="K2174:M2176"/>
    <mergeCell ref="N2174:P2174"/>
    <mergeCell ref="N2175:P2175"/>
    <mergeCell ref="N2176:P2176"/>
    <mergeCell ref="Q2174:S2176"/>
    <mergeCell ref="T2174:V2176"/>
    <mergeCell ref="W2174:Y2176"/>
    <mergeCell ref="Z2174:AB2176"/>
    <mergeCell ref="AC2174:AE2176"/>
    <mergeCell ref="A2177:A2179"/>
    <mergeCell ref="B2177:D2179"/>
    <mergeCell ref="E2177:G2179"/>
    <mergeCell ref="H2177:J2179"/>
    <mergeCell ref="K2177:M2179"/>
    <mergeCell ref="N2177:P2177"/>
    <mergeCell ref="N2178:P2178"/>
    <mergeCell ref="N2179:P2179"/>
    <mergeCell ref="Q2177:S2179"/>
    <mergeCell ref="T2177:V2179"/>
    <mergeCell ref="W2177:Y2179"/>
    <mergeCell ref="Z2177:AB2179"/>
    <mergeCell ref="AC2177:AE2179"/>
    <mergeCell ref="A2180:A2182"/>
    <mergeCell ref="B2180:D2182"/>
    <mergeCell ref="E2180:G2182"/>
    <mergeCell ref="H2180:J2182"/>
    <mergeCell ref="K2180:M2182"/>
    <mergeCell ref="N2180:P2180"/>
    <mergeCell ref="N2181:P2181"/>
    <mergeCell ref="N2182:P2182"/>
    <mergeCell ref="Q2180:S2182"/>
    <mergeCell ref="T2180:V2182"/>
    <mergeCell ref="W2180:Y2182"/>
    <mergeCell ref="Z2180:AB2182"/>
    <mergeCell ref="AC2180:AE2182"/>
    <mergeCell ref="A2183:A2185"/>
    <mergeCell ref="B2183:D2185"/>
    <mergeCell ref="E2183:G2185"/>
    <mergeCell ref="H2183:J2185"/>
    <mergeCell ref="K2183:M2185"/>
    <mergeCell ref="N2183:P2183"/>
    <mergeCell ref="N2184:P2184"/>
    <mergeCell ref="N2185:P2185"/>
    <mergeCell ref="Q2183:S2185"/>
    <mergeCell ref="T2183:V2185"/>
    <mergeCell ref="W2183:Y2185"/>
    <mergeCell ref="Z2183:AB2185"/>
    <mergeCell ref="AC2183:AE2185"/>
    <mergeCell ref="A2186:A2188"/>
    <mergeCell ref="B2186:D2188"/>
    <mergeCell ref="E2186:G2188"/>
    <mergeCell ref="H2186:J2188"/>
    <mergeCell ref="K2186:M2188"/>
    <mergeCell ref="N2186:P2186"/>
    <mergeCell ref="N2187:P2187"/>
    <mergeCell ref="N2188:P2188"/>
    <mergeCell ref="Q2186:S2188"/>
    <mergeCell ref="T2186:V2188"/>
    <mergeCell ref="W2186:Y2188"/>
    <mergeCell ref="Z2186:AB2188"/>
    <mergeCell ref="AC2186:AE2188"/>
    <mergeCell ref="A2189:A2191"/>
    <mergeCell ref="B2189:D2191"/>
    <mergeCell ref="E2189:G2191"/>
    <mergeCell ref="H2189:J2191"/>
    <mergeCell ref="K2189:M2191"/>
    <mergeCell ref="N2189:P2189"/>
    <mergeCell ref="N2190:P2190"/>
    <mergeCell ref="N2191:P2191"/>
    <mergeCell ref="Q2189:S2191"/>
    <mergeCell ref="T2189:V2191"/>
    <mergeCell ref="W2189:Y2191"/>
    <mergeCell ref="Z2189:AB2191"/>
    <mergeCell ref="AC2189:AE2191"/>
    <mergeCell ref="A2192:A2194"/>
    <mergeCell ref="B2192:D2194"/>
    <mergeCell ref="E2192:G2194"/>
    <mergeCell ref="H2192:J2194"/>
    <mergeCell ref="K2192:M2194"/>
    <mergeCell ref="N2192:P2192"/>
    <mergeCell ref="N2193:P2193"/>
    <mergeCell ref="N2194:P2194"/>
    <mergeCell ref="Q2192:S2194"/>
    <mergeCell ref="T2192:V2194"/>
    <mergeCell ref="W2192:Y2194"/>
    <mergeCell ref="Z2192:AB2194"/>
    <mergeCell ref="AC2192:AE2194"/>
    <mergeCell ref="B2200:C2200"/>
    <mergeCell ref="E2200:F2200"/>
    <mergeCell ref="H2200:I2200"/>
    <mergeCell ref="K2200:L2200"/>
    <mergeCell ref="N2200:O2200"/>
    <mergeCell ref="Q2200:R2200"/>
    <mergeCell ref="T2200:U2200"/>
    <mergeCell ref="W2200:X2200"/>
    <mergeCell ref="Z2200:AA2200"/>
    <mergeCell ref="AC2200:AD2200"/>
    <mergeCell ref="A2201:A2203"/>
    <mergeCell ref="B2201:D2203"/>
    <mergeCell ref="E2201:G2203"/>
    <mergeCell ref="H2201:J2203"/>
    <mergeCell ref="K2201:M2203"/>
    <mergeCell ref="N2201:P2201"/>
    <mergeCell ref="N2202:P2202"/>
    <mergeCell ref="N2203:P2203"/>
    <mergeCell ref="Q2201:S2203"/>
    <mergeCell ref="T2201:V2203"/>
    <mergeCell ref="W2201:Y2203"/>
    <mergeCell ref="Z2201:AB2203"/>
    <mergeCell ref="AC2201:AE2203"/>
    <mergeCell ref="A2204:A2206"/>
    <mergeCell ref="B2204:D2206"/>
    <mergeCell ref="E2204:G2206"/>
    <mergeCell ref="H2204:J2206"/>
    <mergeCell ref="K2204:M2206"/>
    <mergeCell ref="N2204:P2204"/>
    <mergeCell ref="N2205:P2205"/>
    <mergeCell ref="N2206:P2206"/>
    <mergeCell ref="Q2204:S2206"/>
    <mergeCell ref="T2204:V2206"/>
    <mergeCell ref="W2204:Y2206"/>
    <mergeCell ref="Z2204:AB2206"/>
    <mergeCell ref="AC2204:AE2206"/>
    <mergeCell ref="A2207:A2209"/>
    <mergeCell ref="B2207:D2209"/>
    <mergeCell ref="E2207:G2209"/>
    <mergeCell ref="H2207:J2209"/>
    <mergeCell ref="K2207:M2209"/>
    <mergeCell ref="N2207:P2207"/>
    <mergeCell ref="N2208:P2208"/>
    <mergeCell ref="N2209:P2209"/>
    <mergeCell ref="Q2207:S2209"/>
    <mergeCell ref="T2207:V2209"/>
    <mergeCell ref="W2207:Y2209"/>
    <mergeCell ref="Z2207:AB2209"/>
    <mergeCell ref="AC2207:AE2209"/>
    <mergeCell ref="A2210:A2212"/>
    <mergeCell ref="B2210:D2212"/>
    <mergeCell ref="E2210:G2212"/>
    <mergeCell ref="H2210:J2212"/>
    <mergeCell ref="K2210:M2212"/>
    <mergeCell ref="N2210:P2210"/>
    <mergeCell ref="N2211:P2211"/>
    <mergeCell ref="N2212:P2212"/>
    <mergeCell ref="Q2210:S2212"/>
    <mergeCell ref="T2210:V2212"/>
    <mergeCell ref="W2210:Y2212"/>
    <mergeCell ref="Z2210:AB2212"/>
    <mergeCell ref="AC2210:AE2212"/>
    <mergeCell ref="A2213:A2215"/>
    <mergeCell ref="B2213:D2215"/>
    <mergeCell ref="E2213:G2215"/>
    <mergeCell ref="H2213:J2215"/>
    <mergeCell ref="K2213:M2215"/>
    <mergeCell ref="N2213:P2213"/>
    <mergeCell ref="N2214:P2214"/>
    <mergeCell ref="N2215:P2215"/>
    <mergeCell ref="Q2213:S2215"/>
    <mergeCell ref="T2213:V2215"/>
    <mergeCell ref="W2213:Y2215"/>
    <mergeCell ref="Z2213:AB2215"/>
    <mergeCell ref="AC2213:AE2215"/>
    <mergeCell ref="A2216:A2218"/>
    <mergeCell ref="B2216:D2218"/>
    <mergeCell ref="E2216:G2218"/>
    <mergeCell ref="H2216:J2218"/>
    <mergeCell ref="K2216:M2218"/>
    <mergeCell ref="N2216:P2216"/>
    <mergeCell ref="N2217:P2217"/>
    <mergeCell ref="N2218:P2218"/>
    <mergeCell ref="Q2216:S2218"/>
    <mergeCell ref="T2216:V2218"/>
    <mergeCell ref="W2216:Y2218"/>
    <mergeCell ref="Z2216:AB2218"/>
    <mergeCell ref="AC2216:AE2218"/>
    <mergeCell ref="A2219:A2221"/>
    <mergeCell ref="B2219:D2221"/>
    <mergeCell ref="E2219:G2221"/>
    <mergeCell ref="H2219:J2221"/>
    <mergeCell ref="K2219:M2221"/>
    <mergeCell ref="N2219:P2219"/>
    <mergeCell ref="N2220:P2220"/>
    <mergeCell ref="N2221:P2221"/>
    <mergeCell ref="Q2219:S2221"/>
    <mergeCell ref="T2219:V2221"/>
    <mergeCell ref="W2219:Y2221"/>
    <mergeCell ref="Z2219:AB2221"/>
    <mergeCell ref="AC2219:AE2221"/>
    <mergeCell ref="A2222:A2224"/>
    <mergeCell ref="B2222:D2224"/>
    <mergeCell ref="E2222:G2224"/>
    <mergeCell ref="H2222:J2224"/>
    <mergeCell ref="K2222:M2224"/>
    <mergeCell ref="N2222:P2222"/>
    <mergeCell ref="N2223:P2223"/>
    <mergeCell ref="N2224:P2224"/>
    <mergeCell ref="Q2222:S2224"/>
    <mergeCell ref="T2222:V2224"/>
    <mergeCell ref="W2222:Y2224"/>
    <mergeCell ref="Z2222:AB2224"/>
    <mergeCell ref="AC2222:AE2224"/>
    <mergeCell ref="A2225:A2227"/>
    <mergeCell ref="B2225:D2227"/>
    <mergeCell ref="E2225:G2227"/>
    <mergeCell ref="H2225:J2227"/>
    <mergeCell ref="K2225:M2227"/>
    <mergeCell ref="N2225:P2225"/>
    <mergeCell ref="N2226:P2226"/>
    <mergeCell ref="N2227:P2227"/>
    <mergeCell ref="Q2225:S2227"/>
    <mergeCell ref="T2225:V2227"/>
    <mergeCell ref="W2225:Y2227"/>
    <mergeCell ref="Z2225:AB2227"/>
    <mergeCell ref="AC2225:AE2227"/>
    <mergeCell ref="A2228:A2230"/>
    <mergeCell ref="B2228:D2230"/>
    <mergeCell ref="E2228:G2230"/>
    <mergeCell ref="H2228:J2230"/>
    <mergeCell ref="K2228:M2230"/>
    <mergeCell ref="N2228:P2228"/>
    <mergeCell ref="N2229:P2229"/>
    <mergeCell ref="N2230:P2230"/>
    <mergeCell ref="Q2228:S2230"/>
    <mergeCell ref="T2228:V2230"/>
    <mergeCell ref="W2228:Y2230"/>
    <mergeCell ref="Z2228:AB2230"/>
    <mergeCell ref="AC2228:AE2230"/>
    <mergeCell ref="A2231:A2233"/>
    <mergeCell ref="B2231:D2233"/>
    <mergeCell ref="E2231:G2233"/>
    <mergeCell ref="H2231:J2233"/>
    <mergeCell ref="K2231:M2233"/>
    <mergeCell ref="N2231:P2231"/>
    <mergeCell ref="N2232:P2232"/>
    <mergeCell ref="N2233:P2233"/>
    <mergeCell ref="Q2231:S2233"/>
    <mergeCell ref="T2231:V2233"/>
    <mergeCell ref="W2231:Y2233"/>
    <mergeCell ref="Z2231:AB2233"/>
    <mergeCell ref="AC2231:AE2233"/>
    <mergeCell ref="A2234:A2236"/>
    <mergeCell ref="B2234:D2236"/>
    <mergeCell ref="E2234:G2236"/>
    <mergeCell ref="H2234:J2236"/>
    <mergeCell ref="K2234:M2236"/>
    <mergeCell ref="N2234:P2234"/>
    <mergeCell ref="N2235:P2235"/>
    <mergeCell ref="N2236:P2236"/>
    <mergeCell ref="Q2234:S2236"/>
    <mergeCell ref="T2234:V2236"/>
    <mergeCell ref="W2234:Y2236"/>
    <mergeCell ref="Z2234:AB2236"/>
    <mergeCell ref="AC2234:AE2236"/>
    <mergeCell ref="A2237:A2239"/>
    <mergeCell ref="B2237:D2239"/>
    <mergeCell ref="E2237:G2239"/>
    <mergeCell ref="H2237:J2239"/>
    <mergeCell ref="K2237:M2239"/>
    <mergeCell ref="N2237:P2237"/>
    <mergeCell ref="N2238:P2238"/>
    <mergeCell ref="N2239:P2239"/>
    <mergeCell ref="Q2237:S2239"/>
    <mergeCell ref="T2237:V2239"/>
    <mergeCell ref="W2237:Y2239"/>
    <mergeCell ref="Z2237:AB2239"/>
    <mergeCell ref="AC2237:AE2239"/>
    <mergeCell ref="A2240:A2242"/>
    <mergeCell ref="B2240:D2242"/>
    <mergeCell ref="E2240:G2242"/>
    <mergeCell ref="H2240:J2242"/>
    <mergeCell ref="K2240:M2242"/>
    <mergeCell ref="N2240:P2240"/>
    <mergeCell ref="N2241:P2241"/>
    <mergeCell ref="N2242:P2242"/>
    <mergeCell ref="Q2240:S2242"/>
    <mergeCell ref="T2240:V2242"/>
    <mergeCell ref="W2240:Y2242"/>
    <mergeCell ref="Z2240:AB2242"/>
    <mergeCell ref="AC2240:AE2242"/>
    <mergeCell ref="A2243:A2245"/>
    <mergeCell ref="B2243:D2245"/>
    <mergeCell ref="E2243:G2245"/>
    <mergeCell ref="H2243:J2245"/>
    <mergeCell ref="K2243:M2245"/>
    <mergeCell ref="N2243:P2243"/>
    <mergeCell ref="N2244:P2244"/>
    <mergeCell ref="N2245:P2245"/>
    <mergeCell ref="Q2243:S2245"/>
    <mergeCell ref="T2243:V2245"/>
    <mergeCell ref="W2243:Y2245"/>
    <mergeCell ref="Z2243:AB2245"/>
    <mergeCell ref="AC2243:AE2245"/>
    <mergeCell ref="A2246:A2250"/>
    <mergeCell ref="B2246:D2250"/>
    <mergeCell ref="E2246:G2250"/>
    <mergeCell ref="H2246:J2250"/>
    <mergeCell ref="K2246:M2250"/>
    <mergeCell ref="N2246:P2246"/>
    <mergeCell ref="N2247:P2247"/>
    <mergeCell ref="N2248:P2248"/>
    <mergeCell ref="N2249:P2249"/>
    <mergeCell ref="N2250:P2250"/>
    <mergeCell ref="Q2246:S2250"/>
    <mergeCell ref="T2246:V2250"/>
    <mergeCell ref="W2246:Y2250"/>
    <mergeCell ref="Z2246:AB2250"/>
    <mergeCell ref="AC2246:AE2250"/>
    <mergeCell ref="A2251:A2255"/>
    <mergeCell ref="B2251:D2255"/>
    <mergeCell ref="E2251:G2255"/>
    <mergeCell ref="H2251:J2255"/>
    <mergeCell ref="K2251:M2255"/>
    <mergeCell ref="N2251:P2251"/>
    <mergeCell ref="N2252:P2252"/>
    <mergeCell ref="N2253:P2253"/>
    <mergeCell ref="N2254:P2254"/>
    <mergeCell ref="N2255:P2255"/>
    <mergeCell ref="Q2251:S2255"/>
    <mergeCell ref="T2251:V2255"/>
    <mergeCell ref="W2251:Y2255"/>
    <mergeCell ref="Z2251:AB2255"/>
    <mergeCell ref="AC2251:AE2255"/>
    <mergeCell ref="A2260:B2260"/>
    <mergeCell ref="D2260:E2260"/>
    <mergeCell ref="G2260:H2260"/>
    <mergeCell ref="J2260:K2260"/>
    <mergeCell ref="M2260:N2260"/>
    <mergeCell ref="P2260:Q2260"/>
    <mergeCell ref="S2260:T2260"/>
    <mergeCell ref="V2260:W2260"/>
    <mergeCell ref="Y2260:Z2260"/>
    <mergeCell ref="AB2260:AC2260"/>
    <mergeCell ref="A2261:C2265"/>
    <mergeCell ref="D2261:F2265"/>
    <mergeCell ref="G2261:I2265"/>
    <mergeCell ref="J2261:L2265"/>
    <mergeCell ref="M2261:O2265"/>
    <mergeCell ref="P2261:R2261"/>
    <mergeCell ref="P2262:R2262"/>
    <mergeCell ref="P2263:R2263"/>
    <mergeCell ref="P2264:R2264"/>
    <mergeCell ref="P2265:R2265"/>
    <mergeCell ref="S2261:U2265"/>
    <mergeCell ref="V2261:X2265"/>
    <mergeCell ref="Y2261:AA2265"/>
    <mergeCell ref="AB2261:AD2265"/>
    <mergeCell ref="AE2261:AE2265"/>
    <mergeCell ref="A2266:C2270"/>
    <mergeCell ref="D2266:F2270"/>
    <mergeCell ref="G2266:I2270"/>
    <mergeCell ref="J2266:L2270"/>
    <mergeCell ref="M2266:O2270"/>
    <mergeCell ref="P2266:R2266"/>
    <mergeCell ref="P2267:R2267"/>
    <mergeCell ref="P2268:R2268"/>
    <mergeCell ref="P2269:R2269"/>
    <mergeCell ref="P2270:R2270"/>
    <mergeCell ref="S2266:U2270"/>
    <mergeCell ref="V2266:X2270"/>
    <mergeCell ref="Y2266:AA2270"/>
    <mergeCell ref="AB2266:AD2270"/>
    <mergeCell ref="AE2266:AE2270"/>
    <mergeCell ref="A2271:C2275"/>
    <mergeCell ref="D2271:F2275"/>
    <mergeCell ref="G2271:I2275"/>
    <mergeCell ref="J2271:L2275"/>
    <mergeCell ref="M2271:O2275"/>
    <mergeCell ref="P2271:R2271"/>
    <mergeCell ref="P2272:R2272"/>
    <mergeCell ref="P2273:R2273"/>
    <mergeCell ref="P2274:R2274"/>
    <mergeCell ref="P2275:R2275"/>
    <mergeCell ref="S2271:U2275"/>
    <mergeCell ref="V2271:X2275"/>
    <mergeCell ref="Y2271:AA2275"/>
    <mergeCell ref="AB2271:AD2275"/>
    <mergeCell ref="AE2271:AE2275"/>
    <mergeCell ref="A2276:C2278"/>
    <mergeCell ref="D2276:F2278"/>
    <mergeCell ref="G2276:I2278"/>
    <mergeCell ref="J2276:L2278"/>
    <mergeCell ref="M2276:O2278"/>
    <mergeCell ref="P2276:R2276"/>
    <mergeCell ref="P2277:R2277"/>
    <mergeCell ref="P2278:R2278"/>
    <mergeCell ref="S2276:U2278"/>
    <mergeCell ref="V2276:X2278"/>
    <mergeCell ref="Y2276:AA2278"/>
    <mergeCell ref="AB2276:AD2278"/>
    <mergeCell ref="AE2276:AE2278"/>
    <mergeCell ref="A2279:C2281"/>
    <mergeCell ref="D2279:F2281"/>
    <mergeCell ref="G2279:I2281"/>
    <mergeCell ref="J2279:L2281"/>
    <mergeCell ref="M2279:O2281"/>
    <mergeCell ref="P2279:R2279"/>
    <mergeCell ref="P2280:R2280"/>
    <mergeCell ref="P2281:R2281"/>
    <mergeCell ref="S2279:U2281"/>
    <mergeCell ref="V2279:X2281"/>
    <mergeCell ref="Y2279:AA2281"/>
    <mergeCell ref="AB2279:AD2281"/>
    <mergeCell ref="AE2279:AE2281"/>
    <mergeCell ref="A2282:C2284"/>
    <mergeCell ref="D2282:F2284"/>
    <mergeCell ref="G2282:I2284"/>
    <mergeCell ref="J2282:L2284"/>
    <mergeCell ref="M2282:O2284"/>
    <mergeCell ref="P2282:R2282"/>
    <mergeCell ref="P2283:R2283"/>
    <mergeCell ref="P2284:R2284"/>
    <mergeCell ref="S2282:U2284"/>
    <mergeCell ref="V2282:X2284"/>
    <mergeCell ref="Y2282:AA2284"/>
    <mergeCell ref="AB2282:AD2284"/>
    <mergeCell ref="AE2282:AE2284"/>
    <mergeCell ref="A2285:C2289"/>
    <mergeCell ref="D2285:F2289"/>
    <mergeCell ref="G2285:I2289"/>
    <mergeCell ref="J2285:L2289"/>
    <mergeCell ref="M2285:O2289"/>
    <mergeCell ref="P2285:R2285"/>
    <mergeCell ref="P2286:R2286"/>
    <mergeCell ref="P2287:R2287"/>
    <mergeCell ref="P2288:R2288"/>
    <mergeCell ref="P2289:R2289"/>
    <mergeCell ref="S2285:U2289"/>
    <mergeCell ref="V2285:X2289"/>
    <mergeCell ref="Y2285:AA2289"/>
    <mergeCell ref="AB2285:AD2289"/>
    <mergeCell ref="AE2285:AE2289"/>
    <mergeCell ref="A2290:C2294"/>
    <mergeCell ref="D2290:F2294"/>
    <mergeCell ref="G2290:I2294"/>
    <mergeCell ref="J2290:L2294"/>
    <mergeCell ref="M2290:O2294"/>
    <mergeCell ref="P2290:R2290"/>
    <mergeCell ref="P2291:R2291"/>
    <mergeCell ref="P2292:R2292"/>
    <mergeCell ref="P2293:R2293"/>
    <mergeCell ref="P2294:R2294"/>
    <mergeCell ref="S2290:U2294"/>
    <mergeCell ref="V2290:X2294"/>
    <mergeCell ref="Y2290:AA2294"/>
    <mergeCell ref="AB2290:AD2294"/>
    <mergeCell ref="AE2290:AE2294"/>
    <mergeCell ref="A2295:C2299"/>
    <mergeCell ref="D2295:F2299"/>
    <mergeCell ref="G2295:I2299"/>
    <mergeCell ref="J2295:L2299"/>
    <mergeCell ref="M2295:O2299"/>
    <mergeCell ref="P2295:R2295"/>
    <mergeCell ref="P2296:R2296"/>
    <mergeCell ref="P2297:R2297"/>
    <mergeCell ref="P2298:R2298"/>
    <mergeCell ref="P2299:R2299"/>
    <mergeCell ref="S2295:U2299"/>
    <mergeCell ref="V2295:X2299"/>
    <mergeCell ref="Y2295:AA2299"/>
    <mergeCell ref="AB2295:AD2299"/>
    <mergeCell ref="AE2295:AE2299"/>
    <mergeCell ref="A2300:C2302"/>
    <mergeCell ref="D2300:F2302"/>
    <mergeCell ref="G2300:I2302"/>
    <mergeCell ref="J2300:L2302"/>
    <mergeCell ref="M2300:O2302"/>
    <mergeCell ref="P2300:R2300"/>
    <mergeCell ref="P2301:R2301"/>
    <mergeCell ref="P2302:R2302"/>
    <mergeCell ref="S2300:U2302"/>
    <mergeCell ref="V2300:X2302"/>
    <mergeCell ref="Y2300:AA2302"/>
    <mergeCell ref="AB2300:AD2302"/>
    <mergeCell ref="AE2300:AE2302"/>
    <mergeCell ref="A2303:C2305"/>
    <mergeCell ref="D2303:F2305"/>
    <mergeCell ref="G2303:I2305"/>
    <mergeCell ref="J2303:L2305"/>
    <mergeCell ref="M2303:O2305"/>
    <mergeCell ref="P2303:R2303"/>
    <mergeCell ref="P2304:R2304"/>
    <mergeCell ref="P2305:R2305"/>
    <mergeCell ref="S2303:U2305"/>
    <mergeCell ref="V2303:X2305"/>
    <mergeCell ref="Y2303:AA2305"/>
    <mergeCell ref="AB2303:AD2305"/>
    <mergeCell ref="AE2303:AE2305"/>
    <mergeCell ref="A2306:C2308"/>
    <mergeCell ref="D2306:F2308"/>
    <mergeCell ref="G2306:I2308"/>
    <mergeCell ref="J2306:L2308"/>
    <mergeCell ref="M2306:O2308"/>
    <mergeCell ref="P2306:R2306"/>
    <mergeCell ref="P2307:R2307"/>
    <mergeCell ref="P2308:R2308"/>
    <mergeCell ref="S2306:U2308"/>
    <mergeCell ref="V2306:X2308"/>
    <mergeCell ref="Y2306:AA2308"/>
    <mergeCell ref="AB2306:AD2308"/>
    <mergeCell ref="AE2306:AE2308"/>
    <mergeCell ref="A2309:C2311"/>
    <mergeCell ref="D2309:F2311"/>
    <mergeCell ref="G2309:I2311"/>
    <mergeCell ref="J2309:L2311"/>
    <mergeCell ref="M2309:O2311"/>
    <mergeCell ref="P2309:R2309"/>
    <mergeCell ref="P2310:R2310"/>
    <mergeCell ref="P2311:R2311"/>
    <mergeCell ref="S2309:U2311"/>
    <mergeCell ref="V2309:X2311"/>
    <mergeCell ref="Y2309:AA2311"/>
    <mergeCell ref="AB2309:AD2311"/>
    <mergeCell ref="AE2309:AE2311"/>
    <mergeCell ref="A2312:C2314"/>
    <mergeCell ref="D2312:F2314"/>
    <mergeCell ref="G2312:I2314"/>
    <mergeCell ref="J2312:L2314"/>
    <mergeCell ref="M2312:O2314"/>
    <mergeCell ref="P2312:R2312"/>
    <mergeCell ref="P2313:R2313"/>
    <mergeCell ref="P2314:R2314"/>
    <mergeCell ref="S2312:U2314"/>
    <mergeCell ref="V2312:X2314"/>
    <mergeCell ref="Y2312:AA2314"/>
    <mergeCell ref="AB2312:AD2314"/>
    <mergeCell ref="AE2312:AE2314"/>
    <mergeCell ref="A2315:C2317"/>
    <mergeCell ref="D2315:F2317"/>
    <mergeCell ref="G2315:I2317"/>
    <mergeCell ref="J2315:L2317"/>
    <mergeCell ref="M2315:O2317"/>
    <mergeCell ref="P2315:R2315"/>
    <mergeCell ref="P2316:R2316"/>
    <mergeCell ref="P2317:R2317"/>
    <mergeCell ref="S2315:U2317"/>
    <mergeCell ref="V2315:X2317"/>
    <mergeCell ref="Y2315:AA2317"/>
    <mergeCell ref="AB2315:AD2317"/>
    <mergeCell ref="AE2315:AE2317"/>
    <mergeCell ref="A2318:C2320"/>
    <mergeCell ref="D2318:F2320"/>
    <mergeCell ref="G2318:I2320"/>
    <mergeCell ref="J2318:L2320"/>
    <mergeCell ref="M2318:O2320"/>
    <mergeCell ref="P2318:R2318"/>
    <mergeCell ref="P2319:R2319"/>
    <mergeCell ref="P2320:R2320"/>
    <mergeCell ref="S2318:U2320"/>
    <mergeCell ref="V2318:X2320"/>
    <mergeCell ref="Y2318:AA2320"/>
    <mergeCell ref="AB2318:AD2320"/>
    <mergeCell ref="AE2318:AE2320"/>
    <mergeCell ref="A2321:C2323"/>
    <mergeCell ref="D2321:F2323"/>
    <mergeCell ref="G2321:I2323"/>
    <mergeCell ref="J2321:L2323"/>
    <mergeCell ref="M2321:O2323"/>
    <mergeCell ref="P2321:R2321"/>
    <mergeCell ref="P2322:R2322"/>
    <mergeCell ref="P2323:R2323"/>
    <mergeCell ref="S2321:U2323"/>
    <mergeCell ref="V2321:X2323"/>
    <mergeCell ref="Y2321:AA2323"/>
    <mergeCell ref="AB2321:AD2323"/>
    <mergeCell ref="AE2321:AE2323"/>
    <mergeCell ref="A2324:C2326"/>
    <mergeCell ref="D2324:F2326"/>
    <mergeCell ref="G2324:I2326"/>
    <mergeCell ref="J2324:L2326"/>
    <mergeCell ref="M2324:O2326"/>
    <mergeCell ref="P2324:R2324"/>
    <mergeCell ref="P2325:R2325"/>
    <mergeCell ref="P2326:R2326"/>
    <mergeCell ref="S2324:U2326"/>
    <mergeCell ref="V2324:X2326"/>
    <mergeCell ref="Y2324:AA2326"/>
    <mergeCell ref="AB2324:AD2326"/>
    <mergeCell ref="AE2324:AE2326"/>
    <mergeCell ref="A2327:C2329"/>
    <mergeCell ref="D2327:F2329"/>
    <mergeCell ref="G2327:I2329"/>
    <mergeCell ref="J2327:L2329"/>
    <mergeCell ref="M2327:O2329"/>
    <mergeCell ref="P2327:R2327"/>
    <mergeCell ref="P2328:R2328"/>
    <mergeCell ref="P2329:R2329"/>
    <mergeCell ref="S2327:U2329"/>
    <mergeCell ref="V2327:X2329"/>
    <mergeCell ref="Y2327:AA2329"/>
    <mergeCell ref="AB2327:AD2329"/>
    <mergeCell ref="AE2327:AE2329"/>
    <mergeCell ref="A2330:C2332"/>
    <mergeCell ref="D2330:F2332"/>
    <mergeCell ref="G2330:I2332"/>
    <mergeCell ref="J2330:L2332"/>
    <mergeCell ref="M2330:O2332"/>
    <mergeCell ref="P2330:R2330"/>
    <mergeCell ref="P2331:R2331"/>
    <mergeCell ref="P2332:R2332"/>
    <mergeCell ref="S2330:U2332"/>
    <mergeCell ref="V2330:X2332"/>
    <mergeCell ref="Y2330:AA2332"/>
    <mergeCell ref="AB2330:AD2332"/>
    <mergeCell ref="AE2330:AE2332"/>
    <mergeCell ref="B2338:C2338"/>
    <mergeCell ref="E2338:F2338"/>
    <mergeCell ref="H2338:I2338"/>
    <mergeCell ref="K2338:L2338"/>
    <mergeCell ref="N2338:O2338"/>
    <mergeCell ref="Q2338:R2338"/>
    <mergeCell ref="T2338:U2338"/>
    <mergeCell ref="W2338:X2338"/>
    <mergeCell ref="Z2338:AA2338"/>
    <mergeCell ref="AC2338:AD2338"/>
    <mergeCell ref="A2339:A2341"/>
    <mergeCell ref="B2339:D2341"/>
    <mergeCell ref="E2339:G2341"/>
    <mergeCell ref="H2339:J2341"/>
    <mergeCell ref="K2339:M2341"/>
    <mergeCell ref="N2339:P2339"/>
    <mergeCell ref="N2340:P2340"/>
    <mergeCell ref="N2341:P2341"/>
    <mergeCell ref="Q2339:S2341"/>
    <mergeCell ref="T2339:V2341"/>
    <mergeCell ref="W2339:Y2341"/>
    <mergeCell ref="Z2339:AB2341"/>
    <mergeCell ref="AC2339:AE2341"/>
    <mergeCell ref="A2342:A2344"/>
    <mergeCell ref="B2342:D2344"/>
    <mergeCell ref="E2342:G2344"/>
    <mergeCell ref="H2342:J2344"/>
    <mergeCell ref="K2342:M2344"/>
    <mergeCell ref="N2342:P2342"/>
    <mergeCell ref="N2343:P2343"/>
    <mergeCell ref="N2344:P2344"/>
    <mergeCell ref="Q2342:S2344"/>
    <mergeCell ref="T2342:V2344"/>
    <mergeCell ref="W2342:Y2344"/>
    <mergeCell ref="Z2342:AB2344"/>
    <mergeCell ref="AC2342:AE2344"/>
    <mergeCell ref="A2345:A2347"/>
    <mergeCell ref="B2345:D2347"/>
    <mergeCell ref="E2345:G2347"/>
    <mergeCell ref="H2345:J2347"/>
    <mergeCell ref="K2345:M2347"/>
    <mergeCell ref="N2345:P2345"/>
    <mergeCell ref="N2346:P2346"/>
    <mergeCell ref="N2347:P2347"/>
    <mergeCell ref="Q2345:S2347"/>
    <mergeCell ref="T2345:V2347"/>
    <mergeCell ref="W2345:Y2347"/>
    <mergeCell ref="Z2345:AB2347"/>
    <mergeCell ref="AC2345:AE2347"/>
    <mergeCell ref="A2348:A2350"/>
    <mergeCell ref="B2348:D2350"/>
    <mergeCell ref="E2348:G2350"/>
    <mergeCell ref="H2348:J2350"/>
    <mergeCell ref="K2348:M2350"/>
    <mergeCell ref="N2348:P2348"/>
    <mergeCell ref="N2349:P2349"/>
    <mergeCell ref="N2350:P2350"/>
    <mergeCell ref="Q2348:S2350"/>
    <mergeCell ref="T2348:V2350"/>
    <mergeCell ref="W2348:Y2350"/>
    <mergeCell ref="Z2348:AB2350"/>
    <mergeCell ref="AC2348:AE2350"/>
    <mergeCell ref="A2351:A2353"/>
    <mergeCell ref="B2351:D2353"/>
    <mergeCell ref="E2351:G2353"/>
    <mergeCell ref="H2351:J2353"/>
    <mergeCell ref="K2351:M2353"/>
    <mergeCell ref="N2351:P2351"/>
    <mergeCell ref="N2352:P2352"/>
    <mergeCell ref="N2353:P2353"/>
    <mergeCell ref="Q2351:S2353"/>
    <mergeCell ref="T2351:V2353"/>
    <mergeCell ref="W2351:Y2353"/>
    <mergeCell ref="Z2351:AB2353"/>
    <mergeCell ref="AC2351:AE2353"/>
    <mergeCell ref="A2354:A2358"/>
    <mergeCell ref="B2354:D2358"/>
    <mergeCell ref="E2354:G2358"/>
    <mergeCell ref="H2354:J2358"/>
    <mergeCell ref="K2354:M2358"/>
    <mergeCell ref="N2354:P2354"/>
    <mergeCell ref="N2355:P2355"/>
    <mergeCell ref="N2356:P2356"/>
    <mergeCell ref="N2357:P2357"/>
    <mergeCell ref="N2358:P2358"/>
    <mergeCell ref="Q2354:S2358"/>
    <mergeCell ref="T2354:V2358"/>
    <mergeCell ref="W2354:Y2358"/>
    <mergeCell ref="Z2354:AB2358"/>
    <mergeCell ref="AC2354:AE2358"/>
    <mergeCell ref="Z2369:AB2373"/>
    <mergeCell ref="AC2369:AE2373"/>
    <mergeCell ref="A2359:A2363"/>
    <mergeCell ref="B2359:D2363"/>
    <mergeCell ref="E2359:G2363"/>
    <mergeCell ref="H2359:J2363"/>
    <mergeCell ref="K2359:M2363"/>
    <mergeCell ref="N2359:P2359"/>
    <mergeCell ref="N2360:P2360"/>
    <mergeCell ref="N2361:P2361"/>
    <mergeCell ref="N2362:P2362"/>
    <mergeCell ref="N2363:P2363"/>
    <mergeCell ref="Q2359:S2363"/>
    <mergeCell ref="T2359:V2363"/>
    <mergeCell ref="W2359:Y2363"/>
    <mergeCell ref="Z2359:AB2363"/>
    <mergeCell ref="AC2359:AE2363"/>
    <mergeCell ref="T2379:V2383"/>
    <mergeCell ref="W2379:Y2383"/>
    <mergeCell ref="Z2379:AB2383"/>
    <mergeCell ref="AC2379:AE2383"/>
    <mergeCell ref="A2364:A2368"/>
    <mergeCell ref="B2364:D2368"/>
    <mergeCell ref="E2364:G2368"/>
    <mergeCell ref="H2364:J2368"/>
    <mergeCell ref="K2364:M2368"/>
    <mergeCell ref="N2364:P2364"/>
    <mergeCell ref="N2365:P2365"/>
    <mergeCell ref="N2366:P2366"/>
    <mergeCell ref="N2367:P2367"/>
    <mergeCell ref="N2368:P2368"/>
    <mergeCell ref="Q2364:S2368"/>
    <mergeCell ref="T2364:V2368"/>
    <mergeCell ref="W2364:Y2368"/>
    <mergeCell ref="Z2364:AB2368"/>
    <mergeCell ref="AC2364:AE2368"/>
    <mergeCell ref="A2369:A2373"/>
    <mergeCell ref="B2369:D2373"/>
    <mergeCell ref="E2369:G2373"/>
    <mergeCell ref="H2369:J2373"/>
    <mergeCell ref="K2369:M2373"/>
    <mergeCell ref="N2369:P2369"/>
    <mergeCell ref="N2370:P2370"/>
    <mergeCell ref="N2371:P2371"/>
    <mergeCell ref="N2372:P2372"/>
    <mergeCell ref="N2373:P2373"/>
    <mergeCell ref="Q2369:S2373"/>
    <mergeCell ref="T2369:V2373"/>
    <mergeCell ref="W2369:Y2373"/>
    <mergeCell ref="N2391:P2391"/>
    <mergeCell ref="Q2389:S2391"/>
    <mergeCell ref="T2389:V2391"/>
    <mergeCell ref="W2389:Y2391"/>
    <mergeCell ref="Z2389:AB2391"/>
    <mergeCell ref="AC2389:AE2391"/>
    <mergeCell ref="A2374:A2378"/>
    <mergeCell ref="B2374:D2378"/>
    <mergeCell ref="E2374:G2378"/>
    <mergeCell ref="H2374:J2378"/>
    <mergeCell ref="K2374:M2378"/>
    <mergeCell ref="N2374:P2374"/>
    <mergeCell ref="N2375:P2375"/>
    <mergeCell ref="N2376:P2376"/>
    <mergeCell ref="N2377:P2377"/>
    <mergeCell ref="N2378:P2378"/>
    <mergeCell ref="Q2374:S2378"/>
    <mergeCell ref="T2374:V2378"/>
    <mergeCell ref="W2374:Y2378"/>
    <mergeCell ref="Z2374:AB2378"/>
    <mergeCell ref="AC2374:AE2378"/>
    <mergeCell ref="A2379:A2383"/>
    <mergeCell ref="B2379:D2383"/>
    <mergeCell ref="E2379:G2383"/>
    <mergeCell ref="H2379:J2383"/>
    <mergeCell ref="K2379:M2383"/>
    <mergeCell ref="N2379:P2379"/>
    <mergeCell ref="N2380:P2380"/>
    <mergeCell ref="N2381:P2381"/>
    <mergeCell ref="N2382:P2382"/>
    <mergeCell ref="N2383:P2383"/>
    <mergeCell ref="Q2379:S2383"/>
    <mergeCell ref="B2395:C2395"/>
    <mergeCell ref="E2395:F2395"/>
    <mergeCell ref="H2395:I2395"/>
    <mergeCell ref="K2395:L2395"/>
    <mergeCell ref="N2395:O2395"/>
    <mergeCell ref="Q2395:R2395"/>
    <mergeCell ref="T2395:U2395"/>
    <mergeCell ref="W2395:X2395"/>
    <mergeCell ref="Z2395:AA2395"/>
    <mergeCell ref="AC2395:AD2395"/>
    <mergeCell ref="A2384:A2388"/>
    <mergeCell ref="B2384:D2388"/>
    <mergeCell ref="E2384:G2388"/>
    <mergeCell ref="H2384:J2388"/>
    <mergeCell ref="K2384:M2388"/>
    <mergeCell ref="N2384:P2384"/>
    <mergeCell ref="N2385:P2385"/>
    <mergeCell ref="N2386:P2386"/>
    <mergeCell ref="N2387:P2387"/>
    <mergeCell ref="N2388:P2388"/>
    <mergeCell ref="Q2384:S2388"/>
    <mergeCell ref="T2384:V2388"/>
    <mergeCell ref="W2384:Y2388"/>
    <mergeCell ref="Z2384:AB2388"/>
    <mergeCell ref="AC2384:AE2388"/>
    <mergeCell ref="A2389:A2391"/>
    <mergeCell ref="B2389:D2391"/>
    <mergeCell ref="E2389:G2391"/>
    <mergeCell ref="H2389:J2391"/>
    <mergeCell ref="K2389:M2391"/>
    <mergeCell ref="N2389:P2389"/>
    <mergeCell ref="N2390:P2390"/>
  </mergeCells>
  <hyperlinks>
    <hyperlink ref="D3" r:id="rId1" display="javascript:void(0);"/>
    <hyperlink ref="D8" r:id="rId2" display="javascript:void(0);"/>
    <hyperlink ref="D21" r:id="rId3" display="javascript:void(0);"/>
    <hyperlink ref="D24" r:id="rId4" display="javascript:void(0);"/>
    <hyperlink ref="D27" r:id="rId5" display="javascript:void(0);"/>
    <hyperlink ref="D30" r:id="rId6" display="javascript:void(0);"/>
    <hyperlink ref="D35" r:id="rId7" display="javascript:void(0);"/>
    <hyperlink ref="D38" r:id="rId8" display="javascript:void(0);"/>
    <hyperlink ref="D43" r:id="rId9" display="javascript:void(0);"/>
    <hyperlink ref="D46" r:id="rId10" display="javascript:void(0);"/>
    <hyperlink ref="D51" r:id="rId11" display="javascript:void(0);"/>
    <hyperlink ref="D56" r:id="rId12" display="javascript:void(0);"/>
    <hyperlink ref="D61" r:id="rId13" display="javascript:void(0);"/>
    <hyperlink ref="D66" r:id="rId14" display="javascript:void(0);"/>
    <hyperlink ref="D69" r:id="rId15" display="javascript:void(0);"/>
    <hyperlink ref="D74" r:id="rId16" display="javascript:void(0);"/>
    <hyperlink ref="A1" r:id="rId17"/>
    <hyperlink ref="C774" r:id="rId18" display="javascript:void(0);"/>
    <hyperlink ref="C769" r:id="rId19" display="javascript:void(0);"/>
    <hyperlink ref="C764" r:id="rId20" display="javascript:void(0);"/>
    <hyperlink ref="C759" r:id="rId21" display="javascript:void(0);"/>
    <hyperlink ref="C754" r:id="rId22" display="javascript:void(0);"/>
    <hyperlink ref="C749" r:id="rId23" display="javascript:void(0);"/>
    <hyperlink ref="C746" r:id="rId24" display="javascript:void(0);"/>
    <hyperlink ref="C743" r:id="rId25" display="javascript:void(0);"/>
    <hyperlink ref="C738" r:id="rId26" display="javascript:void(0);"/>
    <hyperlink ref="C733" r:id="rId27" display="javascript:void(0);"/>
    <hyperlink ref="C728" r:id="rId28" display="javascript:void(0);"/>
    <hyperlink ref="C723" r:id="rId29" display="javascript:void(0);"/>
    <hyperlink ref="C718" r:id="rId30" display="javascript:void(0);"/>
    <hyperlink ref="C713" r:id="rId31" display="javascript:void(0);"/>
    <hyperlink ref="C708" r:id="rId32" display="javascript:void(0);"/>
    <hyperlink ref="C703" r:id="rId33" display="javascript:void(0);"/>
    <hyperlink ref="B698" r:id="rId34" display="javascript:void(0);"/>
    <hyperlink ref="C691" r:id="rId35" display="javascript:void(0);"/>
    <hyperlink ref="C686" r:id="rId36" display="javascript:void(0);"/>
    <hyperlink ref="C683" r:id="rId37" display="javascript:void(0);"/>
    <hyperlink ref="C680" r:id="rId38" display="javascript:void(0);"/>
    <hyperlink ref="C675" r:id="rId39" display="javascript:void(0);"/>
    <hyperlink ref="C670" r:id="rId40" display="javascript:void(0);"/>
    <hyperlink ref="C665" r:id="rId41" display="javascript:void(0);"/>
    <hyperlink ref="C660" r:id="rId42" display="javascript:void(0);"/>
    <hyperlink ref="C657" r:id="rId43" display="javascript:void(0);"/>
    <hyperlink ref="C654" r:id="rId44" display="javascript:void(0);"/>
    <hyperlink ref="C651" r:id="rId45" display="javascript:void(0);"/>
    <hyperlink ref="C648" r:id="rId46" display="javascript:void(0);"/>
    <hyperlink ref="B645" r:id="rId47" display="javascript:void(0);"/>
    <hyperlink ref="C638" r:id="rId48" display="javascript:void(0);"/>
    <hyperlink ref="C633" r:id="rId49" display="javascript:void(0);"/>
    <hyperlink ref="C628" r:id="rId50" display="javascript:void(0);"/>
    <hyperlink ref="C623" r:id="rId51" display="javascript:void(0);"/>
    <hyperlink ref="C618" r:id="rId52" display="javascript:void(0);"/>
    <hyperlink ref="C613" r:id="rId53" display="javascript:void(0);"/>
    <hyperlink ref="C608" r:id="rId54" display="javascript:void(0);"/>
    <hyperlink ref="C603" r:id="rId55" display="javascript:void(0);"/>
    <hyperlink ref="C598" r:id="rId56" display="javascript:void(0);"/>
    <hyperlink ref="C593" r:id="rId57" display="javascript:void(0);"/>
    <hyperlink ref="C588" r:id="rId58" display="javascript:void(0);"/>
    <hyperlink ref="C583" r:id="rId59" display="javascript:void(0);"/>
    <hyperlink ref="C578" r:id="rId60" display="javascript:void(0);"/>
    <hyperlink ref="C573" r:id="rId61" display="javascript:void(0);"/>
    <hyperlink ref="C568" r:id="rId62" display="javascript:void(0);"/>
    <hyperlink ref="C563" r:id="rId63" display="javascript:void(0);"/>
    <hyperlink ref="B558" r:id="rId64" display="javascript:void(0);"/>
    <hyperlink ref="C551" r:id="rId65" display="javascript:void(0);"/>
    <hyperlink ref="C546" r:id="rId66" display="javascript:void(0);"/>
    <hyperlink ref="C541" r:id="rId67" display="javascript:void(0);"/>
    <hyperlink ref="C536" r:id="rId68" display="javascript:void(0);"/>
    <hyperlink ref="C531" r:id="rId69" display="javascript:void(0);"/>
    <hyperlink ref="C526" r:id="rId70" display="javascript:void(0);"/>
    <hyperlink ref="C521" r:id="rId71" display="javascript:void(0);"/>
    <hyperlink ref="C516" r:id="rId72" display="javascript:void(0);"/>
    <hyperlink ref="C511" r:id="rId73" display="javascript:void(0);"/>
    <hyperlink ref="C508" r:id="rId74" display="javascript:void(0);"/>
    <hyperlink ref="C505" r:id="rId75" display="javascript:void(0);"/>
    <hyperlink ref="C502" r:id="rId76" display="javascript:void(0);"/>
    <hyperlink ref="C497" r:id="rId77" display="javascript:void(0);"/>
    <hyperlink ref="C492" r:id="rId78" display="javascript:void(0);"/>
    <hyperlink ref="C487" r:id="rId79" display="javascript:void(0);"/>
    <hyperlink ref="C482" r:id="rId80" display="javascript:void(0);"/>
    <hyperlink ref="C479" r:id="rId81" display="javascript:void(0);"/>
    <hyperlink ref="C474" r:id="rId82" display="javascript:void(0);"/>
    <hyperlink ref="C469" r:id="rId83" display="javascript:void(0);"/>
    <hyperlink ref="B464" r:id="rId84" display="javascript:void(0);"/>
    <hyperlink ref="C457" r:id="rId85" display="javascript:void(0);"/>
    <hyperlink ref="C452" r:id="rId86" display="javascript:void(0);"/>
    <hyperlink ref="C447" r:id="rId87" display="javascript:void(0);"/>
    <hyperlink ref="C442" r:id="rId88" display="javascript:void(0);"/>
    <hyperlink ref="C437" r:id="rId89" display="javascript:void(0);"/>
    <hyperlink ref="C432" r:id="rId90" display="javascript:void(0);"/>
    <hyperlink ref="C427" r:id="rId91" display="javascript:void(0);"/>
    <hyperlink ref="C422" r:id="rId92" display="javascript:void(0);"/>
    <hyperlink ref="C417" r:id="rId93" display="javascript:void(0);"/>
    <hyperlink ref="C414" r:id="rId94" display="javascript:void(0);"/>
    <hyperlink ref="C409" r:id="rId95" display="javascript:void(0);"/>
    <hyperlink ref="C404" r:id="rId96" display="javascript:void(0);"/>
    <hyperlink ref="C399" r:id="rId97" display="javascript:void(0);"/>
    <hyperlink ref="C394" r:id="rId98" display="javascript:void(0);"/>
    <hyperlink ref="B389" r:id="rId99" display="javascript:void(0);"/>
    <hyperlink ref="C382" r:id="rId100" display="javascript:void(0);"/>
    <hyperlink ref="C377" r:id="rId101" display="javascript:void(0);"/>
    <hyperlink ref="C372" r:id="rId102" display="javascript:void(0);"/>
    <hyperlink ref="C367" r:id="rId103" display="javascript:void(0);"/>
    <hyperlink ref="C362" r:id="rId104" display="javascript:void(0);"/>
    <hyperlink ref="C357" r:id="rId105" display="javascript:void(0);"/>
    <hyperlink ref="C352" r:id="rId106" display="javascript:void(0);"/>
    <hyperlink ref="C347" r:id="rId107" display="javascript:void(0);"/>
    <hyperlink ref="C342" r:id="rId108" display="javascript:void(0);"/>
    <hyperlink ref="C337" r:id="rId109" display="javascript:void(0);"/>
    <hyperlink ref="C332" r:id="rId110" display="javascript:void(0);"/>
    <hyperlink ref="C327" r:id="rId111" display="javascript:void(0);"/>
    <hyperlink ref="C322" r:id="rId112" display="javascript:void(0);"/>
    <hyperlink ref="C317" r:id="rId113" display="javascript:void(0);"/>
    <hyperlink ref="B312" r:id="rId114" display="javascript:void(0);"/>
    <hyperlink ref="C305" r:id="rId115" display="javascript:void(0);"/>
    <hyperlink ref="C300" r:id="rId116" display="javascript:void(0);"/>
    <hyperlink ref="C295" r:id="rId117" display="javascript:void(0);"/>
    <hyperlink ref="C290" r:id="rId118" display="javascript:void(0);"/>
    <hyperlink ref="C285" r:id="rId119" display="javascript:void(0);"/>
    <hyperlink ref="C280" r:id="rId120" display="javascript:void(0);"/>
    <hyperlink ref="C275" r:id="rId121" display="javascript:void(0);"/>
    <hyperlink ref="C270" r:id="rId122" display="javascript:void(0);"/>
    <hyperlink ref="C265" r:id="rId123" display="javascript:void(0);"/>
    <hyperlink ref="C260" r:id="rId124" display="javascript:void(0);"/>
    <hyperlink ref="C255" r:id="rId125" display="javascript:void(0);"/>
    <hyperlink ref="C250" r:id="rId126" display="javascript:void(0);"/>
    <hyperlink ref="C245" r:id="rId127" display="javascript:void(0);"/>
    <hyperlink ref="C240" r:id="rId128" display="javascript:void(0);"/>
    <hyperlink ref="C235" r:id="rId129" display="javascript:void(0);"/>
    <hyperlink ref="C230" r:id="rId130" display="javascript:void(0);"/>
    <hyperlink ref="C225" r:id="rId131" display="javascript:void(0);"/>
    <hyperlink ref="C220" r:id="rId132" display="javascript:void(0);"/>
    <hyperlink ref="C213" r:id="rId133" display="javascript:void(0);"/>
    <hyperlink ref="C208" r:id="rId134" display="javascript:void(0);"/>
    <hyperlink ref="C203" r:id="rId135" display="javascript:void(0);"/>
    <hyperlink ref="C198" r:id="rId136" display="javascript:void(0);"/>
    <hyperlink ref="C193" r:id="rId137" display="javascript:void(0);"/>
    <hyperlink ref="C188" r:id="rId138" display="javascript:void(0);"/>
    <hyperlink ref="C183" r:id="rId139" display="javascript:void(0);"/>
    <hyperlink ref="C178" r:id="rId140" display="javascript:void(0);"/>
    <hyperlink ref="C173" r:id="rId141" display="javascript:void(0);"/>
    <hyperlink ref="C168" r:id="rId142" display="javascript:void(0);"/>
    <hyperlink ref="C163" r:id="rId143" display="javascript:void(0);"/>
    <hyperlink ref="C158" r:id="rId144" display="javascript:void(0);"/>
    <hyperlink ref="C153" r:id="rId145" display="javascript:void(0);"/>
    <hyperlink ref="C148" r:id="rId146" display="javascript:void(0);"/>
    <hyperlink ref="B143" r:id="rId147" display="javascript:void(0);"/>
    <hyperlink ref="C137" r:id="rId148" display="javascript:void(0);"/>
    <hyperlink ref="C132" r:id="rId149" display="javascript:void(0);"/>
    <hyperlink ref="C127" r:id="rId150" display="javascript:void(0);"/>
    <hyperlink ref="C122" r:id="rId151" display="javascript:void(0);"/>
    <hyperlink ref="C117" r:id="rId152" display="javascript:void(0);"/>
    <hyperlink ref="C112" r:id="rId153" display="javascript:void(0);"/>
    <hyperlink ref="C107" r:id="rId154" display="javascript:void(0);"/>
    <hyperlink ref="C102" r:id="rId155" display="javascript:void(0);"/>
    <hyperlink ref="C97" r:id="rId156" display="javascript:void(0);"/>
    <hyperlink ref="C92" r:id="rId157" display="javascript:void(0);"/>
    <hyperlink ref="C89" r:id="rId158" display="javascript:void(0);"/>
    <hyperlink ref="C86" r:id="rId159" display="javascript:void(0);"/>
    <hyperlink ref="C81" r:id="rId160" display="javascript:void(0);"/>
    <hyperlink ref="C78" r:id="rId161" display="javascript:void(0);"/>
    <hyperlink ref="C780" r:id="rId162" display="javascript:void(0);"/>
    <hyperlink ref="D785" r:id="rId163" display="javascript:void(0);"/>
    <hyperlink ref="D790" r:id="rId164" display="javascript:void(0);"/>
    <hyperlink ref="D795" r:id="rId165" display="javascript:void(0);"/>
    <hyperlink ref="D800" r:id="rId166" display="javascript:void(0);"/>
    <hyperlink ref="D805" r:id="rId167" display="javascript:void(0);"/>
    <hyperlink ref="D810" r:id="rId168" display="javascript:void(0);"/>
    <hyperlink ref="D815" r:id="rId169" display="javascript:void(0);"/>
    <hyperlink ref="D820" r:id="rId170" display="javascript:void(0);"/>
    <hyperlink ref="D825" r:id="rId171" display="javascript:void(0);"/>
    <hyperlink ref="D830" r:id="rId172" display="javascript:void(0);"/>
    <hyperlink ref="D835" r:id="rId173" display="javascript:void(0);"/>
    <hyperlink ref="D840" r:id="rId174" display="javascript:void(0);"/>
    <hyperlink ref="D845" r:id="rId175" display="javascript:void(0);"/>
    <hyperlink ref="D850" r:id="rId176" display="javascript:void(0);"/>
    <hyperlink ref="D855" r:id="rId177" display="javascript:void(0);"/>
    <hyperlink ref="D860" r:id="rId178" display="javascript:void(0);"/>
    <hyperlink ref="D865" r:id="rId179" display="javascript:void(0);"/>
    <hyperlink ref="D870" r:id="rId180" display="javascript:void(0);"/>
    <hyperlink ref="D875" r:id="rId181" display="javascript:void(0);"/>
    <hyperlink ref="C882" r:id="rId182" display="javascript:void(0);"/>
    <hyperlink ref="D887" r:id="rId183" display="javascript:void(0);"/>
    <hyperlink ref="D892" r:id="rId184" display="javascript:void(0);"/>
    <hyperlink ref="D897" r:id="rId185" display="javascript:void(0);"/>
    <hyperlink ref="D902" r:id="rId186" display="javascript:void(0);"/>
    <hyperlink ref="D907" r:id="rId187" display="javascript:void(0);"/>
    <hyperlink ref="D912" r:id="rId188" display="javascript:void(0);"/>
    <hyperlink ref="D917" r:id="rId189" display="javascript:void(0);"/>
    <hyperlink ref="D922" r:id="rId190" display="javascript:void(0);"/>
    <hyperlink ref="D927" r:id="rId191" display="javascript:void(0);"/>
    <hyperlink ref="D932" r:id="rId192" display="javascript:void(0);"/>
    <hyperlink ref="D937" r:id="rId193" display="javascript:void(0);"/>
    <hyperlink ref="D942" r:id="rId194" display="javascript:void(0);"/>
    <hyperlink ref="D947" r:id="rId195" display="javascript:void(0);"/>
    <hyperlink ref="D952" r:id="rId196" display="javascript:void(0);"/>
    <hyperlink ref="D957" r:id="rId197" display="javascript:void(0);"/>
    <hyperlink ref="D962" r:id="rId198" display="javascript:void(0);"/>
    <hyperlink ref="D967" r:id="rId199" display="javascript:void(0);"/>
    <hyperlink ref="D972" r:id="rId200" display="javascript:void(0);"/>
    <hyperlink ref="D977" r:id="rId201" display="javascript:void(0);"/>
    <hyperlink ref="C981" r:id="rId202" display="javascript:void(0);"/>
    <hyperlink ref="D984" r:id="rId203" display="javascript:void(0);"/>
    <hyperlink ref="D987" r:id="rId204" display="javascript:void(0);"/>
    <hyperlink ref="D990" r:id="rId205" display="javascript:void(0);"/>
    <hyperlink ref="D993" r:id="rId206" display="javascript:void(0);"/>
    <hyperlink ref="D998" r:id="rId207" display="javascript:void(0);"/>
    <hyperlink ref="D1001" r:id="rId208" display="javascript:void(0);"/>
    <hyperlink ref="D1004" r:id="rId209" display="javascript:void(0);"/>
    <hyperlink ref="D1007" r:id="rId210" display="javascript:void(0);"/>
    <hyperlink ref="D1010" r:id="rId211" display="javascript:void(0);"/>
    <hyperlink ref="D1013" r:id="rId212" display="javascript:void(0);"/>
    <hyperlink ref="D1016" r:id="rId213" display="javascript:void(0);"/>
    <hyperlink ref="D1019" r:id="rId214" display="javascript:void(0);"/>
    <hyperlink ref="D1022" r:id="rId215" display="javascript:void(0);"/>
    <hyperlink ref="D1025" r:id="rId216" display="javascript:void(0);"/>
    <hyperlink ref="C1108" r:id="rId217" display="javascript:void(0);"/>
    <hyperlink ref="C1105" r:id="rId218" display="javascript:void(0);"/>
    <hyperlink ref="C1102" r:id="rId219" display="javascript:void(0);"/>
    <hyperlink ref="C1099" r:id="rId220" display="javascript:void(0);"/>
    <hyperlink ref="B1096" r:id="rId221" display="javascript:void(0);"/>
    <hyperlink ref="C1091" r:id="rId222" display="javascript:void(0);"/>
    <hyperlink ref="C1088" r:id="rId223" display="javascript:void(0);"/>
    <hyperlink ref="C1085" r:id="rId224" display="javascript:void(0);"/>
    <hyperlink ref="C1082" r:id="rId225" display="javascript:void(0);"/>
    <hyperlink ref="C1079" r:id="rId226" display="javascript:void(0);"/>
    <hyperlink ref="C1076" r:id="rId227" display="javascript:void(0);"/>
    <hyperlink ref="B1071" r:id="rId228" display="javascript:void(0);"/>
    <hyperlink ref="C1066" r:id="rId229" display="javascript:void(0);"/>
    <hyperlink ref="C1063" r:id="rId230" display="javascript:void(0);"/>
    <hyperlink ref="C1060" r:id="rId231" display="javascript:void(0);"/>
    <hyperlink ref="C1055" r:id="rId232" display="javascript:void(0);"/>
    <hyperlink ref="C1050" r:id="rId233" display="javascript:void(0);"/>
    <hyperlink ref="C1045" r:id="rId234" display="javascript:void(0);"/>
    <hyperlink ref="C1040" r:id="rId235" display="javascript:void(0);"/>
    <hyperlink ref="C1035" r:id="rId236" display="javascript:void(0);"/>
    <hyperlink ref="C1032" r:id="rId237" display="javascript:void(0);"/>
    <hyperlink ref="J1113" r:id="rId238" display="javascript:void(0);"/>
    <hyperlink ref="J1118" r:id="rId239" display="javascript:void(0);"/>
    <hyperlink ref="J1123" r:id="rId240" display="javascript:void(0);"/>
    <hyperlink ref="J1128" r:id="rId241" display="javascript:void(0);"/>
    <hyperlink ref="J1133" r:id="rId242" display="javascript:void(0);"/>
    <hyperlink ref="J1138" r:id="rId243" display="javascript:void(0);"/>
    <hyperlink ref="J1143" r:id="rId244" display="javascript:void(0);"/>
    <hyperlink ref="J1148" r:id="rId245" display="javascript:void(0);"/>
    <hyperlink ref="J1153" r:id="rId246" display="javascript:void(0);"/>
    <hyperlink ref="J1158" r:id="rId247" display="javascript:void(0);"/>
    <hyperlink ref="J1163" r:id="rId248" display="javascript:void(0);"/>
    <hyperlink ref="J1168" r:id="rId249" display="javascript:void(0);"/>
    <hyperlink ref="J1173" r:id="rId250" display="javascript:void(0);"/>
    <hyperlink ref="J1178" r:id="rId251" display="javascript:void(0);"/>
    <hyperlink ref="J1183" r:id="rId252" display="javascript:void(0);"/>
    <hyperlink ref="J1188" r:id="rId253" display="javascript:void(0);"/>
    <hyperlink ref="J1193" r:id="rId254" display="javascript:void(0);"/>
    <hyperlink ref="J1198" r:id="rId255" display="javascript:void(0);"/>
    <hyperlink ref="J1203" r:id="rId256" display="javascript:void(0);"/>
    <hyperlink ref="J1208" r:id="rId257" display="javascript:void(0);"/>
    <hyperlink ref="J1218" r:id="rId258" display="javascript:void(0);"/>
    <hyperlink ref="J1223" r:id="rId259" display="javascript:void(0);"/>
    <hyperlink ref="J1228" r:id="rId260" display="javascript:void(0);"/>
    <hyperlink ref="J1233" r:id="rId261" display="javascript:void(0);"/>
    <hyperlink ref="J1238" r:id="rId262" display="javascript:void(0);"/>
    <hyperlink ref="J1241" r:id="rId263" display="javascript:void(0);"/>
    <hyperlink ref="J1249" r:id="rId264" display="javascript:void(0);"/>
    <hyperlink ref="J1252" r:id="rId265" display="javascript:void(0);"/>
    <hyperlink ref="J1255" r:id="rId266" display="javascript:void(0);"/>
    <hyperlink ref="J1260" r:id="rId267" display="javascript:void(0);"/>
    <hyperlink ref="J1263" r:id="rId268" display="javascript:void(0);"/>
    <hyperlink ref="J1268" r:id="rId269" display="javascript:void(0);"/>
    <hyperlink ref="J1273" r:id="rId270" display="javascript:void(0);"/>
    <hyperlink ref="J1276" r:id="rId271" display="javascript:void(0);"/>
    <hyperlink ref="J1279" r:id="rId272" display="javascript:void(0);"/>
    <hyperlink ref="J1282" r:id="rId273" display="javascript:void(0);"/>
    <hyperlink ref="J1285" r:id="rId274" display="javascript:void(0);"/>
    <hyperlink ref="J1288" r:id="rId275" display="javascript:void(0);"/>
    <hyperlink ref="J1293" r:id="rId276" display="javascript:void(0);"/>
    <hyperlink ref="J1298" r:id="rId277" display="javascript:void(0);"/>
    <hyperlink ref="J1301" r:id="rId278" display="javascript:void(0);"/>
    <hyperlink ref="J1309" r:id="rId279" display="javascript:void(0);"/>
    <hyperlink ref="J1314" r:id="rId280" display="javascript:void(0);"/>
    <hyperlink ref="J1319" r:id="rId281" display="javascript:void(0);"/>
    <hyperlink ref="J1324" r:id="rId282" display="javascript:void(0);"/>
    <hyperlink ref="J1327" r:id="rId283" display="javascript:void(0);"/>
    <hyperlink ref="J1330" r:id="rId284" display="javascript:void(0);"/>
    <hyperlink ref="J1333" r:id="rId285" display="javascript:void(0);"/>
    <hyperlink ref="J1336" r:id="rId286" display="javascript:void(0);"/>
    <hyperlink ref="J1339" r:id="rId287" display="javascript:void(0);"/>
    <hyperlink ref="J1342" r:id="rId288" display="javascript:void(0);"/>
    <hyperlink ref="J1345" r:id="rId289" display="javascript:void(0);"/>
    <hyperlink ref="J1348" r:id="rId290" display="javascript:void(0);"/>
    <hyperlink ref="J1351" r:id="rId291" display="javascript:void(0);"/>
    <hyperlink ref="J1354" r:id="rId292" display="javascript:void(0);"/>
    <hyperlink ref="J1357" r:id="rId293" display="javascript:void(0);"/>
    <hyperlink ref="J1360" r:id="rId294" display="javascript:void(0);"/>
    <hyperlink ref="J1363" r:id="rId295" display="javascript:void(0);"/>
    <hyperlink ref="J1366" r:id="rId296" display="javascript:void(0);"/>
    <hyperlink ref="J1369" r:id="rId297" display="javascript:void(0);"/>
    <hyperlink ref="D1377" r:id="rId298" display="javascript:void(0);"/>
    <hyperlink ref="D1382" r:id="rId299" display="javascript:void(0);"/>
    <hyperlink ref="D1387" r:id="rId300" display="javascript:void(0);"/>
    <hyperlink ref="D1390" r:id="rId301" display="javascript:void(0);"/>
    <hyperlink ref="D1395" r:id="rId302" display="javascript:void(0);"/>
    <hyperlink ref="D1398" r:id="rId303" display="javascript:void(0);"/>
    <hyperlink ref="D1403" r:id="rId304" display="javascript:void(0);"/>
    <hyperlink ref="D1408" r:id="rId305" display="javascript:void(0);"/>
    <hyperlink ref="D1413" r:id="rId306" display="javascript:void(0);"/>
    <hyperlink ref="D1418" r:id="rId307" display="javascript:void(0);"/>
    <hyperlink ref="D1423" r:id="rId308" display="javascript:void(0);"/>
    <hyperlink ref="D1428" r:id="rId309" display="javascript:void(0);"/>
    <hyperlink ref="D1433" r:id="rId310" display="javascript:void(0);"/>
    <hyperlink ref="D1438" r:id="rId311" display="javascript:void(0);"/>
    <hyperlink ref="J1449" r:id="rId312" display="javascript:void(0);"/>
    <hyperlink ref="J1454" r:id="rId313" display="javascript:void(0);"/>
    <hyperlink ref="J1459" r:id="rId314" display="javascript:void(0);"/>
    <hyperlink ref="J1464" r:id="rId315" display="javascript:void(0);"/>
    <hyperlink ref="J1469" r:id="rId316" display="javascript:void(0);"/>
    <hyperlink ref="J1474" r:id="rId317" display="javascript:void(0);"/>
    <hyperlink ref="J1479" r:id="rId318" display="javascript:void(0);"/>
    <hyperlink ref="J1484" r:id="rId319" display="javascript:void(0);"/>
    <hyperlink ref="J1489" r:id="rId320" display="javascript:void(0);"/>
    <hyperlink ref="J1494" r:id="rId321" display="javascript:void(0);"/>
    <hyperlink ref="J1499" r:id="rId322" display="javascript:void(0);"/>
    <hyperlink ref="J1504" r:id="rId323" display="javascript:void(0);"/>
    <hyperlink ref="J1509" r:id="rId324" display="javascript:void(0);"/>
    <hyperlink ref="J1514" r:id="rId325" display="javascript:void(0);"/>
    <hyperlink ref="J1519" r:id="rId326" display="javascript:void(0);"/>
    <hyperlink ref="J1522" r:id="rId327" display="javascript:void(0);"/>
    <hyperlink ref="H1537" r:id="rId328" display="javascript:void(0);"/>
    <hyperlink ref="H1540" r:id="rId329" display="javascript:void(0);"/>
    <hyperlink ref="H1545" r:id="rId330" display="javascript:void(0);"/>
    <hyperlink ref="H1548" r:id="rId331" display="javascript:void(0);"/>
    <hyperlink ref="H1551" r:id="rId332" display="javascript:void(0);"/>
    <hyperlink ref="H1554" r:id="rId333" display="javascript:void(0);"/>
    <hyperlink ref="H1563" r:id="rId334" display="javascript:void(0);"/>
    <hyperlink ref="L1569" r:id="rId335" display="javascript:void(0);"/>
    <hyperlink ref="L1572" r:id="rId336" display="javascript:void(0);"/>
    <hyperlink ref="L1575" r:id="rId337" display="javascript:void(0);"/>
    <hyperlink ref="L1578" r:id="rId338" display="javascript:void(0);"/>
    <hyperlink ref="L1581" r:id="rId339" display="javascript:void(0);"/>
    <hyperlink ref="L1584" r:id="rId340" display="javascript:void(0);"/>
    <hyperlink ref="L1587" r:id="rId341" display="javascript:void(0);"/>
    <hyperlink ref="L1590" r:id="rId342" display="javascript:void(0);"/>
    <hyperlink ref="L1593" r:id="rId343" display="javascript:void(0);"/>
    <hyperlink ref="L1596" r:id="rId344" display="javascript:void(0);"/>
    <hyperlink ref="L1599" r:id="rId345" display="javascript:void(0);"/>
    <hyperlink ref="L1602" r:id="rId346" display="javascript:void(0);"/>
    <hyperlink ref="L1605" r:id="rId347" display="javascript:void(0);"/>
    <hyperlink ref="L1608" r:id="rId348" display="javascript:void(0);"/>
    <hyperlink ref="L1611" r:id="rId349" display="javascript:void(0);"/>
    <hyperlink ref="L1614" r:id="rId350" display="javascript:void(0);"/>
    <hyperlink ref="L1617" r:id="rId351" display="javascript:void(0);"/>
    <hyperlink ref="L1620" r:id="rId352" display="javascript:void(0);"/>
    <hyperlink ref="L1623" r:id="rId353" display="javascript:void(0);"/>
    <hyperlink ref="L1628" r:id="rId354" display="javascript:void(0);"/>
    <hyperlink ref="J1636" r:id="rId355" display="javascript:void(0);"/>
    <hyperlink ref="J1639" r:id="rId356" display="javascript:void(0);"/>
    <hyperlink ref="J1642" r:id="rId357" display="javascript:void(0);"/>
    <hyperlink ref="J1645" r:id="rId358" display="javascript:void(0);"/>
    <hyperlink ref="J1648" r:id="rId359" display="javascript:void(0);"/>
    <hyperlink ref="J1653" r:id="rId360" display="javascript:void(0);"/>
    <hyperlink ref="J1658" r:id="rId361" display="javascript:void(0);"/>
    <hyperlink ref="J1663" r:id="rId362" display="javascript:void(0);"/>
    <hyperlink ref="J1668" r:id="rId363" display="javascript:void(0);"/>
    <hyperlink ref="J1673" r:id="rId364" display="javascript:void(0);"/>
    <hyperlink ref="J1678" r:id="rId365" display="javascript:void(0);"/>
    <hyperlink ref="J1683" r:id="rId366" display="javascript:void(0);"/>
    <hyperlink ref="J1688" r:id="rId367" display="javascript:void(0);"/>
    <hyperlink ref="J1693" r:id="rId368" display="javascript:void(0);"/>
    <hyperlink ref="J1698" r:id="rId369" display="javascript:void(0);"/>
    <hyperlink ref="J1703" r:id="rId370" display="javascript:void(0);"/>
    <hyperlink ref="J1706" r:id="rId371" display="javascript:void(0);"/>
    <hyperlink ref="H1716" r:id="rId372" display="javascript:void(0);"/>
    <hyperlink ref="H1721" r:id="rId373" display="javascript:void(0);"/>
    <hyperlink ref="H1726" r:id="rId374" display="javascript:void(0);"/>
    <hyperlink ref="H1729" r:id="rId375" display="javascript:void(0);"/>
    <hyperlink ref="H1732" r:id="rId376" display="javascript:void(0);"/>
    <hyperlink ref="H1737" r:id="rId377" display="javascript:void(0);"/>
    <hyperlink ref="H1740" r:id="rId378" display="javascript:void(0);"/>
    <hyperlink ref="H1743" r:id="rId379" display="javascript:void(0);"/>
    <hyperlink ref="H1746" r:id="rId380" display="javascript:void(0);"/>
    <hyperlink ref="H1749" r:id="rId381" display="javascript:void(0);"/>
    <hyperlink ref="H1752" r:id="rId382" display="javascript:void(0);"/>
    <hyperlink ref="H1755" r:id="rId383" display="javascript:void(0);"/>
    <hyperlink ref="J1761" r:id="rId384" display="javascript:void(0);"/>
    <hyperlink ref="J1764" r:id="rId385" display="javascript:void(0);"/>
    <hyperlink ref="J1767" r:id="rId386" display="javascript:void(0);"/>
    <hyperlink ref="J1770" r:id="rId387" display="javascript:void(0);"/>
    <hyperlink ref="J1773" r:id="rId388" display="javascript:void(0);"/>
    <hyperlink ref="J1776" r:id="rId389" display="javascript:void(0);"/>
    <hyperlink ref="J1779" r:id="rId390" display="javascript:void(0);"/>
    <hyperlink ref="J1782" r:id="rId391" display="javascript:void(0);"/>
    <hyperlink ref="J1787" r:id="rId392" display="javascript:void(0);"/>
    <hyperlink ref="J1792" r:id="rId393" display="javascript:void(0);"/>
    <hyperlink ref="J1795" r:id="rId394" display="javascript:void(0);"/>
    <hyperlink ref="J1800" r:id="rId395" display="javascript:void(0);"/>
    <hyperlink ref="J1803" r:id="rId396" display="javascript:void(0);"/>
    <hyperlink ref="J1806" r:id="rId397" display="javascript:void(0);"/>
    <hyperlink ref="J1811" r:id="rId398" display="javascript:void(0);"/>
    <hyperlink ref="H1820" r:id="rId399" display="javascript:void(0);"/>
    <hyperlink ref="H1825" r:id="rId400" display="javascript:void(0);"/>
    <hyperlink ref="H1828" r:id="rId401" display="javascript:void(0);"/>
    <hyperlink ref="H1831" r:id="rId402" display="javascript:void(0);"/>
    <hyperlink ref="H1834" r:id="rId403" display="javascript:void(0);"/>
    <hyperlink ref="H1837" r:id="rId404" display="javascript:void(0);"/>
    <hyperlink ref="H1842" r:id="rId405" display="javascript:void(0);"/>
    <hyperlink ref="H1849" r:id="rId406" display="javascript:void(0);"/>
    <hyperlink ref="H1854" r:id="rId407" display="javascript:void(0);"/>
    <hyperlink ref="H1857" r:id="rId408" display="javascript:void(0);"/>
    <hyperlink ref="H1860" r:id="rId409" display="javascript:void(0);"/>
    <hyperlink ref="H1863" r:id="rId410" display="javascript:void(0);"/>
    <hyperlink ref="H1868" r:id="rId411" display="javascript:void(0);"/>
    <hyperlink ref="H1873" r:id="rId412" display="javascript:void(0);"/>
    <hyperlink ref="H1878" r:id="rId413" display="javascript:void(0);"/>
    <hyperlink ref="H1883" r:id="rId414" display="javascript:void(0);"/>
    <hyperlink ref="H1888" r:id="rId415" display="javascript:void(0);"/>
    <hyperlink ref="H1893" r:id="rId416" display="javascript:void(0);"/>
    <hyperlink ref="H1896" r:id="rId417" display="javascript:void(0);"/>
    <hyperlink ref="H1899" r:id="rId418" display="javascript:void(0);"/>
    <hyperlink ref="H1902" r:id="rId419" display="javascript:void(0);"/>
    <hyperlink ref="H1907" r:id="rId420" display="javascript:void(0);"/>
    <hyperlink ref="D1912" r:id="rId421" display="javascript:void(0);"/>
    <hyperlink ref="D1915" r:id="rId422" display="javascript:void(0);"/>
    <hyperlink ref="D1921" r:id="rId423" display="javascript:void(0);"/>
    <hyperlink ref="D1924" r:id="rId424" display="javascript:void(0);"/>
    <hyperlink ref="D1931" r:id="rId425" display="javascript:void(0);"/>
    <hyperlink ref="D1934" r:id="rId426" display="javascript:void(0);"/>
    <hyperlink ref="D1939" r:id="rId427" display="javascript:void(0);"/>
    <hyperlink ref="D1944" r:id="rId428" display="javascript:void(0);"/>
    <hyperlink ref="D1949" r:id="rId429" display="javascript:void(0);"/>
    <hyperlink ref="D1954" r:id="rId430" display="javascript:void(0);"/>
    <hyperlink ref="D1959" r:id="rId431" display="javascript:void(0);"/>
    <hyperlink ref="D1964" r:id="rId432" display="javascript:void(0);"/>
    <hyperlink ref="D1969" r:id="rId433" display="javascript:void(0);"/>
    <hyperlink ref="D1972" r:id="rId434" display="javascript:void(0);"/>
    <hyperlink ref="H1984" r:id="rId435" display="javascript:void(0);"/>
    <hyperlink ref="H1987" r:id="rId436" display="javascript:void(0);"/>
    <hyperlink ref="H1990" r:id="rId437" display="javascript:void(0);"/>
    <hyperlink ref="H1995" r:id="rId438" display="javascript:void(0);"/>
    <hyperlink ref="H2000" r:id="rId439" display="javascript:void(0);"/>
    <hyperlink ref="H2005" r:id="rId440" display="javascript:void(0);"/>
    <hyperlink ref="H2008" r:id="rId441" display="javascript:void(0);"/>
    <hyperlink ref="H2009" r:id="rId442" display="javascript:void(0);"/>
    <hyperlink ref="H2014" r:id="rId443" display="javascript:void(0);"/>
    <hyperlink ref="H2019" r:id="rId444" display="javascript:void(0);"/>
    <hyperlink ref="H2022" r:id="rId445" display="javascript:void(0);"/>
    <hyperlink ref="H2025" r:id="rId446" display="javascript:void(0);"/>
    <hyperlink ref="H2030" r:id="rId447" display="javascript:void(0);"/>
    <hyperlink ref="H2033" r:id="rId448" display="javascript:void(0);"/>
    <hyperlink ref="H2036" r:id="rId449" display="javascript:void(0);"/>
    <hyperlink ref="D2054" r:id="rId450" display="javascript:void(0);"/>
    <hyperlink ref="D2057" r:id="rId451" display="javascript:void(0);"/>
    <hyperlink ref="D2062" r:id="rId452" display="javascript:void(0);"/>
    <hyperlink ref="D2067" r:id="rId453" display="javascript:void(0);"/>
    <hyperlink ref="D2072" r:id="rId454" display="javascript:void(0);"/>
    <hyperlink ref="H2079" r:id="rId455" display="javascript:void(0);"/>
    <hyperlink ref="H2082" r:id="rId456" display="javascript:void(0);"/>
    <hyperlink ref="H2085" r:id="rId457" display="javascript:void(0);"/>
    <hyperlink ref="H2088" r:id="rId458" display="javascript:void(0);"/>
    <hyperlink ref="H2091" r:id="rId459" display="javascript:void(0);"/>
    <hyperlink ref="H2094" r:id="rId460" display="javascript:void(0);"/>
    <hyperlink ref="H2097" r:id="rId461" display="javascript:void(0);"/>
    <hyperlink ref="H2100" r:id="rId462" display="javascript:void(0);"/>
    <hyperlink ref="H2103" r:id="rId463" display="javascript:void(0);"/>
    <hyperlink ref="H2106" r:id="rId464" display="javascript:void(0);"/>
    <hyperlink ref="H2109" r:id="rId465" display="javascript:void(0);"/>
    <hyperlink ref="H2112" r:id="rId466" display="javascript:void(0);"/>
    <hyperlink ref="H2115" r:id="rId467" display="javascript:void(0);"/>
    <hyperlink ref="H2118" r:id="rId468" display="javascript:void(0);"/>
    <hyperlink ref="H2123" r:id="rId469" display="javascript:void(0);"/>
    <hyperlink ref="H2126" r:id="rId470" display="javascript:void(0);"/>
    <hyperlink ref="H2133" r:id="rId471" display="javascript:void(0);"/>
    <hyperlink ref="H2138" r:id="rId472" display="javascript:void(0);"/>
    <hyperlink ref="H2141" r:id="rId473" display="javascript:void(0);"/>
    <hyperlink ref="H2144" r:id="rId474" display="javascript:void(0);"/>
    <hyperlink ref="H2147" r:id="rId475" display="javascript:void(0);"/>
    <hyperlink ref="H2150" r:id="rId476" display="javascript:void(0);"/>
    <hyperlink ref="H2153" r:id="rId477" display="javascript:void(0);"/>
    <hyperlink ref="H2156" r:id="rId478" display="javascript:void(0);"/>
    <hyperlink ref="H2159" r:id="rId479" display="javascript:void(0);"/>
    <hyperlink ref="H2162" r:id="rId480" display="javascript:void(0);"/>
    <hyperlink ref="H2165" r:id="rId481" display="javascript:void(0);"/>
    <hyperlink ref="H2168" r:id="rId482" display="javascript:void(0);"/>
    <hyperlink ref="H2171" r:id="rId483" display="javascript:void(0);"/>
    <hyperlink ref="H2174" r:id="rId484" display="javascript:void(0);"/>
    <hyperlink ref="H2177" r:id="rId485" display="javascript:void(0);"/>
    <hyperlink ref="H2180" r:id="rId486" display="javascript:void(0);"/>
    <hyperlink ref="H2183" r:id="rId487" display="javascript:void(0);"/>
    <hyperlink ref="H2186" r:id="rId488" display="javascript:void(0);"/>
    <hyperlink ref="H2189" r:id="rId489" display="javascript:void(0);"/>
    <hyperlink ref="H2192" r:id="rId490" display="javascript:void(0);"/>
    <hyperlink ref="H2201" r:id="rId491" display="javascript:void(0);"/>
    <hyperlink ref="H2204" r:id="rId492" display="javascript:void(0);"/>
    <hyperlink ref="H2207" r:id="rId493" display="javascript:void(0);"/>
    <hyperlink ref="H2210" r:id="rId494" display="javascript:void(0);"/>
    <hyperlink ref="H2213" r:id="rId495" display="javascript:void(0);"/>
    <hyperlink ref="H2216" r:id="rId496" display="javascript:void(0);"/>
    <hyperlink ref="H2219" r:id="rId497" display="javascript:void(0);"/>
    <hyperlink ref="H2222" r:id="rId498" display="javascript:void(0);"/>
    <hyperlink ref="H2225" r:id="rId499" display="javascript:void(0);"/>
    <hyperlink ref="H2228" r:id="rId500" display="javascript:void(0);"/>
    <hyperlink ref="H2231" r:id="rId501" display="javascript:void(0);"/>
    <hyperlink ref="H2234" r:id="rId502" display="javascript:void(0);"/>
    <hyperlink ref="H2237" r:id="rId503" display="javascript:void(0);"/>
    <hyperlink ref="H2240" r:id="rId504" display="javascript:void(0);"/>
    <hyperlink ref="H2243" r:id="rId505" display="javascript:void(0);"/>
    <hyperlink ref="H2246" r:id="rId506" display="javascript:void(0);"/>
    <hyperlink ref="H2251" r:id="rId507" display="javascript:void(0);"/>
    <hyperlink ref="J2261" r:id="rId508" display="javascript:void(0);"/>
    <hyperlink ref="J2266" r:id="rId509" display="javascript:void(0);"/>
    <hyperlink ref="J2271" r:id="rId510" display="javascript:void(0);"/>
    <hyperlink ref="J2276" r:id="rId511" display="javascript:void(0);"/>
    <hyperlink ref="J2279" r:id="rId512" display="javascript:void(0);"/>
    <hyperlink ref="J2282" r:id="rId513" display="javascript:void(0);"/>
    <hyperlink ref="J2285" r:id="rId514" display="javascript:void(0);"/>
    <hyperlink ref="J2290" r:id="rId515" display="javascript:void(0);"/>
    <hyperlink ref="J2295" r:id="rId516" display="javascript:void(0);"/>
    <hyperlink ref="J2300" r:id="rId517" display="javascript:void(0);"/>
    <hyperlink ref="J2303" r:id="rId518" display="javascript:void(0);"/>
    <hyperlink ref="J2306" r:id="rId519" display="javascript:void(0);"/>
    <hyperlink ref="J2309" r:id="rId520" display="javascript:void(0);"/>
    <hyperlink ref="J2312" r:id="rId521" display="javascript:void(0);"/>
    <hyperlink ref="J2315" r:id="rId522" display="javascript:void(0);"/>
    <hyperlink ref="J2318" r:id="rId523" display="javascript:void(0);"/>
    <hyperlink ref="J2321" r:id="rId524" display="javascript:void(0);"/>
    <hyperlink ref="J2324" r:id="rId525" display="javascript:void(0);"/>
    <hyperlink ref="J2327" r:id="rId526" display="javascript:void(0);"/>
    <hyperlink ref="J2330" r:id="rId527" display="javascript:void(0);"/>
    <hyperlink ref="H2339" r:id="rId528" display="javascript:void(0);"/>
    <hyperlink ref="H2342" r:id="rId529" display="javascript:void(0);"/>
    <hyperlink ref="H2345" r:id="rId530" display="javascript:void(0);"/>
    <hyperlink ref="H2348" r:id="rId531" display="javascript:void(0);"/>
    <hyperlink ref="H2351" r:id="rId532" display="javascript:void(0);"/>
    <hyperlink ref="H2354" r:id="rId533" display="javascript:void(0);"/>
    <hyperlink ref="H2359" r:id="rId534" display="javascript:void(0);"/>
    <hyperlink ref="H2364" r:id="rId535" display="javascript:void(0);"/>
    <hyperlink ref="H2369" r:id="rId536" display="javascript:void(0);"/>
    <hyperlink ref="H2374" r:id="rId537" display="javascript:void(0);"/>
    <hyperlink ref="H2379" r:id="rId538" display="javascript:void(0);"/>
    <hyperlink ref="H2384" r:id="rId539" display="javascript:void(0);"/>
    <hyperlink ref="H2389" r:id="rId540" display="javascript:void(0);"/>
  </hyperlinks>
  <pageMargins left="0.7" right="0.7" top="0.75" bottom="0.75" header="0.3" footer="0.3"/>
  <pageSetup orientation="portrait" horizontalDpi="4294967293" verticalDpi="0" r:id="rId541"/>
  <drawing r:id="rId542"/>
  <legacyDrawing r:id="rId543"/>
  <controls>
    <mc:AlternateContent xmlns:mc="http://schemas.openxmlformats.org/markup-compatibility/2006">
      <mc:Choice Requires="x14">
        <control shapeId="1029" r:id="rId544" name="Control 5">
          <controlPr defaultSize="0" r:id="rId545">
            <anchor moveWithCells="1">
              <from>
                <xdr:col>0</xdr:col>
                <xdr:colOff>0</xdr:colOff>
                <xdr:row>1213</xdr:row>
                <xdr:rowOff>0</xdr:rowOff>
              </from>
              <to>
                <xdr:col>0</xdr:col>
                <xdr:colOff>304800</xdr:colOff>
                <xdr:row>1214</xdr:row>
                <xdr:rowOff>38100</xdr:rowOff>
              </to>
            </anchor>
          </controlPr>
        </control>
      </mc:Choice>
      <mc:Fallback>
        <control shapeId="1029" r:id="rId544" name="Control 5"/>
      </mc:Fallback>
    </mc:AlternateContent>
    <mc:AlternateContent xmlns:mc="http://schemas.openxmlformats.org/markup-compatibility/2006">
      <mc:Choice Requires="x14">
        <control shapeId="1030" r:id="rId546" name="Control 6">
          <controlPr defaultSize="0" r:id="rId545">
            <anchor moveWithCells="1">
              <from>
                <xdr:col>0</xdr:col>
                <xdr:colOff>0</xdr:colOff>
                <xdr:row>1244</xdr:row>
                <xdr:rowOff>0</xdr:rowOff>
              </from>
              <to>
                <xdr:col>0</xdr:col>
                <xdr:colOff>304800</xdr:colOff>
                <xdr:row>1245</xdr:row>
                <xdr:rowOff>38100</xdr:rowOff>
              </to>
            </anchor>
          </controlPr>
        </control>
      </mc:Choice>
      <mc:Fallback>
        <control shapeId="1030" r:id="rId546" name="Control 6"/>
      </mc:Fallback>
    </mc:AlternateContent>
    <mc:AlternateContent xmlns:mc="http://schemas.openxmlformats.org/markup-compatibility/2006">
      <mc:Choice Requires="x14">
        <control shapeId="1031" r:id="rId547" name="Control 7">
          <controlPr defaultSize="0" r:id="rId545">
            <anchor moveWithCells="1">
              <from>
                <xdr:col>0</xdr:col>
                <xdr:colOff>0</xdr:colOff>
                <xdr:row>1304</xdr:row>
                <xdr:rowOff>0</xdr:rowOff>
              </from>
              <to>
                <xdr:col>0</xdr:col>
                <xdr:colOff>304800</xdr:colOff>
                <xdr:row>1305</xdr:row>
                <xdr:rowOff>38100</xdr:rowOff>
              </to>
            </anchor>
          </controlPr>
        </control>
      </mc:Choice>
      <mc:Fallback>
        <control shapeId="1031" r:id="rId547" name="Control 7"/>
      </mc:Fallback>
    </mc:AlternateContent>
    <mc:AlternateContent xmlns:mc="http://schemas.openxmlformats.org/markup-compatibility/2006">
      <mc:Choice Requires="x14">
        <control shapeId="1032" r:id="rId548" name="Control 8">
          <controlPr defaultSize="0" r:id="rId545">
            <anchor moveWithCells="1">
              <from>
                <xdr:col>0</xdr:col>
                <xdr:colOff>0</xdr:colOff>
                <xdr:row>1374</xdr:row>
                <xdr:rowOff>0</xdr:rowOff>
              </from>
              <to>
                <xdr:col>0</xdr:col>
                <xdr:colOff>304800</xdr:colOff>
                <xdr:row>1375</xdr:row>
                <xdr:rowOff>38100</xdr:rowOff>
              </to>
            </anchor>
          </controlPr>
        </control>
      </mc:Choice>
      <mc:Fallback>
        <control shapeId="1032" r:id="rId548" name="Control 8"/>
      </mc:Fallback>
    </mc:AlternateContent>
    <mc:AlternateContent xmlns:mc="http://schemas.openxmlformats.org/markup-compatibility/2006">
      <mc:Choice Requires="x14">
        <control shapeId="1033" r:id="rId549" name="Control 9">
          <controlPr defaultSize="0" r:id="rId545">
            <anchor moveWithCells="1">
              <from>
                <xdr:col>0</xdr:col>
                <xdr:colOff>0</xdr:colOff>
                <xdr:row>1376</xdr:row>
                <xdr:rowOff>0</xdr:rowOff>
              </from>
              <to>
                <xdr:col>0</xdr:col>
                <xdr:colOff>304800</xdr:colOff>
                <xdr:row>1376</xdr:row>
                <xdr:rowOff>228600</xdr:rowOff>
              </to>
            </anchor>
          </controlPr>
        </control>
      </mc:Choice>
      <mc:Fallback>
        <control shapeId="1033" r:id="rId549" name="Control 9"/>
      </mc:Fallback>
    </mc:AlternateContent>
    <mc:AlternateContent xmlns:mc="http://schemas.openxmlformats.org/markup-compatibility/2006">
      <mc:Choice Requires="x14">
        <control shapeId="1034" r:id="rId550" name="Control 10">
          <controlPr defaultSize="0" r:id="rId545">
            <anchor moveWithCells="1">
              <from>
                <xdr:col>0</xdr:col>
                <xdr:colOff>0</xdr:colOff>
                <xdr:row>1443</xdr:row>
                <xdr:rowOff>0</xdr:rowOff>
              </from>
              <to>
                <xdr:col>0</xdr:col>
                <xdr:colOff>304800</xdr:colOff>
                <xdr:row>1444</xdr:row>
                <xdr:rowOff>38100</xdr:rowOff>
              </to>
            </anchor>
          </controlPr>
        </control>
      </mc:Choice>
      <mc:Fallback>
        <control shapeId="1034" r:id="rId550" name="Control 10"/>
      </mc:Fallback>
    </mc:AlternateContent>
    <mc:AlternateContent xmlns:mc="http://schemas.openxmlformats.org/markup-compatibility/2006">
      <mc:Choice Requires="x14">
        <control shapeId="1035" r:id="rId551" name="Control 11">
          <controlPr defaultSize="0" r:id="rId545">
            <anchor moveWithCells="1">
              <from>
                <xdr:col>0</xdr:col>
                <xdr:colOff>0</xdr:colOff>
                <xdr:row>1524</xdr:row>
                <xdr:rowOff>0</xdr:rowOff>
              </from>
              <to>
                <xdr:col>0</xdr:col>
                <xdr:colOff>304800</xdr:colOff>
                <xdr:row>1525</xdr:row>
                <xdr:rowOff>38100</xdr:rowOff>
              </to>
            </anchor>
          </controlPr>
        </control>
      </mc:Choice>
      <mc:Fallback>
        <control shapeId="1035" r:id="rId551" name="Control 11"/>
      </mc:Fallback>
    </mc:AlternateContent>
    <mc:AlternateContent xmlns:mc="http://schemas.openxmlformats.org/markup-compatibility/2006">
      <mc:Choice Requires="x14">
        <control shapeId="1036" r:id="rId552" name="Control 12">
          <controlPr defaultSize="0" r:id="rId545">
            <anchor moveWithCells="1">
              <from>
                <xdr:col>0</xdr:col>
                <xdr:colOff>0</xdr:colOff>
                <xdr:row>1526</xdr:row>
                <xdr:rowOff>0</xdr:rowOff>
              </from>
              <to>
                <xdr:col>0</xdr:col>
                <xdr:colOff>304800</xdr:colOff>
                <xdr:row>1526</xdr:row>
                <xdr:rowOff>228600</xdr:rowOff>
              </to>
            </anchor>
          </controlPr>
        </control>
      </mc:Choice>
      <mc:Fallback>
        <control shapeId="1036" r:id="rId552" name="Control 12"/>
      </mc:Fallback>
    </mc:AlternateContent>
    <mc:AlternateContent xmlns:mc="http://schemas.openxmlformats.org/markup-compatibility/2006">
      <mc:Choice Requires="x14">
        <control shapeId="1037" r:id="rId553" name="Control 13">
          <controlPr defaultSize="0" r:id="rId545">
            <anchor moveWithCells="1">
              <from>
                <xdr:col>0</xdr:col>
                <xdr:colOff>0</xdr:colOff>
                <xdr:row>1566</xdr:row>
                <xdr:rowOff>0</xdr:rowOff>
              </from>
              <to>
                <xdr:col>0</xdr:col>
                <xdr:colOff>304800</xdr:colOff>
                <xdr:row>1567</xdr:row>
                <xdr:rowOff>38100</xdr:rowOff>
              </to>
            </anchor>
          </controlPr>
        </control>
      </mc:Choice>
      <mc:Fallback>
        <control shapeId="1037" r:id="rId553" name="Control 13"/>
      </mc:Fallback>
    </mc:AlternateContent>
    <mc:AlternateContent xmlns:mc="http://schemas.openxmlformats.org/markup-compatibility/2006">
      <mc:Choice Requires="x14">
        <control shapeId="1038" r:id="rId554" name="Control 14">
          <controlPr defaultSize="0" r:id="rId545">
            <anchor moveWithCells="1">
              <from>
                <xdr:col>2</xdr:col>
                <xdr:colOff>0</xdr:colOff>
                <xdr:row>1631</xdr:row>
                <xdr:rowOff>0</xdr:rowOff>
              </from>
              <to>
                <xdr:col>2</xdr:col>
                <xdr:colOff>304800</xdr:colOff>
                <xdr:row>1632</xdr:row>
                <xdr:rowOff>38100</xdr:rowOff>
              </to>
            </anchor>
          </controlPr>
        </control>
      </mc:Choice>
      <mc:Fallback>
        <control shapeId="1038" r:id="rId554" name="Control 14"/>
      </mc:Fallback>
    </mc:AlternateContent>
    <mc:AlternateContent xmlns:mc="http://schemas.openxmlformats.org/markup-compatibility/2006">
      <mc:Choice Requires="x14">
        <control shapeId="1039" r:id="rId555" name="Control 15">
          <controlPr defaultSize="0" r:id="rId545">
            <anchor moveWithCells="1">
              <from>
                <xdr:col>0</xdr:col>
                <xdr:colOff>0</xdr:colOff>
                <xdr:row>1711</xdr:row>
                <xdr:rowOff>0</xdr:rowOff>
              </from>
              <to>
                <xdr:col>0</xdr:col>
                <xdr:colOff>304800</xdr:colOff>
                <xdr:row>1712</xdr:row>
                <xdr:rowOff>38100</xdr:rowOff>
              </to>
            </anchor>
          </controlPr>
        </control>
      </mc:Choice>
      <mc:Fallback>
        <control shapeId="1039" r:id="rId555" name="Control 15"/>
      </mc:Fallback>
    </mc:AlternateContent>
    <mc:AlternateContent xmlns:mc="http://schemas.openxmlformats.org/markup-compatibility/2006">
      <mc:Choice Requires="x14">
        <control shapeId="1040" r:id="rId556" name="Control 16">
          <controlPr defaultSize="0" r:id="rId545">
            <anchor moveWithCells="1">
              <from>
                <xdr:col>0</xdr:col>
                <xdr:colOff>0</xdr:colOff>
                <xdr:row>1927</xdr:row>
                <xdr:rowOff>0</xdr:rowOff>
              </from>
              <to>
                <xdr:col>0</xdr:col>
                <xdr:colOff>304800</xdr:colOff>
                <xdr:row>1928</xdr:row>
                <xdr:rowOff>38100</xdr:rowOff>
              </to>
            </anchor>
          </controlPr>
        </control>
      </mc:Choice>
      <mc:Fallback>
        <control shapeId="1040" r:id="rId556" name="Control 16"/>
      </mc:Fallback>
    </mc:AlternateContent>
    <mc:AlternateContent xmlns:mc="http://schemas.openxmlformats.org/markup-compatibility/2006">
      <mc:Choice Requires="x14">
        <control shapeId="1041" r:id="rId557" name="Control 17">
          <controlPr defaultSize="0" r:id="rId545">
            <anchor moveWithCells="1">
              <from>
                <xdr:col>0</xdr:col>
                <xdr:colOff>0</xdr:colOff>
                <xdr:row>1975</xdr:row>
                <xdr:rowOff>0</xdr:rowOff>
              </from>
              <to>
                <xdr:col>0</xdr:col>
                <xdr:colOff>304800</xdr:colOff>
                <xdr:row>1976</xdr:row>
                <xdr:rowOff>38100</xdr:rowOff>
              </to>
            </anchor>
          </controlPr>
        </control>
      </mc:Choice>
      <mc:Fallback>
        <control shapeId="1041" r:id="rId557" name="Control 17"/>
      </mc:Fallback>
    </mc:AlternateContent>
    <mc:AlternateContent xmlns:mc="http://schemas.openxmlformats.org/markup-compatibility/2006">
      <mc:Choice Requires="x14">
        <control shapeId="1043" r:id="rId558" name="Control 19">
          <controlPr defaultSize="0" r:id="rId545">
            <anchor moveWithCells="1">
              <from>
                <xdr:col>0</xdr:col>
                <xdr:colOff>0</xdr:colOff>
                <xdr:row>2041</xdr:row>
                <xdr:rowOff>0</xdr:rowOff>
              </from>
              <to>
                <xdr:col>0</xdr:col>
                <xdr:colOff>304800</xdr:colOff>
                <xdr:row>2042</xdr:row>
                <xdr:rowOff>38100</xdr:rowOff>
              </to>
            </anchor>
          </controlPr>
        </control>
      </mc:Choice>
      <mc:Fallback>
        <control shapeId="1043" r:id="rId558" name="Control 19"/>
      </mc:Fallback>
    </mc:AlternateContent>
    <mc:AlternateContent xmlns:mc="http://schemas.openxmlformats.org/markup-compatibility/2006">
      <mc:Choice Requires="x14">
        <control shapeId="1045" r:id="rId559" name="Control 21">
          <controlPr defaultSize="0" r:id="rId545">
            <anchor moveWithCells="1">
              <from>
                <xdr:col>0</xdr:col>
                <xdr:colOff>0</xdr:colOff>
                <xdr:row>2195</xdr:row>
                <xdr:rowOff>0</xdr:rowOff>
              </from>
              <to>
                <xdr:col>0</xdr:col>
                <xdr:colOff>304800</xdr:colOff>
                <xdr:row>2196</xdr:row>
                <xdr:rowOff>38100</xdr:rowOff>
              </to>
            </anchor>
          </controlPr>
        </control>
      </mc:Choice>
      <mc:Fallback>
        <control shapeId="1045" r:id="rId559" name="Control 21"/>
      </mc:Fallback>
    </mc:AlternateContent>
    <mc:AlternateContent xmlns:mc="http://schemas.openxmlformats.org/markup-compatibility/2006">
      <mc:Choice Requires="x14">
        <control shapeId="1046" r:id="rId560" name="Control 22">
          <controlPr defaultSize="0" r:id="rId545">
            <anchor moveWithCells="1">
              <from>
                <xdr:col>0</xdr:col>
                <xdr:colOff>0</xdr:colOff>
                <xdr:row>2256</xdr:row>
                <xdr:rowOff>0</xdr:rowOff>
              </from>
              <to>
                <xdr:col>0</xdr:col>
                <xdr:colOff>304800</xdr:colOff>
                <xdr:row>2257</xdr:row>
                <xdr:rowOff>38100</xdr:rowOff>
              </to>
            </anchor>
          </controlPr>
        </control>
      </mc:Choice>
      <mc:Fallback>
        <control shapeId="1046" r:id="rId560" name="Control 22"/>
      </mc:Fallback>
    </mc:AlternateContent>
    <mc:AlternateContent xmlns:mc="http://schemas.openxmlformats.org/markup-compatibility/2006">
      <mc:Choice Requires="x14">
        <control shapeId="1047" r:id="rId561" name="Control 23">
          <controlPr defaultSize="0" r:id="rId545">
            <anchor moveWithCells="1">
              <from>
                <xdr:col>0</xdr:col>
                <xdr:colOff>0</xdr:colOff>
                <xdr:row>2333</xdr:row>
                <xdr:rowOff>0</xdr:rowOff>
              </from>
              <to>
                <xdr:col>0</xdr:col>
                <xdr:colOff>304800</xdr:colOff>
                <xdr:row>2334</xdr:row>
                <xdr:rowOff>38100</xdr:rowOff>
              </to>
            </anchor>
          </controlPr>
        </control>
      </mc:Choice>
      <mc:Fallback>
        <control shapeId="1047" r:id="rId561" name="Control 23"/>
      </mc:Fallback>
    </mc:AlternateContent>
    <mc:AlternateContent xmlns:mc="http://schemas.openxmlformats.org/markup-compatibility/2006">
      <mc:Choice Requires="x14">
        <control shapeId="1048" r:id="rId562" name="Control 24">
          <controlPr defaultSize="0" r:id="rId545">
            <anchor moveWithCells="1">
              <from>
                <xdr:col>0</xdr:col>
                <xdr:colOff>0</xdr:colOff>
                <xdr:row>2391</xdr:row>
                <xdr:rowOff>0</xdr:rowOff>
              </from>
              <to>
                <xdr:col>0</xdr:col>
                <xdr:colOff>304800</xdr:colOff>
                <xdr:row>2391</xdr:row>
                <xdr:rowOff>228600</xdr:rowOff>
              </to>
            </anchor>
          </controlPr>
        </control>
      </mc:Choice>
      <mc:Fallback>
        <control shapeId="1048" r:id="rId562" name="Control 24"/>
      </mc:Fallback>
    </mc:AlternateContent>
    <mc:AlternateContent xmlns:mc="http://schemas.openxmlformats.org/markup-compatibility/2006">
      <mc:Choice Requires="x14">
        <control shapeId="1049" r:id="rId563" name="Control 25">
          <controlPr defaultSize="0" r:id="rId545">
            <anchor moveWithCells="1">
              <from>
                <xdr:col>0</xdr:col>
                <xdr:colOff>0</xdr:colOff>
                <xdr:row>2395</xdr:row>
                <xdr:rowOff>0</xdr:rowOff>
              </from>
              <to>
                <xdr:col>0</xdr:col>
                <xdr:colOff>304800</xdr:colOff>
                <xdr:row>2396</xdr:row>
                <xdr:rowOff>38100</xdr:rowOff>
              </to>
            </anchor>
          </controlPr>
        </control>
      </mc:Choice>
      <mc:Fallback>
        <control shapeId="1049" r:id="rId563" name="Control 25"/>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KarenDick</dc:creator>
  <cp:lastModifiedBy>KarenDick</cp:lastModifiedBy>
  <dcterms:created xsi:type="dcterms:W3CDTF">2015-12-05T13:24:40Z</dcterms:created>
  <dcterms:modified xsi:type="dcterms:W3CDTF">2016-04-09T15:27:17Z</dcterms:modified>
</cp:coreProperties>
</file>