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940" windowHeight="9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829" i="1" l="1"/>
  <c r="M827" i="1"/>
  <c r="N825" i="1"/>
  <c r="M825" i="1"/>
  <c r="M818" i="1"/>
  <c r="N818" i="1"/>
  <c r="O818" i="1"/>
  <c r="L818" i="1"/>
  <c r="R822" i="1"/>
  <c r="I822" i="1"/>
  <c r="G794" i="1"/>
  <c r="G763" i="1"/>
  <c r="G715" i="1"/>
  <c r="G721" i="1"/>
  <c r="G629" i="1"/>
  <c r="G631" i="1"/>
  <c r="G633" i="1"/>
  <c r="G635" i="1"/>
  <c r="G637" i="1"/>
  <c r="G639" i="1"/>
  <c r="G643" i="1"/>
  <c r="G645" i="1"/>
  <c r="G647" i="1"/>
  <c r="G655" i="1"/>
  <c r="G585" i="1"/>
  <c r="G591" i="1"/>
  <c r="G595" i="1"/>
  <c r="G599" i="1"/>
  <c r="G603" i="1"/>
  <c r="G607" i="1"/>
  <c r="G611" i="1"/>
  <c r="G613" i="1"/>
  <c r="G617" i="1"/>
  <c r="G552" i="1"/>
  <c r="G547" i="1"/>
  <c r="G516" i="1"/>
  <c r="G528" i="1"/>
  <c r="G540" i="1"/>
  <c r="G542" i="1"/>
  <c r="G444" i="1"/>
  <c r="G450" i="1"/>
  <c r="G420" i="1"/>
  <c r="G426" i="1"/>
  <c r="G440" i="1"/>
  <c r="G383" i="1"/>
  <c r="G389" i="1"/>
  <c r="G348" i="1"/>
  <c r="G357" i="1"/>
  <c r="G361" i="1"/>
  <c r="G363" i="1"/>
  <c r="G373" i="1"/>
  <c r="G343" i="1"/>
  <c r="G245" i="1"/>
  <c r="G267" i="1"/>
  <c r="G271" i="1"/>
  <c r="G221" i="1"/>
  <c r="G172" i="1"/>
  <c r="G180" i="1"/>
  <c r="G182" i="1"/>
  <c r="G184" i="1"/>
  <c r="G140" i="1"/>
  <c r="G103" i="1"/>
  <c r="G105" i="1"/>
  <c r="G71" i="1"/>
  <c r="G16" i="1"/>
  <c r="G30" i="1"/>
  <c r="G34" i="1"/>
</calcChain>
</file>

<file path=xl/sharedStrings.xml><?xml version="1.0" encoding="utf-8"?>
<sst xmlns="http://schemas.openxmlformats.org/spreadsheetml/2006/main" count="2737" uniqueCount="962">
  <si>
    <t>https://webadvisorprod.eastern.edu/WebAdvisor/WebAdvisor?TOKENIDX=434964017&amp;SS=1&amp;APP=ST&amp;CONSTITUENCY=WBST</t>
  </si>
  <si>
    <t>Term</t>
  </si>
  <si>
    <t>Status</t>
  </si>
  <si>
    <t>Section Name and Title</t>
  </si>
  <si>
    <t>Location</t>
  </si>
  <si>
    <t>Meeting Information</t>
  </si>
  <si>
    <t>Faculty</t>
  </si>
  <si>
    <t>Available/ Capacity/ Waitlist</t>
  </si>
  <si>
    <t>Credits</t>
  </si>
  <si>
    <t>CEUs</t>
  </si>
  <si>
    <t>Academic Level</t>
  </si>
  <si>
    <t>Fall 2015</t>
  </si>
  <si>
    <t>Open</t>
  </si>
  <si>
    <t>ACCT-107-1 Principles of Accounting I</t>
  </si>
  <si>
    <t>St Davids Campus</t>
  </si>
  <si>
    <t>08/26/2015-12/11/2015 Classroom Monday, Wednesday, Friday 09:00AM - 09:50AM, McInnis Hall, Room 253</t>
  </si>
  <si>
    <t>R. Lowery</t>
  </si>
  <si>
    <t>2 / 30 / 0</t>
  </si>
  <si>
    <t>Undergraduate</t>
  </si>
  <si>
    <t>ACCT-107-2 Principles of Accounting I</t>
  </si>
  <si>
    <t>08/26/2015-12/11/2015 Classroom Monday, Wednesday, Friday 11:00AM - 11:50AM, McInnis Hall, Room 253</t>
  </si>
  <si>
    <t>ACCT-108-1 Principles of Accounting II</t>
  </si>
  <si>
    <t>08/27/2015-12/10/2015 Classroom Tuesday, Thursday 08:30AM - 09:50AM, Harold C Howard Center, Room 200</t>
  </si>
  <si>
    <t>M. Jones</t>
  </si>
  <si>
    <t>14 / 20 / 0</t>
  </si>
  <si>
    <t>ACCT-108-2 Principles of Accounting II</t>
  </si>
  <si>
    <t>08/27/2015-12/10/2015 Classroom Tuesday, Thursday 01:00PM - 02:20PM, Andrews Hall, Room 150</t>
  </si>
  <si>
    <t>ACCT-361-1 Intermed Financial Accounting</t>
  </si>
  <si>
    <t>08/26/2015-12/09/2015 Classroom Monday, Wednesday 08:30AM - 09:50AM, McInnis Hall, Room 120</t>
  </si>
  <si>
    <t>ACCT-361-2 Intermed Financial Accounting</t>
  </si>
  <si>
    <t>08/26/2015-12/09/2015 Classroom Monday, Wednesday 03:00PM - 04:20PM, McInnis Hall, Room 252</t>
  </si>
  <si>
    <t>Closed</t>
  </si>
  <si>
    <t>ACCT-470-1 E-Commerce &amp; Adv Ais</t>
  </si>
  <si>
    <t>08/27/2015-12/10/2015 Classroom Tuesday, Thursday 01:00PM - 02:20PM, McInnis Hall, Room 251</t>
  </si>
  <si>
    <t>W. Collins</t>
  </si>
  <si>
    <t>08/26/2015-12/11/2015 Field Work Days to be Announced, Times to be Announced, Room to be Announced</t>
  </si>
  <si>
    <t>0 / 10 / 0</t>
  </si>
  <si>
    <t>ANTH-101-1 Intr Cultural Anthropology</t>
  </si>
  <si>
    <t>08/27/2015-12/10/2015 Classroom Tuesday, Thursday 10:00AM - 11:20AM, Harold C Howard Center, Room 106</t>
  </si>
  <si>
    <t>S. Shani</t>
  </si>
  <si>
    <t>21 / 35 / 0</t>
  </si>
  <si>
    <t>ANTH-101-2 Intr Cultural Anthropology</t>
  </si>
  <si>
    <t>08/26/2015-12/11/2015 Classroom Monday, Wednesday, Friday 01:00PM - 01:50PM, Harold C Howard Center, Room 106</t>
  </si>
  <si>
    <t>E. Meneses</t>
  </si>
  <si>
    <t>ANTH-201-1 People in Places</t>
  </si>
  <si>
    <t>08/27/2015-12/10/2015 Classroom Tuesday, Thursday 02:30PM - 03:50PM, Harold C Howard Center, Room 105</t>
  </si>
  <si>
    <t>13 / 35 / 0</t>
  </si>
  <si>
    <t>ANTH-320-1 Language and Culture</t>
  </si>
  <si>
    <t>08/28/2015-12/11/2015 Classroom Monday, Wednesday, Friday 02:00PM - 02:50PM, Harold C Howard Center, Room 106</t>
  </si>
  <si>
    <t>ASTR-111-1 The Solar System</t>
  </si>
  <si>
    <t>08/26/2015-12/11/2015 Classroom Monday, Wednesday, Friday 09:00AM - 09:50AM, McInnis Hall, Room 322</t>
  </si>
  <si>
    <t>D. Bradstreet</t>
  </si>
  <si>
    <t>0 / 24 / 0</t>
  </si>
  <si>
    <t>ASTR-111L-1 The Solar System Laboratory</t>
  </si>
  <si>
    <t>08/26/2015-12/11/2015 Laboratory Monday 03:30PM - 05:30PM, McInnis Hall, Room 322</t>
  </si>
  <si>
    <t>ASTR-230-40 SpTop: Sun and Stars</t>
  </si>
  <si>
    <t>08/15/2015-12/13/2015 Classroom Tuesday, Thursday 02:30PM - 03:50PM, Off Campus, Room OFFC</t>
  </si>
  <si>
    <t>To be Announced</t>
  </si>
  <si>
    <t>D. Horton</t>
  </si>
  <si>
    <t>J. Phillips</t>
  </si>
  <si>
    <t>ATTR-275-1 Sports Nutrition/Conditioning</t>
  </si>
  <si>
    <t>08/27/2015-12/10/2015 Classroom Tuesday, Thursday 11:30AM - 12:50PM, McInnis Hall, Room 101</t>
  </si>
  <si>
    <t>T. Greenwood</t>
  </si>
  <si>
    <t>ATTR-301-1 Care/Prevention Athl Injuries</t>
  </si>
  <si>
    <t>08/27/2015-12/10/2015 Classroom Tuesday, Thursday 01:00PM - 02:20PM, McInnis Hall, Room 101</t>
  </si>
  <si>
    <t>ATTR-370-1 Therapeutic Exercise/Rehab</t>
  </si>
  <si>
    <t>08/27/2015-12/10/2015 Classroom Tuesday, Thursday 01:00PM - 02:20PM, Harold C Howard Center, Room 107</t>
  </si>
  <si>
    <t>Un</t>
  </si>
  <si>
    <t>ATTR-370L-1 Therapeutic Exercise/Rb Lab</t>
  </si>
  <si>
    <t>08/31/2015-12/07/2015 Laboratory Monday 02:00PM - 04:00PM, McInnis Hall, Room 101</t>
  </si>
  <si>
    <t>ATTR-372-1 Upper Extremity Evaluation</t>
  </si>
  <si>
    <t>08/28/2015-12/11/2015 Classroom Monday, Friday 11:00AM - 11:50AM, McInnis Hall, Room 101</t>
  </si>
  <si>
    <t>ATTR-372L-1 Upper Extremity Eval Lab</t>
  </si>
  <si>
    <t>08/26/2015-12/09/2015 Laboratory Wednesday 11:00AM - 01:00PM, McInnis Hall, Room 101</t>
  </si>
  <si>
    <t>T. Franek</t>
  </si>
  <si>
    <t>BIBL-101-1 Nature/Meaning Old Testament</t>
  </si>
  <si>
    <t>08/26/2015-12/09/2015 Classroom Monday, Wednesday 03:00PM - 04:20PM, McInnis Hall, Room 254</t>
  </si>
  <si>
    <t>L. Colee</t>
  </si>
  <si>
    <t>4 / 35 / 0</t>
  </si>
  <si>
    <t>BIBL-101-10 Nature/Meaning Old Testament</t>
  </si>
  <si>
    <t>08/26/2015-12/11/2015 Classroom Monday, Wednesday, Friday 11:00AM - 11:50AM, McInnis Hall, Room 254</t>
  </si>
  <si>
    <t>S. Haney</t>
  </si>
  <si>
    <t>0 / 35 / 0</t>
  </si>
  <si>
    <t>BIBL-101-11 Nature/Meaning Old Testament</t>
  </si>
  <si>
    <t>08/27/2015-12/10/2015 Classroom Tuesday, Thursday 08:30AM - 09:50AM, McInnis Hall, Room 254</t>
  </si>
  <si>
    <t>B. Giffone</t>
  </si>
  <si>
    <t>BIBL-101-12 Nature/Meaning Old Testament</t>
  </si>
  <si>
    <t>08/26/2015-12/11/2015 Classroom Monday, Wednesday, Friday 02:00PM - 02:50PM, McInnis Hall, Room 254</t>
  </si>
  <si>
    <t>J. Bletsch</t>
  </si>
  <si>
    <t>2 / 35 / 0</t>
  </si>
  <si>
    <t>BIBL-101-2 Nature/Meaning Old Testament</t>
  </si>
  <si>
    <t>08/26/2015-12/11/2015 Classroom Tuesday, Thursday 11:30AM - 12:50PM, McInnis Hall, Room 254</t>
  </si>
  <si>
    <t>R. Burnette-Bletsch</t>
  </si>
  <si>
    <t>BIBL-101-3 Nature/Meaning Old Testament</t>
  </si>
  <si>
    <t>08/26/2015-12/11/2015 Classroom Tuesday, Thursday 01:00PM - 02:20PM, McInnis Hall, Room 254</t>
  </si>
  <si>
    <t>BIBL-101-4 Nature/Meaning Old Testament</t>
  </si>
  <si>
    <t>08/27/2015-12/10/2015 Classroom Tuesday, Thursday 10:00AM - 11:20AM, McInnis Hall, Room 251</t>
  </si>
  <si>
    <t>P. Enns</t>
  </si>
  <si>
    <t>BIBL-101-6 Nature/Meaning Old Testament</t>
  </si>
  <si>
    <t>08/26/2015-12/11/2015 Classroom Monday, Wednesday, Friday 09:00AM - 09:50AM, McInnis Hall, Room 254</t>
  </si>
  <si>
    <t>T. Stone</t>
  </si>
  <si>
    <t>BIBL-101-8 Nature/Meaning Old Testament</t>
  </si>
  <si>
    <t>08/26/2015-12/11/2015 Classroom Monday, Wednesday, Friday 01:00PM - 01:50PM, McInnis Hall, Room 254</t>
  </si>
  <si>
    <t>7 / 35 / 0</t>
  </si>
  <si>
    <t>BIBL-101-9 Nature/Meaning Old Testament</t>
  </si>
  <si>
    <t>08/26/2015-12/11/2015 Classroom Monday, Wednesday, Friday 09:00AM - 09:50AM, McInnis Hall, Room 329</t>
  </si>
  <si>
    <t>BIBL-102-1 Nature/Meaning New Testament</t>
  </si>
  <si>
    <t>08/26/2015-12/11/2015 Classroom Monday, Wednesday, Friday 08:00AM - 08:50AM, McInnis Hall, Room 329</t>
  </si>
  <si>
    <t>BIBL-265-1 Biblical Hermeneutics</t>
  </si>
  <si>
    <t>08/27/2015-12/10/2015 Classroom Tuesday, Thursday 02:30PM - 03:50PM, McInnis Hall, Room 107</t>
  </si>
  <si>
    <t>BIBL-350-1 Wisdom Literature</t>
  </si>
  <si>
    <t>08/27/2015-12/10/2015 Classroom Tuesday, Thursday 11:30AM - 12:50PM, McInnis Hall, Room 107</t>
  </si>
  <si>
    <t>08/26/2015-12/11/2015 Independent Study Days to be Announced, Times to be Announced, Room to be Announced</t>
  </si>
  <si>
    <t>0 / 0 / 0</t>
  </si>
  <si>
    <t>BIOL-103-1 General Biology: Earth-Keeping</t>
  </si>
  <si>
    <t>08/26/2015-12/11/2015 Classroom Monday, Wednesday, Friday 11:00AM - 11:50AM, Harold C Howard Center, Room 106</t>
  </si>
  <si>
    <t>A. Nozica</t>
  </si>
  <si>
    <t>2 / 40 / 0</t>
  </si>
  <si>
    <t>BIOL-103L-1 Earth-Keeping Laboratory</t>
  </si>
  <si>
    <t>08/27/2015-12/10/2015 Laboratory Thursday 12:00PM - 02:30PM, McInnis Hall, Room 312</t>
  </si>
  <si>
    <t>B. Dube</t>
  </si>
  <si>
    <t>BIOL-103L-2 Earth-Keeping Laboratory</t>
  </si>
  <si>
    <t>08/27/2015-12/10/2015 Laboratory Thursday 02:30PM - 05:00PM, McInnis Hall, Room 312</t>
  </si>
  <si>
    <t>Underg</t>
  </si>
  <si>
    <t>BIOL-104-1 Human Biology</t>
  </si>
  <si>
    <t>08/26/2015-12/11/2015 Classroom Monday, Wednesday, Friday 11:00AM - 11:50AM, McInnis Hall, Room 329</t>
  </si>
  <si>
    <t>W. Lutz</t>
  </si>
  <si>
    <t>19 / 40 / 0</t>
  </si>
  <si>
    <t>BIOL-104L-1 Human Biology Laboratory</t>
  </si>
  <si>
    <t>08/31/2015-12/07/2015 Laboratory Monday 07:30AM - 10:00AM, McInnis Hall, Room 317</t>
  </si>
  <si>
    <t>15 / 20 / 0</t>
  </si>
  <si>
    <t>BIOL-104L-2 Human Biology Laboratory</t>
  </si>
  <si>
    <t>08/26/2015-12/09/2015 Laboratory Wednesday 07:30AM - 10:00AM, McInnis Hall, Room 317</t>
  </si>
  <si>
    <t>BIOL-105-1 Introductory Biology</t>
  </si>
  <si>
    <t>08/26/2015-12/11/2015 Classroom Monday, Wednesday, Friday 12:00PM - 12:50PM, McInnis Hall, Room 329</t>
  </si>
  <si>
    <t>26 / 40 / 0</t>
  </si>
  <si>
    <t>BIOL-105L-1 Intro Biology Laboratory</t>
  </si>
  <si>
    <t>09/01/2015-12/08/2015 Laboratory Tuesday 08:30AM - 11:00AM, McInnis Hall, Room 312</t>
  </si>
  <si>
    <t>S. Nnadi</t>
  </si>
  <si>
    <t>BIOL-151-1 General Biology I</t>
  </si>
  <si>
    <t>08/26/2015-12/11/2015 Classroom Monday, Wednesday, Friday 09:00AM - 09:50AM, Harold C Howard Center, Room 106</t>
  </si>
  <si>
    <t>B. Dube, D. Unander</t>
  </si>
  <si>
    <t>15 / 54 / 0</t>
  </si>
  <si>
    <t>BIOL-151L-1 General Biology: Laboratory</t>
  </si>
  <si>
    <t>08/26/2015-12/09/2015 Laboratory Wednesday 02:00PM - 05:00PM, McInnis Hall, Room 324</t>
  </si>
  <si>
    <t>D. Unander</t>
  </si>
  <si>
    <t>BIOL-151L-2 General Biology: Laboratory</t>
  </si>
  <si>
    <t>08/27/2015-12/10/2015 Laboratory Thursday 02:00PM - 05:00PM, McInnis Hall, Room 324</t>
  </si>
  <si>
    <t>BIOL-151L-3 General Biology: Laboratory</t>
  </si>
  <si>
    <t>08/27/2015-12/10/2015 Laboratory Thursday 08:20AM - 11:20AM, McInnis Hall, Room 324</t>
  </si>
  <si>
    <t>BIOL-206-1 Ornithology</t>
  </si>
  <si>
    <t>09/01/2015-12/08/2015 Classroom Tuesday 07:30AM - 10:30AM, McInnis Hall, Room 317</t>
  </si>
  <si>
    <t>R. Hays</t>
  </si>
  <si>
    <t>BIOL-206L-1 Ornithology Laboratory</t>
  </si>
  <si>
    <t>08/27/2015-12/10/2015 Laboratory Thursday 07:30AM - 10:30AM, McInnis Hall, Room 312</t>
  </si>
  <si>
    <t>BIOL-216-20 Introduction to Microbiology</t>
  </si>
  <si>
    <t>08/26/2015-12/11/2015 Classroom Monday, Wednesday 12:30PM - 01:45PM, Off Campus, Room OFFC</t>
  </si>
  <si>
    <t>BIOL-216L-20 Intr Microbiology Lab</t>
  </si>
  <si>
    <t>08/26/2015-12/11/2015 Laboratory Thursday 12:30PM - 03:00PM, Off Campus, Room OFFC</t>
  </si>
  <si>
    <t>BIOL-233-1 Human Physiology &amp; Anatomy I</t>
  </si>
  <si>
    <t>08/26/2015-12/11/2015 Classroom Monday, Wednesday, Friday 08:30AM - 09:50AM, McInnis Hall, Room AUD</t>
  </si>
  <si>
    <t>W. Mercier, W. Lutz</t>
  </si>
  <si>
    <t>4 / 80 / 0</t>
  </si>
  <si>
    <t>BIOL-233L-1 Human Phys/Anat I Lab</t>
  </si>
  <si>
    <t>08/31/2015-12/07/2015 Laboratory Monday 02:00PM - 04:00PM, McInnis Hall, Room 317</t>
  </si>
  <si>
    <t>W. Lutz, W. Mercier</t>
  </si>
  <si>
    <t>0 / 20 / 0</t>
  </si>
  <si>
    <t>BIOL-233L-3 Human Phys/Anat I Lab</t>
  </si>
  <si>
    <t>09/01/2015-12/08/2015 Laboratory Tuesday 02:30PM - 04:30PM, McInnis Hall, Room 317</t>
  </si>
  <si>
    <t>BIOL-309L-1 Ecology Laboratory</t>
  </si>
  <si>
    <t>08/31/2015-12/07/2015 Laboratory Monday 02:00PM - 05:00PM, McInnis Hall, Room 312</t>
  </si>
  <si>
    <t>BIOL-309W-1 Ecology</t>
  </si>
  <si>
    <t>08/26/2015-12/11/2015 Classroom Monday, Wednesday, Friday 08:00AM - 08:50AM, McInnis Hall, Room 312</t>
  </si>
  <si>
    <t>D. Unander, B. Dube</t>
  </si>
  <si>
    <t>BIOL-310-1 Animal Physiology</t>
  </si>
  <si>
    <t>08/26/2015-12/11/2015 Classroom Monday, Wednesday, Friday 11:00AM - 11:50AM, McInnis Hall, Room 317</t>
  </si>
  <si>
    <t>M. Fichera</t>
  </si>
  <si>
    <t>13 / 20 / 0</t>
  </si>
  <si>
    <t>BIOL-310L-1 Animal Physiology Laboratory</t>
  </si>
  <si>
    <t>08/27/2015-12/10/2015 Laboratory Thursday 08:20AM - 11:20AM, McInnis Hall, Room 317</t>
  </si>
  <si>
    <t>Unde</t>
  </si>
  <si>
    <t>BIOL-311-1 Cell Biology</t>
  </si>
  <si>
    <t>08/26/2015-12/11/2015 Classroom Monday, Wednesday, Friday 12:00PM - 12:50PM, McInnis Hall, Room 324</t>
  </si>
  <si>
    <t>BIOL-311L-1 Cell Biology Lab</t>
  </si>
  <si>
    <t>09/01/2015-12/08/2015 Laboratory Tuesday 08:20AM - 11:20AM, McInnis Hall, Room 324</t>
  </si>
  <si>
    <t>BIOL-316-1 Techniques in Biotechnology</t>
  </si>
  <si>
    <t>08/28/2015-12/11/2015 Classroom Tuesday, Friday 02:00PM - 05:00PM, McInnis Hall, Room 324</t>
  </si>
  <si>
    <t>M. Laakso</t>
  </si>
  <si>
    <t>BIOL-350C-1 Vascular Plants</t>
  </si>
  <si>
    <t>08/28/2015-12/11/2015 Classroom Friday 02:00PM - 05:00PM, McInnis Hall, Room 312</t>
  </si>
  <si>
    <t>16 / 20 / 0</t>
  </si>
  <si>
    <t>CHEM-111-1 Applied Chemistry</t>
  </si>
  <si>
    <t>08/26/2015-12/11/2015 Classroom Monday, Wednesday, Friday 11:00AM - 11:50AM, Andrews Hall, Room 150</t>
  </si>
  <si>
    <t>J. Bundens</t>
  </si>
  <si>
    <t>CHEM-113-1 Applied Chemistry Laboratory</t>
  </si>
  <si>
    <t>08/31/2015-12/07/2015 Laboratory Monday 01:00PM - 03:30PM, Andrews Hall, Room 100</t>
  </si>
  <si>
    <t>P. Lawton</t>
  </si>
  <si>
    <t>CHEM-121-1 General Chemistry I</t>
  </si>
  <si>
    <t>08/26/2015-12/11/2015 Classroom Monday, Wednesday, Friday 01:00PM - 01:50PM, Andrews Hall, Room 150</t>
  </si>
  <si>
    <t>CHEM-121-2 General Chemistry I</t>
  </si>
  <si>
    <t>08/26/2015-12/11/2015 Classroom Monday, Wednesday, Friday 02:00PM - 02:50PM, Andrews Hall, Room 150</t>
  </si>
  <si>
    <t>CHEM-121-20 General Chemistry I</t>
  </si>
  <si>
    <t>08/26/2015-12/11/2015 Classroom Monday, Wednesday 11:05AM - 12:20PM, Off Campus, Room OFFC</t>
  </si>
  <si>
    <t>CHEM-123-1 General Chemistry Laboratory I</t>
  </si>
  <si>
    <t>09/01/2015-12/08/2015 Laboratory Tuesday 08:20AM - 11:20AM, Andrews Hall, Room 100</t>
  </si>
  <si>
    <t>K. Mowery</t>
  </si>
  <si>
    <t>CHEM-123-2 General Chemistry Laboratory I</t>
  </si>
  <si>
    <t>09/01/2015-12/08/2015 Laboratory Tuesday 01:00PM - 04:00PM, Andrews Hall, Room 100</t>
  </si>
  <si>
    <t>CHEM-211-1 Organic Chemistry I</t>
  </si>
  <si>
    <t>08/26/2015-12/11/2015 Classroom Monday, Wednesday, Friday 09:00AM - 09:50AM, Andrews Hall, Room 150</t>
  </si>
  <si>
    <t>J. Park</t>
  </si>
  <si>
    <t>Under</t>
  </si>
  <si>
    <t>CHEM-213-1 Organic Chemistry Lab I</t>
  </si>
  <si>
    <t>08/27/2015-12/10/2015 Laboratory Thursday 08:00AM - 11:30AM, Andrews Hall, Room 100</t>
  </si>
  <si>
    <t>CHEM-213-2 Organic Chemistry Lab I</t>
  </si>
  <si>
    <t>08/27/2015-12/10/2015 Laboratory Thursday 01:00PM - 04:30PM, Andrews Hall, Room 100</t>
  </si>
  <si>
    <t>CHEM-231-1 Quantitative Analysis</t>
  </si>
  <si>
    <t>08/26/2015-12/11/2015 Classroom Monday, Wednesday, Friday 12:00PM - 12:50PM, Andrews Hall, Room 220</t>
  </si>
  <si>
    <t>CHEM-231L-1 Quant Analysis Lab</t>
  </si>
  <si>
    <t>08/31/2015-12/07/2015 Laboratory Monday 01:00PM - 04:00PM, Andrews Hall, Room 230</t>
  </si>
  <si>
    <t>CHEM-320-1 Biochemistry I</t>
  </si>
  <si>
    <t>08/27/2015-12/10/2015 Classroom Tuesday, Thursday 11:30AM - 12:50PM, Andrews Hall, Room 150</t>
  </si>
  <si>
    <t>J. Lawton</t>
  </si>
  <si>
    <t>CHEM-322-1 Biochemistry Laboratory</t>
  </si>
  <si>
    <t>08/26/2015-12/09/2015 Laboratory Wednesday 02:00PM - 05:30PM, Andrews Hall, Room 100</t>
  </si>
  <si>
    <t>COMM-104-1 Relational Communication</t>
  </si>
  <si>
    <t>08/27/2015-12/10/2015 Classroom Tuesday, Thursday 08:30AM - 09:50AM, Harold C Howard Center, Room 105</t>
  </si>
  <si>
    <t>J. Hatch</t>
  </si>
  <si>
    <t>COMM-104-2 Relational Communication</t>
  </si>
  <si>
    <t>08/27/2015-12/10/2015 Classroom Tuesday, Thursday 01:00PM - 02:20PM, Harold C Howard Center, Room 200</t>
  </si>
  <si>
    <t>J. Morgan</t>
  </si>
  <si>
    <t>COMM-105-1 Mass Media</t>
  </si>
  <si>
    <t>08/27/2015-12/10/2015 Classroom Tuesday, Thursday 02:30PM - 03:50PM, Harold C Howard Center, Room 106</t>
  </si>
  <si>
    <t>J. Padilla</t>
  </si>
  <si>
    <t>COMM-222-1 Analysis of Argument/Discourse</t>
  </si>
  <si>
    <t>08/26/2015-12/11/2015 Classroom Monday, Wednesday, Friday 08:00AM - 08:50AM, Harold C Howard Center, Room 200</t>
  </si>
  <si>
    <t>COMM-230-20 Sptop: Basic Photography</t>
  </si>
  <si>
    <t>08/26/2015-12/11/2015 Classroom Wednesday 12:30PM - 03:10PM, Room to be Announced</t>
  </si>
  <si>
    <t>COMM-280-1 Intr Communication Theory</t>
  </si>
  <si>
    <t>08/26/2015-12/11/2015 Classroom Monday, Wednesday, Friday 09:00AM - 09:50AM, Harold C Howard Center, Room 200</t>
  </si>
  <si>
    <t>COMM-304-1 Family Communication</t>
  </si>
  <si>
    <t>08/27/2015-12/10/2015 Classroom Tuesday, Thursday 02:30PM - 03:50PM, McInnis Hall, Room 251</t>
  </si>
  <si>
    <t>COMM-322-1 Mass Media &amp; Cultural Studies</t>
  </si>
  <si>
    <t>08/27/2015-12/10/2015 Classroom Tuesday, Thursday 08:30AM - 09:50AM, Andrews Hall, Room 150</t>
  </si>
  <si>
    <t>COMM-340-1 Conflict Management</t>
  </si>
  <si>
    <t>08/27/2015-12/10/2015 Classroom Tuesday, Thursday 11:30AM - 12:50PM, Harold C Howard Center, Room 107</t>
  </si>
  <si>
    <t>COMM-390W-1 Advanced Research Methods</t>
  </si>
  <si>
    <t>08/26/2015-12/11/2015 Classroom Monday, Wednesday, Friday 08:00AM - 08:50AM, Eagle Learning Center, Room 109</t>
  </si>
  <si>
    <t>COMM-390W-2 Advanced Research Methods</t>
  </si>
  <si>
    <t>08/26/2015-12/11/2015 Classroom Monday, Wednesday, Friday 01:00PM - 01:50PM, Eagle Learning Center, Room 109</t>
  </si>
  <si>
    <t>CRMJ-105-1 Intro Criminal Justice</t>
  </si>
  <si>
    <t>08/27/2015-12/10/2015 Classroom Tuesday, Thursday 11:30AM - 12:50PM, Harold C Howard Center, Room 106</t>
  </si>
  <si>
    <t>G. Curry</t>
  </si>
  <si>
    <t>CRMJ-215-1 Victimology</t>
  </si>
  <si>
    <t>08/26/2015-12/11/2015 Classroom Monday, Wednesday, Friday 09:00AM - 09:50AM, Harold C Howard Center, Room 203</t>
  </si>
  <si>
    <t>S. Van Horne</t>
  </si>
  <si>
    <t>CRMJ-315-1 Criminology</t>
  </si>
  <si>
    <t>08/26/2015-12/11/2015 Classroom Monday, Wednesday, Friday 02:00PM - 02:50PM, Harold C Howard Center, Room 104</t>
  </si>
  <si>
    <t>DANC-100-1 Introduction to Dance Studies</t>
  </si>
  <si>
    <t>08/26/2015-12/09/2015 Classroom Monday, Wednesday 01:30PM - 02:50PM, Gymnasium, Room 3</t>
  </si>
  <si>
    <t>M. Chisena</t>
  </si>
  <si>
    <t>DANC-250-1 Ballet History/Western Cltr</t>
  </si>
  <si>
    <t>08/26/2015-12/11/2015 Classroom Monday, Wednesday, Friday 02:00PM - 02:50PM, Harold C Howard Center, Room 107</t>
  </si>
  <si>
    <t>S. Welsh</t>
  </si>
  <si>
    <t>ECON-205-1 Essentials of Economics</t>
  </si>
  <si>
    <t>08/27/2015-12/10/2015 Classroom Tuesday, Thursday 08:30AM - 09:50AM, McInnis Hall, Room 300</t>
  </si>
  <si>
    <t>L. Backues</t>
  </si>
  <si>
    <t>ECON-220-1 Faith and Economic Justice</t>
  </si>
  <si>
    <t>08/27/2015-12/10/2015 Classroom Tuesday, Thursday 01:00PM - 02:20PM, Harold C Howard Center, Room 106</t>
  </si>
  <si>
    <t>0 / 30 / 0</t>
  </si>
  <si>
    <t>ECON-305W-2 Economic Policy Seminar</t>
  </si>
  <si>
    <t>08/27/2015-12/10/2015 Classroom Tuesday, Thursday 02:30PM - 03:50PM, Andrews Hall, Room 150</t>
  </si>
  <si>
    <t>V. Weigel</t>
  </si>
  <si>
    <t>EDUC-200-1 Fndn Modern Education</t>
  </si>
  <si>
    <t>08/26/2015-12/11/2015 Classroom Monday, Wednesday, Friday 08:00AM - 08:50AM, McInnis Hall, Room 328</t>
  </si>
  <si>
    <t>H. Gutelius, M. Gardner</t>
  </si>
  <si>
    <t>EDUC-201-1 Intro Special Education</t>
  </si>
  <si>
    <t>08/27/2015-12/10/2015 Classroom Tuesday, Thursday 01:00PM - 02:20PM, McInnis Hall, Room 252</t>
  </si>
  <si>
    <t>N. McKeown</t>
  </si>
  <si>
    <t>0 / 25 / 0</t>
  </si>
  <si>
    <t>EDUC-205-1 The Developing Child to Gd 4</t>
  </si>
  <si>
    <t>09/01/2015-12/08/2015 Classroom Tuesday 10:00AM - 11:20AM, McInnis Hall, Room 328</t>
  </si>
  <si>
    <t>K. Brewer</t>
  </si>
  <si>
    <t>16 / 25 / 0</t>
  </si>
  <si>
    <t>EDUC-211-1 Educational Psychology</t>
  </si>
  <si>
    <t>09/01/2015-12/08/2015 Classroom Tuesday 02:30PM - 03:50PM, McInnis Hall, Room 328</t>
  </si>
  <si>
    <t>W. Yerger</t>
  </si>
  <si>
    <t>EDUC-250-1 Field Experience</t>
  </si>
  <si>
    <t>R. Christman</t>
  </si>
  <si>
    <t>49 / 50 / 0</t>
  </si>
  <si>
    <t>EDUC-301-1 Eval/Assessmt Stds/Inclusive</t>
  </si>
  <si>
    <t>08/26/2015-12/11/2015 Classroom Monday, Wednesday, Friday 12:00PM - 12:50PM, McInnis Hall, Room 328</t>
  </si>
  <si>
    <t>A. Stoios</t>
  </si>
  <si>
    <t>EDUC-306-1 Science &amp; Health for Children</t>
  </si>
  <si>
    <t>08/26/2015-12/11/2015 Classroom Monday, Wednesday, Friday 01:00PM - 01:50PM, McInnis Hall, Room 322</t>
  </si>
  <si>
    <t>D. Mountz</t>
  </si>
  <si>
    <t>15 / 25 / 0</t>
  </si>
  <si>
    <t>EDUC-306-IND Science &amp; Health for Children</t>
  </si>
  <si>
    <t>EDUC-310-1 Math for Teacher/Children</t>
  </si>
  <si>
    <t>08/27/2015-12/10/2015 Classroom Thursday 10:00AM - 11:20AM, McInnis Hall, Room 328</t>
  </si>
  <si>
    <t>G. McCord</t>
  </si>
  <si>
    <t>14 / 25 / 0</t>
  </si>
  <si>
    <t>EDUC-329-1 Early Childh/Curr &amp; Assessmt</t>
  </si>
  <si>
    <t>09/01/2015-12/08/2015 Classroom Tuesday 08:30AM - 09:50AM, McInnis Hall, Room 328</t>
  </si>
  <si>
    <t>EDUC-382-1 Meth Classroom Management</t>
  </si>
  <si>
    <t>08/27/2015-12/10/2015 Classroom Tuesday, Thursday 11:30AM - 12:50PM, McInnis Hall, Room 252</t>
  </si>
  <si>
    <t>EDUC-384-1 Inclusive Education</t>
  </si>
  <si>
    <t>08/26/2015-12/09/2015 Classroom Monday, Wednesday 03:00PM - 04:20PM, McInnis Hall, Room 328</t>
  </si>
  <si>
    <t>L. Giambri</t>
  </si>
  <si>
    <t>EDUC-387-1 Early Intervention/PDD</t>
  </si>
  <si>
    <t>08/26/2015-12/11/2015 Classroom Monday, Wednesday, Friday 11:00AM - 11:50AM, McInnis Hall, Room 328</t>
  </si>
  <si>
    <t>20 / 25 / 0</t>
  </si>
  <si>
    <t>EDUC-400-1 Early Literacy Foundations</t>
  </si>
  <si>
    <t>08/27/2015-12/10/2015 Classroom Tuesday, Thursday 01:00PM - 02:20PM, McInnis Hall, Room 328</t>
  </si>
  <si>
    <t>K. Pegler</t>
  </si>
  <si>
    <t>19 / 25 / 0</t>
  </si>
  <si>
    <t>EDUC-401-1 Literacy Fndn Intermed Grades</t>
  </si>
  <si>
    <t>08/27/2015-12/10/2015 Classroom Tuesday, Thursday 10:00AM - 11:20AM, McInnis Hall, Room 252</t>
  </si>
  <si>
    <t>14 / 24 / 0</t>
  </si>
  <si>
    <t>EDUC-403-1 Reading/Mid-Sec Content Areas</t>
  </si>
  <si>
    <t>08/27/2015-12/10/2015 Classroom Tuesday, Thursday 08:30AM - 09:50AM, McInnis Hall, Room 252</t>
  </si>
  <si>
    <t>EDUC-405-1 Tchg/Low Incidence Learners</t>
  </si>
  <si>
    <t>08/26/2015-12/11/2015 Classroom Monday, Wednesday, Friday 01:00PM - 01:50PM, McInnis Hall, Room 328</t>
  </si>
  <si>
    <t>21 / 25 / 0</t>
  </si>
  <si>
    <t>EDUC-405-2 Tchg/Low Incidence Learners</t>
  </si>
  <si>
    <t>EDUC-405-3 Tchg/Low Incidence Learners</t>
  </si>
  <si>
    <t>EDUC-410-1 Student Teaching</t>
  </si>
  <si>
    <t>EDUC-410-2 Student Teaching</t>
  </si>
  <si>
    <t>G. Batdorf</t>
  </si>
  <si>
    <t>EDUC-410-3 Student Teaching</t>
  </si>
  <si>
    <t>D. Gotshall</t>
  </si>
  <si>
    <t>EDUC-410-4 Student Teaching</t>
  </si>
  <si>
    <t>F. Kawtoski</t>
  </si>
  <si>
    <t>EDUC-410-5 Student Teaching</t>
  </si>
  <si>
    <t>M. Weeks</t>
  </si>
  <si>
    <t>EDUC-410-6 Student Teaching</t>
  </si>
  <si>
    <t>J. McIntire</t>
  </si>
  <si>
    <t>EDUC-410-7 Student Teaching</t>
  </si>
  <si>
    <t>EDUC-410-8 Student Teaching</t>
  </si>
  <si>
    <t>EDUC-410-9 Student Teaching</t>
  </si>
  <si>
    <t>K. Piscopo</t>
  </si>
  <si>
    <t>EDUC-417-1 Multi-Cultural Education</t>
  </si>
  <si>
    <t>09/01/2015-12/08/2015 Classroom Tuesday 11:30AM - 12:50PM, McInnis Hall, Room 328</t>
  </si>
  <si>
    <t>EDUC-417-2 Multi-Cultural Education</t>
  </si>
  <si>
    <t>EDUC-418-1 Fam/Community Collaboration</t>
  </si>
  <si>
    <t>08/27/2015-12/10/2015 Classroom Thursday 08:30AM - 09:50AM, McInnis Hall, Room 328</t>
  </si>
  <si>
    <t>EDUC-418-2 Fam/Community Collaboration</t>
  </si>
  <si>
    <t>EDUC-420-1 Practicum in Education</t>
  </si>
  <si>
    <t>09/01/2015-12/08/2015 Classroom Tuesday 04:30PM - 06:00PM, Eagle Residence Hall, Room 219</t>
  </si>
  <si>
    <t>EDUC-420-2 Practicum in Education</t>
  </si>
  <si>
    <t>08/26/2015-12/11/2015 Classroom Tuesday 04:30PM - 06:00PM, Eagle Residence Hall, Room 219</t>
  </si>
  <si>
    <t>EDUC-420-6 Practicum in Education</t>
  </si>
  <si>
    <t>08/26/2015-12/11/2015 Classroom Days to be Announced, Times to be Announced, Room to be Announced</t>
  </si>
  <si>
    <t>EDUC-420-7 Practicum in Education</t>
  </si>
  <si>
    <t>Undergrad</t>
  </si>
  <si>
    <t>EDUC-420-8 Practicum in Education</t>
  </si>
  <si>
    <t>EDUC-420-9 Practicum in Education</t>
  </si>
  <si>
    <t>ENGL-091-1 Fundamentals of Writing</t>
  </si>
  <si>
    <t>08/26/2015-12/11/2015 Classroom Monday, Wednesday, Friday 02:00PM - 02:50PM, McInnis Hall, Room 107</t>
  </si>
  <si>
    <t>K. Hayes</t>
  </si>
  <si>
    <t>ENGL-091-3 Fundamentals of Writing</t>
  </si>
  <si>
    <t>08/26/2015-12/11/2015 Classroom Monday, Wednesday, Friday 01:00PM - 01:50PM, McInnis Hall, Room 107</t>
  </si>
  <si>
    <t>J. Nordlof</t>
  </si>
  <si>
    <t>ENGL-091-4 Fundamentals of Writing</t>
  </si>
  <si>
    <t>08/27/2015-12/10/2015 Classroom Tuesday, Thursday 10:00AM - 11:20AM, McInnis Hall, Room 107</t>
  </si>
  <si>
    <t>M. Willenbring</t>
  </si>
  <si>
    <t>ENGL-091-5 Fundamentals of Writing</t>
  </si>
  <si>
    <t>08/26/2015-12/11/2015 Classroom Monday, Wednesday, Friday 08:00AM - 08:50AM, McInnis Hall, Room 107</t>
  </si>
  <si>
    <t>J. Velez</t>
  </si>
  <si>
    <t>ENGL-091-6 Fundamentals of Writing</t>
  </si>
  <si>
    <t>08/26/2015-12/11/2015 Classroom Monday, Wednesday, Friday 09:00AM - 09:50AM, McInnis Hall, Room 107</t>
  </si>
  <si>
    <t>ENGL-091-7 Fundamentals of Writing</t>
  </si>
  <si>
    <t>08/26/2015-12/09/2015 Classroom Monday, Wednesday 03:00PM - 04:20PM, McInnis Hall, Room 107</t>
  </si>
  <si>
    <t>C. Arnold</t>
  </si>
  <si>
    <t>ENGL-102-1 College Writing</t>
  </si>
  <si>
    <t>08/26/2015-12/11/2015 Classroom Monday, Wednesday, Friday 08:00AM - 08:50AM, McInnis Hall, Room 109</t>
  </si>
  <si>
    <t>L. Stromberg</t>
  </si>
  <si>
    <t>ENGL-102-11 College Writing</t>
  </si>
  <si>
    <t>08/27/2015-12/10/2015 Classroom Tuesday, Thursday 01:00PM - 02:20PM, McInnis Hall, Room 107</t>
  </si>
  <si>
    <t>H. Lee</t>
  </si>
  <si>
    <t>ENGL-102-12 College Writing</t>
  </si>
  <si>
    <t>08/27/2015-12/10/2015 Classroom Tuesday, Thursday 02:30PM - 03:50PM, Harold C Howard Center, Room 203</t>
  </si>
  <si>
    <t>B. Menut</t>
  </si>
  <si>
    <t>ENGL-102-2 College Writing</t>
  </si>
  <si>
    <t>08/26/2015-12/11/2015 Classroom Monday, Wednesday, Friday 12:00PM - 12:50PM, McInnis Hall, Room 109</t>
  </si>
  <si>
    <t>ENGL-102-3 College Writing</t>
  </si>
  <si>
    <t>08/27/2015-12/10/2015 Classroom Tuesday, Thursday 10:00AM - 11:20AM, McInnis Hall, Room 109</t>
  </si>
  <si>
    <t>D. Kerrigan</t>
  </si>
  <si>
    <t>ENGL-102-4 College Writing</t>
  </si>
  <si>
    <t>08/27/2015-12/10/2015 Classroom Tuesday, Thursday 02:30PM - 03:50PM, McInnis Hall, Room 329</t>
  </si>
  <si>
    <t>R. Gidjunis</t>
  </si>
  <si>
    <t>ENGL-102-5 College Writing</t>
  </si>
  <si>
    <t>08/27/2015-12/10/2015 Classroom Tuesday, Thursday 01:00PM - 02:20PM, McInnis Hall, Room 109</t>
  </si>
  <si>
    <t>ENGL-102-6 College Writing</t>
  </si>
  <si>
    <t>08/26/2015-12/11/2015 Classroom Monday, Wednesday, Friday 09:00AM - 09:50AM, McInnis Hall, Room 109</t>
  </si>
  <si>
    <t>ENGL-102-7 College Writing</t>
  </si>
  <si>
    <t>08/26/2015-12/11/2015 Classroom Monday, Wednesday, Friday 11:00AM - 11:50AM, McInnis Hall, Room 109</t>
  </si>
  <si>
    <t>ENGL-102-8 College Writing</t>
  </si>
  <si>
    <t>08/26/2015-12/11/2015 Classroom Monday, Wednesday, Friday 01:00PM - 01:50PM, McInnis Hall, Room 109</t>
  </si>
  <si>
    <t>ENGL-102-9 College Writing</t>
  </si>
  <si>
    <t>08/26/2015-12/09/2015 Classroom Monday, Wednesday 03:00PM - 04:20PM, McInnis Hall, Room 109</t>
  </si>
  <si>
    <t>W. Storm</t>
  </si>
  <si>
    <t>ENGL-200W-1 Applied Journalism</t>
  </si>
  <si>
    <t>08/26/2015-12/11/2015 Classroom Monday, Wednesday, Friday 09:00AM - 09:50AM, Harold C Howard Center, Room 107</t>
  </si>
  <si>
    <t>ENGL-205-1 British Literature I</t>
  </si>
  <si>
    <t>08/27/2015-12/10/2015 Classroom Tuesday, Thursday 02:30PM - 03:50PM, Eagle Learning Center, Room 104</t>
  </si>
  <si>
    <t>ENGL-220W-1 Novel and Short Fiction</t>
  </si>
  <si>
    <t>08/27/2015-12/10/2015 Classroom Tuesday, Thursday 11:30AM - 12:50PM, McInnis Hall, Room 109</t>
  </si>
  <si>
    <t>N. Thomas</t>
  </si>
  <si>
    <t>ENGL-225-1 Post-Colonial Women's Novels</t>
  </si>
  <si>
    <t>08/26/2015-12/09/2015 Classroom Monday, Wednesday 03:00PM - 04:20PM, McInnis Hall, Room 327</t>
  </si>
  <si>
    <t>A. Francois</t>
  </si>
  <si>
    <t>ENGL-301-1 American Literature</t>
  </si>
  <si>
    <t>08/26/2015-12/11/2015 Classroom Monday, Wednesday, Friday 09:00AM - 09:50AM, Eagle Learning Center, Room 102</t>
  </si>
  <si>
    <t>J. Bittenbender</t>
  </si>
  <si>
    <t>ENGL-310-1 Literary Criticism and Theory</t>
  </si>
  <si>
    <t>08/26/2015-12/11/2015 Classroom Monday, Wednesday, Friday 11:00AM - 11:50AM, Harold C Howard Center, Room 107</t>
  </si>
  <si>
    <t>ENGL-327-1 Milton and 17th Century</t>
  </si>
  <si>
    <t>08/27/2015-12/10/2015 Classroom Tuesday, Thursday 10:00AM - 11:20AM, Walton Hall, Room 3</t>
  </si>
  <si>
    <t>ENGL-341-1 Advanced Writing: Poetry</t>
  </si>
  <si>
    <t>08/27/2015-12/10/2015 Classroom Tuesday, Thursday 02:30PM - 03:50PM, McInnis Hall, Room 109</t>
  </si>
  <si>
    <t>ENGL-343-1 Adv Writing: Autobiog/Biog</t>
  </si>
  <si>
    <t>08/26/2015-12/09/2015 Classroom Monday, Wednesday 03:00PM - 04:20PM, McInnis Hall, Room 121</t>
  </si>
  <si>
    <t>ENGL-412-1 James Joyce Seminar</t>
  </si>
  <si>
    <t>08/26/2015-12/11/2015 Classroom Monday, Wednesday, Friday 01:00PM - 01:50PM, Harold C Howard Center, Room 203</t>
  </si>
  <si>
    <t>ENGL-495-1 Internship</t>
  </si>
  <si>
    <t>ENTR-205-1 Essentials of Entrepreneurship</t>
  </si>
  <si>
    <t>08/26/2015-12/11/2015 Classroom Monday, Wednesday, Friday 12:00PM - 12:50PM, McInnis Hall, Room 121</t>
  </si>
  <si>
    <t>ENTR-360-1 Finance for Entrepreneurs</t>
  </si>
  <si>
    <t>08/27/2015-12/10/2015 Classroom Tuesday, Thursday 08:30AM - 09:50AM, McInnis Hall, Room 109</t>
  </si>
  <si>
    <t>A. Socci</t>
  </si>
  <si>
    <t>EXSC-200-1 Health Promotion</t>
  </si>
  <si>
    <t>08/27/2015-12/10/2015 Classroom Tuesday, Thursday 01:00PM - 02:20PM, McInnis Hall, Room 329</t>
  </si>
  <si>
    <t>EXSC-201-1 First Aid</t>
  </si>
  <si>
    <t>08/27/2015-12/10/2015 Classroom Tuesday, Thursday 08:30AM - 09:50AM, Gough Residence Hall, Room 109</t>
  </si>
  <si>
    <t>A. Melicharek</t>
  </si>
  <si>
    <t>EXSC-220-1 Basic Nutrition Science</t>
  </si>
  <si>
    <t>08/27/2015-12/10/2015 Classroom Tuesday, Thursday 10:00AM - 11:20AM, McInnis Hall, Room 300</t>
  </si>
  <si>
    <t>P. Skahan</t>
  </si>
  <si>
    <t>EXSC-220-2 Basic Nutrition Science</t>
  </si>
  <si>
    <t>08/27/2015-12/10/2015 Classroom Tuesday, Thursday 01:00PM - 02:20PM, McInnis Hall, Room 300</t>
  </si>
  <si>
    <t>EXSC-250W-1 Research Methods Biokinetics</t>
  </si>
  <si>
    <t>08/27/2015-12/10/2015 Classroom Tuesday, Thursday 11:30AM - 12:50PM, McInnis Hall, Room 300</t>
  </si>
  <si>
    <t>P. Reger</t>
  </si>
  <si>
    <t>EXSC-250W-2 Research Methods Biokinetics</t>
  </si>
  <si>
    <t>08/27/2015-12/10/2015 Classroom Tuesday, Thursday 08:30AM - 09:50AM, Harold C Howard Center, Room 203</t>
  </si>
  <si>
    <t>B. Brown</t>
  </si>
  <si>
    <t>0 / 15 / 0</t>
  </si>
  <si>
    <t>EXSC-352-1 Physiology of Exercise</t>
  </si>
  <si>
    <t>08/27/2015-12/10/2015 Classroom Tuesday, Thursday 08:30AM - 09:50AM, McInnis Hall, Room 121</t>
  </si>
  <si>
    <t>EXSC-411-1 Cardio Physio/Pathology</t>
  </si>
  <si>
    <t>08/26/2015-12/11/2015 Classroom Monday, Wednesday, Friday 11:00AM - 11:50AM, McInnis Hall, Room 300</t>
  </si>
  <si>
    <t>W. Mercier</t>
  </si>
  <si>
    <t>EXSC-453-1 Exercise Prescription/Rehab</t>
  </si>
  <si>
    <t>08/27/2015-12/10/2015 Classroom Tuesday, Thursday 10:00AM - 11:20AM, McInnis Hall, Room 101</t>
  </si>
  <si>
    <t>FAPA-110-1 Introduction to Music</t>
  </si>
  <si>
    <t>08/27/2015-12/10/2015 Classroom Tuesday, Thursday 01:00PM - 02:20PM, Workman Hall, Room 202</t>
  </si>
  <si>
    <t>B. Edgett</t>
  </si>
  <si>
    <t>FAPA-300W-1 Art Integration in Classroom</t>
  </si>
  <si>
    <t>08/26/2015-12/11/2015 Classroom Monday, Friday 11:00AM - 11:50AM, Gough Residence Hall, Room 110 (more)...</t>
  </si>
  <si>
    <t>R. Lee</t>
  </si>
  <si>
    <t>FAPA-300W-2 Art Integration in Classroom</t>
  </si>
  <si>
    <t>08/27/2015-12/10/2015 Classroom Tuesday, Thursday 10:00AM - 11:20AM, Gough Residence Hall, Room 110</t>
  </si>
  <si>
    <t>FINA-360-1 Business Finance</t>
  </si>
  <si>
    <t>08/26/2015-12/09/2015 Classroom Monday, Wednesday 03:00PM - 04:20PM, McInnis Hall, Room 251</t>
  </si>
  <si>
    <t>FINA-360-2 Business Finance</t>
  </si>
  <si>
    <t>08/26/2015-12/11/2015 Classroom Monday, Wednesday, Friday 09:00AM - 09:50AM, Eagle Learning Center, Room 103</t>
  </si>
  <si>
    <t>M. Lane</t>
  </si>
  <si>
    <t>Undergr</t>
  </si>
  <si>
    <t>FINA-424-1 Strategic Finance</t>
  </si>
  <si>
    <t>08/26/2015-12/11/2015 Classroom Monday, Wednesday, Friday 02:00PM - 02:50PM, McInnis Hall, Room 251</t>
  </si>
  <si>
    <t>FREN-101-1 Elementary French I</t>
  </si>
  <si>
    <t>08/26/2015-12/11/2015 Classroom Monday, Wednesday, Friday 11:00AM - 11:50AM, McInnis Hall, Room 327</t>
  </si>
  <si>
    <t>FREN-101-2 Elementary French I</t>
  </si>
  <si>
    <t>08/26/2015-12/11/2015 Classroom Monday, Wednesday, Friday 01:00PM - 01:50PM, McInnis Hall, Room 327</t>
  </si>
  <si>
    <t>FREN-102-20 Elementary French II</t>
  </si>
  <si>
    <t>08/26/2015-12/11/2015 Classroom Monday, Wednesday 03:15PM - 04:30PM, Off Campus, Room OFFC</t>
  </si>
  <si>
    <t>FREN-201-1 Intermediate French I</t>
  </si>
  <si>
    <t>08/26/2015-12/11/2015 Classroom Monday, Wednesday, Friday 02:00PM - 02:50PM, McInnis Hall, Room 327</t>
  </si>
  <si>
    <t>Und</t>
  </si>
  <si>
    <t>GEOG-201-1 World Geography</t>
  </si>
  <si>
    <t>08/26/2015-12/09/2015 Classroom Monday, Wednesday 02:00PM - 02:50PM, McInnis Hall, Room 328</t>
  </si>
  <si>
    <t>GERM-101-1 Elementary German I</t>
  </si>
  <si>
    <t>08/27/2015-12/10/2015 Classroom Tuesday, Thursday 04:00PM - 05:20PM, McInnis Hall, Room 251</t>
  </si>
  <si>
    <t>R. Mac Donald</t>
  </si>
  <si>
    <t>GREE-201-1 Intermediate Greek</t>
  </si>
  <si>
    <t>08/26/2015-12/11/2015 Classroom Monday, Wednesday, Friday 09:00AM - 09:50AM, Sparrowk Residence Hall, Room 111</t>
  </si>
  <si>
    <t>F. Putnam</t>
  </si>
  <si>
    <t>HEBR-101-1 Biblical Hebrew I</t>
  </si>
  <si>
    <t>08/26/2015-12/11/2015 Classroom Monday, Wednesday, Friday 08:00AM - 08:50AM, Walton Hall, Room 3</t>
  </si>
  <si>
    <t>HIST-201-1 U.S. Survey to 1877</t>
  </si>
  <si>
    <t>08/27/2015-12/10/2015 Classroom Tuesday, Thursday 08:30AM - 09:50AM, McInnis Hall, Room 120</t>
  </si>
  <si>
    <t>M. Lee</t>
  </si>
  <si>
    <t>18 / 30 / 0</t>
  </si>
  <si>
    <t>HIST-202-1 U.S. Survey Since 1877</t>
  </si>
  <si>
    <t>08/26/2015-12/11/2015 Classroom Monday, Wednesday, Friday 09:00AM - 09:50AM, Harold C Howard Center, Room 105</t>
  </si>
  <si>
    <t>T. Flynn</t>
  </si>
  <si>
    <t>HIST-320-1 The Age of the Reformation</t>
  </si>
  <si>
    <t>08/27/2015-12/10/2015 Classroom Tuesday, Thursday 01:00PM - 02:20PM, Eagle Learning Center, Room 103</t>
  </si>
  <si>
    <t>G. Jenkins</t>
  </si>
  <si>
    <t>HIST-330G-1 Native American History</t>
  </si>
  <si>
    <t>08/27/2015-12/10/2015 Classroom Tuesday, Thursday 11:30AM - 12:50PM, McInnis Hall, Room 251</t>
  </si>
  <si>
    <t>M. Dondzila</t>
  </si>
  <si>
    <t>HIST-334-1 Great Britain Since 1603</t>
  </si>
  <si>
    <t>08/26/2015-12/11/2015 Classroom Monday, Wednesday, Friday 11:00AM - 11:50AM, McInnis Hall, Room 107</t>
  </si>
  <si>
    <t>C. Butynskyi</t>
  </si>
  <si>
    <t>HIST-414-1 Historical Interpr/Integration</t>
  </si>
  <si>
    <t>08/26/2015-12/11/2015 Classroom Monday, Wednesday, Friday 01:00PM - 01:50PM, McInnis Hall, Room 121</t>
  </si>
  <si>
    <t>HIST-470-1 American Intellectual History</t>
  </si>
  <si>
    <t>08/27/2015-12/10/2015 Classroom Tuesday, Thursday 02:30PM - 03:50PM, Eagle Learning Center, Room 108</t>
  </si>
  <si>
    <t>HONR-101-4 The Good Life</t>
  </si>
  <si>
    <t>08/27/2015-12/10/2015 Classroom Tuesday, Thursday 08:30AM - 09:50AM, Fowler Hall, Room 4</t>
  </si>
  <si>
    <t>J. Yonan</t>
  </si>
  <si>
    <t>HONR-140-2 Old Testament</t>
  </si>
  <si>
    <t>08/27/2015-12/10/2015 Classroom Tuesday, Thursday 01:00PM - 02:20PM, Fowler Hall, Room 4</t>
  </si>
  <si>
    <t>0 / 13 / 0</t>
  </si>
  <si>
    <t>HONR-140-3 Old Testament</t>
  </si>
  <si>
    <t>08/26/2015-12/09/2015 Classroom Monday, Wednesday 03:00PM - 04:20PM, Fowler Hall, Room 4</t>
  </si>
  <si>
    <t>HONR-160-3 West Civ 1: Greece and Rome</t>
  </si>
  <si>
    <t>08/27/2015-12/10/2015 Classroom Tuesday, Thursday 11:30AM - 12:50PM, Fowler Hall, Room 4</t>
  </si>
  <si>
    <t>P. Cary</t>
  </si>
  <si>
    <t>HONR-160-4 West Civ 1: Greece and Rome</t>
  </si>
  <si>
    <t>08/26/2015-12/11/2015 Classroom Tuesday, Thursday 02:30PM - 03:50PM, Fowler Hall, Room 4</t>
  </si>
  <si>
    <t>HONR-201-1 Cosmology</t>
  </si>
  <si>
    <t>08/26/2015-12/11/2015 Classroom Monday, Wednesday, Friday 11:00AM - 11:50AM, McInnis Hall, Room 322</t>
  </si>
  <si>
    <t>HONR-240-1 Intr Chrisian Theology</t>
  </si>
  <si>
    <t>08/26/2015-12/11/2015 Classroom Monday, Wednesday, Friday 09:00AM - 09:50AM, Walton Hall, Room 3</t>
  </si>
  <si>
    <t>S. Boyer</t>
  </si>
  <si>
    <t>HONR-260-1 West Civ 3: Modern Europe</t>
  </si>
  <si>
    <t>08/27/2015-12/10/2015 Classroom Tuesday, Thursday 11:30AM - 12:50PM, Eagle Learning Center, Room 112</t>
  </si>
  <si>
    <t>K. Childers</t>
  </si>
  <si>
    <t>HONR-260-2 West Civ 3: Modern Europe</t>
  </si>
  <si>
    <t>08/26/2015-12/11/2015 Classroom Tuesday, Thursday 02:30PM - 03:50PM, Eagle Learning Center, Room 112</t>
  </si>
  <si>
    <t>HONR-310-1 Modernity and the Good Society</t>
  </si>
  <si>
    <t>08/27/2015-12/10/2015 Classroom Tuesday, Thursday 01:00PM - 02:20PM, Eagle Learning Center, Room 112</t>
  </si>
  <si>
    <t>J. Dill</t>
  </si>
  <si>
    <t>HONR-310-IND Modernity and the Good Society</t>
  </si>
  <si>
    <t>Undergra</t>
  </si>
  <si>
    <t>INST-150-11 Intr to Faith, Reason, Justice</t>
  </si>
  <si>
    <t>08/27/2015-12/10/2015 Classroom Tuesday, Thursday 01:00PM - 02:20PM, Eagle Learning Center, Room 104</t>
  </si>
  <si>
    <t>C. Jackson</t>
  </si>
  <si>
    <t>INST-150-12 Intr to Faith, Reason, Justice</t>
  </si>
  <si>
    <t>08/27/2015-12/10/2015 Classroom Tuesday, Thursday 10:00AM - 11:20AM, Andrews Hall, Room 150</t>
  </si>
  <si>
    <t>INST-150-13 Intr to Faith, Reason, Justice</t>
  </si>
  <si>
    <t>08/26/2015-12/11/2015 Classroom Monday, Wednesday, Friday 11:00AM - 11:50AM, McInnis Hall, Room 312</t>
  </si>
  <si>
    <t>0 / 18 / 0</t>
  </si>
  <si>
    <t>INST-150-15 Intr to Faith, Reason, Justice</t>
  </si>
  <si>
    <t>08/27/2015-12/10/2015 Classroom Tuesday, Thursday 11:30AM - 12:50PM, Walton Hall, Room 3</t>
  </si>
  <si>
    <t>J. Modica</t>
  </si>
  <si>
    <t>INST-150-16 Intr to Faith, Reason, Justice</t>
  </si>
  <si>
    <t>08/27/2015-12/10/2015 Classroom Tuesday, Thursday 11:30AM - 12:50PM, McInnis Hall, Room 121</t>
  </si>
  <si>
    <t>D. Pearson</t>
  </si>
  <si>
    <t>INST-150-18 Intr to Faith, Reason, Justice</t>
  </si>
  <si>
    <t>08/26/2015-12/11/2015 Classroom Monday, Wednesday, Friday 11:00AM - 11:50AM, Harold C Howard Center, Room 104</t>
  </si>
  <si>
    <t>A. Perez</t>
  </si>
  <si>
    <t>INST-150-20 Intr to Faith, Reason, Justice</t>
  </si>
  <si>
    <t>08/27/2015-12/10/2015 Classroom Tuesday, Thursday 10:00AM - 11:20AM, Harold C Howard Center, Room 107</t>
  </si>
  <si>
    <t>E. Ramirez</t>
  </si>
  <si>
    <t>INST-150-21 Intr to Faith, Reason, Justice</t>
  </si>
  <si>
    <t>08/26/2015-12/09/2015 Classroom Monday, Wednesday 03:00PM - 04:20PM, McInnis Hall, Room 253</t>
  </si>
  <si>
    <t>G. Saba</t>
  </si>
  <si>
    <t>INST-150-22 Intr to Faith, Reason, Justice</t>
  </si>
  <si>
    <t>08/27/2015-12/10/2015 Classroom Tuesday, Thursday 11:30AM - 12:50PM, Harold C Howard Center, Room 200</t>
  </si>
  <si>
    <t>INST-150-23 Intr to Faith, Reason, Justice</t>
  </si>
  <si>
    <t>08/26/2015-12/11/2015 Classroom Monday, Wednesday, Friday 01:00PM - 01:50PM, Harold C Howard Center, Room 104</t>
  </si>
  <si>
    <t>INST-150-24 Intr to Faith, Reason, Justice</t>
  </si>
  <si>
    <t>08/27/2015-12/10/2015 Classroom Tuesday, Thursday 02:30PM - 03:50PM, Harold C Howard Center, Room 104</t>
  </si>
  <si>
    <t>M. Ward-Bucher</t>
  </si>
  <si>
    <t>INST-150-26 Intr to Faith, Reason, Justice</t>
  </si>
  <si>
    <t>08/27/2015-12/10/2015 Classroom Tuesday, Thursday 10:00AM - 11:20AM, Harold C Howard Center, Room 104</t>
  </si>
  <si>
    <t>J. Monteiro</t>
  </si>
  <si>
    <t>INST-150-3 Intr to Faith, Reason, Justice</t>
  </si>
  <si>
    <t>08/26/2015-12/11/2015 Classroom Monday, Wednesday, Friday 09:00AM - 09:50AM, Harold C Howard Center, Room 104</t>
  </si>
  <si>
    <t>E. Flett</t>
  </si>
  <si>
    <t>INST-150-4 Intr to Faith, Reason, Justice</t>
  </si>
  <si>
    <t>08/27/2015-12/10/2015 Classroom Tuesday, Thursday 10:00AM - 11:20AM, Harold C Howard Center, Room 203</t>
  </si>
  <si>
    <t>J. Flett</t>
  </si>
  <si>
    <t>INST-150-5 Intr to Faith, Reason, Justice</t>
  </si>
  <si>
    <t>08/27/2015-12/10/2015 Classroom Tuesday, Thursday 02:30PM - 03:50PM, McInnis Hall, Room 253</t>
  </si>
  <si>
    <t>E. Fuguet</t>
  </si>
  <si>
    <t>INST-150-6 Intr to Faith, Reason, Justice</t>
  </si>
  <si>
    <t>08/27/2015-12/10/2015 Classroom Tuesday, Thursday 08:30AM - 09:50AM, Harold C Howard Center, Room 104</t>
  </si>
  <si>
    <t>S. Gramby-Sobukwe</t>
  </si>
  <si>
    <t>INST-150-7 Intr to Faith, Reason, Justice</t>
  </si>
  <si>
    <t>08/26/2015-12/11/2015 Classroom Monday, Wednesday, Friday 12:00PM - 12:50PM, Harold C Howard Center, Room 104</t>
  </si>
  <si>
    <t>INST-150-8 Intr to Faith, Reason, Justice</t>
  </si>
  <si>
    <t>08/26/2015-12/11/2015 Classroom Monday, Wednesday, Friday 12:00PM - 12:50PM, McInnis Hall, Room 312</t>
  </si>
  <si>
    <t>INST-150-9 Intr to Faith, Reason, Justice</t>
  </si>
  <si>
    <t>08/27/2015-12/10/2015 Classroom Tuesday, Thursday 08:30AM - 09:50AM, McInnis Hall, Room 107</t>
  </si>
  <si>
    <t>W. Huddell</t>
  </si>
  <si>
    <t>INST-160-1 Ancient West Thgt/Civilization</t>
  </si>
  <si>
    <t>08/27/2015-12/10/2015 Classroom Tuesday, Thursday 01:00PM - 02:20PM, McInnis Hall, Room 120</t>
  </si>
  <si>
    <t>R. Acker</t>
  </si>
  <si>
    <t>INST-160-2 Ancient West Thgt/Civilization</t>
  </si>
  <si>
    <t>08/27/2015-12/10/2015 Classroom Tuesday, Thursday 02:30PM - 03:50PM, McInnis Hall, Room 120</t>
  </si>
  <si>
    <t>INST-160-3 Ancient West Thgt/Civilization</t>
  </si>
  <si>
    <t>08/26/2015-12/11/2015 Classroom Monday, Wednesday, Friday 08:00AM - 08:50AM, Harold C Howard Center, Room 105</t>
  </si>
  <si>
    <t>INST-160-4 Ancient West Thgt/Civilization</t>
  </si>
  <si>
    <t>08/26/2015-12/11/2015 Classroom Monday, Wednesday, Friday 12:00PM - 12:50PM, Harold C Howard Center, Room 105</t>
  </si>
  <si>
    <t>INST-161-1 Modern West Thgt/Civilization</t>
  </si>
  <si>
    <t>08/26/2015-12/11/2015 Classroom Monday, Wednesday, Friday 08:00AM - 08:50AM, McInnis Hall, Room 121</t>
  </si>
  <si>
    <t>INST-161-2 Modern West Thgt/Civilization</t>
  </si>
  <si>
    <t>08/26/2015-12/11/2015 Classroom Monday, Wednesday, Friday 09:00AM - 09:50AM, McInnis Hall, Room 121</t>
  </si>
  <si>
    <t>INST-161-3 Modern West Thgt/Civilization</t>
  </si>
  <si>
    <t>08/27/2015-12/10/2015 Classroom Tuesday, Thursday 10:00AM - 11:20AM, Harold C Howard Center, Room 200</t>
  </si>
  <si>
    <t>INST-270-1 Justice in Pluralistic Society</t>
  </si>
  <si>
    <t>08/26/2015-12/09/2015 Classroom Monday, Wednesday 03:00PM - 04:20PM, McInnis Hall, Room 329</t>
  </si>
  <si>
    <t>J. Moeller</t>
  </si>
  <si>
    <t>INST-270-2 Justice in Pluralistic Society</t>
  </si>
  <si>
    <t>08/26/2015-12/11/2015 Classroom Monday, Wednesday, Friday 01:00PM - 01:50PM, Harold C Howard Center, Room 222</t>
  </si>
  <si>
    <t>S. McGuire</t>
  </si>
  <si>
    <t>KINE-100-1A Life Fitness</t>
  </si>
  <si>
    <t>08/26/2015-12/11/2015 Classroom Monday, Friday 08:00AM - 08:50AM, Gymnasium, Room GYM (more)...</t>
  </si>
  <si>
    <t>9 / 35 / 0</t>
  </si>
  <si>
    <t>KINE-100-1C Life Fitness</t>
  </si>
  <si>
    <t>08/26/2015-12/11/2015 Classroom Monday, Wednesday, Friday 12:00PM - 12:50PM, Gymnasium, Room GYM</t>
  </si>
  <si>
    <t>S. Carkner</t>
  </si>
  <si>
    <t>5 / 35 / 0</t>
  </si>
  <si>
    <t>KINE-100-1D Life Fitness</t>
  </si>
  <si>
    <t>08/26/2015-12/11/2015 Classroom Monday, Wednesday, Friday 01:00PM - 01:50PM, Gymnasium, Room GYM</t>
  </si>
  <si>
    <t>3 / 35 / 0</t>
  </si>
  <si>
    <t>KINE-100-1E Life Fitness</t>
  </si>
  <si>
    <t>08/27/2015-12/10/2015 Classroom Tuesday, Thursday 10:00AM - 11:20AM, Gymnasium, Room GYM</t>
  </si>
  <si>
    <t>KINE-100-1F Life Fitness</t>
  </si>
  <si>
    <t>08/26/2015-12/11/2015 Classroom Monday, Friday 11:00AM - 11:50AM, Gymnasium, Room GYM (more)...</t>
  </si>
  <si>
    <t>S. Ostroski</t>
  </si>
  <si>
    <t>KINE-100-1G Life Fitness</t>
  </si>
  <si>
    <t>08/27/2015-12/10/2015 Classroom Tuesday, Thursday 10:00AM - 11:20AM, Gymnasium, Room 3</t>
  </si>
  <si>
    <t>C. Butcher</t>
  </si>
  <si>
    <t>LANG-130-30 Sptop: American Sign Lang I</t>
  </si>
  <si>
    <t>08/18/2015-12/10/2015 Classroom Tuesday, Thursday 03:10PM - 04:30PM, Off Campus, Room OFFC</t>
  </si>
  <si>
    <t>MATH-103-1 Mathematical Ideas</t>
  </si>
  <si>
    <t>08/26/2015-12/11/2015 Classroom Monday, Wednesday, Friday 12:00PM - 12:50PM, McInnis Hall, Room 251</t>
  </si>
  <si>
    <t>N. Radomile</t>
  </si>
  <si>
    <t>MATH-103-2 Mathematical Ideas</t>
  </si>
  <si>
    <t>08/26/2015-12/11/2015 Classroom Monday, Wednesday, Friday 01:00PM - 01:50PM, McInnis Hall, Room 251</t>
  </si>
  <si>
    <t>20 / 35 / 0</t>
  </si>
  <si>
    <t>MATH-107-1 Math Persp for Educators</t>
  </si>
  <si>
    <t>08/26/2015-12/11/2015 Classroom Monday, Wednesday, Friday 12:00PM - 12:50PM, Andrews Hall, Room 150</t>
  </si>
  <si>
    <t>C. Micklewright</t>
  </si>
  <si>
    <t>24 / 35 / 0</t>
  </si>
  <si>
    <t>MATH-140-1 College Algebra</t>
  </si>
  <si>
    <t>08/26/2015-12/11/2015 Classroom Monday, Wednesday, Friday 01:00PM - 01:50PM, McInnis Hall, Room 253</t>
  </si>
  <si>
    <t>N. McLallen</t>
  </si>
  <si>
    <t>MATH-140-2 College Algebra</t>
  </si>
  <si>
    <t>08/27/2015-12/10/2015 Classroom Tuesday, Thursday 10:00AM - 11:20AM, McInnis Hall, Room 254</t>
  </si>
  <si>
    <t>MATH-140-3 College Algebra</t>
  </si>
  <si>
    <t>08/26/2015-12/11/2015 Classroom Monday, Wednesday, Friday 12:00PM - 12:50PM, McInnis Hall, Room 300</t>
  </si>
  <si>
    <t>MATH-160-1 Calculus I</t>
  </si>
  <si>
    <t>08/26/2015-12/11/2015 Classroom Monday, Wednesday, Friday 11:00AM - 11:50AM, McInnis Hall, Room 251</t>
  </si>
  <si>
    <t>1 / 35 / 0</t>
  </si>
  <si>
    <t>MATH-214-1 Calculus III</t>
  </si>
  <si>
    <t>08/26/2015-12/11/2015 Classroom Monday, Wednesday, Friday 02:00PM - 02:50PM, McInnis Hall, Room 253</t>
  </si>
  <si>
    <t>MATH-220-2 Statistics</t>
  </si>
  <si>
    <t>08/27/2015-12/10/2015 Classroom Tuesday, Thursday 11:30AM - 12:50PM, McInnis Hall, Room 120</t>
  </si>
  <si>
    <t>C. Nigro</t>
  </si>
  <si>
    <t>MATH-244-1 Linear Algebra</t>
  </si>
  <si>
    <t>08/26/2015-12/11/2015 Classroom Monday, Wednesday, Friday 09:00AM - 09:50AM, McInnis Hall, Room 251</t>
  </si>
  <si>
    <t>MATH-300-1 Differential Equations</t>
  </si>
  <si>
    <t>08/27/2015-12/10/2015 Classroom Tuesday, Thursday 02:30PM - 03:50PM, McInnis Hall, Room 300</t>
  </si>
  <si>
    <t>MATH-310-1 Number Theory</t>
  </si>
  <si>
    <t>08/26/2015-12/11/2015 Classroom Monday, Wednesday, Friday 02:00PM - 02:50PM, McInnis Hall, Room 300</t>
  </si>
  <si>
    <t>MATH-400-1 Sptop: Wavelets</t>
  </si>
  <si>
    <t>MATH-414W-1 Abstract Algebra</t>
  </si>
  <si>
    <t>08/27/2015-12/10/2015 Classroom Tuesday, Thursday 10:00AM - 11:20AM, Eagle Learning Center, Room 112</t>
  </si>
  <si>
    <t>MISS-200-1 Christian World Movement</t>
  </si>
  <si>
    <t>08/15/2015-12/13/2015 Independent Study Days to be Announced, Times to be Announced, Room to be Announced</t>
  </si>
  <si>
    <t>A. Bush</t>
  </si>
  <si>
    <t>MISS-220-1 Biblical Persp on Missions</t>
  </si>
  <si>
    <t>08/27/2015-12/10/2015 Classroom Tuesday, Thursday 11:30AM - 12:50PM, Harold C Howard Center, Room 104</t>
  </si>
  <si>
    <t>MUSI-101-1 Music Skills</t>
  </si>
  <si>
    <t>08/26/2015-12/11/2015 Classroom Monday, Wednesday, Friday 12:00PM - 12:50PM, Workman Hall, Room 202</t>
  </si>
  <si>
    <t>J. Greenland</t>
  </si>
  <si>
    <t>MUSI-101-2 Music Skills</t>
  </si>
  <si>
    <t>08/26/2015-12/11/2015 Classroom Monday, Wednesday, Friday 01:00PM - 01:50PM, Workman Hall, Room 202</t>
  </si>
  <si>
    <t>MUSI-203-1 Musicianship II</t>
  </si>
  <si>
    <t>08/26/2015-12/11/2015 Classroom Monday, Wednesday, Friday 11:00AM - 11:50AM, Workman Hall, Room 104</t>
  </si>
  <si>
    <t>J. Harting</t>
  </si>
  <si>
    <t>MUSI-250-1 Music in World Cultures</t>
  </si>
  <si>
    <t>09/01/2015-12/08/2015 Classroom Tuesday 02:30PM - 05:00PM, Workman Hall, Room 202</t>
  </si>
  <si>
    <t>S. Turley</t>
  </si>
  <si>
    <t>MUSI-304-1 Musicianship IV</t>
  </si>
  <si>
    <t>08/26/2015-12/11/2015 Classroom Monday, Wednesday, Friday 12:00PM - 12:50PM, Workman Hall, Room 102</t>
  </si>
  <si>
    <t>S. Ford</t>
  </si>
  <si>
    <t>MUSI-304L-1 Musicianship IV: Laboratory</t>
  </si>
  <si>
    <t>08/31/2015-12/07/2015 Laboratory Monday 10:00AM - 10:50AM, Workman Hall, Room 104</t>
  </si>
  <si>
    <t>MUSI-305-1 Music Connections I</t>
  </si>
  <si>
    <t>08/27/2015-12/10/2015 Classroom Tuesday, Thursday 01:00PM - 02:20PM, Workman Hall, Room 104</t>
  </si>
  <si>
    <t>D. Bryant</t>
  </si>
  <si>
    <t>MUSI-405-1 Music Connections III</t>
  </si>
  <si>
    <t>08/27/2015-12/10/2015 Classroom Tuesday, Thursday 11:30AM - 12:50PM, Workman Hall, Room 104</t>
  </si>
  <si>
    <t>NURS-250-1 Academic Nursing Essentials</t>
  </si>
  <si>
    <t>08/27/2015-12/10/2015 Classroom Tuesday, Thursday 02:30PM - 03:50PM, McInnis Hall, Room 254</t>
  </si>
  <si>
    <t>M. Peters</t>
  </si>
  <si>
    <t>3 / 40 / 0</t>
  </si>
  <si>
    <t>NURS-310-1 Pathophysiology/Pharmacology</t>
  </si>
  <si>
    <t>08/26/2015-12/11/2015 Classroom Monday, Friday 11:00AM - 01:00PM, Eagle Learning Center, Room 103 (more)...</t>
  </si>
  <si>
    <t>G. Remy</t>
  </si>
  <si>
    <t>15 / 40 / 0</t>
  </si>
  <si>
    <t>NURS-340-1 Fndn of Nursing Practice</t>
  </si>
  <si>
    <t>08/26/2015-12/11/2015 Classroom Tuesday 09:00AM - 12:00PM, Eagle Learning Center, Room 103 (more)...</t>
  </si>
  <si>
    <t>K. Guevin</t>
  </si>
  <si>
    <t>NURS-340L-1 Fund Nursing Practive Lab</t>
  </si>
  <si>
    <t>09/01/2015-12/08/2015 Laboratory Tuesday 01:00PM - 03:00PM, Eagle Learning Center, Room 105</t>
  </si>
  <si>
    <t>NURS-340L-2 Fund Nursing Practive Lab</t>
  </si>
  <si>
    <t>09/01/2015-12/08/2015 Laboratory Tuesday 04:00PM - 06:00PM, Eagle Learning Center, Room 105</t>
  </si>
  <si>
    <t>NURS-350-1 Health Promotion/Phys Assessmt</t>
  </si>
  <si>
    <t>08/26/2015-12/11/2015 Classroom Monday, Friday 02:00PM - 04:00PM, Eagle Learning Center, Room 103 (more)...</t>
  </si>
  <si>
    <t>C. Voncolln-Appling</t>
  </si>
  <si>
    <t>NURS-350L-1 Health Promo/Phys Assessmt Lab</t>
  </si>
  <si>
    <t>08/26/2015-12/09/2015 Laboratory Wednesday 11:00AM - 02:00PM, Eagle Learning Center, Room 105</t>
  </si>
  <si>
    <t>NURS-350L-2 Health Promo/Phys Assessmt Lab</t>
  </si>
  <si>
    <t>08/26/2015-12/09/2015 Laboratory Wednesday 03:00PM - 05:00PM, Eagle Learning Center, Room 105</t>
  </si>
  <si>
    <t>NURS-360-11 Nursing Care of Adults I</t>
  </si>
  <si>
    <t>08/26/2015-12/09/2015 Classroom Wednesday 02:00PM - 04:00PM, Eagle Learning Center, Room 101</t>
  </si>
  <si>
    <t>NURS-370-1 Nursing Care of Adults II</t>
  </si>
  <si>
    <t>08/26/2015-12/11/2015 Classroom Thursday 10:00AM - 12:00PM, Eagle Learning Center, Room 101 (more)...</t>
  </si>
  <si>
    <t>NURS-370-10 Nursing Care of Adults II</t>
  </si>
  <si>
    <t>08/27/2015-12/10/2015 Classroom Thursday 10:00AM - 12:00PM, Eagle Learning Center, Room 101/102</t>
  </si>
  <si>
    <t>NURS-380-11 Nursing Care/Mental Health</t>
  </si>
  <si>
    <t>08/31/2015-12/07/2015 Classroom Monday 01:00PM - 04:00PM, Eagle Learning Center, Room 101</t>
  </si>
  <si>
    <t>K. Di Rado</t>
  </si>
  <si>
    <t>NURS-390-11 Maternal-Child Nursing Care</t>
  </si>
  <si>
    <t>08/26/2015-12/09/2015 Classroom Wednesday 10:00AM - 01:00PM, Eagle Learning Center, Room 101</t>
  </si>
  <si>
    <t>A. Hull</t>
  </si>
  <si>
    <t>NURS-402-1 Leadership in Nursing Practice</t>
  </si>
  <si>
    <t>08/26/2015-12/11/2015 Classroom Tuesday 01:00PM - 03:00PM, Eagle Learning Center, Room 101 (more)...</t>
  </si>
  <si>
    <t>M. Boylston</t>
  </si>
  <si>
    <t>NURS-402-10 Leadership in Nursing Practice</t>
  </si>
  <si>
    <t>09/01/2015-12/08/2015 Classroom Tuesday 01:00PM - 03:00PM, Eagle Learning Center, Room 101/102</t>
  </si>
  <si>
    <t>NURS-403-1 Holistic Family/Community Nurs</t>
  </si>
  <si>
    <t>08/26/2015-12/11/2015 Classroom Thursday 01:00PM - 04:00PM, Eagle Learning Center, Room 101 (more)...</t>
  </si>
  <si>
    <t>NURS-403-10 Holistic Family/Community Nurs</t>
  </si>
  <si>
    <t>08/27/2015-12/10/2015 Classroom Thursday 01:00PM - 04:00PM, Eagle Learning Center, Room 101/102</t>
  </si>
  <si>
    <t>NURS-404-11 Nursing Research</t>
  </si>
  <si>
    <t>08/31/2015-12/07/2015 Classroom Monday 09:00AM - 12:00PM, Eagle Learning Center, Room 101</t>
  </si>
  <si>
    <t>NURS-450-1 Pediatric Nursing</t>
  </si>
  <si>
    <t>08/26/2015-12/11/2015 Classroom Tuesday 09:00AM - 12:00PM, Eagle Learning Center, Room 101 (more)...</t>
  </si>
  <si>
    <t>NURS-450-10 Pediatric Nursing</t>
  </si>
  <si>
    <t>09/01/2015-12/08/2015 Classroom Tuesday 09:00AM - 12:00PM, Eagle Learning Center, Room 101/102</t>
  </si>
  <si>
    <t>PHIL-211-1 Faith and Philosophy</t>
  </si>
  <si>
    <t>08/26/2015-12/11/2015 Classroom Monday, Wednesday, Friday 02:00PM - 02:50PM, Fowler Hall, Room 4</t>
  </si>
  <si>
    <t>B. Richards</t>
  </si>
  <si>
    <t>PHIL-220-1 Introduction to Logic</t>
  </si>
  <si>
    <t>08/26/2015-12/11/2015 Classroom Monday, Wednesday, Friday 11:00AM - 11:50AM, Fowler Hall, Room 4</t>
  </si>
  <si>
    <t>P. Genco</t>
  </si>
  <si>
    <t>PHIL-225-1 Christian Sexual Ethics</t>
  </si>
  <si>
    <t>08/26/2015-12/11/2015 Classroom Monday, Wednesday, Friday 01:00PM - 01:50PM, Fowler Hall, Room 4</t>
  </si>
  <si>
    <t>PHIL-303-1 Ancient Philosophy: Origins</t>
  </si>
  <si>
    <t>08/27/2015-12/10/2015 Classroom Tuesday, Thursday 11:30AM - 12:50PM, Sparrowk Residence Hall, Room 111</t>
  </si>
  <si>
    <t>PHIL-440-1 Hermeneutics</t>
  </si>
  <si>
    <t>A. Richards</t>
  </si>
  <si>
    <t>PHYS-101-1 Introduction to Physics</t>
  </si>
  <si>
    <t>08/26/2015-12/11/2015 Classroom Monday, Wednesday, Friday 08:00AM - 08:50AM, McInnis Hall, Room 322</t>
  </si>
  <si>
    <t>J. Giammarco</t>
  </si>
  <si>
    <t>PHYS-101-20 Introduction to Physics</t>
  </si>
  <si>
    <t>08/26/2015-12/11/2015 Classroom Wednesday, Friday 11:05AM - 12:20PM, Off Campus, Room OFFC</t>
  </si>
  <si>
    <t>PHYS-101L-1 Introduction to Physics: Lab</t>
  </si>
  <si>
    <t>09/01/2015-12/08/2015 Laboratory Tuesday 10:00AM - 01:00PM, McInnis Hall, Room 322</t>
  </si>
  <si>
    <t>PHYS-101L-2 Introduction to Physics: Lab</t>
  </si>
  <si>
    <t>09/01/2015-12/08/2015 Laboratory Tuesday 01:05PM - 04:05PM, McInnis Hall, Room 322</t>
  </si>
  <si>
    <t>PHYS-101L-20 Introduction to Physics: Lab</t>
  </si>
  <si>
    <t>08/15/2015-12/13/2015 Laboratory Thursday 12:30PM - 03:00PM, Off Campus, Room OFFC</t>
  </si>
  <si>
    <t>PHYS-205-1 Phys Sci for Elem Sch Teacher</t>
  </si>
  <si>
    <t>08/26/2015-12/11/2015 Classroom Monday, Wednesday, Friday 11:00AM - 11:50AM, McInnis Hall, Room 324</t>
  </si>
  <si>
    <t>22 / 28 / 0</t>
  </si>
  <si>
    <t>PHYS-206-IND Physical Science Laboratory</t>
  </si>
  <si>
    <t>08/26/2015-12/11/2015 Laboratory Days to be Announced, Times to be Announced, Room to be Announced</t>
  </si>
  <si>
    <t>PHYS-330-41 Sptop: Fluid Mechanics</t>
  </si>
  <si>
    <t>08/26/2015-12/11/2015 Classroom Tuesday, Thursday 08:30AM - 09:45AM, Off Campus, Room OFFC</t>
  </si>
  <si>
    <t>PHYS-330-42 Sptop: Heat Transfer</t>
  </si>
  <si>
    <t>08/26/2015-12/11/2015 Classroom Tuesday, Thursday 01:00PM - 02:15PM, Off Campus, Room OFFC</t>
  </si>
  <si>
    <t>POLI-103-1 American Government</t>
  </si>
  <si>
    <t>08/27/2015-12/10/2015 Classroom Tuesday, Thursday 10:00AM - 11:20AM, McInnis Hall, Room 329</t>
  </si>
  <si>
    <t>POLI-200-1 Comparative Government</t>
  </si>
  <si>
    <t>08/27/2015-12/10/2015 Classroom Tuesday, Thursday 02:30PM - 03:50PM, McInnis Hall, Room 252</t>
  </si>
  <si>
    <t>POLI-214W-1 Political Theory</t>
  </si>
  <si>
    <t>08/26/2015-12/11/2015 Classroom Monday, Wednesday, Friday 02:00PM - 02:50PM, McInnis Hall, Room 120</t>
  </si>
  <si>
    <t>13 / 25 / 0</t>
  </si>
  <si>
    <t>POLI-275-1 Research in Political Science</t>
  </si>
  <si>
    <t>POLI-316-1 Women and Politics</t>
  </si>
  <si>
    <t>08/26/2015-12/09/2015 Classroom Monday, Wednesday 03:00PM - 04:20PM, McInnis Hall, Room 120</t>
  </si>
  <si>
    <t>POLI-318-1 Constitutional Law I</t>
  </si>
  <si>
    <t>08/27/2015-12/10/2015 Classroom Tuesday, Thursday 01:00PM - 02:20PM, Harold C Howard Center, Room 105</t>
  </si>
  <si>
    <t>PSYC-100-1 General Psychology</t>
  </si>
  <si>
    <t>08/26/2015-12/11/2015 Classroom Monday, Wednesday, Friday 11:00AM - 11:50AM, Harold C Howard Center, Room 200</t>
  </si>
  <si>
    <t>0 / 26 / 0</t>
  </si>
  <si>
    <t>PSYC-100-2 General Psychology</t>
  </si>
  <si>
    <t>08/26/2015-12/11/2015 Classroom Monday, Wednesday, Friday 01:00PM - 01:50PM, Harold C Howard Center, Room 200</t>
  </si>
  <si>
    <t>PSYC-100-3 General Psychology</t>
  </si>
  <si>
    <t>08/27/2015-12/10/2015 Classroom Tuesday, Thursday 10:00AM - 11:20AM, McInnis Hall, Room 120</t>
  </si>
  <si>
    <t>D. Trimble</t>
  </si>
  <si>
    <t>PSYC-100-4 General Psychology</t>
  </si>
  <si>
    <t>08/27/2015-12/10/2015 Classroom Tuesday, Thursday 02:30PM - 03:50PM, McInnis Hall, Room 121</t>
  </si>
  <si>
    <t>PSYC-205-1 Child Psychology</t>
  </si>
  <si>
    <t>08/26/2015-12/11/2015 Classroom Monday, Wednesday, Friday 02:00PM - 02:50PM, Harold C Howard Center, Room 222</t>
  </si>
  <si>
    <t>T. Stoppa</t>
  </si>
  <si>
    <t>16 / 24 / 0</t>
  </si>
  <si>
    <t>PSYC-206-1 Adolescent Psychology</t>
  </si>
  <si>
    <t>08/26/2015-12/11/2015 Classroom Monday, Wednesday, Friday 12:00PM - 12:50PM, Harold C Howard Center, Room 200</t>
  </si>
  <si>
    <t>PSYC-206-2 Adolescent Psychology</t>
  </si>
  <si>
    <t>08/26/2015-12/11/2015 Classroom Monday, Wednesday, Friday 02:00PM - 02:50PM, Harold C Howard Center, Room 203</t>
  </si>
  <si>
    <t>Y. Turner</t>
  </si>
  <si>
    <t>PSYC-207-1 Lifespan Development</t>
  </si>
  <si>
    <t>08/26/2015-12/11/2015 Classroom Monday, Wednesday, Friday 09:00AM - 09:50AM, McInnis Hall, Room 300</t>
  </si>
  <si>
    <t>PSYC-220-1 Statistics for Social Sciences</t>
  </si>
  <si>
    <t>08/27/2015-12/10/2015 Classroom Tuesday, Thursday 01:00PM - 02:20PM, McInnis Hall, Room 121</t>
  </si>
  <si>
    <t>B. Esposito</t>
  </si>
  <si>
    <t>PSYC-221-1 Statistics Lab for Spss</t>
  </si>
  <si>
    <t>08/27/2015-12/10/2015 Classroom Thursday 02:30PM - 03:30PM, McInnis Hall, Room 105</t>
  </si>
  <si>
    <t>PSYC-225-1 Biospychology</t>
  </si>
  <si>
    <t>08/26/2015-12/11/2015 Classroom Monday, Wednesday, Friday 11:00AM - 11:50AM, McInnis Hall, Room 120</t>
  </si>
  <si>
    <t>14 / 30 / 0</t>
  </si>
  <si>
    <t>PSYC-240-1 Basic Counseling Skills</t>
  </si>
  <si>
    <t>08/26/2015-12/11/2015 Classroom Tuesday, Thursday 01:00PM - 02:20PM, Gough Residence Hall, Room 109 (more)...</t>
  </si>
  <si>
    <t>PSYC-301-1 Psychopathology</t>
  </si>
  <si>
    <t>08/26/2015-12/11/2015 Classroom Monday, Wednesday, Friday 12:00PM - 12:50PM, McInnis Hall, Room 253</t>
  </si>
  <si>
    <t>PSYC-308-1 Psychology of Personality</t>
  </si>
  <si>
    <t>08/26/2015-12/11/2015 Classroom Monday, Wednesday, Friday 11:00AM - 11:50AM, McInnis Hall, Room 121</t>
  </si>
  <si>
    <t>17 / 30 / 0</t>
  </si>
  <si>
    <t>PSYC-320-1 Tech of Indiv Counseling</t>
  </si>
  <si>
    <t>08/26/2015-12/11/2015 Classroom Tuesday, Thursday 11:30AM - 12:50PM, Gough Residence Hall, Room 109 (more)...</t>
  </si>
  <si>
    <t>PSYC-341-1 Research Methods I</t>
  </si>
  <si>
    <t>08/27/2015-12/10/2015 Classroom Tuesday, Thursday 11:30AM - 12:50PM, Harold C Howard Center, Room 222</t>
  </si>
  <si>
    <t>PSYC-342W-1 Research Methods II</t>
  </si>
  <si>
    <t>08/27/2015-12/10/2015 Classroom Tuesday, Thursday 01:00PM - 02:20PM, McInnis Hall, Room 253</t>
  </si>
  <si>
    <t>M. Thomas</t>
  </si>
  <si>
    <t>PSYC-395-1 Field Experience in Psychology</t>
  </si>
  <si>
    <t>08/28/2015-12/11/2015 Classroom Friday 03:15PM - 05:15PM, McInnis Hall, Room 251</t>
  </si>
  <si>
    <t>PSYC-415-1 History and Systems</t>
  </si>
  <si>
    <t>08/26/2015-12/11/2015 Classroom Monday, Wednesday, Friday 01:00PM - 01:50PM, McInnis Hall, Room 252</t>
  </si>
  <si>
    <t>M. Peterson</t>
  </si>
  <si>
    <t>PSYC-443-1 Senior Thesis</t>
  </si>
  <si>
    <t>08/26/2015-12/09/2015 Classroom Monday, Wednesday 03:00PM - 04:20PM, Harold C Howard Center, Room 107</t>
  </si>
  <si>
    <t>PSYC-495-1 Internship</t>
  </si>
  <si>
    <t>SOCI-100-1 Introduction to Sociology</t>
  </si>
  <si>
    <t>08/27/2015-12/10/2015 Classroom Tuesday, Thursday 11:30AM - 12:50PM, Harold C Howard Center, Room 105</t>
  </si>
  <si>
    <t>SOCI-100-2 Introduction to Sociology</t>
  </si>
  <si>
    <t>08/26/2015-12/09/2015 Classroom Monday, Wednesday 03:00PM - 04:20PM, Harold C Howard Center, Room 106</t>
  </si>
  <si>
    <t>16 / 30 / 0</t>
  </si>
  <si>
    <t>SOCI-100-20 Introduction to Sociology</t>
  </si>
  <si>
    <t>08/15/2015-12/13/2015 Classroom Tuesday, Thursday 09:40AM - 10:55AM, Room to be Announced</t>
  </si>
  <si>
    <t>SOCI-105-1 Contemporary Social Problems</t>
  </si>
  <si>
    <t>08/27/2015-12/10/2015 Classroom Tuesday, Thursday 10:00AM - 11:20AM, Harold C Howard Center, Room 105</t>
  </si>
  <si>
    <t>M. Mtika</t>
  </si>
  <si>
    <t>13 / 30 / 0</t>
  </si>
  <si>
    <t>SOCI-310-1 The Family</t>
  </si>
  <si>
    <t>08/27/2015-12/10/2015 Classroom Tuesday, Thursday 08:30AM - 09:50AM, McInnis Hall, Room 253</t>
  </si>
  <si>
    <t>SOCI-318W-20 Research Methodology</t>
  </si>
  <si>
    <t>08/26/2015-12/11/2015 Classroom Tuesday, Thursday 12:30PM - 01:45PM, Off Campus, Room OFFC</t>
  </si>
  <si>
    <t>SOCI-409-1 Community Dev/3rd Wrld</t>
  </si>
  <si>
    <t>08/27/2015-12/10/2015 Classroom Tuesday, Thursday 11:30AM - 12:50PM, Harold C Howard Center, Room 203</t>
  </si>
  <si>
    <t>SOWK-105-1 Introduction to Social Work</t>
  </si>
  <si>
    <t>08/26/2015-12/11/2015 Classroom Monday, Wednesday, Friday 09:00AM - 09:50AM, Harold C Howard Center, Room 222</t>
  </si>
  <si>
    <t>S. Bauer</t>
  </si>
  <si>
    <t>SOWK-105-2 Introduction to Social Work</t>
  </si>
  <si>
    <t>08/26/2015-12/11/2015 Classroom Monday, Wednesday, Friday 11:00AM - 11:50AM, Harold C Howard Center, Room 203</t>
  </si>
  <si>
    <t>SOWK-110-1 Human Diversity/Soc Interactio</t>
  </si>
  <si>
    <t>08/26/2015-12/11/2015 Classroom Monday, Wednesday, Friday 11:00AM - 11:50AM, Harold C Howard Center, Room 222</t>
  </si>
  <si>
    <t>S. Smith</t>
  </si>
  <si>
    <t>SOWK-110-2 Human Diversity/Soc Interactio</t>
  </si>
  <si>
    <t>08/26/2015-12/11/2015 Classroom Monday, Wednesday, Friday 12:00PM - 12:50PM, Harold C Howard Center, Room 222</t>
  </si>
  <si>
    <t>SOWK-110-4 Human Diversity/Soc Interactio</t>
  </si>
  <si>
    <t>08/27/2015-12/10/2015 Classroom Tuesday, Thursday 10:00AM - 11:20AM, Harold C Howard Center, Room 222</t>
  </si>
  <si>
    <t>C. Cardwell</t>
  </si>
  <si>
    <t>SOWK-110-5 Human Diversity/Soc Interactio</t>
  </si>
  <si>
    <t>08/27/2015-12/10/2015 Classroom Tuesday, Thursday 01:00PM - 02:20PM, Harold C Howard Center, Room 222</t>
  </si>
  <si>
    <t>SOWK-205W-1 Human Need and Social Response</t>
  </si>
  <si>
    <t>08/26/2015-12/09/2015 Classroom Monday, Wednesday 03:00PM - 04:20PM, Harold C Howard Center, Room 203</t>
  </si>
  <si>
    <t>SOWK-254-1 Services to the Aging</t>
  </si>
  <si>
    <t>08/26/2015-12/11/2015 Classroom Monday, Wednesday, Friday 02:00PM - 02:50PM, Harold C Howard Center, Room 200</t>
  </si>
  <si>
    <t>16 / 28 / 0</t>
  </si>
  <si>
    <t>SOWK-420-1 Indivdual Growth/Social Env</t>
  </si>
  <si>
    <t>08/26/2015-12/09/2015 Classroom Monday, Wednesday 03:00PM - 04:20PM, Harold C Howard Center, Room 105</t>
  </si>
  <si>
    <t>SOWK-461-1 Social Work Practice II</t>
  </si>
  <si>
    <t>08/26/2015-12/11/2015 Classroom Wednesday, Friday 11:00AM - 12:20PM, Eagle Learning Center, Room 108</t>
  </si>
  <si>
    <t>L. Gregory</t>
  </si>
  <si>
    <t>SOWK-461-2 Social Work Practice II</t>
  </si>
  <si>
    <t>08/26/2015-12/11/2015 Classroom Wednesday, Friday 08:30AM - 09:50AM, Eagle Learning Center, Room 108</t>
  </si>
  <si>
    <t>SOWK-461-3 Social Work Practice II</t>
  </si>
  <si>
    <t>08/26/2015-12/09/2015 Classroom Monday, Wednesday 12:30PM - 01:50PM, Eagle Learning Center, Room 108</t>
  </si>
  <si>
    <t>F. Aiello</t>
  </si>
  <si>
    <t>SOWK-471-1 Social Work Field Practicum II</t>
  </si>
  <si>
    <t>SOWK-471-2 Social Work Field Practicum II</t>
  </si>
  <si>
    <t>SOWK-471-3 Social Work Field Practicum II</t>
  </si>
  <si>
    <t>SPAN-101-1 Elementary Spanish I</t>
  </si>
  <si>
    <t>08/26/2015-12/11/2015 Classroom Monday, Wednesday, Friday 08:00AM - 08:50AM, McInnis Hall, Room 327</t>
  </si>
  <si>
    <t>M. Caldwell</t>
  </si>
  <si>
    <t>SPAN-101-2 Elementary Spanish I</t>
  </si>
  <si>
    <t>08/26/2015-12/11/2015 Classroom Monday, Wednesday, Friday 09:00AM - 09:50AM, McInnis Hall, Room 327</t>
  </si>
  <si>
    <t>SPAN-101-3 Elementary Spanish I</t>
  </si>
  <si>
    <t>08/27/2015-12/10/2015 Classroom Tuesday, Thursday 02:30PM - 03:50PM, Eagle Learning Center, Room 109</t>
  </si>
  <si>
    <t>B. Saldierna</t>
  </si>
  <si>
    <t>SPAN-101-4 Elementary Spanish I</t>
  </si>
  <si>
    <t>08/27/2015-12/10/2015 Classroom Tuesday, Thursday 10:00AM - 11:20AM, McInnis Hall, Room 327</t>
  </si>
  <si>
    <t>SPAN-101-5 Elementary Spanish I</t>
  </si>
  <si>
    <t>08/27/2015-12/10/2015 Classroom Tuesday, Thursday 01:00PM - 02:20PM, McInnis Hall, Room 327</t>
  </si>
  <si>
    <t>SPAN-102-1 Elementary Spanish II</t>
  </si>
  <si>
    <t>08/26/2015-12/11/2015 Classroom Monday, Wednesday, Friday 12:00PM - 12:50PM, McInnis Hall, Room 327</t>
  </si>
  <si>
    <t>SPAN-102-2 Elementary Spanish II</t>
  </si>
  <si>
    <t>08/27/2015-12/10/2015 Classroom Tuesday, Thursday 02:30PM - 03:50PM, McInnis Hall, Room 327</t>
  </si>
  <si>
    <t>SPAN-201-1 Intermediate Spanish I</t>
  </si>
  <si>
    <t>08/27/2015-12/10/2015 Classroom Tuesday, Thursday 08:30AM - 09:50AM, McInnis Hall, Room 327</t>
  </si>
  <si>
    <t>SPAN-230A-1 Conc Health in Hispanic World</t>
  </si>
  <si>
    <t>08/26/2015-12/11/2015 Classroom Monday, Wednesday, Friday 01:00PM - 01:50PM, Eagle Learning Center, Room 102</t>
  </si>
  <si>
    <t>J. Stewart</t>
  </si>
  <si>
    <t>SPAN-301-1 Conversation &amp; Composition</t>
  </si>
  <si>
    <t>08/27/2015-12/10/2015 Classroom Tuesday, Thursday 11:30AM - 12:50PM, McInnis Hall, Room 327</t>
  </si>
  <si>
    <t>SPAN-408-1 Advanced Syntax &amp; Translation</t>
  </si>
  <si>
    <t>08/26/2015-12/11/2015 Classroom Monday, Wednesday, Friday 09:00AM - 09:50AM, Eagle Learning Center, Room 109</t>
  </si>
  <si>
    <t>SPAN-409-1 Colonial/19 Century Latin Amer</t>
  </si>
  <si>
    <t>08/28/2015-12/11/2015 Classroom Monday, Friday 02:00PM - 02:50PM, Eagle Learning Center, Room 109</t>
  </si>
  <si>
    <t>THEA-135-1 Acting I</t>
  </si>
  <si>
    <t>08/27/2015-12/10/2015 Classroom Tuesday, Thursday 01:00PM - 02:20PM, McInnis Hall, Room AUD</t>
  </si>
  <si>
    <t>J. Tibbels</t>
  </si>
  <si>
    <t>THEO-210-1 Fndn Christian Spirituality</t>
  </si>
  <si>
    <t>08/26/2015-12/11/2015 Classroom Monday, Wednesday, Friday 01:00PM - 01:50PM, McInnis Hall, Room 329</t>
  </si>
  <si>
    <t>THEO-240-1 Theological Thinking</t>
  </si>
  <si>
    <t>08/31/2015-12/11/2015 Classroom Monday, Wednesday, Friday 08:00AM - 08:50AM, Harold C Howard Center, Room 104</t>
  </si>
  <si>
    <t>THEO-240-2 Theological Thinking</t>
  </si>
  <si>
    <t>08/26/2015-12/11/2015 Classroom Monday, Wednesday, Friday 11:00AM - 11:50AM, Harold C Howard Center, Room 105</t>
  </si>
  <si>
    <t>THEO-240-3 Theological Thinking</t>
  </si>
  <si>
    <t>08/26/2015-12/11/2015 Classroom Monday, Wednesday, Friday 12:00PM - 12:50PM, Harold C Howard Center, Room 106</t>
  </si>
  <si>
    <t>THEO-251-1 Early/Medieval Christianity</t>
  </si>
  <si>
    <t>08/26/2015-12/11/2015 Classroom Monday, Wednesday, Friday 12:00PM - 12:50PM, McInnis Hall, Room 252</t>
  </si>
  <si>
    <t>16 / 35 / 0</t>
  </si>
  <si>
    <t>THEO-330Q-1 Addiction and Grace</t>
  </si>
  <si>
    <t>08/26/2015-12/11/2015 Classroom Monday, Wednesday, Friday 11:00AM - 11:50AM, McInnis Hall, Room 252</t>
  </si>
  <si>
    <t>THEO-341-1 God and God's World</t>
  </si>
  <si>
    <t>08/26/2015-12/11/2015 Classroom Monday, Wednesday, Friday 12:00PM - 12:50PM, Harold C Howard Center, Room 203</t>
  </si>
  <si>
    <t>YMIN-101-1 Introduction to Youth Ministry</t>
  </si>
  <si>
    <t>08/26/2015-12/09/2015 Classroom Monday, Wednesday 08:30AM - 09:50AM, Eagle Learning Center, Room 104</t>
  </si>
  <si>
    <t>D. Robbins</t>
  </si>
  <si>
    <t>YMIN-101-2 Introduction to Youth Ministry</t>
  </si>
  <si>
    <t>08/27/2015-12/10/2015 Classroom Tuesday, Thursday 08:30AM - 09:50AM, McInnis Hall, Room 251</t>
  </si>
  <si>
    <t>19 / 30 / 0</t>
  </si>
  <si>
    <t>YMIN-202W-1 Yth Ministry/Evangelistic Stra</t>
  </si>
  <si>
    <t>08/27/2015-12/10/2015 Classroom Tuesday, Thursday 02:30PM - 03:50PM, Harold C Howard Center, Room 107</t>
  </si>
  <si>
    <t>YMIN-205-1 Small Group Process</t>
  </si>
  <si>
    <t>08/27/2015-12/10/2015 Classroom Tuesday, Thursday 10:00AM - 11:20AM, Walton Hall, Room 2</t>
  </si>
  <si>
    <t>C. Dowdy</t>
  </si>
  <si>
    <t>YMIN-205-2 Small Group Process</t>
  </si>
  <si>
    <t>08/27/2015-12/10/2015 Classroom Tuesday, Thursday 01:00PM - 02:20PM, Walton Hall, Room 3</t>
  </si>
  <si>
    <t>0 / 8 / 0</t>
  </si>
  <si>
    <t>YMIN-207-1 Youth Min Programming Skills</t>
  </si>
  <si>
    <t>08/31/2015-12/07/2015 Classroom Monday 01:50PM - 04:20PM, Eagle Learning Center, Room 108</t>
  </si>
  <si>
    <t>YMIN-303-1 Ministry in an Urban Setting</t>
  </si>
  <si>
    <t>08/27/2015-12/10/2015 Classroom Tuesday, Thursday 02:30PM - 03:50PM, Harold C Howard Center, Room 200</t>
  </si>
  <si>
    <t>ends by 6, undergrad, &gt;= 3 cr, st davids campus</t>
  </si>
  <si>
    <t>Tuesday, Thursday</t>
  </si>
  <si>
    <t>Monday, Wednesday</t>
  </si>
  <si>
    <t xml:space="preserve"> Monday, Wednesday, Friday</t>
  </si>
  <si>
    <t xml:space="preserve"> Monday, Friday</t>
  </si>
  <si>
    <t>Wednesday, Friday</t>
  </si>
  <si>
    <t>F</t>
  </si>
  <si>
    <t xml:space="preserve"> 'NF</t>
  </si>
  <si>
    <t>SUM F</t>
  </si>
  <si>
    <t>SUM 'NF</t>
  </si>
  <si>
    <t>SUM NF</t>
  </si>
  <si>
    <t>SUM</t>
  </si>
  <si>
    <t>percent F</t>
  </si>
  <si>
    <t>slight leakage to MW, made up some by MF WF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</si>
</sst>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void(0);" TargetMode="External"/><Relationship Id="rId299" Type="http://schemas.openxmlformats.org/officeDocument/2006/relationships/hyperlink" Target="javascript:void(0);" TargetMode="External"/><Relationship Id="rId30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159" Type="http://schemas.openxmlformats.org/officeDocument/2006/relationships/hyperlink" Target="javascript:void(0);" TargetMode="External"/><Relationship Id="rId324" Type="http://schemas.openxmlformats.org/officeDocument/2006/relationships/hyperlink" Target="javascript:void(0);" TargetMode="External"/><Relationship Id="rId345" Type="http://schemas.openxmlformats.org/officeDocument/2006/relationships/hyperlink" Target="javascript:void(0);" TargetMode="External"/><Relationship Id="rId170" Type="http://schemas.openxmlformats.org/officeDocument/2006/relationships/hyperlink" Target="javascript:void(0);" TargetMode="External"/><Relationship Id="rId191" Type="http://schemas.openxmlformats.org/officeDocument/2006/relationships/hyperlink" Target="javascript:void(0);" TargetMode="External"/><Relationship Id="rId205" Type="http://schemas.openxmlformats.org/officeDocument/2006/relationships/hyperlink" Target="javascript:void(0);" TargetMode="External"/><Relationship Id="rId226" Type="http://schemas.openxmlformats.org/officeDocument/2006/relationships/hyperlink" Target="javascript:void(0);" TargetMode="External"/><Relationship Id="rId247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268" Type="http://schemas.openxmlformats.org/officeDocument/2006/relationships/hyperlink" Target="javascript:void(0);" TargetMode="External"/><Relationship Id="rId28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314" Type="http://schemas.openxmlformats.org/officeDocument/2006/relationships/hyperlink" Target="javascript:void(0);" TargetMode="External"/><Relationship Id="rId335" Type="http://schemas.openxmlformats.org/officeDocument/2006/relationships/hyperlink" Target="javascript:void(0);" TargetMode="External"/><Relationship Id="rId35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javascript:void(0);" TargetMode="External"/><Relationship Id="rId181" Type="http://schemas.openxmlformats.org/officeDocument/2006/relationships/hyperlink" Target="javascript:void(0);" TargetMode="External"/><Relationship Id="rId216" Type="http://schemas.openxmlformats.org/officeDocument/2006/relationships/hyperlink" Target="javascript:void(0);" TargetMode="External"/><Relationship Id="rId237" Type="http://schemas.openxmlformats.org/officeDocument/2006/relationships/hyperlink" Target="javascript:void(0);" TargetMode="External"/><Relationship Id="rId258" Type="http://schemas.openxmlformats.org/officeDocument/2006/relationships/hyperlink" Target="javascript:void(0);" TargetMode="External"/><Relationship Id="rId279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290" Type="http://schemas.openxmlformats.org/officeDocument/2006/relationships/hyperlink" Target="javascript:void(0);" TargetMode="External"/><Relationship Id="rId304" Type="http://schemas.openxmlformats.org/officeDocument/2006/relationships/hyperlink" Target="javascript:void(0);" TargetMode="External"/><Relationship Id="rId325" Type="http://schemas.openxmlformats.org/officeDocument/2006/relationships/hyperlink" Target="javascript:void(0);" TargetMode="External"/><Relationship Id="rId346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71" Type="http://schemas.openxmlformats.org/officeDocument/2006/relationships/hyperlink" Target="javascript:void(0);" TargetMode="External"/><Relationship Id="rId192" Type="http://schemas.openxmlformats.org/officeDocument/2006/relationships/hyperlink" Target="javascript:void(0);" TargetMode="External"/><Relationship Id="rId206" Type="http://schemas.openxmlformats.org/officeDocument/2006/relationships/hyperlink" Target="javascript:void(0);" TargetMode="External"/><Relationship Id="rId227" Type="http://schemas.openxmlformats.org/officeDocument/2006/relationships/hyperlink" Target="javascript:void(0);" TargetMode="External"/><Relationship Id="rId248" Type="http://schemas.openxmlformats.org/officeDocument/2006/relationships/hyperlink" Target="javascript:void(0);" TargetMode="External"/><Relationship Id="rId269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280" Type="http://schemas.openxmlformats.org/officeDocument/2006/relationships/hyperlink" Target="javascript:void(0);" TargetMode="External"/><Relationship Id="rId315" Type="http://schemas.openxmlformats.org/officeDocument/2006/relationships/hyperlink" Target="javascript:void(0);" TargetMode="External"/><Relationship Id="rId336" Type="http://schemas.openxmlformats.org/officeDocument/2006/relationships/hyperlink" Target="javascript:void(0);" TargetMode="External"/><Relationship Id="rId357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61" Type="http://schemas.openxmlformats.org/officeDocument/2006/relationships/hyperlink" Target="javascript:void(0);" TargetMode="External"/><Relationship Id="rId182" Type="http://schemas.openxmlformats.org/officeDocument/2006/relationships/hyperlink" Target="javascript:void(0);" TargetMode="External"/><Relationship Id="rId217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238" Type="http://schemas.openxmlformats.org/officeDocument/2006/relationships/hyperlink" Target="javascript:void(0);" TargetMode="External"/><Relationship Id="rId259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270" Type="http://schemas.openxmlformats.org/officeDocument/2006/relationships/hyperlink" Target="javascript:void(0);" TargetMode="External"/><Relationship Id="rId291" Type="http://schemas.openxmlformats.org/officeDocument/2006/relationships/hyperlink" Target="javascript:void(0);" TargetMode="External"/><Relationship Id="rId305" Type="http://schemas.openxmlformats.org/officeDocument/2006/relationships/hyperlink" Target="javascript:void(0);" TargetMode="External"/><Relationship Id="rId326" Type="http://schemas.openxmlformats.org/officeDocument/2006/relationships/hyperlink" Target="javascript:void(0);" TargetMode="External"/><Relationship Id="rId347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51" Type="http://schemas.openxmlformats.org/officeDocument/2006/relationships/hyperlink" Target="javascript:void(0);" TargetMode="External"/><Relationship Id="rId172" Type="http://schemas.openxmlformats.org/officeDocument/2006/relationships/hyperlink" Target="javascript:void(0);" TargetMode="External"/><Relationship Id="rId193" Type="http://schemas.openxmlformats.org/officeDocument/2006/relationships/hyperlink" Target="javascript:void(0);" TargetMode="External"/><Relationship Id="rId207" Type="http://schemas.openxmlformats.org/officeDocument/2006/relationships/hyperlink" Target="javascript:void(0);" TargetMode="External"/><Relationship Id="rId228" Type="http://schemas.openxmlformats.org/officeDocument/2006/relationships/hyperlink" Target="javascript:void(0);" TargetMode="External"/><Relationship Id="rId24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260" Type="http://schemas.openxmlformats.org/officeDocument/2006/relationships/hyperlink" Target="javascript:void(0);" TargetMode="External"/><Relationship Id="rId281" Type="http://schemas.openxmlformats.org/officeDocument/2006/relationships/hyperlink" Target="javascript:void(0);" TargetMode="External"/><Relationship Id="rId316" Type="http://schemas.openxmlformats.org/officeDocument/2006/relationships/hyperlink" Target="javascript:void(0);" TargetMode="External"/><Relationship Id="rId337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358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62" Type="http://schemas.openxmlformats.org/officeDocument/2006/relationships/hyperlink" Target="javascript:void(0);" TargetMode="External"/><Relationship Id="rId183" Type="http://schemas.openxmlformats.org/officeDocument/2006/relationships/hyperlink" Target="javascript:void(0);" TargetMode="External"/><Relationship Id="rId218" Type="http://schemas.openxmlformats.org/officeDocument/2006/relationships/hyperlink" Target="javascript:void(0);" TargetMode="External"/><Relationship Id="rId239" Type="http://schemas.openxmlformats.org/officeDocument/2006/relationships/hyperlink" Target="javascript:void(0);" TargetMode="External"/><Relationship Id="rId250" Type="http://schemas.openxmlformats.org/officeDocument/2006/relationships/hyperlink" Target="javascript:void(0);" TargetMode="External"/><Relationship Id="rId271" Type="http://schemas.openxmlformats.org/officeDocument/2006/relationships/hyperlink" Target="javascript:void(0);" TargetMode="External"/><Relationship Id="rId292" Type="http://schemas.openxmlformats.org/officeDocument/2006/relationships/hyperlink" Target="javascript:void(0);" TargetMode="External"/><Relationship Id="rId306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327" Type="http://schemas.openxmlformats.org/officeDocument/2006/relationships/hyperlink" Target="javascript:void(0);" TargetMode="External"/><Relationship Id="rId348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73" Type="http://schemas.openxmlformats.org/officeDocument/2006/relationships/hyperlink" Target="javascript:void(0);" TargetMode="External"/><Relationship Id="rId194" Type="http://schemas.openxmlformats.org/officeDocument/2006/relationships/hyperlink" Target="javascript:void(0);" TargetMode="External"/><Relationship Id="rId208" Type="http://schemas.openxmlformats.org/officeDocument/2006/relationships/hyperlink" Target="javascript:void(0);" TargetMode="External"/><Relationship Id="rId229" Type="http://schemas.openxmlformats.org/officeDocument/2006/relationships/hyperlink" Target="javascript:void(0);" TargetMode="External"/><Relationship Id="rId240" Type="http://schemas.openxmlformats.org/officeDocument/2006/relationships/hyperlink" Target="javascript:void(0);" TargetMode="External"/><Relationship Id="rId261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282" Type="http://schemas.openxmlformats.org/officeDocument/2006/relationships/hyperlink" Target="javascript:void(0);" TargetMode="External"/><Relationship Id="rId317" Type="http://schemas.openxmlformats.org/officeDocument/2006/relationships/hyperlink" Target="javascript:void(0);" TargetMode="External"/><Relationship Id="rId338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42" Type="http://schemas.openxmlformats.org/officeDocument/2006/relationships/hyperlink" Target="javascript:void(0);" TargetMode="External"/><Relationship Id="rId163" Type="http://schemas.openxmlformats.org/officeDocument/2006/relationships/hyperlink" Target="javascript:void(0);" TargetMode="External"/><Relationship Id="rId184" Type="http://schemas.openxmlformats.org/officeDocument/2006/relationships/hyperlink" Target="javascript:void(0);" TargetMode="External"/><Relationship Id="rId219" Type="http://schemas.openxmlformats.org/officeDocument/2006/relationships/hyperlink" Target="javascript:void(0);" TargetMode="External"/><Relationship Id="rId230" Type="http://schemas.openxmlformats.org/officeDocument/2006/relationships/hyperlink" Target="javascript:void(0);" TargetMode="External"/><Relationship Id="rId251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272" Type="http://schemas.openxmlformats.org/officeDocument/2006/relationships/hyperlink" Target="javascript:void(0);" TargetMode="External"/><Relationship Id="rId293" Type="http://schemas.openxmlformats.org/officeDocument/2006/relationships/hyperlink" Target="javascript:void(0);" TargetMode="External"/><Relationship Id="rId307" Type="http://schemas.openxmlformats.org/officeDocument/2006/relationships/hyperlink" Target="javascript:void(0);" TargetMode="External"/><Relationship Id="rId328" Type="http://schemas.openxmlformats.org/officeDocument/2006/relationships/hyperlink" Target="javascript:void(0);" TargetMode="External"/><Relationship Id="rId349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53" Type="http://schemas.openxmlformats.org/officeDocument/2006/relationships/hyperlink" Target="javascript:void(0);" TargetMode="External"/><Relationship Id="rId174" Type="http://schemas.openxmlformats.org/officeDocument/2006/relationships/hyperlink" Target="javascript:void(0);" TargetMode="External"/><Relationship Id="rId195" Type="http://schemas.openxmlformats.org/officeDocument/2006/relationships/hyperlink" Target="javascript:void(0);" TargetMode="External"/><Relationship Id="rId209" Type="http://schemas.openxmlformats.org/officeDocument/2006/relationships/hyperlink" Target="javascript:void(0);" TargetMode="External"/><Relationship Id="rId190" Type="http://schemas.openxmlformats.org/officeDocument/2006/relationships/hyperlink" Target="javascript:void(0);" TargetMode="External"/><Relationship Id="rId204" Type="http://schemas.openxmlformats.org/officeDocument/2006/relationships/hyperlink" Target="javascript:void(0);" TargetMode="External"/><Relationship Id="rId220" Type="http://schemas.openxmlformats.org/officeDocument/2006/relationships/hyperlink" Target="javascript:void(0);" TargetMode="External"/><Relationship Id="rId225" Type="http://schemas.openxmlformats.org/officeDocument/2006/relationships/hyperlink" Target="javascript:void(0);" TargetMode="External"/><Relationship Id="rId241" Type="http://schemas.openxmlformats.org/officeDocument/2006/relationships/hyperlink" Target="javascript:void(0);" TargetMode="External"/><Relationship Id="rId246" Type="http://schemas.openxmlformats.org/officeDocument/2006/relationships/hyperlink" Target="javascript:void(0);" TargetMode="External"/><Relationship Id="rId267" Type="http://schemas.openxmlformats.org/officeDocument/2006/relationships/hyperlink" Target="javascript:void(0);" TargetMode="External"/><Relationship Id="rId288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262" Type="http://schemas.openxmlformats.org/officeDocument/2006/relationships/hyperlink" Target="javascript:void(0);" TargetMode="External"/><Relationship Id="rId283" Type="http://schemas.openxmlformats.org/officeDocument/2006/relationships/hyperlink" Target="javascript:void(0);" TargetMode="External"/><Relationship Id="rId313" Type="http://schemas.openxmlformats.org/officeDocument/2006/relationships/hyperlink" Target="javascript:void(0);" TargetMode="External"/><Relationship Id="rId318" Type="http://schemas.openxmlformats.org/officeDocument/2006/relationships/hyperlink" Target="javascript:void(0);" TargetMode="External"/><Relationship Id="rId339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64" Type="http://schemas.openxmlformats.org/officeDocument/2006/relationships/hyperlink" Target="javascript:void(0);" TargetMode="External"/><Relationship Id="rId169" Type="http://schemas.openxmlformats.org/officeDocument/2006/relationships/hyperlink" Target="javascript:void(0);" TargetMode="External"/><Relationship Id="rId185" Type="http://schemas.openxmlformats.org/officeDocument/2006/relationships/hyperlink" Target="javascript:void(0);" TargetMode="External"/><Relationship Id="rId334" Type="http://schemas.openxmlformats.org/officeDocument/2006/relationships/hyperlink" Target="javascript:void(0);" TargetMode="External"/><Relationship Id="rId350" Type="http://schemas.openxmlformats.org/officeDocument/2006/relationships/hyperlink" Target="javascript:void(0);" TargetMode="External"/><Relationship Id="rId35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80" Type="http://schemas.openxmlformats.org/officeDocument/2006/relationships/hyperlink" Target="javascript:void(0);" TargetMode="External"/><Relationship Id="rId210" Type="http://schemas.openxmlformats.org/officeDocument/2006/relationships/hyperlink" Target="javascript:void(0);" TargetMode="External"/><Relationship Id="rId215" Type="http://schemas.openxmlformats.org/officeDocument/2006/relationships/hyperlink" Target="javascript:void(0);" TargetMode="External"/><Relationship Id="rId236" Type="http://schemas.openxmlformats.org/officeDocument/2006/relationships/hyperlink" Target="javascript:void(0);" TargetMode="External"/><Relationship Id="rId257" Type="http://schemas.openxmlformats.org/officeDocument/2006/relationships/hyperlink" Target="javascript:void(0);" TargetMode="External"/><Relationship Id="rId27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231" Type="http://schemas.openxmlformats.org/officeDocument/2006/relationships/hyperlink" Target="javascript:void(0);" TargetMode="External"/><Relationship Id="rId252" Type="http://schemas.openxmlformats.org/officeDocument/2006/relationships/hyperlink" Target="javascript:void(0);" TargetMode="External"/><Relationship Id="rId273" Type="http://schemas.openxmlformats.org/officeDocument/2006/relationships/hyperlink" Target="javascript:void(0);" TargetMode="External"/><Relationship Id="rId294" Type="http://schemas.openxmlformats.org/officeDocument/2006/relationships/hyperlink" Target="javascript:void(0);" TargetMode="External"/><Relationship Id="rId308" Type="http://schemas.openxmlformats.org/officeDocument/2006/relationships/hyperlink" Target="javascript:void(0);" TargetMode="External"/><Relationship Id="rId329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54" Type="http://schemas.openxmlformats.org/officeDocument/2006/relationships/hyperlink" Target="javascript:void(0);" TargetMode="External"/><Relationship Id="rId175" Type="http://schemas.openxmlformats.org/officeDocument/2006/relationships/hyperlink" Target="javascript:void(0);" TargetMode="External"/><Relationship Id="rId340" Type="http://schemas.openxmlformats.org/officeDocument/2006/relationships/hyperlink" Target="javascript:void(0);" TargetMode="External"/><Relationship Id="rId196" Type="http://schemas.openxmlformats.org/officeDocument/2006/relationships/hyperlink" Target="javascript:void(0);" TargetMode="External"/><Relationship Id="rId200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21" Type="http://schemas.openxmlformats.org/officeDocument/2006/relationships/hyperlink" Target="javascript:void(0);" TargetMode="External"/><Relationship Id="rId242" Type="http://schemas.openxmlformats.org/officeDocument/2006/relationships/hyperlink" Target="javascript:void(0);" TargetMode="External"/><Relationship Id="rId263" Type="http://schemas.openxmlformats.org/officeDocument/2006/relationships/hyperlink" Target="javascript:void(0);" TargetMode="External"/><Relationship Id="rId284" Type="http://schemas.openxmlformats.org/officeDocument/2006/relationships/hyperlink" Target="javascript:void(0);" TargetMode="External"/><Relationship Id="rId319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330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165" Type="http://schemas.openxmlformats.org/officeDocument/2006/relationships/hyperlink" Target="javascript:void(0);" TargetMode="External"/><Relationship Id="rId186" Type="http://schemas.openxmlformats.org/officeDocument/2006/relationships/hyperlink" Target="javascript:void(0);" TargetMode="External"/><Relationship Id="rId351" Type="http://schemas.openxmlformats.org/officeDocument/2006/relationships/hyperlink" Target="javascript:void(0);" TargetMode="External"/><Relationship Id="rId211" Type="http://schemas.openxmlformats.org/officeDocument/2006/relationships/hyperlink" Target="javascript:void(0);" TargetMode="External"/><Relationship Id="rId232" Type="http://schemas.openxmlformats.org/officeDocument/2006/relationships/hyperlink" Target="javascript:void(0);" TargetMode="External"/><Relationship Id="rId253" Type="http://schemas.openxmlformats.org/officeDocument/2006/relationships/hyperlink" Target="javascript:void(0);" TargetMode="External"/><Relationship Id="rId274" Type="http://schemas.openxmlformats.org/officeDocument/2006/relationships/hyperlink" Target="javascript:void(0);" TargetMode="External"/><Relationship Id="rId295" Type="http://schemas.openxmlformats.org/officeDocument/2006/relationships/hyperlink" Target="javascript:void(0);" TargetMode="External"/><Relationship Id="rId309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320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155" Type="http://schemas.openxmlformats.org/officeDocument/2006/relationships/hyperlink" Target="javascript:void(0);" TargetMode="External"/><Relationship Id="rId176" Type="http://schemas.openxmlformats.org/officeDocument/2006/relationships/hyperlink" Target="javascript:void(0);" TargetMode="External"/><Relationship Id="rId197" Type="http://schemas.openxmlformats.org/officeDocument/2006/relationships/hyperlink" Target="javascript:void(0);" TargetMode="External"/><Relationship Id="rId341" Type="http://schemas.openxmlformats.org/officeDocument/2006/relationships/hyperlink" Target="javascript:void(0);" TargetMode="External"/><Relationship Id="rId201" Type="http://schemas.openxmlformats.org/officeDocument/2006/relationships/hyperlink" Target="javascript:void(0);" TargetMode="External"/><Relationship Id="rId222" Type="http://schemas.openxmlformats.org/officeDocument/2006/relationships/hyperlink" Target="javascript:void(0);" TargetMode="External"/><Relationship Id="rId243" Type="http://schemas.openxmlformats.org/officeDocument/2006/relationships/hyperlink" Target="javascript:void(0);" TargetMode="External"/><Relationship Id="rId264" Type="http://schemas.openxmlformats.org/officeDocument/2006/relationships/hyperlink" Target="javascript:void(0);" TargetMode="External"/><Relationship Id="rId285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310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6" Type="http://schemas.openxmlformats.org/officeDocument/2006/relationships/hyperlink" Target="javascript:void(0);" TargetMode="External"/><Relationship Id="rId187" Type="http://schemas.openxmlformats.org/officeDocument/2006/relationships/hyperlink" Target="javascript:void(0);" TargetMode="External"/><Relationship Id="rId331" Type="http://schemas.openxmlformats.org/officeDocument/2006/relationships/hyperlink" Target="javascript:void(0);" TargetMode="External"/><Relationship Id="rId35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212" Type="http://schemas.openxmlformats.org/officeDocument/2006/relationships/hyperlink" Target="javascript:void(0);" TargetMode="External"/><Relationship Id="rId233" Type="http://schemas.openxmlformats.org/officeDocument/2006/relationships/hyperlink" Target="javascript:void(0);" TargetMode="External"/><Relationship Id="rId254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275" Type="http://schemas.openxmlformats.org/officeDocument/2006/relationships/hyperlink" Target="javascript:void(0);" TargetMode="External"/><Relationship Id="rId296" Type="http://schemas.openxmlformats.org/officeDocument/2006/relationships/hyperlink" Target="javascript:void(0);" TargetMode="External"/><Relationship Id="rId300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56" Type="http://schemas.openxmlformats.org/officeDocument/2006/relationships/hyperlink" Target="javascript:void(0);" TargetMode="External"/><Relationship Id="rId177" Type="http://schemas.openxmlformats.org/officeDocument/2006/relationships/hyperlink" Target="javascript:void(0);" TargetMode="External"/><Relationship Id="rId198" Type="http://schemas.openxmlformats.org/officeDocument/2006/relationships/hyperlink" Target="javascript:void(0);" TargetMode="External"/><Relationship Id="rId321" Type="http://schemas.openxmlformats.org/officeDocument/2006/relationships/hyperlink" Target="javascript:void(0);" TargetMode="External"/><Relationship Id="rId342" Type="http://schemas.openxmlformats.org/officeDocument/2006/relationships/hyperlink" Target="javascript:void(0);" TargetMode="External"/><Relationship Id="rId202" Type="http://schemas.openxmlformats.org/officeDocument/2006/relationships/hyperlink" Target="javascript:void(0);" TargetMode="External"/><Relationship Id="rId223" Type="http://schemas.openxmlformats.org/officeDocument/2006/relationships/hyperlink" Target="javascript:void(0);" TargetMode="External"/><Relationship Id="rId244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65" Type="http://schemas.openxmlformats.org/officeDocument/2006/relationships/hyperlink" Target="javascript:void(0);" TargetMode="External"/><Relationship Id="rId286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167" Type="http://schemas.openxmlformats.org/officeDocument/2006/relationships/hyperlink" Target="javascript:void(0);" TargetMode="External"/><Relationship Id="rId188" Type="http://schemas.openxmlformats.org/officeDocument/2006/relationships/hyperlink" Target="javascript:void(0);" TargetMode="External"/><Relationship Id="rId311" Type="http://schemas.openxmlformats.org/officeDocument/2006/relationships/hyperlink" Target="javascript:void(0);" TargetMode="External"/><Relationship Id="rId332" Type="http://schemas.openxmlformats.org/officeDocument/2006/relationships/hyperlink" Target="javascript:void(0);" TargetMode="External"/><Relationship Id="rId353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213" Type="http://schemas.openxmlformats.org/officeDocument/2006/relationships/hyperlink" Target="javascript:void(0);" TargetMode="External"/><Relationship Id="rId234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255" Type="http://schemas.openxmlformats.org/officeDocument/2006/relationships/hyperlink" Target="javascript:void(0);" TargetMode="External"/><Relationship Id="rId276" Type="http://schemas.openxmlformats.org/officeDocument/2006/relationships/hyperlink" Target="javascript:void(0);" TargetMode="External"/><Relationship Id="rId29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javascript:void(0);" TargetMode="External"/><Relationship Id="rId178" Type="http://schemas.openxmlformats.org/officeDocument/2006/relationships/hyperlink" Target="javascript:void(0);" TargetMode="External"/><Relationship Id="rId301" Type="http://schemas.openxmlformats.org/officeDocument/2006/relationships/hyperlink" Target="javascript:void(0);" TargetMode="External"/><Relationship Id="rId322" Type="http://schemas.openxmlformats.org/officeDocument/2006/relationships/hyperlink" Target="javascript:void(0);" TargetMode="External"/><Relationship Id="rId343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99" Type="http://schemas.openxmlformats.org/officeDocument/2006/relationships/hyperlink" Target="javascript:void(0);" TargetMode="External"/><Relationship Id="rId203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224" Type="http://schemas.openxmlformats.org/officeDocument/2006/relationships/hyperlink" Target="javascript:void(0);" TargetMode="External"/><Relationship Id="rId245" Type="http://schemas.openxmlformats.org/officeDocument/2006/relationships/hyperlink" Target="javascript:void(0);" TargetMode="External"/><Relationship Id="rId266" Type="http://schemas.openxmlformats.org/officeDocument/2006/relationships/hyperlink" Target="javascript:void(0);" TargetMode="External"/><Relationship Id="rId28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168" Type="http://schemas.openxmlformats.org/officeDocument/2006/relationships/hyperlink" Target="javascript:void(0);" TargetMode="External"/><Relationship Id="rId312" Type="http://schemas.openxmlformats.org/officeDocument/2006/relationships/hyperlink" Target="javascript:void(0);" TargetMode="External"/><Relationship Id="rId333" Type="http://schemas.openxmlformats.org/officeDocument/2006/relationships/hyperlink" Target="javascript:void(0);" TargetMode="External"/><Relationship Id="rId354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189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4" Type="http://schemas.openxmlformats.org/officeDocument/2006/relationships/hyperlink" Target="javascript:void(0);" TargetMode="External"/><Relationship Id="rId235" Type="http://schemas.openxmlformats.org/officeDocument/2006/relationships/hyperlink" Target="javascript:void(0);" TargetMode="External"/><Relationship Id="rId256" Type="http://schemas.openxmlformats.org/officeDocument/2006/relationships/hyperlink" Target="javascript:void(0);" TargetMode="External"/><Relationship Id="rId277" Type="http://schemas.openxmlformats.org/officeDocument/2006/relationships/hyperlink" Target="javascript:void(0);" TargetMode="External"/><Relationship Id="rId298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javascript:void(0);" TargetMode="External"/><Relationship Id="rId302" Type="http://schemas.openxmlformats.org/officeDocument/2006/relationships/hyperlink" Target="javascript:void(0);" TargetMode="External"/><Relationship Id="rId323" Type="http://schemas.openxmlformats.org/officeDocument/2006/relationships/hyperlink" Target="javascript:void(0);" TargetMode="External"/><Relationship Id="rId344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179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0"/>
  <sheetViews>
    <sheetView tabSelected="1" topLeftCell="A817" workbookViewId="0">
      <selection activeCell="M831" sqref="M831"/>
    </sheetView>
  </sheetViews>
  <sheetFormatPr defaultRowHeight="15" x14ac:dyDescent="0.25"/>
  <cols>
    <col min="13" max="13" width="7.42578125" customWidth="1"/>
  </cols>
  <sheetData>
    <row r="1" spans="1:14" x14ac:dyDescent="0.25">
      <c r="A1" t="s">
        <v>0</v>
      </c>
    </row>
    <row r="3" spans="1:14" ht="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M3" s="1" t="s">
        <v>954</v>
      </c>
      <c r="N3" s="1" t="s">
        <v>955</v>
      </c>
    </row>
    <row r="4" spans="1:14" ht="210" customHeight="1" x14ac:dyDescent="0.25">
      <c r="A4" s="5" t="s">
        <v>11</v>
      </c>
      <c r="B4" s="5" t="s">
        <v>12</v>
      </c>
      <c r="C4" s="6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>
        <v>3</v>
      </c>
      <c r="I4" s="5"/>
      <c r="J4" s="5" t="s">
        <v>18</v>
      </c>
    </row>
    <row r="5" spans="1:14" x14ac:dyDescent="0.25">
      <c r="A5" s="5"/>
      <c r="B5" s="5"/>
      <c r="C5" s="6"/>
      <c r="D5" s="5"/>
      <c r="E5" s="5"/>
      <c r="F5" s="5"/>
      <c r="G5" s="5"/>
      <c r="H5" s="5"/>
      <c r="I5" s="5"/>
      <c r="J5" s="5"/>
    </row>
    <row r="6" spans="1:14" ht="210" customHeight="1" x14ac:dyDescent="0.25">
      <c r="A6" s="5" t="s">
        <v>11</v>
      </c>
      <c r="B6" s="5" t="s">
        <v>12</v>
      </c>
      <c r="C6" s="6" t="s">
        <v>19</v>
      </c>
      <c r="D6" s="5" t="s">
        <v>14</v>
      </c>
      <c r="E6" s="5" t="s">
        <v>20</v>
      </c>
      <c r="F6" s="5" t="s">
        <v>16</v>
      </c>
      <c r="G6" s="7">
        <v>36555</v>
      </c>
      <c r="H6" s="5">
        <v>3</v>
      </c>
      <c r="I6" s="5"/>
      <c r="J6" s="5" t="s">
        <v>18</v>
      </c>
    </row>
    <row r="7" spans="1:14" x14ac:dyDescent="0.25">
      <c r="A7" s="5"/>
      <c r="B7" s="5"/>
      <c r="C7" s="6"/>
      <c r="D7" s="5"/>
      <c r="E7" s="5"/>
      <c r="F7" s="5"/>
      <c r="G7" s="7"/>
      <c r="H7" s="5"/>
      <c r="I7" s="5"/>
      <c r="J7" s="5"/>
    </row>
    <row r="8" spans="1:14" ht="210" customHeight="1" x14ac:dyDescent="0.25">
      <c r="A8" s="5" t="s">
        <v>11</v>
      </c>
      <c r="B8" s="5" t="s">
        <v>12</v>
      </c>
      <c r="C8" s="6" t="s">
        <v>21</v>
      </c>
      <c r="D8" s="5" t="s">
        <v>14</v>
      </c>
      <c r="E8" s="5" t="s">
        <v>22</v>
      </c>
      <c r="F8" s="5" t="s">
        <v>23</v>
      </c>
      <c r="G8" s="5" t="s">
        <v>24</v>
      </c>
      <c r="H8" s="5">
        <v>3</v>
      </c>
      <c r="I8" s="5"/>
      <c r="J8" s="5" t="s">
        <v>18</v>
      </c>
    </row>
    <row r="9" spans="1:14" x14ac:dyDescent="0.25">
      <c r="A9" s="5"/>
      <c r="B9" s="5"/>
      <c r="C9" s="6"/>
      <c r="D9" s="5"/>
      <c r="E9" s="5"/>
      <c r="F9" s="5"/>
      <c r="G9" s="5"/>
      <c r="H9" s="5"/>
      <c r="I9" s="5"/>
      <c r="J9" s="5"/>
    </row>
    <row r="10" spans="1:14" ht="195" customHeight="1" x14ac:dyDescent="0.25">
      <c r="A10" s="5" t="s">
        <v>11</v>
      </c>
      <c r="B10" s="5" t="s">
        <v>12</v>
      </c>
      <c r="C10" s="6" t="s">
        <v>25</v>
      </c>
      <c r="D10" s="5" t="s">
        <v>14</v>
      </c>
      <c r="E10" s="5" t="s">
        <v>26</v>
      </c>
      <c r="F10" s="5" t="s">
        <v>23</v>
      </c>
      <c r="G10" s="7">
        <v>36666</v>
      </c>
      <c r="H10" s="5">
        <v>3</v>
      </c>
      <c r="I10" s="5"/>
      <c r="J10" s="5" t="s">
        <v>18</v>
      </c>
    </row>
    <row r="11" spans="1:14" x14ac:dyDescent="0.25">
      <c r="A11" s="5"/>
      <c r="B11" s="5"/>
      <c r="C11" s="6"/>
      <c r="D11" s="5"/>
      <c r="E11" s="5"/>
      <c r="F11" s="5"/>
      <c r="G11" s="7"/>
      <c r="H11" s="5"/>
      <c r="I11" s="5"/>
      <c r="J11" s="5"/>
    </row>
    <row r="12" spans="1:14" ht="210" customHeight="1" x14ac:dyDescent="0.25">
      <c r="A12" s="5" t="s">
        <v>11</v>
      </c>
      <c r="B12" s="5" t="s">
        <v>12</v>
      </c>
      <c r="C12" s="6" t="s">
        <v>27</v>
      </c>
      <c r="D12" s="5" t="s">
        <v>14</v>
      </c>
      <c r="E12" s="5" t="s">
        <v>28</v>
      </c>
      <c r="F12" s="5" t="s">
        <v>23</v>
      </c>
      <c r="G12" s="7">
        <v>36631</v>
      </c>
      <c r="H12" s="5">
        <v>3</v>
      </c>
      <c r="I12" s="5"/>
      <c r="J12" s="5" t="s">
        <v>18</v>
      </c>
    </row>
    <row r="13" spans="1:14" x14ac:dyDescent="0.25">
      <c r="A13" s="5"/>
      <c r="B13" s="5"/>
      <c r="C13" s="6"/>
      <c r="D13" s="5"/>
      <c r="E13" s="5"/>
      <c r="F13" s="5"/>
      <c r="G13" s="7"/>
      <c r="H13" s="5"/>
      <c r="I13" s="5"/>
      <c r="J13" s="5"/>
    </row>
    <row r="14" spans="1:14" ht="210" customHeight="1" x14ac:dyDescent="0.25">
      <c r="A14" s="5" t="s">
        <v>11</v>
      </c>
      <c r="B14" s="5" t="s">
        <v>12</v>
      </c>
      <c r="C14" s="6" t="s">
        <v>29</v>
      </c>
      <c r="D14" s="5" t="s">
        <v>14</v>
      </c>
      <c r="E14" s="5" t="s">
        <v>30</v>
      </c>
      <c r="F14" s="5" t="s">
        <v>23</v>
      </c>
      <c r="G14" s="7">
        <v>36571</v>
      </c>
      <c r="H14" s="5">
        <v>3</v>
      </c>
      <c r="I14" s="5"/>
      <c r="J14" s="5" t="s">
        <v>18</v>
      </c>
    </row>
    <row r="15" spans="1:14" x14ac:dyDescent="0.25">
      <c r="A15" s="5"/>
      <c r="B15" s="5"/>
      <c r="C15" s="6"/>
      <c r="D15" s="5"/>
      <c r="E15" s="5"/>
      <c r="F15" s="5"/>
      <c r="G15" s="7"/>
      <c r="H15" s="5"/>
      <c r="I15" s="5"/>
      <c r="J15" s="5"/>
    </row>
    <row r="16" spans="1:14" ht="195" customHeight="1" x14ac:dyDescent="0.25">
      <c r="A16" s="5" t="s">
        <v>11</v>
      </c>
      <c r="B16" s="5" t="s">
        <v>31</v>
      </c>
      <c r="C16" s="6" t="s">
        <v>32</v>
      </c>
      <c r="D16" s="5" t="s">
        <v>14</v>
      </c>
      <c r="E16" s="5" t="s">
        <v>33</v>
      </c>
      <c r="F16" s="5" t="s">
        <v>34</v>
      </c>
      <c r="G16" s="5" t="e">
        <f>-3 / 7 / 0</f>
        <v>#DIV/0!</v>
      </c>
      <c r="H16" s="5">
        <v>3</v>
      </c>
      <c r="I16" s="5"/>
      <c r="J16" s="5" t="s">
        <v>18</v>
      </c>
    </row>
    <row r="17" spans="1:10" x14ac:dyDescent="0.25">
      <c r="A17" s="5"/>
      <c r="B17" s="5"/>
      <c r="C17" s="6"/>
      <c r="D17" s="5"/>
      <c r="E17" s="5"/>
      <c r="F17" s="5"/>
      <c r="G17" s="5"/>
      <c r="H17" s="5"/>
      <c r="I17" s="5"/>
      <c r="J17" s="5"/>
    </row>
    <row r="18" spans="1:10" ht="210" customHeight="1" x14ac:dyDescent="0.25">
      <c r="A18" s="5" t="s">
        <v>11</v>
      </c>
      <c r="B18" s="5" t="s">
        <v>12</v>
      </c>
      <c r="C18" s="6" t="s">
        <v>37</v>
      </c>
      <c r="D18" s="5" t="s">
        <v>14</v>
      </c>
      <c r="E18" s="5" t="s">
        <v>38</v>
      </c>
      <c r="F18" s="5" t="s">
        <v>39</v>
      </c>
      <c r="G18" s="5" t="s">
        <v>40</v>
      </c>
      <c r="H18" s="5">
        <v>3</v>
      </c>
      <c r="I18" s="5"/>
      <c r="J18" s="5" t="s">
        <v>18</v>
      </c>
    </row>
    <row r="19" spans="1:10" x14ac:dyDescent="0.25">
      <c r="A19" s="5"/>
      <c r="B19" s="5"/>
      <c r="C19" s="6"/>
      <c r="D19" s="5"/>
      <c r="E19" s="5"/>
      <c r="F19" s="5"/>
      <c r="G19" s="5"/>
      <c r="H19" s="5"/>
      <c r="I19" s="5"/>
      <c r="J19" s="5"/>
    </row>
    <row r="20" spans="1:10" ht="225" customHeight="1" x14ac:dyDescent="0.25">
      <c r="A20" s="5" t="s">
        <v>11</v>
      </c>
      <c r="B20" s="5" t="s">
        <v>12</v>
      </c>
      <c r="C20" s="6" t="s">
        <v>41</v>
      </c>
      <c r="D20" s="5" t="s">
        <v>14</v>
      </c>
      <c r="E20" s="5" t="s">
        <v>42</v>
      </c>
      <c r="F20" s="5" t="s">
        <v>43</v>
      </c>
      <c r="G20" s="5" t="s">
        <v>40</v>
      </c>
      <c r="H20" s="5">
        <v>3</v>
      </c>
      <c r="I20" s="5"/>
      <c r="J20" s="5" t="s">
        <v>18</v>
      </c>
    </row>
    <row r="21" spans="1:10" x14ac:dyDescent="0.25">
      <c r="A21" s="5"/>
      <c r="B21" s="5"/>
      <c r="C21" s="6"/>
      <c r="D21" s="5"/>
      <c r="E21" s="5"/>
      <c r="F21" s="5"/>
      <c r="G21" s="5"/>
      <c r="H21" s="5"/>
      <c r="I21" s="5"/>
      <c r="J21" s="5"/>
    </row>
    <row r="22" spans="1:10" ht="210" customHeight="1" x14ac:dyDescent="0.25">
      <c r="A22" s="5" t="s">
        <v>11</v>
      </c>
      <c r="B22" s="5" t="s">
        <v>12</v>
      </c>
      <c r="C22" s="6" t="s">
        <v>44</v>
      </c>
      <c r="D22" s="5" t="s">
        <v>14</v>
      </c>
      <c r="E22" s="5" t="s">
        <v>45</v>
      </c>
      <c r="F22" s="5" t="s">
        <v>39</v>
      </c>
      <c r="G22" s="5" t="s">
        <v>46</v>
      </c>
      <c r="H22" s="5">
        <v>3</v>
      </c>
      <c r="I22" s="5"/>
      <c r="J22" s="5" t="s">
        <v>18</v>
      </c>
    </row>
    <row r="23" spans="1:10" x14ac:dyDescent="0.25">
      <c r="A23" s="5"/>
      <c r="B23" s="5"/>
      <c r="C23" s="6"/>
      <c r="D23" s="5"/>
      <c r="E23" s="5"/>
      <c r="F23" s="5"/>
      <c r="G23" s="5"/>
      <c r="H23" s="5"/>
      <c r="I23" s="5"/>
      <c r="J23" s="5"/>
    </row>
    <row r="24" spans="1:10" ht="225" customHeight="1" x14ac:dyDescent="0.25">
      <c r="A24" s="5" t="s">
        <v>11</v>
      </c>
      <c r="B24" s="5" t="s">
        <v>12</v>
      </c>
      <c r="C24" s="6" t="s">
        <v>47</v>
      </c>
      <c r="D24" s="5" t="s">
        <v>14</v>
      </c>
      <c r="E24" s="5" t="s">
        <v>48</v>
      </c>
      <c r="F24" s="5" t="s">
        <v>43</v>
      </c>
      <c r="G24" s="7">
        <v>36737</v>
      </c>
      <c r="H24" s="5">
        <v>3</v>
      </c>
      <c r="I24" s="5"/>
      <c r="J24" s="5" t="s">
        <v>18</v>
      </c>
    </row>
    <row r="25" spans="1:10" x14ac:dyDescent="0.25">
      <c r="A25" s="5"/>
      <c r="B25" s="5"/>
      <c r="C25" s="6"/>
      <c r="D25" s="5"/>
      <c r="E25" s="5"/>
      <c r="F25" s="5"/>
      <c r="G25" s="7"/>
      <c r="H25" s="5"/>
      <c r="I25" s="5"/>
      <c r="J25" s="5"/>
    </row>
    <row r="26" spans="1:10" ht="210" customHeight="1" x14ac:dyDescent="0.25">
      <c r="A26" s="5" t="s">
        <v>11</v>
      </c>
      <c r="B26" s="5" t="s">
        <v>31</v>
      </c>
      <c r="C26" s="6" t="s">
        <v>49</v>
      </c>
      <c r="D26" s="5" t="s">
        <v>14</v>
      </c>
      <c r="E26" s="5" t="s">
        <v>50</v>
      </c>
      <c r="F26" s="5" t="s">
        <v>51</v>
      </c>
      <c r="G26" s="5" t="s">
        <v>52</v>
      </c>
      <c r="H26" s="5">
        <v>4</v>
      </c>
      <c r="I26" s="5"/>
      <c r="J26" s="5" t="s">
        <v>18</v>
      </c>
    </row>
    <row r="27" spans="1:10" x14ac:dyDescent="0.25">
      <c r="A27" s="5"/>
      <c r="B27" s="5"/>
      <c r="C27" s="6"/>
      <c r="D27" s="5"/>
      <c r="E27" s="5"/>
      <c r="F27" s="5"/>
      <c r="G27" s="5"/>
      <c r="H27" s="5"/>
      <c r="I27" s="5"/>
      <c r="J27" s="5"/>
    </row>
    <row r="28" spans="1:10" ht="180" customHeight="1" x14ac:dyDescent="0.25">
      <c r="A28" s="5" t="s">
        <v>11</v>
      </c>
      <c r="B28" s="5" t="s">
        <v>31</v>
      </c>
      <c r="C28" s="6" t="s">
        <v>53</v>
      </c>
      <c r="D28" s="5" t="s">
        <v>14</v>
      </c>
      <c r="E28" s="5" t="s">
        <v>54</v>
      </c>
      <c r="F28" s="5" t="s">
        <v>51</v>
      </c>
      <c r="G28" s="5" t="s">
        <v>52</v>
      </c>
      <c r="H28" s="5">
        <v>0</v>
      </c>
      <c r="I28" s="5"/>
      <c r="J28" s="5" t="s">
        <v>18</v>
      </c>
    </row>
    <row r="29" spans="1:10" x14ac:dyDescent="0.25">
      <c r="A29" s="5"/>
      <c r="B29" s="5"/>
      <c r="C29" s="6"/>
      <c r="D29" s="5"/>
      <c r="E29" s="5"/>
      <c r="F29" s="5"/>
      <c r="G29" s="5"/>
      <c r="H29" s="5"/>
      <c r="I29" s="5"/>
      <c r="J29" s="5"/>
    </row>
    <row r="30" spans="1:10" ht="195" customHeight="1" x14ac:dyDescent="0.25">
      <c r="A30" s="5" t="s">
        <v>11</v>
      </c>
      <c r="B30" s="5" t="s">
        <v>31</v>
      </c>
      <c r="C30" s="6" t="s">
        <v>55</v>
      </c>
      <c r="D30" s="5"/>
      <c r="E30" s="5" t="s">
        <v>56</v>
      </c>
      <c r="F30" s="5" t="s">
        <v>57</v>
      </c>
      <c r="G30" s="5" t="e">
        <f>-1 / 0 / 0</f>
        <v>#DIV/0!</v>
      </c>
      <c r="H30" s="5">
        <v>3</v>
      </c>
      <c r="I30" s="5"/>
      <c r="J30" s="5" t="s">
        <v>18</v>
      </c>
    </row>
    <row r="31" spans="1:10" x14ac:dyDescent="0.25">
      <c r="A31" s="5"/>
      <c r="B31" s="5"/>
      <c r="C31" s="6"/>
      <c r="D31" s="5"/>
      <c r="E31" s="5"/>
      <c r="F31" s="5"/>
      <c r="G31" s="5"/>
      <c r="H31" s="5"/>
      <c r="I31" s="5"/>
      <c r="J31" s="5"/>
    </row>
    <row r="32" spans="1:10" ht="195" customHeight="1" x14ac:dyDescent="0.25">
      <c r="A32" s="5" t="s">
        <v>11</v>
      </c>
      <c r="B32" s="5" t="s">
        <v>12</v>
      </c>
      <c r="C32" s="6" t="s">
        <v>60</v>
      </c>
      <c r="D32" s="5" t="s">
        <v>14</v>
      </c>
      <c r="E32" s="5" t="s">
        <v>61</v>
      </c>
      <c r="F32" s="5" t="s">
        <v>62</v>
      </c>
      <c r="G32" s="7">
        <v>36535</v>
      </c>
      <c r="H32" s="5">
        <v>3</v>
      </c>
      <c r="I32" s="5"/>
      <c r="J32" s="5" t="s">
        <v>18</v>
      </c>
    </row>
    <row r="33" spans="1:14" x14ac:dyDescent="0.25">
      <c r="A33" s="5"/>
      <c r="B33" s="5"/>
      <c r="C33" s="6"/>
      <c r="D33" s="5"/>
      <c r="E33" s="5"/>
      <c r="F33" s="5"/>
      <c r="G33" s="7"/>
      <c r="H33" s="5"/>
      <c r="I33" s="5"/>
      <c r="J33" s="5"/>
    </row>
    <row r="34" spans="1:14" ht="195" customHeight="1" x14ac:dyDescent="0.25">
      <c r="A34" s="5" t="s">
        <v>11</v>
      </c>
      <c r="B34" s="5" t="s">
        <v>31</v>
      </c>
      <c r="C34" s="6" t="s">
        <v>63</v>
      </c>
      <c r="D34" s="5" t="s">
        <v>14</v>
      </c>
      <c r="E34" s="5" t="s">
        <v>64</v>
      </c>
      <c r="F34" s="5" t="s">
        <v>58</v>
      </c>
      <c r="G34" s="5" t="e">
        <f>-3 / 10 / 0</f>
        <v>#DIV/0!</v>
      </c>
      <c r="H34" s="5">
        <v>3</v>
      </c>
      <c r="I34" s="5"/>
      <c r="J34" s="5" t="s">
        <v>18</v>
      </c>
    </row>
    <row r="35" spans="1:14" x14ac:dyDescent="0.25">
      <c r="A35" s="5"/>
      <c r="B35" s="5"/>
      <c r="C35" s="6"/>
      <c r="D35" s="5"/>
      <c r="E35" s="5"/>
      <c r="F35" s="5"/>
      <c r="G35" s="5"/>
      <c r="H35" s="5"/>
      <c r="I35" s="5"/>
      <c r="J35" s="5"/>
    </row>
    <row r="36" spans="1:14" ht="210" customHeight="1" x14ac:dyDescent="0.25">
      <c r="A36" s="5" t="s">
        <v>11</v>
      </c>
      <c r="B36" s="5" t="s">
        <v>12</v>
      </c>
      <c r="C36" s="6" t="s">
        <v>65</v>
      </c>
      <c r="D36" s="5" t="s">
        <v>14</v>
      </c>
      <c r="E36" s="5" t="s">
        <v>66</v>
      </c>
      <c r="F36" s="5" t="s">
        <v>59</v>
      </c>
      <c r="G36" s="7">
        <v>36566</v>
      </c>
      <c r="H36" s="5">
        <v>4</v>
      </c>
      <c r="I36" s="5"/>
      <c r="J36" s="5" t="s">
        <v>67</v>
      </c>
    </row>
    <row r="37" spans="1:14" x14ac:dyDescent="0.25">
      <c r="A37" s="5"/>
      <c r="B37" s="5"/>
      <c r="C37" s="6"/>
      <c r="D37" s="5"/>
      <c r="E37" s="5"/>
      <c r="F37" s="5"/>
      <c r="G37" s="7"/>
      <c r="H37" s="5"/>
      <c r="I37" s="5"/>
      <c r="J37" s="5"/>
    </row>
    <row r="39" spans="1:14" ht="180" customHeight="1" x14ac:dyDescent="0.25">
      <c r="A39" s="5" t="s">
        <v>11</v>
      </c>
      <c r="B39" s="5" t="s">
        <v>12</v>
      </c>
      <c r="C39" s="6" t="s">
        <v>68</v>
      </c>
      <c r="D39" s="5" t="s">
        <v>14</v>
      </c>
      <c r="E39" s="5" t="s">
        <v>69</v>
      </c>
      <c r="F39" s="5" t="s">
        <v>59</v>
      </c>
      <c r="G39" s="7">
        <v>36566</v>
      </c>
      <c r="H39" s="5">
        <v>0</v>
      </c>
      <c r="I39" s="5"/>
      <c r="J39" s="5" t="s">
        <v>18</v>
      </c>
    </row>
    <row r="40" spans="1:14" x14ac:dyDescent="0.25">
      <c r="A40" s="5"/>
      <c r="B40" s="5"/>
      <c r="C40" s="6"/>
      <c r="D40" s="5"/>
      <c r="E40" s="5"/>
      <c r="F40" s="5"/>
      <c r="G40" s="7"/>
      <c r="H40" s="5"/>
      <c r="I40" s="5"/>
      <c r="J40" s="5"/>
    </row>
    <row r="41" spans="1:14" ht="195" customHeight="1" x14ac:dyDescent="0.25">
      <c r="A41" s="5" t="s">
        <v>11</v>
      </c>
      <c r="B41" s="5" t="s">
        <v>12</v>
      </c>
      <c r="C41" s="6" t="s">
        <v>70</v>
      </c>
      <c r="D41" s="5" t="s">
        <v>14</v>
      </c>
      <c r="E41" s="5" t="s">
        <v>71</v>
      </c>
      <c r="F41" s="5" t="s">
        <v>59</v>
      </c>
      <c r="G41" s="7">
        <v>36566</v>
      </c>
      <c r="H41" s="5">
        <v>3</v>
      </c>
      <c r="I41" s="5"/>
      <c r="J41" s="5" t="s">
        <v>18</v>
      </c>
    </row>
    <row r="42" spans="1:14" x14ac:dyDescent="0.25">
      <c r="A42" s="5"/>
      <c r="B42" s="5"/>
      <c r="C42" s="6"/>
      <c r="D42" s="5"/>
      <c r="E42" s="5"/>
      <c r="F42" s="5"/>
      <c r="G42" s="7"/>
      <c r="H42" s="5"/>
      <c r="I42" s="5"/>
      <c r="J42" s="5"/>
    </row>
    <row r="43" spans="1:14" ht="195" customHeight="1" x14ac:dyDescent="0.25">
      <c r="A43" s="5" t="s">
        <v>11</v>
      </c>
      <c r="B43" s="5" t="s">
        <v>12</v>
      </c>
      <c r="C43" s="6" t="s">
        <v>72</v>
      </c>
      <c r="D43" s="5" t="s">
        <v>14</v>
      </c>
      <c r="E43" s="5" t="s">
        <v>73</v>
      </c>
      <c r="F43" s="5" t="s">
        <v>74</v>
      </c>
      <c r="G43" s="7">
        <v>36595</v>
      </c>
      <c r="H43" s="5">
        <v>0</v>
      </c>
      <c r="I43" s="5"/>
      <c r="J43" s="5" t="s">
        <v>18</v>
      </c>
      <c r="N43">
        <v>1</v>
      </c>
    </row>
    <row r="44" spans="1:14" x14ac:dyDescent="0.25">
      <c r="A44" s="5"/>
      <c r="B44" s="5"/>
      <c r="C44" s="6"/>
      <c r="D44" s="5"/>
      <c r="E44" s="5"/>
      <c r="F44" s="5"/>
      <c r="G44" s="7"/>
      <c r="H44" s="5"/>
      <c r="I44" s="5"/>
      <c r="J44" s="5"/>
    </row>
    <row r="47" spans="1:14" ht="210" customHeight="1" x14ac:dyDescent="0.25">
      <c r="A47" s="5" t="s">
        <v>11</v>
      </c>
      <c r="B47" s="5" t="s">
        <v>12</v>
      </c>
      <c r="C47" s="6" t="s">
        <v>75</v>
      </c>
      <c r="D47" s="5" t="s">
        <v>14</v>
      </c>
      <c r="E47" s="5" t="s">
        <v>76</v>
      </c>
      <c r="F47" s="5" t="s">
        <v>77</v>
      </c>
      <c r="G47" s="5" t="s">
        <v>78</v>
      </c>
      <c r="H47" s="5">
        <v>3</v>
      </c>
      <c r="I47" s="5"/>
      <c r="J47" s="5" t="s">
        <v>18</v>
      </c>
    </row>
    <row r="48" spans="1:14" x14ac:dyDescent="0.25">
      <c r="A48" s="5"/>
      <c r="B48" s="5"/>
      <c r="C48" s="6"/>
      <c r="D48" s="5"/>
      <c r="E48" s="5"/>
      <c r="F48" s="5"/>
      <c r="G48" s="5"/>
      <c r="H48" s="5"/>
      <c r="I48" s="5"/>
      <c r="J48" s="5"/>
    </row>
    <row r="49" spans="1:10" ht="210" customHeight="1" x14ac:dyDescent="0.25">
      <c r="A49" s="5" t="s">
        <v>11</v>
      </c>
      <c r="B49" s="5" t="s">
        <v>31</v>
      </c>
      <c r="C49" s="6" t="s">
        <v>79</v>
      </c>
      <c r="D49" s="5" t="s">
        <v>14</v>
      </c>
      <c r="E49" s="5" t="s">
        <v>80</v>
      </c>
      <c r="F49" s="5" t="s">
        <v>81</v>
      </c>
      <c r="G49" s="5" t="s">
        <v>82</v>
      </c>
      <c r="H49" s="5">
        <v>3</v>
      </c>
      <c r="I49" s="5"/>
      <c r="J49" s="5" t="s">
        <v>18</v>
      </c>
    </row>
    <row r="50" spans="1:10" x14ac:dyDescent="0.25">
      <c r="A50" s="5"/>
      <c r="B50" s="5"/>
      <c r="C50" s="6"/>
      <c r="D50" s="5"/>
      <c r="E50" s="5"/>
      <c r="F50" s="5"/>
      <c r="G50" s="5"/>
      <c r="H50" s="5"/>
      <c r="I50" s="5"/>
      <c r="J50" s="5"/>
    </row>
    <row r="51" spans="1:10" ht="195" customHeight="1" x14ac:dyDescent="0.25">
      <c r="A51" s="5" t="s">
        <v>11</v>
      </c>
      <c r="B51" s="5" t="s">
        <v>12</v>
      </c>
      <c r="C51" s="6" t="s">
        <v>83</v>
      </c>
      <c r="D51" s="5" t="s">
        <v>14</v>
      </c>
      <c r="E51" s="5" t="s">
        <v>84</v>
      </c>
      <c r="F51" s="5" t="s">
        <v>85</v>
      </c>
      <c r="G51" s="5" t="s">
        <v>78</v>
      </c>
      <c r="H51" s="5">
        <v>3</v>
      </c>
      <c r="I51" s="5"/>
      <c r="J51" s="5" t="s">
        <v>18</v>
      </c>
    </row>
    <row r="52" spans="1:10" x14ac:dyDescent="0.25">
      <c r="A52" s="5"/>
      <c r="B52" s="5"/>
      <c r="C52" s="6"/>
      <c r="D52" s="5"/>
      <c r="E52" s="5"/>
      <c r="F52" s="5"/>
      <c r="G52" s="5"/>
      <c r="H52" s="5"/>
      <c r="I52" s="5"/>
      <c r="J52" s="5"/>
    </row>
    <row r="53" spans="1:10" ht="210" customHeight="1" x14ac:dyDescent="0.25">
      <c r="A53" s="5" t="s">
        <v>11</v>
      </c>
      <c r="B53" s="5" t="s">
        <v>12</v>
      </c>
      <c r="C53" s="6" t="s">
        <v>86</v>
      </c>
      <c r="D53" s="5" t="s">
        <v>14</v>
      </c>
      <c r="E53" s="5" t="s">
        <v>87</v>
      </c>
      <c r="F53" s="5" t="s">
        <v>88</v>
      </c>
      <c r="G53" s="5" t="s">
        <v>89</v>
      </c>
      <c r="H53" s="5">
        <v>3</v>
      </c>
      <c r="I53" s="5"/>
      <c r="J53" s="5" t="s">
        <v>18</v>
      </c>
    </row>
    <row r="54" spans="1:10" x14ac:dyDescent="0.25">
      <c r="A54" s="5"/>
      <c r="B54" s="5"/>
      <c r="C54" s="6"/>
      <c r="D54" s="5"/>
      <c r="E54" s="5"/>
      <c r="F54" s="5"/>
      <c r="G54" s="5"/>
      <c r="H54" s="5"/>
      <c r="I54" s="5"/>
      <c r="J54" s="5"/>
    </row>
    <row r="55" spans="1:10" ht="195" customHeight="1" x14ac:dyDescent="0.25">
      <c r="A55" s="5" t="s">
        <v>11</v>
      </c>
      <c r="B55" s="5" t="s">
        <v>31</v>
      </c>
      <c r="C55" s="6" t="s">
        <v>90</v>
      </c>
      <c r="D55" s="5" t="s">
        <v>14</v>
      </c>
      <c r="E55" s="5" t="s">
        <v>91</v>
      </c>
      <c r="F55" s="5" t="s">
        <v>92</v>
      </c>
      <c r="G55" s="5" t="s">
        <v>82</v>
      </c>
      <c r="H55" s="5">
        <v>3</v>
      </c>
      <c r="I55" s="5"/>
      <c r="J55" s="5" t="s">
        <v>18</v>
      </c>
    </row>
    <row r="56" spans="1:10" x14ac:dyDescent="0.25">
      <c r="A56" s="5"/>
      <c r="B56" s="5"/>
      <c r="C56" s="6"/>
      <c r="D56" s="5"/>
      <c r="E56" s="5"/>
      <c r="F56" s="5"/>
      <c r="G56" s="5"/>
      <c r="H56" s="5"/>
      <c r="I56" s="5"/>
      <c r="J56" s="5"/>
    </row>
    <row r="57" spans="1:10" ht="195" customHeight="1" x14ac:dyDescent="0.25">
      <c r="A57" s="5" t="s">
        <v>11</v>
      </c>
      <c r="B57" s="5" t="s">
        <v>12</v>
      </c>
      <c r="C57" s="6" t="s">
        <v>93</v>
      </c>
      <c r="D57" s="5" t="s">
        <v>14</v>
      </c>
      <c r="E57" s="5" t="s">
        <v>94</v>
      </c>
      <c r="F57" s="5" t="s">
        <v>92</v>
      </c>
      <c r="G57" s="5" t="s">
        <v>89</v>
      </c>
      <c r="H57" s="5">
        <v>3</v>
      </c>
      <c r="I57" s="5"/>
      <c r="J57" s="5" t="s">
        <v>18</v>
      </c>
    </row>
    <row r="58" spans="1:10" x14ac:dyDescent="0.25">
      <c r="A58" s="5"/>
      <c r="B58" s="5"/>
      <c r="C58" s="6"/>
      <c r="D58" s="5"/>
      <c r="E58" s="5"/>
      <c r="F58" s="5"/>
      <c r="G58" s="5"/>
      <c r="H58" s="5"/>
      <c r="I58" s="5"/>
      <c r="J58" s="5"/>
    </row>
    <row r="59" spans="1:10" ht="195" customHeight="1" x14ac:dyDescent="0.25">
      <c r="A59" s="5" t="s">
        <v>11</v>
      </c>
      <c r="B59" s="5" t="s">
        <v>12</v>
      </c>
      <c r="C59" s="6" t="s">
        <v>95</v>
      </c>
      <c r="D59" s="5" t="s">
        <v>14</v>
      </c>
      <c r="E59" s="5" t="s">
        <v>96</v>
      </c>
      <c r="F59" s="5" t="s">
        <v>97</v>
      </c>
      <c r="G59" s="7">
        <v>36615</v>
      </c>
      <c r="H59" s="5">
        <v>3</v>
      </c>
      <c r="I59" s="5"/>
      <c r="J59" s="5" t="s">
        <v>18</v>
      </c>
    </row>
    <row r="60" spans="1:10" x14ac:dyDescent="0.25">
      <c r="A60" s="5"/>
      <c r="B60" s="5"/>
      <c r="C60" s="6"/>
      <c r="D60" s="5"/>
      <c r="E60" s="5"/>
      <c r="F60" s="5"/>
      <c r="G60" s="7"/>
      <c r="H60" s="5"/>
      <c r="I60" s="5"/>
      <c r="J60" s="5"/>
    </row>
    <row r="61" spans="1:10" ht="210" customHeight="1" x14ac:dyDescent="0.25">
      <c r="A61" s="5" t="s">
        <v>11</v>
      </c>
      <c r="B61" s="5" t="s">
        <v>12</v>
      </c>
      <c r="C61" s="6" t="s">
        <v>98</v>
      </c>
      <c r="D61" s="5" t="s">
        <v>14</v>
      </c>
      <c r="E61" s="5" t="s">
        <v>99</v>
      </c>
      <c r="F61" s="5" t="s">
        <v>100</v>
      </c>
      <c r="G61" s="5" t="s">
        <v>89</v>
      </c>
      <c r="H61" s="5">
        <v>3</v>
      </c>
      <c r="I61" s="5"/>
      <c r="J61" s="5" t="s">
        <v>18</v>
      </c>
    </row>
    <row r="62" spans="1:10" x14ac:dyDescent="0.25">
      <c r="A62" s="5"/>
      <c r="B62" s="5"/>
      <c r="C62" s="6"/>
      <c r="D62" s="5"/>
      <c r="E62" s="5"/>
      <c r="F62" s="5"/>
      <c r="G62" s="5"/>
      <c r="H62" s="5"/>
      <c r="I62" s="5"/>
      <c r="J62" s="5"/>
    </row>
    <row r="63" spans="1:10" ht="210" customHeight="1" x14ac:dyDescent="0.25">
      <c r="A63" s="5" t="s">
        <v>11</v>
      </c>
      <c r="B63" s="5" t="s">
        <v>12</v>
      </c>
      <c r="C63" s="6" t="s">
        <v>101</v>
      </c>
      <c r="D63" s="5" t="s">
        <v>14</v>
      </c>
      <c r="E63" s="5" t="s">
        <v>102</v>
      </c>
      <c r="F63" s="5" t="s">
        <v>88</v>
      </c>
      <c r="G63" s="5" t="s">
        <v>103</v>
      </c>
      <c r="H63" s="5">
        <v>3</v>
      </c>
      <c r="I63" s="5"/>
      <c r="J63" s="5" t="s">
        <v>18</v>
      </c>
    </row>
    <row r="64" spans="1:10" x14ac:dyDescent="0.25">
      <c r="A64" s="5"/>
      <c r="B64" s="5"/>
      <c r="C64" s="6"/>
      <c r="D64" s="5"/>
      <c r="E64" s="5"/>
      <c r="F64" s="5"/>
      <c r="G64" s="5"/>
      <c r="H64" s="5"/>
      <c r="I64" s="5"/>
      <c r="J64" s="5"/>
    </row>
    <row r="65" spans="1:13" ht="210" customHeight="1" x14ac:dyDescent="0.25">
      <c r="A65" s="5" t="s">
        <v>11</v>
      </c>
      <c r="B65" s="5" t="s">
        <v>31</v>
      </c>
      <c r="C65" s="6" t="s">
        <v>104</v>
      </c>
      <c r="D65" s="5" t="s">
        <v>14</v>
      </c>
      <c r="E65" s="5" t="s">
        <v>105</v>
      </c>
      <c r="F65" s="5" t="s">
        <v>81</v>
      </c>
      <c r="G65" s="5" t="s">
        <v>82</v>
      </c>
      <c r="H65" s="5">
        <v>3</v>
      </c>
      <c r="I65" s="5"/>
      <c r="J65" s="5" t="s">
        <v>18</v>
      </c>
    </row>
    <row r="66" spans="1:13" x14ac:dyDescent="0.25">
      <c r="A66" s="5"/>
      <c r="B66" s="5"/>
      <c r="C66" s="6"/>
      <c r="D66" s="5"/>
      <c r="E66" s="5"/>
      <c r="F66" s="5"/>
      <c r="G66" s="5"/>
      <c r="H66" s="5"/>
      <c r="I66" s="5"/>
      <c r="J66" s="5"/>
    </row>
    <row r="67" spans="1:13" ht="210" customHeight="1" x14ac:dyDescent="0.25">
      <c r="A67" s="5" t="s">
        <v>11</v>
      </c>
      <c r="B67" s="5" t="s">
        <v>12</v>
      </c>
      <c r="C67" s="6" t="s">
        <v>106</v>
      </c>
      <c r="D67" s="5" t="s">
        <v>14</v>
      </c>
      <c r="E67" s="5" t="s">
        <v>107</v>
      </c>
      <c r="F67" s="5" t="s">
        <v>100</v>
      </c>
      <c r="G67" s="5" t="s">
        <v>40</v>
      </c>
      <c r="H67" s="5">
        <v>3</v>
      </c>
      <c r="I67" s="5"/>
      <c r="J67" s="5" t="s">
        <v>18</v>
      </c>
    </row>
    <row r="68" spans="1:13" x14ac:dyDescent="0.25">
      <c r="A68" s="5"/>
      <c r="B68" s="5"/>
      <c r="C68" s="6"/>
      <c r="D68" s="5"/>
      <c r="E68" s="5"/>
      <c r="F68" s="5"/>
      <c r="G68" s="5"/>
      <c r="H68" s="5"/>
      <c r="I68" s="5"/>
      <c r="J68" s="5"/>
    </row>
    <row r="69" spans="1:13" ht="195" customHeight="1" x14ac:dyDescent="0.25">
      <c r="A69" s="5" t="s">
        <v>11</v>
      </c>
      <c r="B69" s="5" t="s">
        <v>12</v>
      </c>
      <c r="C69" s="6" t="s">
        <v>108</v>
      </c>
      <c r="D69" s="5" t="s">
        <v>14</v>
      </c>
      <c r="E69" s="5" t="s">
        <v>109</v>
      </c>
      <c r="F69" s="5" t="s">
        <v>97</v>
      </c>
      <c r="G69" s="7">
        <v>36576</v>
      </c>
      <c r="H69" s="5">
        <v>3</v>
      </c>
      <c r="I69" s="5"/>
      <c r="J69" s="5" t="s">
        <v>18</v>
      </c>
    </row>
    <row r="70" spans="1:13" x14ac:dyDescent="0.25">
      <c r="A70" s="5"/>
      <c r="B70" s="5"/>
      <c r="C70" s="6"/>
      <c r="D70" s="5"/>
      <c r="E70" s="5"/>
      <c r="F70" s="5"/>
      <c r="G70" s="7"/>
      <c r="H70" s="5"/>
      <c r="I70" s="5"/>
      <c r="J70" s="5"/>
    </row>
    <row r="71" spans="1:13" ht="195" customHeight="1" x14ac:dyDescent="0.25">
      <c r="A71" s="5" t="s">
        <v>11</v>
      </c>
      <c r="B71" s="5" t="s">
        <v>31</v>
      </c>
      <c r="C71" s="6" t="s">
        <v>110</v>
      </c>
      <c r="D71" s="5" t="s">
        <v>14</v>
      </c>
      <c r="E71" s="5" t="s">
        <v>111</v>
      </c>
      <c r="F71" s="5" t="s">
        <v>97</v>
      </c>
      <c r="G71" s="5" t="e">
        <f>-2 / 20 / 0</f>
        <v>#DIV/0!</v>
      </c>
      <c r="H71" s="5">
        <v>3</v>
      </c>
      <c r="I71" s="5"/>
      <c r="J71" s="5" t="s">
        <v>18</v>
      </c>
    </row>
    <row r="72" spans="1:13" x14ac:dyDescent="0.25">
      <c r="A72" s="5"/>
      <c r="B72" s="5"/>
      <c r="C72" s="6"/>
      <c r="D72" s="5"/>
      <c r="E72" s="5"/>
      <c r="F72" s="5"/>
      <c r="G72" s="5"/>
      <c r="H72" s="5"/>
      <c r="I72" s="5"/>
      <c r="J72" s="5"/>
    </row>
    <row r="73" spans="1:13" ht="225" customHeight="1" x14ac:dyDescent="0.25">
      <c r="A73" s="5" t="s">
        <v>11</v>
      </c>
      <c r="B73" s="5" t="s">
        <v>12</v>
      </c>
      <c r="C73" s="6" t="s">
        <v>114</v>
      </c>
      <c r="D73" s="5" t="s">
        <v>14</v>
      </c>
      <c r="E73" s="5" t="s">
        <v>115</v>
      </c>
      <c r="F73" s="5" t="s">
        <v>116</v>
      </c>
      <c r="G73" s="5" t="s">
        <v>117</v>
      </c>
      <c r="H73" s="5">
        <v>4</v>
      </c>
      <c r="I73" s="5"/>
      <c r="J73" s="5" t="s">
        <v>18</v>
      </c>
    </row>
    <row r="74" spans="1:13" x14ac:dyDescent="0.25">
      <c r="A74" s="5"/>
      <c r="B74" s="5"/>
      <c r="C74" s="6"/>
      <c r="D74" s="5"/>
      <c r="E74" s="5"/>
      <c r="F74" s="5"/>
      <c r="G74" s="5"/>
      <c r="H74" s="5"/>
      <c r="I74" s="5"/>
      <c r="J74" s="5"/>
    </row>
    <row r="75" spans="1:13" ht="180" customHeight="1" x14ac:dyDescent="0.25">
      <c r="A75" s="5" t="s">
        <v>11</v>
      </c>
      <c r="B75" s="5" t="s">
        <v>12</v>
      </c>
      <c r="C75" s="6" t="s">
        <v>118</v>
      </c>
      <c r="D75" s="5" t="s">
        <v>14</v>
      </c>
      <c r="E75" s="5" t="s">
        <v>119</v>
      </c>
      <c r="F75" s="5" t="s">
        <v>120</v>
      </c>
      <c r="G75" s="7">
        <v>36545</v>
      </c>
      <c r="H75" s="5">
        <v>0</v>
      </c>
      <c r="I75" s="5"/>
      <c r="J75" s="5" t="s">
        <v>18</v>
      </c>
    </row>
    <row r="76" spans="1:13" x14ac:dyDescent="0.25">
      <c r="A76" s="5"/>
      <c r="B76" s="5"/>
      <c r="C76" s="6"/>
      <c r="D76" s="5"/>
      <c r="E76" s="5"/>
      <c r="F76" s="5"/>
      <c r="G76" s="7"/>
      <c r="H76" s="5"/>
      <c r="I76" s="5"/>
      <c r="J76" s="5"/>
    </row>
    <row r="77" spans="1:13" ht="180" customHeight="1" x14ac:dyDescent="0.25">
      <c r="A77" s="5" t="s">
        <v>11</v>
      </c>
      <c r="B77" s="5" t="s">
        <v>12</v>
      </c>
      <c r="C77" s="6" t="s">
        <v>121</v>
      </c>
      <c r="D77" s="5" t="s">
        <v>14</v>
      </c>
      <c r="E77" s="5" t="s">
        <v>122</v>
      </c>
      <c r="F77" s="5" t="s">
        <v>120</v>
      </c>
      <c r="G77" s="7">
        <v>36545</v>
      </c>
      <c r="H77" s="5">
        <v>0</v>
      </c>
      <c r="I77" s="5"/>
      <c r="J77" s="5" t="s">
        <v>123</v>
      </c>
    </row>
    <row r="78" spans="1:13" x14ac:dyDescent="0.25">
      <c r="A78" s="5"/>
      <c r="B78" s="5"/>
      <c r="C78" s="6"/>
      <c r="D78" s="5"/>
      <c r="E78" s="5"/>
      <c r="F78" s="5"/>
      <c r="G78" s="7"/>
      <c r="H78" s="5"/>
      <c r="I78" s="5"/>
      <c r="J78" s="5"/>
      <c r="M78">
        <v>1</v>
      </c>
    </row>
    <row r="80" spans="1:13" ht="75" x14ac:dyDescent="0.25">
      <c r="A80" s="1" t="s">
        <v>1</v>
      </c>
      <c r="B80" s="1" t="s">
        <v>2</v>
      </c>
      <c r="C80" s="1" t="s">
        <v>3</v>
      </c>
      <c r="D80" s="1" t="s">
        <v>4</v>
      </c>
      <c r="E80" s="1" t="s">
        <v>5</v>
      </c>
      <c r="F80" s="1" t="s">
        <v>6</v>
      </c>
      <c r="G80" s="1" t="s">
        <v>7</v>
      </c>
      <c r="H80" s="1" t="s">
        <v>8</v>
      </c>
      <c r="I80" s="1" t="s">
        <v>9</v>
      </c>
      <c r="J80" s="1" t="s">
        <v>10</v>
      </c>
    </row>
    <row r="81" spans="1:13" ht="210" customHeight="1" x14ac:dyDescent="0.25">
      <c r="A81" s="5" t="s">
        <v>11</v>
      </c>
      <c r="B81" s="5" t="s">
        <v>12</v>
      </c>
      <c r="C81" s="6" t="s">
        <v>124</v>
      </c>
      <c r="D81" s="5" t="s">
        <v>14</v>
      </c>
      <c r="E81" s="5" t="s">
        <v>125</v>
      </c>
      <c r="F81" s="5" t="s">
        <v>126</v>
      </c>
      <c r="G81" s="5" t="s">
        <v>127</v>
      </c>
      <c r="H81" s="5">
        <v>4</v>
      </c>
      <c r="I81" s="5"/>
      <c r="J81" s="5" t="s">
        <v>18</v>
      </c>
    </row>
    <row r="82" spans="1:13" x14ac:dyDescent="0.25">
      <c r="A82" s="5"/>
      <c r="B82" s="5"/>
      <c r="C82" s="6"/>
      <c r="D82" s="5"/>
      <c r="E82" s="5"/>
      <c r="F82" s="5"/>
      <c r="G82" s="5"/>
      <c r="H82" s="5"/>
      <c r="I82" s="5"/>
      <c r="J82" s="5"/>
    </row>
    <row r="83" spans="1:13" ht="180" customHeight="1" x14ac:dyDescent="0.25">
      <c r="A83" s="5" t="s">
        <v>11</v>
      </c>
      <c r="B83" s="5" t="s">
        <v>12</v>
      </c>
      <c r="C83" s="6" t="s">
        <v>128</v>
      </c>
      <c r="D83" s="5" t="s">
        <v>14</v>
      </c>
      <c r="E83" s="5" t="s">
        <v>129</v>
      </c>
      <c r="F83" s="5" t="s">
        <v>126</v>
      </c>
      <c r="G83" s="5" t="s">
        <v>130</v>
      </c>
      <c r="H83" s="5">
        <v>0</v>
      </c>
      <c r="I83" s="5"/>
      <c r="J83" s="5" t="s">
        <v>18</v>
      </c>
    </row>
    <row r="84" spans="1:13" x14ac:dyDescent="0.25">
      <c r="A84" s="5"/>
      <c r="B84" s="5"/>
      <c r="C84" s="6"/>
      <c r="D84" s="5"/>
      <c r="E84" s="5"/>
      <c r="F84" s="5"/>
      <c r="G84" s="5"/>
      <c r="H84" s="5"/>
      <c r="I84" s="5"/>
      <c r="J84" s="5"/>
    </row>
    <row r="85" spans="1:13" ht="195" customHeight="1" x14ac:dyDescent="0.25">
      <c r="A85" s="5" t="s">
        <v>11</v>
      </c>
      <c r="B85" s="5" t="s">
        <v>12</v>
      </c>
      <c r="C85" s="6" t="s">
        <v>131</v>
      </c>
      <c r="D85" s="5" t="s">
        <v>14</v>
      </c>
      <c r="E85" s="5" t="s">
        <v>132</v>
      </c>
      <c r="F85" s="5" t="s">
        <v>126</v>
      </c>
      <c r="G85" s="7">
        <v>36636</v>
      </c>
      <c r="H85" s="5">
        <v>0</v>
      </c>
      <c r="I85" s="5"/>
      <c r="J85" s="5" t="s">
        <v>18</v>
      </c>
    </row>
    <row r="86" spans="1:13" x14ac:dyDescent="0.25">
      <c r="A86" s="5"/>
      <c r="B86" s="5"/>
      <c r="C86" s="6"/>
      <c r="D86" s="5"/>
      <c r="E86" s="5"/>
      <c r="F86" s="5"/>
      <c r="G86" s="7"/>
      <c r="H86" s="5"/>
      <c r="I86" s="5"/>
      <c r="J86" s="5"/>
      <c r="M86">
        <v>1</v>
      </c>
    </row>
    <row r="87" spans="1:13" ht="210" customHeight="1" x14ac:dyDescent="0.25">
      <c r="A87" s="5" t="s">
        <v>11</v>
      </c>
      <c r="B87" s="5" t="s">
        <v>12</v>
      </c>
      <c r="C87" s="6" t="s">
        <v>133</v>
      </c>
      <c r="D87" s="5" t="s">
        <v>14</v>
      </c>
      <c r="E87" s="5" t="s">
        <v>134</v>
      </c>
      <c r="F87" s="5" t="s">
        <v>116</v>
      </c>
      <c r="G87" s="5" t="s">
        <v>135</v>
      </c>
      <c r="H87" s="5">
        <v>4</v>
      </c>
      <c r="I87" s="5"/>
      <c r="J87" s="5" t="s">
        <v>18</v>
      </c>
    </row>
    <row r="88" spans="1:13" x14ac:dyDescent="0.25">
      <c r="A88" s="5"/>
      <c r="B88" s="5"/>
      <c r="C88" s="6"/>
      <c r="D88" s="5"/>
      <c r="E88" s="5"/>
      <c r="F88" s="5"/>
      <c r="G88" s="5"/>
      <c r="H88" s="5"/>
      <c r="I88" s="5"/>
      <c r="J88" s="5"/>
    </row>
    <row r="89" spans="1:13" ht="180" customHeight="1" x14ac:dyDescent="0.25">
      <c r="A89" s="5" t="s">
        <v>11</v>
      </c>
      <c r="B89" s="5" t="s">
        <v>12</v>
      </c>
      <c r="C89" s="6" t="s">
        <v>136</v>
      </c>
      <c r="D89" s="5" t="s">
        <v>14</v>
      </c>
      <c r="E89" s="5" t="s">
        <v>137</v>
      </c>
      <c r="F89" s="5" t="s">
        <v>138</v>
      </c>
      <c r="G89" s="7">
        <v>36697</v>
      </c>
      <c r="H89" s="5">
        <v>0</v>
      </c>
      <c r="I89" s="5"/>
      <c r="J89" s="5" t="s">
        <v>18</v>
      </c>
    </row>
    <row r="90" spans="1:13" x14ac:dyDescent="0.25">
      <c r="A90" s="5"/>
      <c r="B90" s="5"/>
      <c r="C90" s="6"/>
      <c r="D90" s="5"/>
      <c r="E90" s="5"/>
      <c r="F90" s="5"/>
      <c r="G90" s="7"/>
      <c r="H90" s="5"/>
      <c r="I90" s="5"/>
      <c r="J90" s="5"/>
    </row>
    <row r="91" spans="1:13" ht="225" customHeight="1" x14ac:dyDescent="0.25">
      <c r="A91" s="5" t="s">
        <v>11</v>
      </c>
      <c r="B91" s="5" t="s">
        <v>12</v>
      </c>
      <c r="C91" s="6" t="s">
        <v>139</v>
      </c>
      <c r="D91" s="5" t="s">
        <v>14</v>
      </c>
      <c r="E91" s="5" t="s">
        <v>140</v>
      </c>
      <c r="F91" s="5" t="s">
        <v>141</v>
      </c>
      <c r="G91" s="5" t="s">
        <v>142</v>
      </c>
      <c r="H91" s="5">
        <v>4</v>
      </c>
      <c r="I91" s="5"/>
      <c r="J91" s="5" t="s">
        <v>18</v>
      </c>
    </row>
    <row r="92" spans="1:13" x14ac:dyDescent="0.25">
      <c r="A92" s="5"/>
      <c r="B92" s="5"/>
      <c r="C92" s="6"/>
      <c r="D92" s="5"/>
      <c r="E92" s="5"/>
      <c r="F92" s="5"/>
      <c r="G92" s="5"/>
      <c r="H92" s="5"/>
      <c r="I92" s="5"/>
      <c r="J92" s="5"/>
    </row>
    <row r="93" spans="1:13" ht="195" customHeight="1" x14ac:dyDescent="0.25">
      <c r="A93" s="5" t="s">
        <v>11</v>
      </c>
      <c r="B93" s="5" t="s">
        <v>12</v>
      </c>
      <c r="C93" s="6" t="s">
        <v>143</v>
      </c>
      <c r="D93" s="5" t="s">
        <v>14</v>
      </c>
      <c r="E93" s="5" t="s">
        <v>144</v>
      </c>
      <c r="F93" s="5" t="s">
        <v>145</v>
      </c>
      <c r="G93" s="7">
        <v>36664</v>
      </c>
      <c r="H93" s="5">
        <v>0</v>
      </c>
      <c r="I93" s="5"/>
      <c r="J93" s="5" t="s">
        <v>18</v>
      </c>
    </row>
    <row r="94" spans="1:13" x14ac:dyDescent="0.25">
      <c r="A94" s="5"/>
      <c r="B94" s="5"/>
      <c r="C94" s="6"/>
      <c r="D94" s="5"/>
      <c r="E94" s="5"/>
      <c r="F94" s="5"/>
      <c r="G94" s="7"/>
      <c r="H94" s="5"/>
      <c r="I94" s="5"/>
      <c r="J94" s="5"/>
    </row>
    <row r="95" spans="1:13" ht="180" customHeight="1" x14ac:dyDescent="0.25">
      <c r="A95" s="5" t="s">
        <v>11</v>
      </c>
      <c r="B95" s="5" t="s">
        <v>12</v>
      </c>
      <c r="C95" s="6" t="s">
        <v>146</v>
      </c>
      <c r="D95" s="5" t="s">
        <v>14</v>
      </c>
      <c r="E95" s="5" t="s">
        <v>147</v>
      </c>
      <c r="F95" s="5" t="s">
        <v>145</v>
      </c>
      <c r="G95" s="7">
        <v>36695</v>
      </c>
      <c r="H95" s="5">
        <v>0</v>
      </c>
      <c r="I95" s="5"/>
      <c r="J95" s="5" t="s">
        <v>18</v>
      </c>
    </row>
    <row r="96" spans="1:13" x14ac:dyDescent="0.25">
      <c r="A96" s="5"/>
      <c r="B96" s="5"/>
      <c r="C96" s="6"/>
      <c r="D96" s="5"/>
      <c r="E96" s="5"/>
      <c r="F96" s="5"/>
      <c r="G96" s="7"/>
      <c r="H96" s="5"/>
      <c r="I96" s="5"/>
      <c r="J96" s="5"/>
    </row>
    <row r="97" spans="1:13" ht="180" customHeight="1" x14ac:dyDescent="0.25">
      <c r="A97" s="5" t="s">
        <v>11</v>
      </c>
      <c r="B97" s="5" t="s">
        <v>12</v>
      </c>
      <c r="C97" s="6" t="s">
        <v>148</v>
      </c>
      <c r="D97" s="5" t="s">
        <v>14</v>
      </c>
      <c r="E97" s="5" t="s">
        <v>149</v>
      </c>
      <c r="F97" s="5" t="s">
        <v>120</v>
      </c>
      <c r="G97" s="7">
        <v>36634</v>
      </c>
      <c r="H97" s="5">
        <v>0</v>
      </c>
      <c r="I97" s="5"/>
      <c r="J97" s="5" t="s">
        <v>18</v>
      </c>
    </row>
    <row r="98" spans="1:13" x14ac:dyDescent="0.25">
      <c r="A98" s="5"/>
      <c r="B98" s="5"/>
      <c r="C98" s="6"/>
      <c r="D98" s="5"/>
      <c r="E98" s="5"/>
      <c r="F98" s="5"/>
      <c r="G98" s="7"/>
      <c r="H98" s="5"/>
      <c r="I98" s="5"/>
      <c r="J98" s="5"/>
      <c r="M98">
        <v>2</v>
      </c>
    </row>
    <row r="99" spans="1:13" ht="180" customHeight="1" x14ac:dyDescent="0.25">
      <c r="A99" s="5" t="s">
        <v>11</v>
      </c>
      <c r="B99" s="5" t="s">
        <v>12</v>
      </c>
      <c r="C99" s="6" t="s">
        <v>150</v>
      </c>
      <c r="D99" s="5" t="s">
        <v>14</v>
      </c>
      <c r="E99" s="5" t="s">
        <v>151</v>
      </c>
      <c r="F99" s="5" t="s">
        <v>152</v>
      </c>
      <c r="G99" s="7">
        <v>36817</v>
      </c>
      <c r="H99" s="5">
        <v>4</v>
      </c>
      <c r="I99" s="5"/>
      <c r="J99" s="5" t="s">
        <v>18</v>
      </c>
    </row>
    <row r="100" spans="1:13" x14ac:dyDescent="0.25">
      <c r="A100" s="5"/>
      <c r="B100" s="5"/>
      <c r="C100" s="6"/>
      <c r="D100" s="5"/>
      <c r="E100" s="5"/>
      <c r="F100" s="5"/>
      <c r="G100" s="7"/>
      <c r="H100" s="5"/>
      <c r="I100" s="5"/>
      <c r="J100" s="5"/>
    </row>
    <row r="101" spans="1:13" ht="180" customHeight="1" x14ac:dyDescent="0.25">
      <c r="A101" s="5" t="s">
        <v>11</v>
      </c>
      <c r="B101" s="5" t="s">
        <v>12</v>
      </c>
      <c r="C101" s="6" t="s">
        <v>153</v>
      </c>
      <c r="D101" s="5" t="s">
        <v>14</v>
      </c>
      <c r="E101" s="5" t="s">
        <v>154</v>
      </c>
      <c r="F101" s="5" t="s">
        <v>152</v>
      </c>
      <c r="G101" s="7">
        <v>36817</v>
      </c>
      <c r="H101" s="5">
        <v>0</v>
      </c>
      <c r="I101" s="5"/>
      <c r="J101" s="5" t="s">
        <v>18</v>
      </c>
    </row>
    <row r="102" spans="1:13" x14ac:dyDescent="0.25">
      <c r="A102" s="5"/>
      <c r="B102" s="5"/>
      <c r="C102" s="6"/>
      <c r="D102" s="5"/>
      <c r="E102" s="5"/>
      <c r="F102" s="5"/>
      <c r="G102" s="7"/>
      <c r="H102" s="5"/>
      <c r="I102" s="5"/>
      <c r="J102" s="5"/>
    </row>
    <row r="103" spans="1:13" ht="210" customHeight="1" x14ac:dyDescent="0.25">
      <c r="A103" s="5" t="s">
        <v>11</v>
      </c>
      <c r="B103" s="5" t="s">
        <v>31</v>
      </c>
      <c r="C103" s="6" t="s">
        <v>155</v>
      </c>
      <c r="D103" s="5"/>
      <c r="E103" s="5" t="s">
        <v>156</v>
      </c>
      <c r="F103" s="5" t="s">
        <v>57</v>
      </c>
      <c r="G103" s="5" t="e">
        <f>-1 / 0 / 0</f>
        <v>#DIV/0!</v>
      </c>
      <c r="H103" s="5">
        <v>4</v>
      </c>
      <c r="I103" s="5"/>
      <c r="J103" s="5" t="s">
        <v>18</v>
      </c>
    </row>
    <row r="104" spans="1:13" x14ac:dyDescent="0.25">
      <c r="A104" s="5"/>
      <c r="B104" s="5"/>
      <c r="C104" s="6"/>
      <c r="D104" s="5"/>
      <c r="E104" s="5"/>
      <c r="F104" s="5"/>
      <c r="G104" s="5"/>
      <c r="H104" s="5"/>
      <c r="I104" s="5"/>
      <c r="J104" s="5"/>
    </row>
    <row r="105" spans="1:13" ht="180" customHeight="1" x14ac:dyDescent="0.25">
      <c r="A105" s="5" t="s">
        <v>11</v>
      </c>
      <c r="B105" s="5" t="s">
        <v>31</v>
      </c>
      <c r="C105" s="6" t="s">
        <v>157</v>
      </c>
      <c r="D105" s="5"/>
      <c r="E105" s="5" t="s">
        <v>158</v>
      </c>
      <c r="F105" s="5" t="s">
        <v>57</v>
      </c>
      <c r="G105" s="5" t="e">
        <f>-1 / 0 / 0</f>
        <v>#DIV/0!</v>
      </c>
      <c r="H105" s="5">
        <v>0</v>
      </c>
      <c r="I105" s="5"/>
      <c r="J105" s="5" t="s">
        <v>18</v>
      </c>
    </row>
    <row r="106" spans="1:13" x14ac:dyDescent="0.25">
      <c r="A106" s="5"/>
      <c r="B106" s="5"/>
      <c r="C106" s="6"/>
      <c r="D106" s="5"/>
      <c r="E106" s="5"/>
      <c r="F106" s="5"/>
      <c r="G106" s="5"/>
      <c r="H106" s="5"/>
      <c r="I106" s="5"/>
      <c r="J106" s="5"/>
    </row>
    <row r="107" spans="1:13" ht="210" customHeight="1" x14ac:dyDescent="0.25">
      <c r="A107" s="5" t="s">
        <v>11</v>
      </c>
      <c r="B107" s="5" t="s">
        <v>12</v>
      </c>
      <c r="C107" s="6" t="s">
        <v>159</v>
      </c>
      <c r="D107" s="5" t="s">
        <v>14</v>
      </c>
      <c r="E107" s="5" t="s">
        <v>160</v>
      </c>
      <c r="F107" s="5" t="s">
        <v>161</v>
      </c>
      <c r="G107" s="5" t="s">
        <v>162</v>
      </c>
      <c r="H107" s="5">
        <v>4</v>
      </c>
      <c r="I107" s="5"/>
      <c r="J107" s="5" t="s">
        <v>18</v>
      </c>
    </row>
    <row r="108" spans="1:13" x14ac:dyDescent="0.25">
      <c r="A108" s="5"/>
      <c r="B108" s="5"/>
      <c r="C108" s="6"/>
      <c r="D108" s="5"/>
      <c r="E108" s="5"/>
      <c r="F108" s="5"/>
      <c r="G108" s="5"/>
      <c r="H108" s="5"/>
      <c r="I108" s="5"/>
      <c r="J108" s="5"/>
    </row>
    <row r="109" spans="1:13" ht="180" customHeight="1" x14ac:dyDescent="0.25">
      <c r="A109" s="5" t="s">
        <v>11</v>
      </c>
      <c r="B109" s="5" t="s">
        <v>31</v>
      </c>
      <c r="C109" s="6" t="s">
        <v>163</v>
      </c>
      <c r="D109" s="5" t="s">
        <v>14</v>
      </c>
      <c r="E109" s="5" t="s">
        <v>164</v>
      </c>
      <c r="F109" s="5" t="s">
        <v>165</v>
      </c>
      <c r="G109" s="5" t="s">
        <v>166</v>
      </c>
      <c r="H109" s="5">
        <v>0</v>
      </c>
      <c r="I109" s="5"/>
      <c r="J109" s="5" t="s">
        <v>18</v>
      </c>
    </row>
    <row r="110" spans="1:13" x14ac:dyDescent="0.25">
      <c r="A110" s="5"/>
      <c r="B110" s="5"/>
      <c r="C110" s="6"/>
      <c r="D110" s="5"/>
      <c r="E110" s="5"/>
      <c r="F110" s="5"/>
      <c r="G110" s="5"/>
      <c r="H110" s="5"/>
      <c r="I110" s="5"/>
      <c r="J110" s="5"/>
    </row>
    <row r="111" spans="1:13" ht="180" customHeight="1" x14ac:dyDescent="0.25">
      <c r="A111" s="5" t="s">
        <v>11</v>
      </c>
      <c r="B111" s="5" t="s">
        <v>12</v>
      </c>
      <c r="C111" s="6" t="s">
        <v>167</v>
      </c>
      <c r="D111" s="5" t="s">
        <v>14</v>
      </c>
      <c r="E111" s="5" t="s">
        <v>168</v>
      </c>
      <c r="F111" s="5" t="s">
        <v>165</v>
      </c>
      <c r="G111" s="7">
        <v>36666</v>
      </c>
      <c r="H111" s="5">
        <v>0</v>
      </c>
      <c r="I111" s="5"/>
      <c r="J111" s="5" t="s">
        <v>18</v>
      </c>
    </row>
    <row r="112" spans="1:13" x14ac:dyDescent="0.25">
      <c r="A112" s="5"/>
      <c r="B112" s="5"/>
      <c r="C112" s="6"/>
      <c r="D112" s="5"/>
      <c r="E112" s="5"/>
      <c r="F112" s="5"/>
      <c r="G112" s="7"/>
      <c r="H112" s="5"/>
      <c r="I112" s="5"/>
      <c r="J112" s="5"/>
      <c r="M112">
        <v>1</v>
      </c>
    </row>
    <row r="113" spans="1:10" ht="180" customHeight="1" x14ac:dyDescent="0.25">
      <c r="A113" s="5" t="s">
        <v>11</v>
      </c>
      <c r="B113" s="5" t="s">
        <v>12</v>
      </c>
      <c r="C113" s="6" t="s">
        <v>169</v>
      </c>
      <c r="D113" s="5" t="s">
        <v>14</v>
      </c>
      <c r="E113" s="5" t="s">
        <v>170</v>
      </c>
      <c r="F113" s="5" t="s">
        <v>141</v>
      </c>
      <c r="G113" s="7">
        <v>36756</v>
      </c>
      <c r="H113" s="5">
        <v>0</v>
      </c>
      <c r="I113" s="5"/>
      <c r="J113" s="5" t="s">
        <v>18</v>
      </c>
    </row>
    <row r="114" spans="1:10" x14ac:dyDescent="0.25">
      <c r="A114" s="5"/>
      <c r="B114" s="5"/>
      <c r="C114" s="6"/>
      <c r="D114" s="5"/>
      <c r="E114" s="5"/>
      <c r="F114" s="5"/>
      <c r="G114" s="7"/>
      <c r="H114" s="5"/>
      <c r="I114" s="5"/>
      <c r="J114" s="5"/>
    </row>
    <row r="115" spans="1:10" ht="210" customHeight="1" x14ac:dyDescent="0.25">
      <c r="A115" s="5" t="s">
        <v>11</v>
      </c>
      <c r="B115" s="5" t="s">
        <v>12</v>
      </c>
      <c r="C115" s="6" t="s">
        <v>171</v>
      </c>
      <c r="D115" s="5" t="s">
        <v>14</v>
      </c>
      <c r="E115" s="5" t="s">
        <v>172</v>
      </c>
      <c r="F115" s="5" t="s">
        <v>173</v>
      </c>
      <c r="G115" s="7">
        <v>36756</v>
      </c>
      <c r="H115" s="5">
        <v>4</v>
      </c>
      <c r="I115" s="5"/>
      <c r="J115" s="5" t="s">
        <v>18</v>
      </c>
    </row>
    <row r="116" spans="1:10" x14ac:dyDescent="0.25">
      <c r="A116" s="5"/>
      <c r="B116" s="5"/>
      <c r="C116" s="6"/>
      <c r="D116" s="5"/>
      <c r="E116" s="5"/>
      <c r="F116" s="5"/>
      <c r="G116" s="7"/>
      <c r="H116" s="5"/>
      <c r="I116" s="5"/>
      <c r="J116" s="5"/>
    </row>
    <row r="117" spans="1:10" ht="210" customHeight="1" x14ac:dyDescent="0.25">
      <c r="A117" s="5" t="s">
        <v>11</v>
      </c>
      <c r="B117" s="5" t="s">
        <v>12</v>
      </c>
      <c r="C117" s="6" t="s">
        <v>174</v>
      </c>
      <c r="D117" s="5" t="s">
        <v>14</v>
      </c>
      <c r="E117" s="5" t="s">
        <v>175</v>
      </c>
      <c r="F117" s="5" t="s">
        <v>176</v>
      </c>
      <c r="G117" s="5" t="s">
        <v>177</v>
      </c>
      <c r="H117" s="5">
        <v>4</v>
      </c>
      <c r="I117" s="5"/>
      <c r="J117" s="5" t="s">
        <v>18</v>
      </c>
    </row>
    <row r="118" spans="1:10" x14ac:dyDescent="0.25">
      <c r="A118" s="5"/>
      <c r="B118" s="5"/>
      <c r="C118" s="6"/>
      <c r="D118" s="5"/>
      <c r="E118" s="5"/>
      <c r="F118" s="5"/>
      <c r="G118" s="5"/>
      <c r="H118" s="5"/>
      <c r="I118" s="5"/>
      <c r="J118" s="5"/>
    </row>
    <row r="119" spans="1:10" ht="180" customHeight="1" x14ac:dyDescent="0.25">
      <c r="A119" s="5" t="s">
        <v>11</v>
      </c>
      <c r="B119" s="5" t="s">
        <v>12</v>
      </c>
      <c r="C119" s="6" t="s">
        <v>178</v>
      </c>
      <c r="D119" s="5" t="s">
        <v>14</v>
      </c>
      <c r="E119" s="5" t="s">
        <v>179</v>
      </c>
      <c r="F119" s="5" t="s">
        <v>176</v>
      </c>
      <c r="G119" s="5" t="s">
        <v>177</v>
      </c>
      <c r="H119" s="5">
        <v>0</v>
      </c>
      <c r="I119" s="5"/>
      <c r="J119" s="5" t="s">
        <v>180</v>
      </c>
    </row>
    <row r="120" spans="1:10" x14ac:dyDescent="0.25">
      <c r="A120" s="5"/>
      <c r="B120" s="5"/>
      <c r="C120" s="6"/>
      <c r="D120" s="5"/>
      <c r="E120" s="5"/>
      <c r="F120" s="5"/>
      <c r="G120" s="5"/>
      <c r="H120" s="5"/>
      <c r="I120" s="5"/>
      <c r="J120" s="5"/>
    </row>
    <row r="123" spans="1:10" ht="75" x14ac:dyDescent="0.25">
      <c r="A123" s="1" t="s">
        <v>1</v>
      </c>
      <c r="B123" s="1" t="s">
        <v>2</v>
      </c>
      <c r="C123" s="1" t="s">
        <v>3</v>
      </c>
      <c r="D123" s="1" t="s">
        <v>4</v>
      </c>
      <c r="E123" s="1" t="s">
        <v>5</v>
      </c>
      <c r="F123" s="1" t="s">
        <v>6</v>
      </c>
      <c r="G123" s="1" t="s">
        <v>7</v>
      </c>
      <c r="H123" s="1" t="s">
        <v>8</v>
      </c>
      <c r="I123" s="1" t="s">
        <v>9</v>
      </c>
      <c r="J123" s="1" t="s">
        <v>10</v>
      </c>
    </row>
    <row r="124" spans="1:10" ht="210" customHeight="1" x14ac:dyDescent="0.25">
      <c r="A124" s="5" t="s">
        <v>11</v>
      </c>
      <c r="B124" s="5" t="s">
        <v>12</v>
      </c>
      <c r="C124" s="6" t="s">
        <v>181</v>
      </c>
      <c r="D124" s="5" t="s">
        <v>14</v>
      </c>
      <c r="E124" s="5" t="s">
        <v>182</v>
      </c>
      <c r="F124" s="5" t="s">
        <v>176</v>
      </c>
      <c r="G124" s="7">
        <v>36545</v>
      </c>
      <c r="H124" s="5">
        <v>4</v>
      </c>
      <c r="I124" s="5"/>
      <c r="J124" s="5" t="s">
        <v>18</v>
      </c>
    </row>
    <row r="125" spans="1:10" x14ac:dyDescent="0.25">
      <c r="A125" s="5"/>
      <c r="B125" s="5"/>
      <c r="C125" s="6"/>
      <c r="D125" s="5"/>
      <c r="E125" s="5"/>
      <c r="F125" s="5"/>
      <c r="G125" s="7"/>
      <c r="H125" s="5"/>
      <c r="I125" s="5"/>
      <c r="J125" s="5"/>
    </row>
    <row r="126" spans="1:10" ht="180" customHeight="1" x14ac:dyDescent="0.25">
      <c r="A126" s="5" t="s">
        <v>11</v>
      </c>
      <c r="B126" s="5" t="s">
        <v>12</v>
      </c>
      <c r="C126" s="6" t="s">
        <v>183</v>
      </c>
      <c r="D126" s="5" t="s">
        <v>14</v>
      </c>
      <c r="E126" s="5" t="s">
        <v>184</v>
      </c>
      <c r="F126" s="5" t="s">
        <v>176</v>
      </c>
      <c r="G126" s="7">
        <v>36545</v>
      </c>
      <c r="H126" s="5">
        <v>0</v>
      </c>
      <c r="I126" s="5"/>
      <c r="J126" s="5" t="s">
        <v>18</v>
      </c>
    </row>
    <row r="127" spans="1:10" x14ac:dyDescent="0.25">
      <c r="A127" s="5"/>
      <c r="B127" s="5"/>
      <c r="C127" s="6"/>
      <c r="D127" s="5"/>
      <c r="E127" s="5"/>
      <c r="F127" s="5"/>
      <c r="G127" s="7"/>
      <c r="H127" s="5"/>
      <c r="I127" s="5"/>
      <c r="J127" s="5"/>
    </row>
    <row r="128" spans="1:10" ht="195" customHeight="1" x14ac:dyDescent="0.25">
      <c r="A128" s="5" t="s">
        <v>11</v>
      </c>
      <c r="B128" s="5" t="s">
        <v>12</v>
      </c>
      <c r="C128" s="6" t="s">
        <v>185</v>
      </c>
      <c r="D128" s="5" t="s">
        <v>14</v>
      </c>
      <c r="E128" s="5" t="s">
        <v>186</v>
      </c>
      <c r="F128" s="5" t="s">
        <v>187</v>
      </c>
      <c r="G128" s="7">
        <v>36656</v>
      </c>
      <c r="H128" s="5">
        <v>3</v>
      </c>
      <c r="I128" s="5"/>
      <c r="J128" s="5" t="s">
        <v>18</v>
      </c>
    </row>
    <row r="129" spans="1:13" x14ac:dyDescent="0.25">
      <c r="A129" s="5"/>
      <c r="B129" s="5"/>
      <c r="C129" s="6"/>
      <c r="D129" s="5"/>
      <c r="E129" s="5"/>
      <c r="F129" s="5"/>
      <c r="G129" s="7"/>
      <c r="H129" s="5"/>
      <c r="I129" s="5"/>
      <c r="J129" s="5"/>
    </row>
    <row r="130" spans="1:13" ht="165" customHeight="1" x14ac:dyDescent="0.25">
      <c r="A130" s="5" t="s">
        <v>11</v>
      </c>
      <c r="B130" s="5" t="s">
        <v>12</v>
      </c>
      <c r="C130" s="6" t="s">
        <v>188</v>
      </c>
      <c r="D130" s="5" t="s">
        <v>14</v>
      </c>
      <c r="E130" s="5" t="s">
        <v>189</v>
      </c>
      <c r="F130" s="5" t="s">
        <v>145</v>
      </c>
      <c r="G130" s="5" t="s">
        <v>190</v>
      </c>
      <c r="H130" s="5">
        <v>3</v>
      </c>
      <c r="I130" s="5"/>
      <c r="J130" s="5" t="s">
        <v>18</v>
      </c>
    </row>
    <row r="131" spans="1:13" x14ac:dyDescent="0.25">
      <c r="A131" s="5"/>
      <c r="B131" s="5"/>
      <c r="C131" s="6"/>
      <c r="D131" s="5"/>
      <c r="E131" s="5"/>
      <c r="F131" s="5"/>
      <c r="G131" s="5"/>
      <c r="H131" s="5"/>
      <c r="I131" s="5"/>
      <c r="J131" s="5"/>
      <c r="M131">
        <v>1</v>
      </c>
    </row>
    <row r="132" spans="1:13" ht="210" customHeight="1" x14ac:dyDescent="0.25">
      <c r="A132" s="5" t="s">
        <v>11</v>
      </c>
      <c r="B132" s="5" t="s">
        <v>12</v>
      </c>
      <c r="C132" s="6" t="s">
        <v>191</v>
      </c>
      <c r="D132" s="5" t="s">
        <v>14</v>
      </c>
      <c r="E132" s="5" t="s">
        <v>192</v>
      </c>
      <c r="F132" s="5" t="s">
        <v>193</v>
      </c>
      <c r="G132" s="7">
        <v>36695</v>
      </c>
      <c r="H132" s="5">
        <v>3</v>
      </c>
      <c r="I132" s="5"/>
      <c r="J132" s="5" t="s">
        <v>18</v>
      </c>
    </row>
    <row r="133" spans="1:13" x14ac:dyDescent="0.25">
      <c r="A133" s="5"/>
      <c r="B133" s="5"/>
      <c r="C133" s="6"/>
      <c r="D133" s="5"/>
      <c r="E133" s="5"/>
      <c r="F133" s="5"/>
      <c r="G133" s="7"/>
      <c r="H133" s="5"/>
      <c r="I133" s="5"/>
      <c r="J133" s="5"/>
    </row>
    <row r="134" spans="1:13" ht="180" customHeight="1" x14ac:dyDescent="0.25">
      <c r="A134" s="5" t="s">
        <v>11</v>
      </c>
      <c r="B134" s="5" t="s">
        <v>12</v>
      </c>
      <c r="C134" s="6" t="s">
        <v>194</v>
      </c>
      <c r="D134" s="5" t="s">
        <v>14</v>
      </c>
      <c r="E134" s="5" t="s">
        <v>195</v>
      </c>
      <c r="F134" s="5" t="s">
        <v>196</v>
      </c>
      <c r="G134" s="7">
        <v>36695</v>
      </c>
      <c r="H134" s="5">
        <v>1</v>
      </c>
      <c r="I134" s="5"/>
      <c r="J134" s="5" t="s">
        <v>18</v>
      </c>
    </row>
    <row r="135" spans="1:13" x14ac:dyDescent="0.25">
      <c r="A135" s="5"/>
      <c r="B135" s="5"/>
      <c r="C135" s="6"/>
      <c r="D135" s="5"/>
      <c r="E135" s="5"/>
      <c r="F135" s="5"/>
      <c r="G135" s="7"/>
      <c r="H135" s="5"/>
      <c r="I135" s="5"/>
      <c r="J135" s="5"/>
    </row>
    <row r="136" spans="1:13" ht="210" customHeight="1" x14ac:dyDescent="0.25">
      <c r="A136" s="5" t="s">
        <v>11</v>
      </c>
      <c r="B136" s="5" t="s">
        <v>12</v>
      </c>
      <c r="C136" s="6" t="s">
        <v>197</v>
      </c>
      <c r="D136" s="5" t="s">
        <v>14</v>
      </c>
      <c r="E136" s="5" t="s">
        <v>198</v>
      </c>
      <c r="F136" s="5" t="s">
        <v>193</v>
      </c>
      <c r="G136" s="7">
        <v>36612</v>
      </c>
      <c r="H136" s="5">
        <v>3</v>
      </c>
      <c r="I136" s="5"/>
      <c r="J136" s="5" t="s">
        <v>18</v>
      </c>
    </row>
    <row r="137" spans="1:13" x14ac:dyDescent="0.25">
      <c r="A137" s="5"/>
      <c r="B137" s="5"/>
      <c r="C137" s="6"/>
      <c r="D137" s="5"/>
      <c r="E137" s="5"/>
      <c r="F137" s="5"/>
      <c r="G137" s="7"/>
      <c r="H137" s="5"/>
      <c r="I137" s="5"/>
      <c r="J137" s="5"/>
    </row>
    <row r="138" spans="1:13" ht="210" customHeight="1" x14ac:dyDescent="0.25">
      <c r="A138" s="5" t="s">
        <v>11</v>
      </c>
      <c r="B138" s="5" t="s">
        <v>12</v>
      </c>
      <c r="C138" s="6" t="s">
        <v>199</v>
      </c>
      <c r="D138" s="5" t="s">
        <v>14</v>
      </c>
      <c r="E138" s="5" t="s">
        <v>200</v>
      </c>
      <c r="F138" s="5" t="s">
        <v>193</v>
      </c>
      <c r="G138" s="7">
        <v>36704</v>
      </c>
      <c r="H138" s="5">
        <v>3</v>
      </c>
      <c r="I138" s="5"/>
      <c r="J138" s="5" t="s">
        <v>18</v>
      </c>
    </row>
    <row r="139" spans="1:13" x14ac:dyDescent="0.25">
      <c r="A139" s="5"/>
      <c r="B139" s="5"/>
      <c r="C139" s="6"/>
      <c r="D139" s="5"/>
      <c r="E139" s="5"/>
      <c r="F139" s="5"/>
      <c r="G139" s="7"/>
      <c r="H139" s="5"/>
      <c r="I139" s="5"/>
      <c r="J139" s="5"/>
    </row>
    <row r="140" spans="1:13" ht="210" customHeight="1" x14ac:dyDescent="0.25">
      <c r="A140" s="5" t="s">
        <v>11</v>
      </c>
      <c r="B140" s="5" t="s">
        <v>31</v>
      </c>
      <c r="C140" s="6" t="s">
        <v>201</v>
      </c>
      <c r="D140" s="5"/>
      <c r="E140" s="5" t="s">
        <v>202</v>
      </c>
      <c r="F140" s="5" t="s">
        <v>57</v>
      </c>
      <c r="G140" s="5" t="e">
        <f>-1 / 0 / 0</f>
        <v>#DIV/0!</v>
      </c>
      <c r="H140" s="5">
        <v>3</v>
      </c>
      <c r="I140" s="5"/>
      <c r="J140" s="5" t="s">
        <v>18</v>
      </c>
    </row>
    <row r="141" spans="1:13" x14ac:dyDescent="0.25">
      <c r="A141" s="5"/>
      <c r="B141" s="5"/>
      <c r="C141" s="6"/>
      <c r="D141" s="5"/>
      <c r="E141" s="5"/>
      <c r="F141" s="5"/>
      <c r="G141" s="5"/>
      <c r="H141" s="5"/>
      <c r="I141" s="5"/>
      <c r="J141" s="5"/>
    </row>
    <row r="142" spans="1:13" ht="180" customHeight="1" x14ac:dyDescent="0.25">
      <c r="A142" s="5" t="s">
        <v>11</v>
      </c>
      <c r="B142" s="5" t="s">
        <v>12</v>
      </c>
      <c r="C142" s="6" t="s">
        <v>203</v>
      </c>
      <c r="D142" s="5" t="s">
        <v>14</v>
      </c>
      <c r="E142" s="5" t="s">
        <v>204</v>
      </c>
      <c r="F142" s="5" t="s">
        <v>205</v>
      </c>
      <c r="G142" s="7">
        <v>36695</v>
      </c>
      <c r="H142" s="5">
        <v>1</v>
      </c>
      <c r="I142" s="5"/>
      <c r="J142" s="5" t="s">
        <v>18</v>
      </c>
    </row>
    <row r="143" spans="1:13" x14ac:dyDescent="0.25">
      <c r="A143" s="5"/>
      <c r="B143" s="5"/>
      <c r="C143" s="6"/>
      <c r="D143" s="5"/>
      <c r="E143" s="5"/>
      <c r="F143" s="5"/>
      <c r="G143" s="7"/>
      <c r="H143" s="5"/>
      <c r="I143" s="5"/>
      <c r="J143" s="5"/>
    </row>
    <row r="144" spans="1:13" ht="180" customHeight="1" x14ac:dyDescent="0.25">
      <c r="A144" s="5" t="s">
        <v>11</v>
      </c>
      <c r="B144" s="5" t="s">
        <v>12</v>
      </c>
      <c r="C144" s="6" t="s">
        <v>206</v>
      </c>
      <c r="D144" s="5" t="s">
        <v>14</v>
      </c>
      <c r="E144" s="5" t="s">
        <v>207</v>
      </c>
      <c r="F144" s="5" t="s">
        <v>193</v>
      </c>
      <c r="G144" s="7">
        <v>36574</v>
      </c>
      <c r="H144" s="5">
        <v>1</v>
      </c>
      <c r="I144" s="5"/>
      <c r="J144" s="5" t="s">
        <v>18</v>
      </c>
    </row>
    <row r="145" spans="1:10" x14ac:dyDescent="0.25">
      <c r="A145" s="5"/>
      <c r="B145" s="5"/>
      <c r="C145" s="6"/>
      <c r="D145" s="5"/>
      <c r="E145" s="5"/>
      <c r="F145" s="5"/>
      <c r="G145" s="7"/>
      <c r="H145" s="5"/>
      <c r="I145" s="5"/>
      <c r="J145" s="5"/>
    </row>
    <row r="146" spans="1:10" ht="210" customHeight="1" x14ac:dyDescent="0.25">
      <c r="A146" s="5" t="s">
        <v>11</v>
      </c>
      <c r="B146" s="5" t="s">
        <v>12</v>
      </c>
      <c r="C146" s="6" t="s">
        <v>208</v>
      </c>
      <c r="D146" s="5" t="s">
        <v>14</v>
      </c>
      <c r="E146" s="5" t="s">
        <v>209</v>
      </c>
      <c r="F146" s="5" t="s">
        <v>210</v>
      </c>
      <c r="G146" s="7">
        <v>36768</v>
      </c>
      <c r="H146" s="5">
        <v>3</v>
      </c>
      <c r="I146" s="5"/>
      <c r="J146" s="5" t="s">
        <v>211</v>
      </c>
    </row>
    <row r="147" spans="1:10" x14ac:dyDescent="0.25">
      <c r="A147" s="5"/>
      <c r="B147" s="5"/>
      <c r="C147" s="6"/>
      <c r="D147" s="5"/>
      <c r="E147" s="5"/>
      <c r="F147" s="5"/>
      <c r="G147" s="7"/>
      <c r="H147" s="5"/>
      <c r="I147" s="5"/>
      <c r="J147" s="5"/>
    </row>
    <row r="150" spans="1:10" ht="180" customHeight="1" x14ac:dyDescent="0.25">
      <c r="A150" s="5" t="s">
        <v>11</v>
      </c>
      <c r="B150" s="5" t="s">
        <v>31</v>
      </c>
      <c r="C150" s="6" t="s">
        <v>212</v>
      </c>
      <c r="D150" s="5" t="s">
        <v>14</v>
      </c>
      <c r="E150" s="5" t="s">
        <v>213</v>
      </c>
      <c r="F150" s="5" t="s">
        <v>210</v>
      </c>
      <c r="G150" s="5" t="s">
        <v>36</v>
      </c>
      <c r="H150" s="5">
        <v>1</v>
      </c>
      <c r="I150" s="5"/>
      <c r="J150" s="5" t="s">
        <v>18</v>
      </c>
    </row>
    <row r="151" spans="1:10" x14ac:dyDescent="0.25">
      <c r="A151" s="5"/>
      <c r="B151" s="5"/>
      <c r="C151" s="6"/>
      <c r="D151" s="5"/>
      <c r="E151" s="5"/>
      <c r="F151" s="5"/>
      <c r="G151" s="5"/>
      <c r="H151" s="5"/>
      <c r="I151" s="5"/>
      <c r="J151" s="5"/>
    </row>
    <row r="152" spans="1:10" ht="180" customHeight="1" x14ac:dyDescent="0.25">
      <c r="A152" s="5" t="s">
        <v>11</v>
      </c>
      <c r="B152" s="5" t="s">
        <v>12</v>
      </c>
      <c r="C152" s="6" t="s">
        <v>214</v>
      </c>
      <c r="D152" s="5" t="s">
        <v>14</v>
      </c>
      <c r="E152" s="5" t="s">
        <v>215</v>
      </c>
      <c r="F152" s="5" t="s">
        <v>210</v>
      </c>
      <c r="G152" s="7">
        <v>36595</v>
      </c>
      <c r="H152" s="5">
        <v>1</v>
      </c>
      <c r="I152" s="5"/>
      <c r="J152" s="5" t="s">
        <v>18</v>
      </c>
    </row>
    <row r="153" spans="1:10" x14ac:dyDescent="0.25">
      <c r="A153" s="5"/>
      <c r="B153" s="5"/>
      <c r="C153" s="6"/>
      <c r="D153" s="5"/>
      <c r="E153" s="5"/>
      <c r="F153" s="5"/>
      <c r="G153" s="7"/>
      <c r="H153" s="5"/>
      <c r="I153" s="5"/>
      <c r="J153" s="5"/>
    </row>
    <row r="154" spans="1:10" ht="210" customHeight="1" x14ac:dyDescent="0.25">
      <c r="A154" s="5" t="s">
        <v>11</v>
      </c>
      <c r="B154" s="5" t="s">
        <v>12</v>
      </c>
      <c r="C154" s="6" t="s">
        <v>216</v>
      </c>
      <c r="D154" s="5" t="s">
        <v>14</v>
      </c>
      <c r="E154" s="5" t="s">
        <v>217</v>
      </c>
      <c r="F154" s="5" t="s">
        <v>205</v>
      </c>
      <c r="G154" s="7">
        <v>36654</v>
      </c>
      <c r="H154" s="5">
        <v>4</v>
      </c>
      <c r="I154" s="5"/>
      <c r="J154" s="5" t="s">
        <v>18</v>
      </c>
    </row>
    <row r="155" spans="1:10" x14ac:dyDescent="0.25">
      <c r="A155" s="5"/>
      <c r="B155" s="5"/>
      <c r="C155" s="6"/>
      <c r="D155" s="5"/>
      <c r="E155" s="5"/>
      <c r="F155" s="5"/>
      <c r="G155" s="7"/>
      <c r="H155" s="5"/>
      <c r="I155" s="5"/>
      <c r="J155" s="5"/>
    </row>
    <row r="156" spans="1:10" ht="180" customHeight="1" x14ac:dyDescent="0.25">
      <c r="A156" s="5" t="s">
        <v>11</v>
      </c>
      <c r="B156" s="5" t="s">
        <v>12</v>
      </c>
      <c r="C156" s="6" t="s">
        <v>218</v>
      </c>
      <c r="D156" s="5" t="s">
        <v>14</v>
      </c>
      <c r="E156" s="5" t="s">
        <v>219</v>
      </c>
      <c r="F156" s="5" t="s">
        <v>205</v>
      </c>
      <c r="G156" s="7">
        <v>36654</v>
      </c>
      <c r="H156" s="5">
        <v>0</v>
      </c>
      <c r="I156" s="5"/>
      <c r="J156" s="5" t="s">
        <v>18</v>
      </c>
    </row>
    <row r="157" spans="1:10" x14ac:dyDescent="0.25">
      <c r="A157" s="5"/>
      <c r="B157" s="5"/>
      <c r="C157" s="6"/>
      <c r="D157" s="5"/>
      <c r="E157" s="5"/>
      <c r="F157" s="5"/>
      <c r="G157" s="7"/>
      <c r="H157" s="5"/>
      <c r="I157" s="5"/>
      <c r="J157" s="5"/>
    </row>
    <row r="158" spans="1:10" ht="195" customHeight="1" x14ac:dyDescent="0.25">
      <c r="A158" s="5" t="s">
        <v>11</v>
      </c>
      <c r="B158" s="5" t="s">
        <v>12</v>
      </c>
      <c r="C158" s="6" t="s">
        <v>220</v>
      </c>
      <c r="D158" s="5" t="s">
        <v>14</v>
      </c>
      <c r="E158" s="5" t="s">
        <v>221</v>
      </c>
      <c r="F158" s="5" t="s">
        <v>222</v>
      </c>
      <c r="G158" s="7">
        <v>36693</v>
      </c>
      <c r="H158" s="5">
        <v>3</v>
      </c>
      <c r="I158" s="5"/>
      <c r="J158" s="5" t="s">
        <v>18</v>
      </c>
    </row>
    <row r="159" spans="1:10" x14ac:dyDescent="0.25">
      <c r="A159" s="5"/>
      <c r="B159" s="5"/>
      <c r="C159" s="6"/>
      <c r="D159" s="5"/>
      <c r="E159" s="5"/>
      <c r="F159" s="5"/>
      <c r="G159" s="7"/>
      <c r="H159" s="5"/>
      <c r="I159" s="5"/>
      <c r="J159" s="5"/>
    </row>
    <row r="160" spans="1:10" ht="195" customHeight="1" x14ac:dyDescent="0.25">
      <c r="A160" s="5" t="s">
        <v>11</v>
      </c>
      <c r="B160" s="5" t="s">
        <v>12</v>
      </c>
      <c r="C160" s="6" t="s">
        <v>223</v>
      </c>
      <c r="D160" s="5" t="s">
        <v>14</v>
      </c>
      <c r="E160" s="5" t="s">
        <v>224</v>
      </c>
      <c r="F160" s="5" t="s">
        <v>222</v>
      </c>
      <c r="G160" s="7">
        <v>36693</v>
      </c>
      <c r="H160" s="5">
        <v>1</v>
      </c>
      <c r="I160" s="5"/>
      <c r="J160" s="5" t="s">
        <v>180</v>
      </c>
    </row>
    <row r="161" spans="1:14" x14ac:dyDescent="0.25">
      <c r="A161" s="5"/>
      <c r="B161" s="5"/>
      <c r="C161" s="6"/>
      <c r="D161" s="5"/>
      <c r="E161" s="5"/>
      <c r="F161" s="5"/>
      <c r="G161" s="7"/>
      <c r="H161" s="5"/>
      <c r="I161" s="5"/>
      <c r="J161" s="5"/>
    </row>
    <row r="164" spans="1:14" ht="210" customHeight="1" x14ac:dyDescent="0.25">
      <c r="A164" s="5" t="s">
        <v>11</v>
      </c>
      <c r="B164" s="5" t="s">
        <v>12</v>
      </c>
      <c r="C164" s="6" t="s">
        <v>225</v>
      </c>
      <c r="D164" s="5" t="s">
        <v>14</v>
      </c>
      <c r="E164" s="5" t="s">
        <v>226</v>
      </c>
      <c r="F164" s="5" t="s">
        <v>227</v>
      </c>
      <c r="G164" s="7">
        <v>36794</v>
      </c>
      <c r="H164" s="5">
        <v>3</v>
      </c>
      <c r="I164" s="5"/>
      <c r="J164" s="5" t="s">
        <v>18</v>
      </c>
    </row>
    <row r="165" spans="1:14" x14ac:dyDescent="0.25">
      <c r="A165" s="5"/>
      <c r="B165" s="5"/>
      <c r="C165" s="6"/>
      <c r="D165" s="5"/>
      <c r="E165" s="5"/>
      <c r="F165" s="5"/>
      <c r="G165" s="7"/>
      <c r="H165" s="5"/>
      <c r="I165" s="5"/>
      <c r="J165" s="5"/>
    </row>
    <row r="166" spans="1:14" ht="210" customHeight="1" x14ac:dyDescent="0.25">
      <c r="A166" s="5" t="s">
        <v>11</v>
      </c>
      <c r="B166" s="5" t="s">
        <v>12</v>
      </c>
      <c r="C166" s="6" t="s">
        <v>228</v>
      </c>
      <c r="D166" s="5" t="s">
        <v>14</v>
      </c>
      <c r="E166" s="5" t="s">
        <v>229</v>
      </c>
      <c r="F166" s="5" t="s">
        <v>230</v>
      </c>
      <c r="G166" s="7">
        <v>36641</v>
      </c>
      <c r="H166" s="5">
        <v>3</v>
      </c>
      <c r="I166" s="5"/>
      <c r="J166" s="5" t="s">
        <v>18</v>
      </c>
    </row>
    <row r="167" spans="1:14" x14ac:dyDescent="0.25">
      <c r="A167" s="5"/>
      <c r="B167" s="5"/>
      <c r="C167" s="6"/>
      <c r="D167" s="5"/>
      <c r="E167" s="5"/>
      <c r="F167" s="5"/>
      <c r="G167" s="7"/>
      <c r="H167" s="5"/>
      <c r="I167" s="5"/>
      <c r="J167" s="5"/>
    </row>
    <row r="168" spans="1:14" ht="210" customHeight="1" x14ac:dyDescent="0.25">
      <c r="A168" s="5" t="s">
        <v>11</v>
      </c>
      <c r="B168" s="5" t="s">
        <v>12</v>
      </c>
      <c r="C168" s="6" t="s">
        <v>231</v>
      </c>
      <c r="D168" s="5" t="s">
        <v>14</v>
      </c>
      <c r="E168" s="5" t="s">
        <v>232</v>
      </c>
      <c r="F168" s="5" t="s">
        <v>233</v>
      </c>
      <c r="G168" s="7">
        <v>36676</v>
      </c>
      <c r="H168" s="5">
        <v>3</v>
      </c>
      <c r="I168" s="5"/>
      <c r="J168" s="5" t="s">
        <v>18</v>
      </c>
    </row>
    <row r="169" spans="1:14" x14ac:dyDescent="0.25">
      <c r="A169" s="5"/>
      <c r="B169" s="5"/>
      <c r="C169" s="6"/>
      <c r="D169" s="5"/>
      <c r="E169" s="5"/>
      <c r="F169" s="5"/>
      <c r="G169" s="7"/>
      <c r="H169" s="5"/>
      <c r="I169" s="5"/>
      <c r="J169" s="5"/>
    </row>
    <row r="170" spans="1:14" ht="225" customHeight="1" x14ac:dyDescent="0.25">
      <c r="A170" s="5" t="s">
        <v>11</v>
      </c>
      <c r="B170" s="5" t="s">
        <v>12</v>
      </c>
      <c r="C170" s="6" t="s">
        <v>234</v>
      </c>
      <c r="D170" s="5" t="s">
        <v>14</v>
      </c>
      <c r="E170" s="5" t="s">
        <v>235</v>
      </c>
      <c r="F170" s="5" t="s">
        <v>233</v>
      </c>
      <c r="G170" s="7">
        <v>36732</v>
      </c>
      <c r="H170" s="5">
        <v>3</v>
      </c>
      <c r="I170" s="5"/>
      <c r="J170" s="5" t="s">
        <v>18</v>
      </c>
    </row>
    <row r="171" spans="1:14" x14ac:dyDescent="0.25">
      <c r="A171" s="5"/>
      <c r="B171" s="5"/>
      <c r="C171" s="6"/>
      <c r="D171" s="5"/>
      <c r="E171" s="5"/>
      <c r="F171" s="5"/>
      <c r="G171" s="7"/>
      <c r="H171" s="5"/>
      <c r="I171" s="5"/>
      <c r="J171" s="5"/>
    </row>
    <row r="172" spans="1:14" ht="195" customHeight="1" x14ac:dyDescent="0.25">
      <c r="A172" s="5" t="s">
        <v>11</v>
      </c>
      <c r="B172" s="5" t="s">
        <v>31</v>
      </c>
      <c r="C172" s="6" t="s">
        <v>236</v>
      </c>
      <c r="D172" s="5"/>
      <c r="E172" s="5" t="s">
        <v>237</v>
      </c>
      <c r="F172" s="5" t="s">
        <v>57</v>
      </c>
      <c r="G172" s="5" t="e">
        <f>-1 / 0 / 0</f>
        <v>#DIV/0!</v>
      </c>
      <c r="H172" s="5">
        <v>3</v>
      </c>
      <c r="I172" s="5"/>
      <c r="J172" s="5" t="s">
        <v>18</v>
      </c>
    </row>
    <row r="173" spans="1:14" x14ac:dyDescent="0.25">
      <c r="A173" s="5"/>
      <c r="B173" s="5"/>
      <c r="C173" s="6"/>
      <c r="D173" s="5"/>
      <c r="E173" s="5"/>
      <c r="F173" s="5"/>
      <c r="G173" s="5"/>
      <c r="H173" s="5"/>
      <c r="I173" s="5"/>
      <c r="J173" s="5"/>
      <c r="N173">
        <v>1</v>
      </c>
    </row>
    <row r="174" spans="1:14" ht="225" customHeight="1" x14ac:dyDescent="0.25">
      <c r="A174" s="5" t="s">
        <v>11</v>
      </c>
      <c r="B174" s="5" t="s">
        <v>12</v>
      </c>
      <c r="C174" s="6" t="s">
        <v>238</v>
      </c>
      <c r="D174" s="5" t="s">
        <v>14</v>
      </c>
      <c r="E174" s="5" t="s">
        <v>239</v>
      </c>
      <c r="F174" s="5" t="s">
        <v>233</v>
      </c>
      <c r="G174" s="7">
        <v>36671</v>
      </c>
      <c r="H174" s="5">
        <v>3</v>
      </c>
      <c r="I174" s="5"/>
      <c r="J174" s="5" t="s">
        <v>18</v>
      </c>
    </row>
    <row r="175" spans="1:14" x14ac:dyDescent="0.25">
      <c r="A175" s="5"/>
      <c r="B175" s="5"/>
      <c r="C175" s="6"/>
      <c r="D175" s="5"/>
      <c r="E175" s="5"/>
      <c r="F175" s="5"/>
      <c r="G175" s="7"/>
      <c r="H175" s="5"/>
      <c r="I175" s="5"/>
      <c r="J175" s="5"/>
    </row>
    <row r="176" spans="1:14" ht="195" customHeight="1" x14ac:dyDescent="0.25">
      <c r="A176" s="5" t="s">
        <v>11</v>
      </c>
      <c r="B176" s="5" t="s">
        <v>12</v>
      </c>
      <c r="C176" s="6" t="s">
        <v>240</v>
      </c>
      <c r="D176" s="5" t="s">
        <v>14</v>
      </c>
      <c r="E176" s="5" t="s">
        <v>241</v>
      </c>
      <c r="F176" s="5" t="s">
        <v>227</v>
      </c>
      <c r="G176" s="7">
        <v>36636</v>
      </c>
      <c r="H176" s="5">
        <v>3</v>
      </c>
      <c r="I176" s="5"/>
      <c r="J176" s="5" t="s">
        <v>18</v>
      </c>
    </row>
    <row r="177" spans="1:10" x14ac:dyDescent="0.25">
      <c r="A177" s="5"/>
      <c r="B177" s="5"/>
      <c r="C177" s="6"/>
      <c r="D177" s="5"/>
      <c r="E177" s="5"/>
      <c r="F177" s="5"/>
      <c r="G177" s="7"/>
      <c r="H177" s="5"/>
      <c r="I177" s="5"/>
      <c r="J177" s="5"/>
    </row>
    <row r="178" spans="1:10" ht="195" customHeight="1" x14ac:dyDescent="0.25">
      <c r="A178" s="5" t="s">
        <v>11</v>
      </c>
      <c r="B178" s="5" t="s">
        <v>12</v>
      </c>
      <c r="C178" s="6" t="s">
        <v>242</v>
      </c>
      <c r="D178" s="5" t="s">
        <v>14</v>
      </c>
      <c r="E178" s="5" t="s">
        <v>243</v>
      </c>
      <c r="F178" s="5" t="s">
        <v>233</v>
      </c>
      <c r="G178" s="7">
        <v>36571</v>
      </c>
      <c r="H178" s="5">
        <v>3</v>
      </c>
      <c r="I178" s="5"/>
      <c r="J178" s="5" t="s">
        <v>18</v>
      </c>
    </row>
    <row r="179" spans="1:10" x14ac:dyDescent="0.25">
      <c r="A179" s="5"/>
      <c r="B179" s="5"/>
      <c r="C179" s="6"/>
      <c r="D179" s="5"/>
      <c r="E179" s="5"/>
      <c r="F179" s="5"/>
      <c r="G179" s="7"/>
      <c r="H179" s="5"/>
      <c r="I179" s="5"/>
      <c r="J179" s="5"/>
    </row>
    <row r="180" spans="1:10" ht="210" customHeight="1" x14ac:dyDescent="0.25">
      <c r="A180" s="5" t="s">
        <v>11</v>
      </c>
      <c r="B180" s="5" t="s">
        <v>31</v>
      </c>
      <c r="C180" s="6" t="s">
        <v>244</v>
      </c>
      <c r="D180" s="5" t="s">
        <v>14</v>
      </c>
      <c r="E180" s="5" t="s">
        <v>245</v>
      </c>
      <c r="F180" s="5" t="s">
        <v>230</v>
      </c>
      <c r="G180" s="5" t="e">
        <f>-2 / 12 / 0</f>
        <v>#DIV/0!</v>
      </c>
      <c r="H180" s="5">
        <v>3</v>
      </c>
      <c r="I180" s="5"/>
      <c r="J180" s="5" t="s">
        <v>18</v>
      </c>
    </row>
    <row r="181" spans="1:10" x14ac:dyDescent="0.25">
      <c r="A181" s="5"/>
      <c r="B181" s="5"/>
      <c r="C181" s="6"/>
      <c r="D181" s="5"/>
      <c r="E181" s="5"/>
      <c r="F181" s="5"/>
      <c r="G181" s="5"/>
      <c r="H181" s="5"/>
      <c r="I181" s="5"/>
      <c r="J181" s="5"/>
    </row>
    <row r="182" spans="1:10" ht="225" customHeight="1" x14ac:dyDescent="0.25">
      <c r="A182" s="5" t="s">
        <v>11</v>
      </c>
      <c r="B182" s="5" t="s">
        <v>31</v>
      </c>
      <c r="C182" s="6" t="s">
        <v>246</v>
      </c>
      <c r="D182" s="5" t="s">
        <v>14</v>
      </c>
      <c r="E182" s="5" t="s">
        <v>247</v>
      </c>
      <c r="F182" s="5" t="s">
        <v>227</v>
      </c>
      <c r="G182" s="5" t="e">
        <f>-1 / 10 / 0</f>
        <v>#DIV/0!</v>
      </c>
      <c r="H182" s="5">
        <v>3</v>
      </c>
      <c r="I182" s="5"/>
      <c r="J182" s="5" t="s">
        <v>18</v>
      </c>
    </row>
    <row r="183" spans="1:10" x14ac:dyDescent="0.25">
      <c r="A183" s="5"/>
      <c r="B183" s="5"/>
      <c r="C183" s="6"/>
      <c r="D183" s="5"/>
      <c r="E183" s="5"/>
      <c r="F183" s="5"/>
      <c r="G183" s="5"/>
      <c r="H183" s="5"/>
      <c r="I183" s="5"/>
      <c r="J183" s="5"/>
    </row>
    <row r="184" spans="1:10" ht="225" customHeight="1" x14ac:dyDescent="0.25">
      <c r="A184" s="5" t="s">
        <v>11</v>
      </c>
      <c r="B184" s="5" t="s">
        <v>31</v>
      </c>
      <c r="C184" s="6" t="s">
        <v>248</v>
      </c>
      <c r="D184" s="5" t="s">
        <v>14</v>
      </c>
      <c r="E184" s="5" t="s">
        <v>249</v>
      </c>
      <c r="F184" s="5" t="s">
        <v>230</v>
      </c>
      <c r="G184" s="5" t="e">
        <f>-1 / 10 / 0</f>
        <v>#DIV/0!</v>
      </c>
      <c r="H184" s="5">
        <v>3</v>
      </c>
      <c r="I184" s="5"/>
      <c r="J184" s="5" t="s">
        <v>18</v>
      </c>
    </row>
    <row r="185" spans="1:10" x14ac:dyDescent="0.25">
      <c r="A185" s="5"/>
      <c r="B185" s="5"/>
      <c r="C185" s="6"/>
      <c r="D185" s="5"/>
      <c r="E185" s="5"/>
      <c r="F185" s="5"/>
      <c r="G185" s="5"/>
      <c r="H185" s="5"/>
      <c r="I185" s="5"/>
      <c r="J185" s="5"/>
    </row>
    <row r="186" spans="1:10" ht="210" customHeight="1" x14ac:dyDescent="0.25">
      <c r="A186" s="5" t="s">
        <v>11</v>
      </c>
      <c r="B186" s="5" t="s">
        <v>12</v>
      </c>
      <c r="C186" s="6" t="s">
        <v>250</v>
      </c>
      <c r="D186" s="5" t="s">
        <v>14</v>
      </c>
      <c r="E186" s="5" t="s">
        <v>251</v>
      </c>
      <c r="F186" s="5" t="s">
        <v>252</v>
      </c>
      <c r="G186" s="7">
        <v>36615</v>
      </c>
      <c r="H186" s="5">
        <v>3</v>
      </c>
      <c r="I186" s="5"/>
      <c r="J186" s="5" t="s">
        <v>18</v>
      </c>
    </row>
    <row r="187" spans="1:10" x14ac:dyDescent="0.25">
      <c r="A187" s="5"/>
      <c r="B187" s="5"/>
      <c r="C187" s="6"/>
      <c r="D187" s="5"/>
      <c r="E187" s="5"/>
      <c r="F187" s="5"/>
      <c r="G187" s="7"/>
      <c r="H187" s="5"/>
      <c r="I187" s="5"/>
      <c r="J187" s="5"/>
    </row>
    <row r="188" spans="1:10" ht="225" customHeight="1" x14ac:dyDescent="0.25">
      <c r="A188" s="5" t="s">
        <v>11</v>
      </c>
      <c r="B188" s="5" t="s">
        <v>12</v>
      </c>
      <c r="C188" s="6" t="s">
        <v>253</v>
      </c>
      <c r="D188" s="5" t="s">
        <v>14</v>
      </c>
      <c r="E188" s="5" t="s">
        <v>254</v>
      </c>
      <c r="F188" s="5" t="s">
        <v>255</v>
      </c>
      <c r="G188" s="7">
        <v>36576</v>
      </c>
      <c r="H188" s="5">
        <v>3</v>
      </c>
      <c r="I188" s="5"/>
      <c r="J188" s="5" t="s">
        <v>18</v>
      </c>
    </row>
    <row r="189" spans="1:10" x14ac:dyDescent="0.25">
      <c r="A189" s="5"/>
      <c r="B189" s="5"/>
      <c r="C189" s="6"/>
      <c r="D189" s="5"/>
      <c r="E189" s="5"/>
      <c r="F189" s="5"/>
      <c r="G189" s="7"/>
      <c r="H189" s="5"/>
      <c r="I189" s="5"/>
      <c r="J189" s="5"/>
    </row>
    <row r="190" spans="1:10" ht="225" customHeight="1" x14ac:dyDescent="0.25">
      <c r="A190" s="5" t="s">
        <v>11</v>
      </c>
      <c r="B190" s="5" t="s">
        <v>12</v>
      </c>
      <c r="C190" s="6" t="s">
        <v>256</v>
      </c>
      <c r="D190" s="5" t="s">
        <v>14</v>
      </c>
      <c r="E190" s="5" t="s">
        <v>257</v>
      </c>
      <c r="F190" s="5" t="s">
        <v>255</v>
      </c>
      <c r="G190" s="7">
        <v>36756</v>
      </c>
      <c r="H190" s="5">
        <v>3</v>
      </c>
      <c r="I190" s="5"/>
      <c r="J190" s="5" t="s">
        <v>18</v>
      </c>
    </row>
    <row r="191" spans="1:10" x14ac:dyDescent="0.25">
      <c r="A191" s="5"/>
      <c r="B191" s="5"/>
      <c r="C191" s="6"/>
      <c r="D191" s="5"/>
      <c r="E191" s="5"/>
      <c r="F191" s="5"/>
      <c r="G191" s="7"/>
      <c r="H191" s="5"/>
      <c r="I191" s="5"/>
      <c r="J191" s="5"/>
    </row>
    <row r="192" spans="1:10" ht="195" customHeight="1" x14ac:dyDescent="0.25">
      <c r="A192" s="5" t="s">
        <v>11</v>
      </c>
      <c r="B192" s="5" t="s">
        <v>12</v>
      </c>
      <c r="C192" s="6" t="s">
        <v>258</v>
      </c>
      <c r="D192" s="5" t="s">
        <v>14</v>
      </c>
      <c r="E192" s="5" t="s">
        <v>259</v>
      </c>
      <c r="F192" s="5" t="s">
        <v>260</v>
      </c>
      <c r="G192" s="7">
        <v>36697</v>
      </c>
      <c r="H192" s="5">
        <v>3</v>
      </c>
      <c r="I192" s="5"/>
      <c r="J192" s="5" t="s">
        <v>123</v>
      </c>
    </row>
    <row r="193" spans="1:10" x14ac:dyDescent="0.25">
      <c r="A193" s="5"/>
      <c r="B193" s="5"/>
      <c r="C193" s="6"/>
      <c r="D193" s="5"/>
      <c r="E193" s="5"/>
      <c r="F193" s="5"/>
      <c r="G193" s="7"/>
      <c r="H193" s="5"/>
      <c r="I193" s="5"/>
      <c r="J193" s="5"/>
    </row>
    <row r="196" spans="1:10" ht="225" customHeight="1" x14ac:dyDescent="0.25">
      <c r="A196" s="5" t="s">
        <v>11</v>
      </c>
      <c r="B196" s="5" t="s">
        <v>12</v>
      </c>
      <c r="C196" s="6" t="s">
        <v>261</v>
      </c>
      <c r="D196" s="5" t="s">
        <v>14</v>
      </c>
      <c r="E196" s="5" t="s">
        <v>262</v>
      </c>
      <c r="F196" s="5" t="s">
        <v>263</v>
      </c>
      <c r="G196" s="7">
        <v>36719</v>
      </c>
      <c r="H196" s="5">
        <v>3</v>
      </c>
      <c r="I196" s="5"/>
      <c r="J196" s="5" t="s">
        <v>67</v>
      </c>
    </row>
    <row r="197" spans="1:10" x14ac:dyDescent="0.25">
      <c r="A197" s="5"/>
      <c r="B197" s="5"/>
      <c r="C197" s="6"/>
      <c r="D197" s="5"/>
      <c r="E197" s="5"/>
      <c r="F197" s="5"/>
      <c r="G197" s="7"/>
      <c r="H197" s="5"/>
      <c r="I197" s="5"/>
      <c r="J197" s="5"/>
    </row>
    <row r="201" spans="1:10" ht="195" customHeight="1" x14ac:dyDescent="0.25">
      <c r="A201" s="5" t="s">
        <v>11</v>
      </c>
      <c r="B201" s="5" t="s">
        <v>12</v>
      </c>
      <c r="C201" s="6" t="s">
        <v>264</v>
      </c>
      <c r="D201" s="5" t="s">
        <v>14</v>
      </c>
      <c r="E201" s="5" t="s">
        <v>265</v>
      </c>
      <c r="F201" s="5" t="s">
        <v>266</v>
      </c>
      <c r="G201" s="7">
        <v>36610</v>
      </c>
      <c r="H201" s="5">
        <v>3</v>
      </c>
      <c r="I201" s="5"/>
      <c r="J201" s="5" t="s">
        <v>18</v>
      </c>
    </row>
    <row r="202" spans="1:10" x14ac:dyDescent="0.25">
      <c r="A202" s="5"/>
      <c r="B202" s="5"/>
      <c r="C202" s="6"/>
      <c r="D202" s="5"/>
      <c r="E202" s="5"/>
      <c r="F202" s="5"/>
      <c r="G202" s="7"/>
      <c r="H202" s="5"/>
      <c r="I202" s="5"/>
      <c r="J202" s="5"/>
    </row>
    <row r="203" spans="1:10" ht="210" customHeight="1" x14ac:dyDescent="0.25">
      <c r="A203" s="5" t="s">
        <v>11</v>
      </c>
      <c r="B203" s="5" t="s">
        <v>31</v>
      </c>
      <c r="C203" s="6" t="s">
        <v>267</v>
      </c>
      <c r="D203" s="5" t="s">
        <v>14</v>
      </c>
      <c r="E203" s="5" t="s">
        <v>268</v>
      </c>
      <c r="F203" s="5" t="s">
        <v>266</v>
      </c>
      <c r="G203" s="5" t="s">
        <v>269</v>
      </c>
      <c r="H203" s="5">
        <v>3</v>
      </c>
      <c r="I203" s="5"/>
      <c r="J203" s="5" t="s">
        <v>18</v>
      </c>
    </row>
    <row r="204" spans="1:10" x14ac:dyDescent="0.25">
      <c r="A204" s="5"/>
      <c r="B204" s="5"/>
      <c r="C204" s="6"/>
      <c r="D204" s="5"/>
      <c r="E204" s="5"/>
      <c r="F204" s="5"/>
      <c r="G204" s="5"/>
      <c r="H204" s="5"/>
      <c r="I204" s="5"/>
      <c r="J204" s="5"/>
    </row>
    <row r="205" spans="1:10" ht="195" customHeight="1" x14ac:dyDescent="0.25">
      <c r="A205" s="5" t="s">
        <v>11</v>
      </c>
      <c r="B205" s="5" t="s">
        <v>12</v>
      </c>
      <c r="C205" s="6" t="s">
        <v>270</v>
      </c>
      <c r="D205" s="5" t="s">
        <v>14</v>
      </c>
      <c r="E205" s="5" t="s">
        <v>271</v>
      </c>
      <c r="F205" s="5" t="s">
        <v>272</v>
      </c>
      <c r="G205" s="7">
        <v>36725</v>
      </c>
      <c r="H205" s="5">
        <v>3</v>
      </c>
      <c r="I205" s="5"/>
      <c r="J205" s="5" t="s">
        <v>18</v>
      </c>
    </row>
    <row r="206" spans="1:10" x14ac:dyDescent="0.25">
      <c r="A206" s="5"/>
      <c r="B206" s="5"/>
      <c r="C206" s="6"/>
      <c r="D206" s="5"/>
      <c r="E206" s="5"/>
      <c r="F206" s="5"/>
      <c r="G206" s="7"/>
      <c r="H206" s="5"/>
      <c r="I206" s="5"/>
      <c r="J206" s="5"/>
    </row>
    <row r="207" spans="1:10" ht="210" customHeight="1" x14ac:dyDescent="0.25">
      <c r="A207" s="5" t="s">
        <v>11</v>
      </c>
      <c r="B207" s="5" t="s">
        <v>12</v>
      </c>
      <c r="C207" s="6" t="s">
        <v>273</v>
      </c>
      <c r="D207" s="5" t="s">
        <v>14</v>
      </c>
      <c r="E207" s="5" t="s">
        <v>274</v>
      </c>
      <c r="F207" s="5" t="s">
        <v>275</v>
      </c>
      <c r="G207" s="7">
        <v>36702</v>
      </c>
      <c r="H207" s="5">
        <v>3</v>
      </c>
      <c r="I207" s="5"/>
      <c r="J207" s="5" t="s">
        <v>18</v>
      </c>
    </row>
    <row r="208" spans="1:10" x14ac:dyDescent="0.25">
      <c r="A208" s="5"/>
      <c r="B208" s="5"/>
      <c r="C208" s="6"/>
      <c r="D208" s="5"/>
      <c r="E208" s="5"/>
      <c r="F208" s="5"/>
      <c r="G208" s="7"/>
      <c r="H208" s="5"/>
      <c r="I208" s="5"/>
      <c r="J208" s="5"/>
    </row>
    <row r="209" spans="1:10" ht="195" customHeight="1" x14ac:dyDescent="0.25">
      <c r="A209" s="5" t="s">
        <v>11</v>
      </c>
      <c r="B209" s="5" t="s">
        <v>31</v>
      </c>
      <c r="C209" s="6" t="s">
        <v>276</v>
      </c>
      <c r="D209" s="5" t="s">
        <v>14</v>
      </c>
      <c r="E209" s="5" t="s">
        <v>277</v>
      </c>
      <c r="F209" s="5" t="s">
        <v>278</v>
      </c>
      <c r="G209" s="5" t="s">
        <v>279</v>
      </c>
      <c r="H209" s="5">
        <v>3</v>
      </c>
      <c r="I209" s="5"/>
      <c r="J209" s="5" t="s">
        <v>18</v>
      </c>
    </row>
    <row r="210" spans="1:10" x14ac:dyDescent="0.25">
      <c r="A210" s="5"/>
      <c r="B210" s="5"/>
      <c r="C210" s="6"/>
      <c r="D210" s="5"/>
      <c r="E210" s="5"/>
      <c r="F210" s="5"/>
      <c r="G210" s="5"/>
      <c r="H210" s="5"/>
      <c r="I210" s="5"/>
      <c r="J210" s="5"/>
    </row>
    <row r="211" spans="1:10" ht="180" customHeight="1" x14ac:dyDescent="0.25">
      <c r="A211" s="5" t="s">
        <v>11</v>
      </c>
      <c r="B211" s="5" t="s">
        <v>12</v>
      </c>
      <c r="C211" s="6" t="s">
        <v>280</v>
      </c>
      <c r="D211" s="5" t="s">
        <v>14</v>
      </c>
      <c r="E211" s="5" t="s">
        <v>281</v>
      </c>
      <c r="F211" s="5" t="s">
        <v>282</v>
      </c>
      <c r="G211" s="5" t="s">
        <v>283</v>
      </c>
      <c r="H211" s="5">
        <v>3</v>
      </c>
      <c r="I211" s="5"/>
      <c r="J211" s="5" t="s">
        <v>18</v>
      </c>
    </row>
    <row r="212" spans="1:10" x14ac:dyDescent="0.25">
      <c r="A212" s="5"/>
      <c r="B212" s="5"/>
      <c r="C212" s="6"/>
      <c r="D212" s="5"/>
      <c r="E212" s="5"/>
      <c r="F212" s="5"/>
      <c r="G212" s="5"/>
      <c r="H212" s="5"/>
      <c r="I212" s="5"/>
      <c r="J212" s="5"/>
    </row>
    <row r="213" spans="1:10" ht="180" customHeight="1" x14ac:dyDescent="0.25">
      <c r="A213" s="5" t="s">
        <v>11</v>
      </c>
      <c r="B213" s="5" t="s">
        <v>12</v>
      </c>
      <c r="C213" s="6" t="s">
        <v>284</v>
      </c>
      <c r="D213" s="5" t="s">
        <v>14</v>
      </c>
      <c r="E213" s="5" t="s">
        <v>285</v>
      </c>
      <c r="F213" s="5" t="s">
        <v>286</v>
      </c>
      <c r="G213" s="7">
        <v>36702</v>
      </c>
      <c r="H213" s="5">
        <v>3</v>
      </c>
      <c r="I213" s="5"/>
      <c r="J213" s="5" t="s">
        <v>18</v>
      </c>
    </row>
    <row r="214" spans="1:10" x14ac:dyDescent="0.25">
      <c r="A214" s="5"/>
      <c r="B214" s="5"/>
      <c r="C214" s="6"/>
      <c r="D214" s="5"/>
      <c r="E214" s="5"/>
      <c r="F214" s="5"/>
      <c r="G214" s="7"/>
      <c r="H214" s="5"/>
      <c r="I214" s="5"/>
      <c r="J214" s="5"/>
    </row>
    <row r="215" spans="1:10" ht="225" customHeight="1" x14ac:dyDescent="0.25">
      <c r="A215" s="5" t="s">
        <v>11</v>
      </c>
      <c r="B215" s="5" t="s">
        <v>12</v>
      </c>
      <c r="C215" s="6" t="s">
        <v>287</v>
      </c>
      <c r="D215" s="5" t="s">
        <v>14</v>
      </c>
      <c r="E215" s="5" t="s">
        <v>35</v>
      </c>
      <c r="F215" s="5" t="s">
        <v>288</v>
      </c>
      <c r="G215" s="5" t="s">
        <v>289</v>
      </c>
      <c r="H215" s="5">
        <v>3</v>
      </c>
      <c r="I215" s="5"/>
      <c r="J215" s="5" t="s">
        <v>18</v>
      </c>
    </row>
    <row r="216" spans="1:10" x14ac:dyDescent="0.25">
      <c r="A216" s="5"/>
      <c r="B216" s="5"/>
      <c r="C216" s="6"/>
      <c r="D216" s="5"/>
      <c r="E216" s="5"/>
      <c r="F216" s="5"/>
      <c r="G216" s="5"/>
      <c r="H216" s="5"/>
      <c r="I216" s="5"/>
      <c r="J216" s="5"/>
    </row>
    <row r="217" spans="1:10" ht="210" customHeight="1" x14ac:dyDescent="0.25">
      <c r="A217" s="5" t="s">
        <v>11</v>
      </c>
      <c r="B217" s="5" t="s">
        <v>12</v>
      </c>
      <c r="C217" s="6" t="s">
        <v>290</v>
      </c>
      <c r="D217" s="5" t="s">
        <v>14</v>
      </c>
      <c r="E217" s="5" t="s">
        <v>291</v>
      </c>
      <c r="F217" s="5" t="s">
        <v>292</v>
      </c>
      <c r="G217" s="7">
        <v>36610</v>
      </c>
      <c r="H217" s="5">
        <v>3</v>
      </c>
      <c r="I217" s="5"/>
      <c r="J217" s="5" t="s">
        <v>18</v>
      </c>
    </row>
    <row r="218" spans="1:10" x14ac:dyDescent="0.25">
      <c r="A218" s="5"/>
      <c r="B218" s="5"/>
      <c r="C218" s="6"/>
      <c r="D218" s="5"/>
      <c r="E218" s="5"/>
      <c r="F218" s="5"/>
      <c r="G218" s="7"/>
      <c r="H218" s="5"/>
      <c r="I218" s="5"/>
      <c r="J218" s="5"/>
    </row>
    <row r="219" spans="1:10" ht="210" customHeight="1" x14ac:dyDescent="0.25">
      <c r="A219" s="5" t="s">
        <v>11</v>
      </c>
      <c r="B219" s="5" t="s">
        <v>12</v>
      </c>
      <c r="C219" s="6" t="s">
        <v>293</v>
      </c>
      <c r="D219" s="5" t="s">
        <v>14</v>
      </c>
      <c r="E219" s="5" t="s">
        <v>294</v>
      </c>
      <c r="F219" s="5" t="s">
        <v>295</v>
      </c>
      <c r="G219" s="5" t="s">
        <v>296</v>
      </c>
      <c r="H219" s="5">
        <v>3</v>
      </c>
      <c r="I219" s="5"/>
      <c r="J219" s="5" t="s">
        <v>18</v>
      </c>
    </row>
    <row r="220" spans="1:10" x14ac:dyDescent="0.25">
      <c r="A220" s="5"/>
      <c r="B220" s="5"/>
      <c r="C220" s="6"/>
      <c r="D220" s="5"/>
      <c r="E220" s="5"/>
      <c r="F220" s="5"/>
      <c r="G220" s="5"/>
      <c r="H220" s="5"/>
      <c r="I220" s="5"/>
      <c r="J220" s="5"/>
    </row>
    <row r="221" spans="1:10" ht="255" customHeight="1" x14ac:dyDescent="0.25">
      <c r="A221" s="5" t="s">
        <v>11</v>
      </c>
      <c r="B221" s="5" t="s">
        <v>31</v>
      </c>
      <c r="C221" s="6" t="s">
        <v>297</v>
      </c>
      <c r="D221" s="5" t="s">
        <v>14</v>
      </c>
      <c r="E221" s="5" t="s">
        <v>112</v>
      </c>
      <c r="F221" s="5" t="s">
        <v>295</v>
      </c>
      <c r="G221" s="5" t="e">
        <f>-1 / 0 / 0</f>
        <v>#DIV/0!</v>
      </c>
      <c r="H221" s="5">
        <v>3</v>
      </c>
      <c r="I221" s="5"/>
      <c r="J221" s="5" t="s">
        <v>18</v>
      </c>
    </row>
    <row r="222" spans="1:10" x14ac:dyDescent="0.25">
      <c r="A222" s="5"/>
      <c r="B222" s="5"/>
      <c r="C222" s="6"/>
      <c r="D222" s="5"/>
      <c r="E222" s="5"/>
      <c r="F222" s="5"/>
      <c r="G222" s="5"/>
      <c r="H222" s="5"/>
      <c r="I222" s="5"/>
      <c r="J222" s="5"/>
    </row>
    <row r="223" spans="1:10" ht="180" customHeight="1" x14ac:dyDescent="0.25">
      <c r="A223" s="5" t="s">
        <v>11</v>
      </c>
      <c r="B223" s="5" t="s">
        <v>12</v>
      </c>
      <c r="C223" s="6" t="s">
        <v>298</v>
      </c>
      <c r="D223" s="5" t="s">
        <v>14</v>
      </c>
      <c r="E223" s="5" t="s">
        <v>299</v>
      </c>
      <c r="F223" s="5" t="s">
        <v>300</v>
      </c>
      <c r="G223" s="5" t="s">
        <v>301</v>
      </c>
      <c r="H223" s="5">
        <v>3</v>
      </c>
      <c r="I223" s="5"/>
      <c r="J223" s="5" t="s">
        <v>18</v>
      </c>
    </row>
    <row r="224" spans="1:10" x14ac:dyDescent="0.25">
      <c r="A224" s="5"/>
      <c r="B224" s="5"/>
      <c r="C224" s="6"/>
      <c r="D224" s="5"/>
      <c r="E224" s="5"/>
      <c r="F224" s="5"/>
      <c r="G224" s="5"/>
      <c r="H224" s="5"/>
      <c r="I224" s="5"/>
      <c r="J224" s="5"/>
    </row>
    <row r="225" spans="1:10" ht="180" customHeight="1" x14ac:dyDescent="0.25">
      <c r="A225" s="5" t="s">
        <v>11</v>
      </c>
      <c r="B225" s="5" t="s">
        <v>12</v>
      </c>
      <c r="C225" s="6" t="s">
        <v>302</v>
      </c>
      <c r="D225" s="5" t="s">
        <v>14</v>
      </c>
      <c r="E225" s="5" t="s">
        <v>303</v>
      </c>
      <c r="F225" s="5" t="s">
        <v>282</v>
      </c>
      <c r="G225" s="7">
        <v>36763</v>
      </c>
      <c r="H225" s="5">
        <v>3</v>
      </c>
      <c r="I225" s="5"/>
      <c r="J225" s="5" t="s">
        <v>18</v>
      </c>
    </row>
    <row r="226" spans="1:10" x14ac:dyDescent="0.25">
      <c r="A226" s="5"/>
      <c r="B226" s="5"/>
      <c r="C226" s="6"/>
      <c r="D226" s="5"/>
      <c r="E226" s="5"/>
      <c r="F226" s="5"/>
      <c r="G226" s="7"/>
      <c r="H226" s="5"/>
      <c r="I226" s="5"/>
      <c r="J226" s="5"/>
    </row>
    <row r="227" spans="1:10" ht="195" customHeight="1" x14ac:dyDescent="0.25">
      <c r="A227" s="5" t="s">
        <v>11</v>
      </c>
      <c r="B227" s="5" t="s">
        <v>12</v>
      </c>
      <c r="C227" s="6" t="s">
        <v>304</v>
      </c>
      <c r="D227" s="5" t="s">
        <v>14</v>
      </c>
      <c r="E227" s="5" t="s">
        <v>305</v>
      </c>
      <c r="F227" s="5" t="s">
        <v>278</v>
      </c>
      <c r="G227" s="7">
        <v>36885</v>
      </c>
      <c r="H227" s="5">
        <v>3</v>
      </c>
      <c r="I227" s="5"/>
      <c r="J227" s="5" t="s">
        <v>18</v>
      </c>
    </row>
    <row r="228" spans="1:10" x14ac:dyDescent="0.25">
      <c r="A228" s="5"/>
      <c r="B228" s="5"/>
      <c r="C228" s="6"/>
      <c r="D228" s="5"/>
      <c r="E228" s="5"/>
      <c r="F228" s="5"/>
      <c r="G228" s="7"/>
      <c r="H228" s="5"/>
      <c r="I228" s="5"/>
      <c r="J228" s="5"/>
    </row>
    <row r="229" spans="1:10" ht="210" customHeight="1" x14ac:dyDescent="0.25">
      <c r="A229" s="5" t="s">
        <v>11</v>
      </c>
      <c r="B229" s="5" t="s">
        <v>12</v>
      </c>
      <c r="C229" s="6" t="s">
        <v>306</v>
      </c>
      <c r="D229" s="5" t="s">
        <v>14</v>
      </c>
      <c r="E229" s="5" t="s">
        <v>307</v>
      </c>
      <c r="F229" s="5" t="s">
        <v>308</v>
      </c>
      <c r="G229" s="7">
        <v>36702</v>
      </c>
      <c r="H229" s="5">
        <v>3</v>
      </c>
      <c r="I229" s="5"/>
      <c r="J229" s="5" t="s">
        <v>18</v>
      </c>
    </row>
    <row r="230" spans="1:10" x14ac:dyDescent="0.25">
      <c r="A230" s="5"/>
      <c r="B230" s="5"/>
      <c r="C230" s="6"/>
      <c r="D230" s="5"/>
      <c r="E230" s="5"/>
      <c r="F230" s="5"/>
      <c r="G230" s="7"/>
      <c r="H230" s="5"/>
      <c r="I230" s="5"/>
      <c r="J230" s="5"/>
    </row>
    <row r="231" spans="1:10" ht="210" customHeight="1" x14ac:dyDescent="0.25">
      <c r="A231" s="5" t="s">
        <v>11</v>
      </c>
      <c r="B231" s="5" t="s">
        <v>12</v>
      </c>
      <c r="C231" s="6" t="s">
        <v>309</v>
      </c>
      <c r="D231" s="5" t="s">
        <v>14</v>
      </c>
      <c r="E231" s="5" t="s">
        <v>310</v>
      </c>
      <c r="F231" s="5" t="s">
        <v>292</v>
      </c>
      <c r="G231" s="5" t="s">
        <v>311</v>
      </c>
      <c r="H231" s="5">
        <v>3</v>
      </c>
      <c r="I231" s="5"/>
      <c r="J231" s="5" t="s">
        <v>18</v>
      </c>
    </row>
    <row r="232" spans="1:10" x14ac:dyDescent="0.25">
      <c r="A232" s="5"/>
      <c r="B232" s="5"/>
      <c r="C232" s="6"/>
      <c r="D232" s="5"/>
      <c r="E232" s="5"/>
      <c r="F232" s="5"/>
      <c r="G232" s="5"/>
      <c r="H232" s="5"/>
      <c r="I232" s="5"/>
      <c r="J232" s="5"/>
    </row>
    <row r="233" spans="1:10" ht="195" customHeight="1" x14ac:dyDescent="0.25">
      <c r="A233" s="5" t="s">
        <v>11</v>
      </c>
      <c r="B233" s="5" t="s">
        <v>12</v>
      </c>
      <c r="C233" s="6" t="s">
        <v>312</v>
      </c>
      <c r="D233" s="5" t="s">
        <v>14</v>
      </c>
      <c r="E233" s="5" t="s">
        <v>313</v>
      </c>
      <c r="F233" s="5" t="s">
        <v>314</v>
      </c>
      <c r="G233" s="5" t="s">
        <v>315</v>
      </c>
      <c r="H233" s="5">
        <v>3</v>
      </c>
      <c r="I233" s="5"/>
      <c r="J233" s="5" t="s">
        <v>18</v>
      </c>
    </row>
    <row r="234" spans="1:10" x14ac:dyDescent="0.25">
      <c r="A234" s="5"/>
      <c r="B234" s="5"/>
      <c r="C234" s="6"/>
      <c r="D234" s="5"/>
      <c r="E234" s="5"/>
      <c r="F234" s="5"/>
      <c r="G234" s="5"/>
      <c r="H234" s="5"/>
      <c r="I234" s="5"/>
      <c r="J234" s="5"/>
    </row>
    <row r="235" spans="1:10" ht="195" customHeight="1" x14ac:dyDescent="0.25">
      <c r="A235" s="5" t="s">
        <v>11</v>
      </c>
      <c r="B235" s="5" t="s">
        <v>12</v>
      </c>
      <c r="C235" s="6" t="s">
        <v>316</v>
      </c>
      <c r="D235" s="5" t="s">
        <v>14</v>
      </c>
      <c r="E235" s="5" t="s">
        <v>317</v>
      </c>
      <c r="F235" s="5" t="s">
        <v>278</v>
      </c>
      <c r="G235" s="5" t="s">
        <v>318</v>
      </c>
      <c r="H235" s="5">
        <v>3</v>
      </c>
      <c r="I235" s="5"/>
      <c r="J235" s="5" t="s">
        <v>18</v>
      </c>
    </row>
    <row r="236" spans="1:10" x14ac:dyDescent="0.25">
      <c r="A236" s="5"/>
      <c r="B236" s="5"/>
      <c r="C236" s="6"/>
      <c r="D236" s="5"/>
      <c r="E236" s="5"/>
      <c r="F236" s="5"/>
      <c r="G236" s="5"/>
      <c r="H236" s="5"/>
      <c r="I236" s="5"/>
      <c r="J236" s="5"/>
    </row>
    <row r="237" spans="1:10" ht="195" customHeight="1" x14ac:dyDescent="0.25">
      <c r="A237" s="5" t="s">
        <v>11</v>
      </c>
      <c r="B237" s="5" t="s">
        <v>12</v>
      </c>
      <c r="C237" s="6" t="s">
        <v>319</v>
      </c>
      <c r="D237" s="5" t="s">
        <v>14</v>
      </c>
      <c r="E237" s="5" t="s">
        <v>320</v>
      </c>
      <c r="F237" s="5" t="s">
        <v>278</v>
      </c>
      <c r="G237" s="7">
        <v>36763</v>
      </c>
      <c r="H237" s="5">
        <v>3</v>
      </c>
      <c r="I237" s="5"/>
      <c r="J237" s="5" t="s">
        <v>211</v>
      </c>
    </row>
    <row r="238" spans="1:10" x14ac:dyDescent="0.25">
      <c r="A238" s="5"/>
      <c r="B238" s="5"/>
      <c r="C238" s="6"/>
      <c r="D238" s="5"/>
      <c r="E238" s="5"/>
      <c r="F238" s="5"/>
      <c r="G238" s="7"/>
      <c r="H238" s="5"/>
      <c r="I238" s="5"/>
      <c r="J238" s="5"/>
    </row>
    <row r="241" spans="1:10" ht="210" customHeight="1" x14ac:dyDescent="0.25">
      <c r="A241" s="5" t="s">
        <v>11</v>
      </c>
      <c r="B241" s="5" t="s">
        <v>12</v>
      </c>
      <c r="C241" s="6" t="s">
        <v>321</v>
      </c>
      <c r="D241" s="5" t="s">
        <v>14</v>
      </c>
      <c r="E241" s="5" t="s">
        <v>322</v>
      </c>
      <c r="F241" s="5" t="s">
        <v>292</v>
      </c>
      <c r="G241" s="5" t="s">
        <v>323</v>
      </c>
      <c r="H241" s="5">
        <v>3</v>
      </c>
      <c r="I241" s="5"/>
      <c r="J241" s="5" t="s">
        <v>18</v>
      </c>
    </row>
    <row r="242" spans="1:10" x14ac:dyDescent="0.25">
      <c r="A242" s="5"/>
      <c r="B242" s="5"/>
      <c r="C242" s="6"/>
      <c r="D242" s="5"/>
      <c r="E242" s="5"/>
      <c r="F242" s="5"/>
      <c r="G242" s="5"/>
      <c r="H242" s="5"/>
      <c r="I242" s="5"/>
      <c r="J242" s="5"/>
    </row>
    <row r="243" spans="1:10" ht="255" customHeight="1" x14ac:dyDescent="0.25">
      <c r="A243" s="5" t="s">
        <v>11</v>
      </c>
      <c r="B243" s="5" t="s">
        <v>31</v>
      </c>
      <c r="C243" s="6" t="s">
        <v>324</v>
      </c>
      <c r="D243" s="5" t="s">
        <v>14</v>
      </c>
      <c r="E243" s="5" t="s">
        <v>112</v>
      </c>
      <c r="F243" s="5" t="s">
        <v>292</v>
      </c>
      <c r="G243" s="5" t="s">
        <v>113</v>
      </c>
      <c r="H243" s="5">
        <v>3</v>
      </c>
      <c r="I243" s="5"/>
      <c r="J243" s="5" t="s">
        <v>18</v>
      </c>
    </row>
    <row r="244" spans="1:10" x14ac:dyDescent="0.25">
      <c r="A244" s="5"/>
      <c r="B244" s="5"/>
      <c r="C244" s="6"/>
      <c r="D244" s="5"/>
      <c r="E244" s="5"/>
      <c r="F244" s="5"/>
      <c r="G244" s="5"/>
      <c r="H244" s="5"/>
      <c r="I244" s="5"/>
      <c r="J244" s="5"/>
    </row>
    <row r="245" spans="1:10" ht="255" customHeight="1" x14ac:dyDescent="0.25">
      <c r="A245" s="5" t="s">
        <v>11</v>
      </c>
      <c r="B245" s="5" t="s">
        <v>31</v>
      </c>
      <c r="C245" s="6" t="s">
        <v>325</v>
      </c>
      <c r="D245" s="5" t="s">
        <v>14</v>
      </c>
      <c r="E245" s="5" t="s">
        <v>112</v>
      </c>
      <c r="F245" s="5" t="s">
        <v>292</v>
      </c>
      <c r="G245" s="5" t="e">
        <f>-1 / 0 / 0</f>
        <v>#DIV/0!</v>
      </c>
      <c r="H245" s="5">
        <v>3</v>
      </c>
      <c r="I245" s="5"/>
      <c r="J245" s="5" t="s">
        <v>18</v>
      </c>
    </row>
    <row r="246" spans="1:10" x14ac:dyDescent="0.25">
      <c r="A246" s="5"/>
      <c r="B246" s="5"/>
      <c r="C246" s="6"/>
      <c r="D246" s="5"/>
      <c r="E246" s="5"/>
      <c r="F246" s="5"/>
      <c r="G246" s="5"/>
      <c r="H246" s="5"/>
      <c r="I246" s="5"/>
      <c r="J246" s="5"/>
    </row>
    <row r="247" spans="1:10" ht="225" customHeight="1" x14ac:dyDescent="0.25">
      <c r="A247" s="5" t="s">
        <v>11</v>
      </c>
      <c r="B247" s="5" t="s">
        <v>12</v>
      </c>
      <c r="C247" s="6" t="s">
        <v>326</v>
      </c>
      <c r="D247" s="5" t="s">
        <v>14</v>
      </c>
      <c r="E247" s="5" t="s">
        <v>35</v>
      </c>
      <c r="F247" s="5" t="s">
        <v>286</v>
      </c>
      <c r="G247" s="7">
        <v>36809</v>
      </c>
      <c r="H247" s="5">
        <v>12</v>
      </c>
      <c r="I247" s="5"/>
      <c r="J247" s="5" t="s">
        <v>18</v>
      </c>
    </row>
    <row r="248" spans="1:10" x14ac:dyDescent="0.25">
      <c r="A248" s="5"/>
      <c r="B248" s="5"/>
      <c r="C248" s="6"/>
      <c r="D248" s="5"/>
      <c r="E248" s="5"/>
      <c r="F248" s="5"/>
      <c r="G248" s="7"/>
      <c r="H248" s="5"/>
      <c r="I248" s="5"/>
      <c r="J248" s="5"/>
    </row>
    <row r="249" spans="1:10" ht="225" customHeight="1" x14ac:dyDescent="0.25">
      <c r="A249" s="5" t="s">
        <v>11</v>
      </c>
      <c r="B249" s="5" t="s">
        <v>12</v>
      </c>
      <c r="C249" s="6" t="s">
        <v>327</v>
      </c>
      <c r="D249" s="5" t="s">
        <v>14</v>
      </c>
      <c r="E249" s="5" t="s">
        <v>35</v>
      </c>
      <c r="F249" s="5" t="s">
        <v>328</v>
      </c>
      <c r="G249" s="7">
        <v>36809</v>
      </c>
      <c r="H249" s="5">
        <v>12</v>
      </c>
      <c r="I249" s="5"/>
      <c r="J249" s="5" t="s">
        <v>18</v>
      </c>
    </row>
    <row r="250" spans="1:10" x14ac:dyDescent="0.25">
      <c r="A250" s="5"/>
      <c r="B250" s="5"/>
      <c r="C250" s="6"/>
      <c r="D250" s="5"/>
      <c r="E250" s="5"/>
      <c r="F250" s="5"/>
      <c r="G250" s="7"/>
      <c r="H250" s="5"/>
      <c r="I250" s="5"/>
      <c r="J250" s="5"/>
    </row>
    <row r="251" spans="1:10" ht="225" customHeight="1" x14ac:dyDescent="0.25">
      <c r="A251" s="5" t="s">
        <v>11</v>
      </c>
      <c r="B251" s="5" t="s">
        <v>12</v>
      </c>
      <c r="C251" s="6" t="s">
        <v>329</v>
      </c>
      <c r="D251" s="5" t="s">
        <v>14</v>
      </c>
      <c r="E251" s="5" t="s">
        <v>35</v>
      </c>
      <c r="F251" s="5" t="s">
        <v>330</v>
      </c>
      <c r="G251" s="7">
        <v>36809</v>
      </c>
      <c r="H251" s="5">
        <v>12</v>
      </c>
      <c r="I251" s="5"/>
      <c r="J251" s="5" t="s">
        <v>18</v>
      </c>
    </row>
    <row r="252" spans="1:10" x14ac:dyDescent="0.25">
      <c r="A252" s="5"/>
      <c r="B252" s="5"/>
      <c r="C252" s="6"/>
      <c r="D252" s="5"/>
      <c r="E252" s="5"/>
      <c r="F252" s="5"/>
      <c r="G252" s="7"/>
      <c r="H252" s="5"/>
      <c r="I252" s="5"/>
      <c r="J252" s="5"/>
    </row>
    <row r="253" spans="1:10" ht="225" customHeight="1" x14ac:dyDescent="0.25">
      <c r="A253" s="5" t="s">
        <v>11</v>
      </c>
      <c r="B253" s="5" t="s">
        <v>12</v>
      </c>
      <c r="C253" s="6" t="s">
        <v>331</v>
      </c>
      <c r="D253" s="5" t="s">
        <v>14</v>
      </c>
      <c r="E253" s="5" t="s">
        <v>35</v>
      </c>
      <c r="F253" s="5" t="s">
        <v>332</v>
      </c>
      <c r="G253" s="7">
        <v>36779</v>
      </c>
      <c r="H253" s="5">
        <v>12</v>
      </c>
      <c r="I253" s="5"/>
      <c r="J253" s="5" t="s">
        <v>18</v>
      </c>
    </row>
    <row r="254" spans="1:10" x14ac:dyDescent="0.25">
      <c r="A254" s="5"/>
      <c r="B254" s="5"/>
      <c r="C254" s="6"/>
      <c r="D254" s="5"/>
      <c r="E254" s="5"/>
      <c r="F254" s="5"/>
      <c r="G254" s="7"/>
      <c r="H254" s="5"/>
      <c r="I254" s="5"/>
      <c r="J254" s="5"/>
    </row>
    <row r="255" spans="1:10" ht="225" customHeight="1" x14ac:dyDescent="0.25">
      <c r="A255" s="5" t="s">
        <v>11</v>
      </c>
      <c r="B255" s="5" t="s">
        <v>12</v>
      </c>
      <c r="C255" s="6" t="s">
        <v>333</v>
      </c>
      <c r="D255" s="5" t="s">
        <v>14</v>
      </c>
      <c r="E255" s="5" t="s">
        <v>35</v>
      </c>
      <c r="F255" s="5" t="s">
        <v>334</v>
      </c>
      <c r="G255" s="7">
        <v>36809</v>
      </c>
      <c r="H255" s="5">
        <v>12</v>
      </c>
      <c r="I255" s="5"/>
      <c r="J255" s="5" t="s">
        <v>18</v>
      </c>
    </row>
    <row r="256" spans="1:10" x14ac:dyDescent="0.25">
      <c r="A256" s="5"/>
      <c r="B256" s="5"/>
      <c r="C256" s="6"/>
      <c r="D256" s="5"/>
      <c r="E256" s="5"/>
      <c r="F256" s="5"/>
      <c r="G256" s="7"/>
      <c r="H256" s="5"/>
      <c r="I256" s="5"/>
      <c r="J256" s="5"/>
    </row>
    <row r="257" spans="1:10" ht="225" customHeight="1" x14ac:dyDescent="0.25">
      <c r="A257" s="5" t="s">
        <v>11</v>
      </c>
      <c r="B257" s="5" t="s">
        <v>12</v>
      </c>
      <c r="C257" s="6" t="s">
        <v>335</v>
      </c>
      <c r="D257" s="5" t="s">
        <v>14</v>
      </c>
      <c r="E257" s="5" t="s">
        <v>35</v>
      </c>
      <c r="F257" s="5" t="s">
        <v>336</v>
      </c>
      <c r="G257" s="7">
        <v>36809</v>
      </c>
      <c r="H257" s="5">
        <v>12</v>
      </c>
      <c r="I257" s="5"/>
      <c r="J257" s="5" t="s">
        <v>18</v>
      </c>
    </row>
    <row r="258" spans="1:10" x14ac:dyDescent="0.25">
      <c r="A258" s="5"/>
      <c r="B258" s="5"/>
      <c r="C258" s="6"/>
      <c r="D258" s="5"/>
      <c r="E258" s="5"/>
      <c r="F258" s="5"/>
      <c r="G258" s="7"/>
      <c r="H258" s="5"/>
      <c r="I258" s="5"/>
      <c r="J258" s="5"/>
    </row>
    <row r="259" spans="1:10" ht="225" customHeight="1" x14ac:dyDescent="0.25">
      <c r="A259" s="5" t="s">
        <v>11</v>
      </c>
      <c r="B259" s="5" t="s">
        <v>12</v>
      </c>
      <c r="C259" s="6" t="s">
        <v>337</v>
      </c>
      <c r="D259" s="5" t="s">
        <v>14</v>
      </c>
      <c r="E259" s="5" t="s">
        <v>35</v>
      </c>
      <c r="F259" s="5" t="s">
        <v>300</v>
      </c>
      <c r="G259" s="7">
        <v>36809</v>
      </c>
      <c r="H259" s="5">
        <v>12</v>
      </c>
      <c r="I259" s="5"/>
      <c r="J259" s="5" t="s">
        <v>18</v>
      </c>
    </row>
    <row r="260" spans="1:10" x14ac:dyDescent="0.25">
      <c r="A260" s="5"/>
      <c r="B260" s="5"/>
      <c r="C260" s="6"/>
      <c r="D260" s="5"/>
      <c r="E260" s="5"/>
      <c r="F260" s="5"/>
      <c r="G260" s="7"/>
      <c r="H260" s="5"/>
      <c r="I260" s="5"/>
      <c r="J260" s="5"/>
    </row>
    <row r="261" spans="1:10" ht="225" customHeight="1" x14ac:dyDescent="0.25">
      <c r="A261" s="5" t="s">
        <v>11</v>
      </c>
      <c r="B261" s="5" t="s">
        <v>12</v>
      </c>
      <c r="C261" s="6" t="s">
        <v>338</v>
      </c>
      <c r="D261" s="5" t="s">
        <v>14</v>
      </c>
      <c r="E261" s="5" t="s">
        <v>35</v>
      </c>
      <c r="F261" s="5" t="s">
        <v>288</v>
      </c>
      <c r="G261" s="7">
        <v>36717</v>
      </c>
      <c r="H261" s="5">
        <v>12</v>
      </c>
      <c r="I261" s="5"/>
      <c r="J261" s="5" t="s">
        <v>18</v>
      </c>
    </row>
    <row r="262" spans="1:10" x14ac:dyDescent="0.25">
      <c r="A262" s="5"/>
      <c r="B262" s="5"/>
      <c r="C262" s="6"/>
      <c r="D262" s="5"/>
      <c r="E262" s="5"/>
      <c r="F262" s="5"/>
      <c r="G262" s="7"/>
      <c r="H262" s="5"/>
      <c r="I262" s="5"/>
      <c r="J262" s="5"/>
    </row>
    <row r="263" spans="1:10" ht="225" customHeight="1" x14ac:dyDescent="0.25">
      <c r="A263" s="5" t="s">
        <v>11</v>
      </c>
      <c r="B263" s="5" t="s">
        <v>12</v>
      </c>
      <c r="C263" s="6" t="s">
        <v>339</v>
      </c>
      <c r="D263" s="5" t="s">
        <v>14</v>
      </c>
      <c r="E263" s="5" t="s">
        <v>35</v>
      </c>
      <c r="F263" s="5" t="s">
        <v>340</v>
      </c>
      <c r="G263" s="7">
        <v>36809</v>
      </c>
      <c r="H263" s="5">
        <v>12</v>
      </c>
      <c r="I263" s="5"/>
      <c r="J263" s="5" t="s">
        <v>18</v>
      </c>
    </row>
    <row r="264" spans="1:10" x14ac:dyDescent="0.25">
      <c r="A264" s="5"/>
      <c r="B264" s="5"/>
      <c r="C264" s="6"/>
      <c r="D264" s="5"/>
      <c r="E264" s="5"/>
      <c r="F264" s="5"/>
      <c r="G264" s="7"/>
      <c r="H264" s="5"/>
      <c r="I264" s="5"/>
      <c r="J264" s="5"/>
    </row>
    <row r="265" spans="1:10" ht="180" customHeight="1" x14ac:dyDescent="0.25">
      <c r="A265" s="5" t="s">
        <v>11</v>
      </c>
      <c r="B265" s="5" t="s">
        <v>12</v>
      </c>
      <c r="C265" s="6" t="s">
        <v>341</v>
      </c>
      <c r="D265" s="5" t="s">
        <v>14</v>
      </c>
      <c r="E265" s="5" t="s">
        <v>342</v>
      </c>
      <c r="F265" s="5" t="s">
        <v>282</v>
      </c>
      <c r="G265" s="5" t="s">
        <v>315</v>
      </c>
      <c r="H265" s="5">
        <v>3</v>
      </c>
      <c r="I265" s="5"/>
      <c r="J265" s="5" t="s">
        <v>18</v>
      </c>
    </row>
    <row r="266" spans="1:10" x14ac:dyDescent="0.25">
      <c r="A266" s="5"/>
      <c r="B266" s="5"/>
      <c r="C266" s="6"/>
      <c r="D266" s="5"/>
      <c r="E266" s="5"/>
      <c r="F266" s="5"/>
      <c r="G266" s="5"/>
      <c r="H266" s="5"/>
      <c r="I266" s="5"/>
      <c r="J266" s="5"/>
    </row>
    <row r="267" spans="1:10" ht="255" customHeight="1" x14ac:dyDescent="0.25">
      <c r="A267" s="5" t="s">
        <v>11</v>
      </c>
      <c r="B267" s="5" t="s">
        <v>31</v>
      </c>
      <c r="C267" s="6" t="s">
        <v>343</v>
      </c>
      <c r="D267" s="5" t="s">
        <v>14</v>
      </c>
      <c r="E267" s="5" t="s">
        <v>112</v>
      </c>
      <c r="F267" s="5" t="s">
        <v>282</v>
      </c>
      <c r="G267" s="5" t="e">
        <f>-1 / 0 / 0</f>
        <v>#DIV/0!</v>
      </c>
      <c r="H267" s="5">
        <v>3</v>
      </c>
      <c r="I267" s="5"/>
      <c r="J267" s="5" t="s">
        <v>18</v>
      </c>
    </row>
    <row r="268" spans="1:10" x14ac:dyDescent="0.25">
      <c r="A268" s="5"/>
      <c r="B268" s="5"/>
      <c r="C268" s="6"/>
      <c r="D268" s="5"/>
      <c r="E268" s="5"/>
      <c r="F268" s="5"/>
      <c r="G268" s="5"/>
      <c r="H268" s="5"/>
      <c r="I268" s="5"/>
      <c r="J268" s="5"/>
    </row>
    <row r="269" spans="1:10" ht="180" customHeight="1" x14ac:dyDescent="0.25">
      <c r="A269" s="5" t="s">
        <v>11</v>
      </c>
      <c r="B269" s="5" t="s">
        <v>12</v>
      </c>
      <c r="C269" s="6" t="s">
        <v>344</v>
      </c>
      <c r="D269" s="5" t="s">
        <v>14</v>
      </c>
      <c r="E269" s="5" t="s">
        <v>345</v>
      </c>
      <c r="F269" s="5" t="s">
        <v>288</v>
      </c>
      <c r="G269" s="5" t="s">
        <v>301</v>
      </c>
      <c r="H269" s="5">
        <v>3</v>
      </c>
      <c r="I269" s="5"/>
      <c r="J269" s="5" t="s">
        <v>18</v>
      </c>
    </row>
    <row r="270" spans="1:10" x14ac:dyDescent="0.25">
      <c r="A270" s="5"/>
      <c r="B270" s="5"/>
      <c r="C270" s="6"/>
      <c r="D270" s="5"/>
      <c r="E270" s="5"/>
      <c r="F270" s="5"/>
      <c r="G270" s="5"/>
      <c r="H270" s="5"/>
      <c r="I270" s="5"/>
      <c r="J270" s="5"/>
    </row>
    <row r="271" spans="1:10" ht="255" customHeight="1" x14ac:dyDescent="0.25">
      <c r="A271" s="5" t="s">
        <v>11</v>
      </c>
      <c r="B271" s="5" t="s">
        <v>31</v>
      </c>
      <c r="C271" s="6" t="s">
        <v>346</v>
      </c>
      <c r="D271" s="5" t="s">
        <v>14</v>
      </c>
      <c r="E271" s="5" t="s">
        <v>112</v>
      </c>
      <c r="F271" s="5" t="s">
        <v>288</v>
      </c>
      <c r="G271" s="5" t="e">
        <f>-3 / 0 / 0</f>
        <v>#DIV/0!</v>
      </c>
      <c r="H271" s="5">
        <v>3</v>
      </c>
      <c r="I271" s="5"/>
      <c r="J271" s="5" t="s">
        <v>18</v>
      </c>
    </row>
    <row r="272" spans="1:10" x14ac:dyDescent="0.25">
      <c r="A272" s="5"/>
      <c r="B272" s="5"/>
      <c r="C272" s="6"/>
      <c r="D272" s="5"/>
      <c r="E272" s="5"/>
      <c r="F272" s="5"/>
      <c r="G272" s="5"/>
      <c r="H272" s="5"/>
      <c r="I272" s="5"/>
      <c r="J272" s="5"/>
    </row>
    <row r="273" spans="1:10" ht="195" customHeight="1" x14ac:dyDescent="0.25">
      <c r="A273" s="5" t="s">
        <v>11</v>
      </c>
      <c r="B273" s="5" t="s">
        <v>12</v>
      </c>
      <c r="C273" s="6" t="s">
        <v>347</v>
      </c>
      <c r="D273" s="5" t="s">
        <v>14</v>
      </c>
      <c r="E273" s="5" t="s">
        <v>348</v>
      </c>
      <c r="F273" s="5" t="s">
        <v>286</v>
      </c>
      <c r="G273" s="7">
        <v>36809</v>
      </c>
      <c r="H273" s="5">
        <v>3</v>
      </c>
      <c r="I273" s="5"/>
      <c r="J273" s="5" t="s">
        <v>18</v>
      </c>
    </row>
    <row r="274" spans="1:10" x14ac:dyDescent="0.25">
      <c r="A274" s="5"/>
      <c r="B274" s="5"/>
      <c r="C274" s="6"/>
      <c r="D274" s="5"/>
      <c r="E274" s="5"/>
      <c r="F274" s="5"/>
      <c r="G274" s="7"/>
      <c r="H274" s="5"/>
      <c r="I274" s="5"/>
      <c r="J274" s="5"/>
    </row>
    <row r="275" spans="1:10" ht="195" customHeight="1" x14ac:dyDescent="0.25">
      <c r="A275" s="5" t="s">
        <v>11</v>
      </c>
      <c r="B275" s="5" t="s">
        <v>12</v>
      </c>
      <c r="C275" s="6" t="s">
        <v>349</v>
      </c>
      <c r="D275" s="5" t="s">
        <v>14</v>
      </c>
      <c r="E275" s="5" t="s">
        <v>350</v>
      </c>
      <c r="F275" s="5" t="s">
        <v>328</v>
      </c>
      <c r="G275" s="7">
        <v>36809</v>
      </c>
      <c r="H275" s="5">
        <v>3</v>
      </c>
      <c r="I275" s="5"/>
      <c r="J275" s="5" t="s">
        <v>18</v>
      </c>
    </row>
    <row r="276" spans="1:10" x14ac:dyDescent="0.25">
      <c r="A276" s="5"/>
      <c r="B276" s="5"/>
      <c r="C276" s="6"/>
      <c r="D276" s="5"/>
      <c r="E276" s="5"/>
      <c r="F276" s="5"/>
      <c r="G276" s="7"/>
      <c r="H276" s="5"/>
      <c r="I276" s="5"/>
      <c r="J276" s="5"/>
    </row>
    <row r="277" spans="1:10" ht="225" customHeight="1" x14ac:dyDescent="0.25">
      <c r="A277" s="5" t="s">
        <v>11</v>
      </c>
      <c r="B277" s="5" t="s">
        <v>12</v>
      </c>
      <c r="C277" s="6" t="s">
        <v>351</v>
      </c>
      <c r="D277" s="5" t="s">
        <v>14</v>
      </c>
      <c r="E277" s="5" t="s">
        <v>352</v>
      </c>
      <c r="F277" s="5" t="s">
        <v>336</v>
      </c>
      <c r="G277" s="7">
        <v>36809</v>
      </c>
      <c r="H277" s="5">
        <v>3</v>
      </c>
      <c r="I277" s="5"/>
      <c r="J277" s="5" t="s">
        <v>18</v>
      </c>
    </row>
    <row r="278" spans="1:10" x14ac:dyDescent="0.25">
      <c r="A278" s="5"/>
      <c r="B278" s="5"/>
      <c r="C278" s="6"/>
      <c r="D278" s="5"/>
      <c r="E278" s="5"/>
      <c r="F278" s="5"/>
      <c r="G278" s="7"/>
      <c r="H278" s="5"/>
      <c r="I278" s="5"/>
      <c r="J278" s="5"/>
    </row>
    <row r="279" spans="1:10" ht="225" customHeight="1" x14ac:dyDescent="0.25">
      <c r="A279" s="5" t="s">
        <v>11</v>
      </c>
      <c r="B279" s="5" t="s">
        <v>12</v>
      </c>
      <c r="C279" s="6" t="s">
        <v>353</v>
      </c>
      <c r="D279" s="5" t="s">
        <v>14</v>
      </c>
      <c r="E279" s="5" t="s">
        <v>352</v>
      </c>
      <c r="F279" s="5" t="s">
        <v>300</v>
      </c>
      <c r="G279" s="7">
        <v>36809</v>
      </c>
      <c r="H279" s="5">
        <v>3</v>
      </c>
      <c r="I279" s="5"/>
      <c r="J279" s="5" t="s">
        <v>354</v>
      </c>
    </row>
    <row r="280" spans="1:10" x14ac:dyDescent="0.25">
      <c r="A280" s="5"/>
      <c r="B280" s="5"/>
      <c r="C280" s="6"/>
      <c r="D280" s="5"/>
      <c r="E280" s="5"/>
      <c r="F280" s="5"/>
      <c r="G280" s="7"/>
      <c r="H280" s="5"/>
      <c r="I280" s="5"/>
      <c r="J280" s="5"/>
    </row>
    <row r="283" spans="1:10" ht="195" customHeight="1" x14ac:dyDescent="0.25">
      <c r="A283" s="5" t="s">
        <v>11</v>
      </c>
      <c r="B283" s="5" t="s">
        <v>12</v>
      </c>
      <c r="C283" s="6" t="s">
        <v>355</v>
      </c>
      <c r="D283" s="5" t="s">
        <v>14</v>
      </c>
      <c r="E283" s="5" t="s">
        <v>348</v>
      </c>
      <c r="F283" s="5" t="s">
        <v>288</v>
      </c>
      <c r="G283" s="7">
        <v>36717</v>
      </c>
      <c r="H283" s="5">
        <v>3</v>
      </c>
      <c r="I283" s="5"/>
      <c r="J283" s="5" t="s">
        <v>18</v>
      </c>
    </row>
    <row r="284" spans="1:10" x14ac:dyDescent="0.25">
      <c r="A284" s="5"/>
      <c r="B284" s="5"/>
      <c r="C284" s="6"/>
      <c r="D284" s="5"/>
      <c r="E284" s="5"/>
      <c r="F284" s="5"/>
      <c r="G284" s="7"/>
      <c r="H284" s="5"/>
      <c r="I284" s="5"/>
      <c r="J284" s="5"/>
    </row>
    <row r="285" spans="1:10" ht="225" customHeight="1" x14ac:dyDescent="0.25">
      <c r="A285" s="5" t="s">
        <v>11</v>
      </c>
      <c r="B285" s="5" t="s">
        <v>12</v>
      </c>
      <c r="C285" s="6" t="s">
        <v>356</v>
      </c>
      <c r="D285" s="5" t="s">
        <v>14</v>
      </c>
      <c r="E285" s="5" t="s">
        <v>352</v>
      </c>
      <c r="F285" s="5" t="s">
        <v>340</v>
      </c>
      <c r="G285" s="7">
        <v>36809</v>
      </c>
      <c r="H285" s="5">
        <v>3</v>
      </c>
      <c r="I285" s="5"/>
      <c r="J285" s="5" t="s">
        <v>18</v>
      </c>
    </row>
    <row r="286" spans="1:10" x14ac:dyDescent="0.25">
      <c r="A286" s="5"/>
      <c r="B286" s="5"/>
      <c r="C286" s="6"/>
      <c r="D286" s="5"/>
      <c r="E286" s="5"/>
      <c r="F286" s="5"/>
      <c r="G286" s="7"/>
      <c r="H286" s="5"/>
      <c r="I286" s="5"/>
      <c r="J286" s="5"/>
    </row>
    <row r="287" spans="1:10" ht="210" customHeight="1" x14ac:dyDescent="0.25">
      <c r="A287" s="5" t="s">
        <v>11</v>
      </c>
      <c r="B287" s="5" t="s">
        <v>12</v>
      </c>
      <c r="C287" s="6" t="s">
        <v>357</v>
      </c>
      <c r="D287" s="5" t="s">
        <v>14</v>
      </c>
      <c r="E287" s="5" t="s">
        <v>358</v>
      </c>
      <c r="F287" s="5" t="s">
        <v>359</v>
      </c>
      <c r="G287" s="7">
        <v>36543</v>
      </c>
      <c r="H287" s="5">
        <v>3</v>
      </c>
      <c r="I287" s="5"/>
      <c r="J287" s="5" t="s">
        <v>18</v>
      </c>
    </row>
    <row r="288" spans="1:10" x14ac:dyDescent="0.25">
      <c r="A288" s="5"/>
      <c r="B288" s="5"/>
      <c r="C288" s="6"/>
      <c r="D288" s="5"/>
      <c r="E288" s="5"/>
      <c r="F288" s="5"/>
      <c r="G288" s="7"/>
      <c r="H288" s="5"/>
      <c r="I288" s="5"/>
      <c r="J288" s="5"/>
    </row>
    <row r="289" spans="1:10" ht="210" customHeight="1" x14ac:dyDescent="0.25">
      <c r="A289" s="5" t="s">
        <v>11</v>
      </c>
      <c r="B289" s="5" t="s">
        <v>12</v>
      </c>
      <c r="C289" s="6" t="s">
        <v>360</v>
      </c>
      <c r="D289" s="5" t="s">
        <v>14</v>
      </c>
      <c r="E289" s="5" t="s">
        <v>361</v>
      </c>
      <c r="F289" s="5" t="s">
        <v>362</v>
      </c>
      <c r="G289" s="7">
        <v>36574</v>
      </c>
      <c r="H289" s="5">
        <v>3</v>
      </c>
      <c r="I289" s="5"/>
      <c r="J289" s="5" t="s">
        <v>18</v>
      </c>
    </row>
    <row r="290" spans="1:10" x14ac:dyDescent="0.25">
      <c r="A290" s="5"/>
      <c r="B290" s="5"/>
      <c r="C290" s="6"/>
      <c r="D290" s="5"/>
      <c r="E290" s="5"/>
      <c r="F290" s="5"/>
      <c r="G290" s="7"/>
      <c r="H290" s="5"/>
      <c r="I290" s="5"/>
      <c r="J290" s="5"/>
    </row>
    <row r="291" spans="1:10" ht="195" customHeight="1" x14ac:dyDescent="0.25">
      <c r="A291" s="5" t="s">
        <v>11</v>
      </c>
      <c r="B291" s="5" t="s">
        <v>12</v>
      </c>
      <c r="C291" s="6" t="s">
        <v>363</v>
      </c>
      <c r="D291" s="5" t="s">
        <v>14</v>
      </c>
      <c r="E291" s="5" t="s">
        <v>364</v>
      </c>
      <c r="F291" s="5" t="s">
        <v>365</v>
      </c>
      <c r="G291" s="7">
        <v>36634</v>
      </c>
      <c r="H291" s="5">
        <v>3</v>
      </c>
      <c r="I291" s="5"/>
      <c r="J291" s="5" t="s">
        <v>18</v>
      </c>
    </row>
    <row r="292" spans="1:10" x14ac:dyDescent="0.25">
      <c r="A292" s="5"/>
      <c r="B292" s="5"/>
      <c r="C292" s="6"/>
      <c r="D292" s="5"/>
      <c r="E292" s="5"/>
      <c r="F292" s="5"/>
      <c r="G292" s="7"/>
      <c r="H292" s="5"/>
      <c r="I292" s="5"/>
      <c r="J292" s="5"/>
    </row>
    <row r="293" spans="1:10" ht="210" customHeight="1" x14ac:dyDescent="0.25">
      <c r="A293" s="5" t="s">
        <v>11</v>
      </c>
      <c r="B293" s="5" t="s">
        <v>12</v>
      </c>
      <c r="C293" s="6" t="s">
        <v>366</v>
      </c>
      <c r="D293" s="5" t="s">
        <v>14</v>
      </c>
      <c r="E293" s="5" t="s">
        <v>367</v>
      </c>
      <c r="F293" s="5" t="s">
        <v>368</v>
      </c>
      <c r="G293" s="7">
        <v>36634</v>
      </c>
      <c r="H293" s="5">
        <v>3</v>
      </c>
      <c r="I293" s="5"/>
      <c r="J293" s="5" t="s">
        <v>18</v>
      </c>
    </row>
    <row r="294" spans="1:10" x14ac:dyDescent="0.25">
      <c r="A294" s="5"/>
      <c r="B294" s="5"/>
      <c r="C294" s="6"/>
      <c r="D294" s="5"/>
      <c r="E294" s="5"/>
      <c r="F294" s="5"/>
      <c r="G294" s="7"/>
      <c r="H294" s="5"/>
      <c r="I294" s="5"/>
      <c r="J294" s="5"/>
    </row>
    <row r="295" spans="1:10" ht="210" customHeight="1" x14ac:dyDescent="0.25">
      <c r="A295" s="5" t="s">
        <v>11</v>
      </c>
      <c r="B295" s="5" t="s">
        <v>12</v>
      </c>
      <c r="C295" s="6" t="s">
        <v>369</v>
      </c>
      <c r="D295" s="5" t="s">
        <v>14</v>
      </c>
      <c r="E295" s="5" t="s">
        <v>370</v>
      </c>
      <c r="F295" s="5" t="s">
        <v>368</v>
      </c>
      <c r="G295" s="7">
        <v>36574</v>
      </c>
      <c r="H295" s="5">
        <v>3</v>
      </c>
      <c r="I295" s="5"/>
      <c r="J295" s="5" t="s">
        <v>18</v>
      </c>
    </row>
    <row r="296" spans="1:10" x14ac:dyDescent="0.25">
      <c r="A296" s="5"/>
      <c r="B296" s="5"/>
      <c r="C296" s="6"/>
      <c r="D296" s="5"/>
      <c r="E296" s="5"/>
      <c r="F296" s="5"/>
      <c r="G296" s="7"/>
      <c r="H296" s="5"/>
      <c r="I296" s="5"/>
      <c r="J296" s="5"/>
    </row>
    <row r="297" spans="1:10" ht="210" customHeight="1" x14ac:dyDescent="0.25">
      <c r="A297" s="5" t="s">
        <v>11</v>
      </c>
      <c r="B297" s="5" t="s">
        <v>12</v>
      </c>
      <c r="C297" s="6" t="s">
        <v>371</v>
      </c>
      <c r="D297" s="5" t="s">
        <v>14</v>
      </c>
      <c r="E297" s="5" t="s">
        <v>372</v>
      </c>
      <c r="F297" s="5" t="s">
        <v>373</v>
      </c>
      <c r="G297" s="7">
        <v>36574</v>
      </c>
      <c r="H297" s="5">
        <v>3</v>
      </c>
      <c r="I297" s="5"/>
      <c r="J297" s="5" t="s">
        <v>18</v>
      </c>
    </row>
    <row r="298" spans="1:10" x14ac:dyDescent="0.25">
      <c r="A298" s="5"/>
      <c r="B298" s="5"/>
      <c r="C298" s="6"/>
      <c r="D298" s="5"/>
      <c r="E298" s="5"/>
      <c r="F298" s="5"/>
      <c r="G298" s="7"/>
      <c r="H298" s="5"/>
      <c r="I298" s="5"/>
      <c r="J298" s="5"/>
    </row>
    <row r="299" spans="1:10" ht="210" customHeight="1" x14ac:dyDescent="0.25">
      <c r="A299" s="5" t="s">
        <v>11</v>
      </c>
      <c r="B299" s="5" t="s">
        <v>12</v>
      </c>
      <c r="C299" s="6" t="s">
        <v>374</v>
      </c>
      <c r="D299" s="5" t="s">
        <v>14</v>
      </c>
      <c r="E299" s="5" t="s">
        <v>375</v>
      </c>
      <c r="F299" s="5" t="s">
        <v>376</v>
      </c>
      <c r="G299" s="7">
        <v>36574</v>
      </c>
      <c r="H299" s="5">
        <v>3</v>
      </c>
      <c r="I299" s="5"/>
      <c r="J299" s="5" t="s">
        <v>18</v>
      </c>
    </row>
    <row r="300" spans="1:10" x14ac:dyDescent="0.25">
      <c r="A300" s="5"/>
      <c r="B300" s="5"/>
      <c r="C300" s="6"/>
      <c r="D300" s="5"/>
      <c r="E300" s="5"/>
      <c r="F300" s="5"/>
      <c r="G300" s="7"/>
      <c r="H300" s="5"/>
      <c r="I300" s="5"/>
      <c r="J300" s="5"/>
    </row>
    <row r="301" spans="1:10" ht="195" customHeight="1" x14ac:dyDescent="0.25">
      <c r="A301" s="5" t="s">
        <v>11</v>
      </c>
      <c r="B301" s="5" t="s">
        <v>12</v>
      </c>
      <c r="C301" s="6" t="s">
        <v>377</v>
      </c>
      <c r="D301" s="5" t="s">
        <v>14</v>
      </c>
      <c r="E301" s="5" t="s">
        <v>378</v>
      </c>
      <c r="F301" s="5" t="s">
        <v>379</v>
      </c>
      <c r="G301" s="7">
        <v>36695</v>
      </c>
      <c r="H301" s="5">
        <v>3</v>
      </c>
      <c r="I301" s="5"/>
      <c r="J301" s="5" t="s">
        <v>18</v>
      </c>
    </row>
    <row r="302" spans="1:10" x14ac:dyDescent="0.25">
      <c r="A302" s="5"/>
      <c r="B302" s="5"/>
      <c r="C302" s="6"/>
      <c r="D302" s="5"/>
      <c r="E302" s="5"/>
      <c r="F302" s="5"/>
      <c r="G302" s="7"/>
      <c r="H302" s="5"/>
      <c r="I302" s="5"/>
      <c r="J302" s="5"/>
    </row>
    <row r="303" spans="1:10" ht="210" customHeight="1" x14ac:dyDescent="0.25">
      <c r="A303" s="5" t="s">
        <v>11</v>
      </c>
      <c r="B303" s="5" t="s">
        <v>12</v>
      </c>
      <c r="C303" s="6" t="s">
        <v>380</v>
      </c>
      <c r="D303" s="5" t="s">
        <v>14</v>
      </c>
      <c r="E303" s="5" t="s">
        <v>381</v>
      </c>
      <c r="F303" s="5" t="s">
        <v>382</v>
      </c>
      <c r="G303" s="7">
        <v>36756</v>
      </c>
      <c r="H303" s="5">
        <v>3</v>
      </c>
      <c r="I303" s="5"/>
      <c r="J303" s="5" t="s">
        <v>18</v>
      </c>
    </row>
    <row r="304" spans="1:10" x14ac:dyDescent="0.25">
      <c r="A304" s="5"/>
      <c r="B304" s="5"/>
      <c r="C304" s="6"/>
      <c r="D304" s="5"/>
      <c r="E304" s="5"/>
      <c r="F304" s="5"/>
      <c r="G304" s="7"/>
      <c r="H304" s="5"/>
      <c r="I304" s="5"/>
      <c r="J304" s="5"/>
    </row>
    <row r="305" spans="1:10" ht="210" customHeight="1" x14ac:dyDescent="0.25">
      <c r="A305" s="5" t="s">
        <v>11</v>
      </c>
      <c r="B305" s="5" t="s">
        <v>12</v>
      </c>
      <c r="C305" s="6" t="s">
        <v>383</v>
      </c>
      <c r="D305" s="5" t="s">
        <v>14</v>
      </c>
      <c r="E305" s="5" t="s">
        <v>384</v>
      </c>
      <c r="F305" s="5" t="s">
        <v>376</v>
      </c>
      <c r="G305" s="7">
        <v>36543</v>
      </c>
      <c r="H305" s="5">
        <v>3</v>
      </c>
      <c r="I305" s="5"/>
      <c r="J305" s="5" t="s">
        <v>18</v>
      </c>
    </row>
    <row r="306" spans="1:10" x14ac:dyDescent="0.25">
      <c r="A306" s="5"/>
      <c r="B306" s="5"/>
      <c r="C306" s="6"/>
      <c r="D306" s="5"/>
      <c r="E306" s="5"/>
      <c r="F306" s="5"/>
      <c r="G306" s="7"/>
      <c r="H306" s="5"/>
      <c r="I306" s="5"/>
      <c r="J306" s="5"/>
    </row>
    <row r="307" spans="1:10" ht="195" customHeight="1" x14ac:dyDescent="0.25">
      <c r="A307" s="5" t="s">
        <v>11</v>
      </c>
      <c r="B307" s="5" t="s">
        <v>12</v>
      </c>
      <c r="C307" s="6" t="s">
        <v>385</v>
      </c>
      <c r="D307" s="5" t="s">
        <v>14</v>
      </c>
      <c r="E307" s="5" t="s">
        <v>386</v>
      </c>
      <c r="F307" s="5" t="s">
        <v>387</v>
      </c>
      <c r="G307" s="7">
        <v>36543</v>
      </c>
      <c r="H307" s="5">
        <v>3</v>
      </c>
      <c r="I307" s="5"/>
      <c r="J307" s="5" t="s">
        <v>18</v>
      </c>
    </row>
    <row r="308" spans="1:10" x14ac:dyDescent="0.25">
      <c r="A308" s="5"/>
      <c r="B308" s="5"/>
      <c r="C308" s="6"/>
      <c r="D308" s="5"/>
      <c r="E308" s="5"/>
      <c r="F308" s="5"/>
      <c r="G308" s="7"/>
      <c r="H308" s="5"/>
      <c r="I308" s="5"/>
      <c r="J308" s="5"/>
    </row>
    <row r="309" spans="1:10" ht="195" customHeight="1" x14ac:dyDescent="0.25">
      <c r="A309" s="5" t="s">
        <v>11</v>
      </c>
      <c r="B309" s="5" t="s">
        <v>12</v>
      </c>
      <c r="C309" s="6" t="s">
        <v>388</v>
      </c>
      <c r="D309" s="5" t="s">
        <v>14</v>
      </c>
      <c r="E309" s="5" t="s">
        <v>389</v>
      </c>
      <c r="F309" s="5" t="s">
        <v>390</v>
      </c>
      <c r="G309" s="7">
        <v>36634</v>
      </c>
      <c r="H309" s="5">
        <v>3</v>
      </c>
      <c r="I309" s="5"/>
      <c r="J309" s="5" t="s">
        <v>18</v>
      </c>
    </row>
    <row r="310" spans="1:10" x14ac:dyDescent="0.25">
      <c r="A310" s="5"/>
      <c r="B310" s="5"/>
      <c r="C310" s="6"/>
      <c r="D310" s="5"/>
      <c r="E310" s="5"/>
      <c r="F310" s="5"/>
      <c r="G310" s="7"/>
      <c r="H310" s="5"/>
      <c r="I310" s="5"/>
      <c r="J310" s="5"/>
    </row>
    <row r="311" spans="1:10" ht="195" customHeight="1" x14ac:dyDescent="0.25">
      <c r="A311" s="5" t="s">
        <v>11</v>
      </c>
      <c r="B311" s="5" t="s">
        <v>12</v>
      </c>
      <c r="C311" s="6" t="s">
        <v>391</v>
      </c>
      <c r="D311" s="5" t="s">
        <v>14</v>
      </c>
      <c r="E311" s="5" t="s">
        <v>392</v>
      </c>
      <c r="F311" s="5" t="s">
        <v>390</v>
      </c>
      <c r="G311" s="7">
        <v>36603</v>
      </c>
      <c r="H311" s="5">
        <v>3</v>
      </c>
      <c r="I311" s="5"/>
      <c r="J311" s="5" t="s">
        <v>18</v>
      </c>
    </row>
    <row r="312" spans="1:10" x14ac:dyDescent="0.25">
      <c r="A312" s="5"/>
      <c r="B312" s="5"/>
      <c r="C312" s="6"/>
      <c r="D312" s="5"/>
      <c r="E312" s="5"/>
      <c r="F312" s="5"/>
      <c r="G312" s="7"/>
      <c r="H312" s="5"/>
      <c r="I312" s="5"/>
      <c r="J312" s="5"/>
    </row>
    <row r="313" spans="1:10" ht="210" customHeight="1" x14ac:dyDescent="0.25">
      <c r="A313" s="5" t="s">
        <v>11</v>
      </c>
      <c r="B313" s="5" t="s">
        <v>12</v>
      </c>
      <c r="C313" s="6" t="s">
        <v>393</v>
      </c>
      <c r="D313" s="5" t="s">
        <v>14</v>
      </c>
      <c r="E313" s="5" t="s">
        <v>394</v>
      </c>
      <c r="F313" s="5" t="s">
        <v>387</v>
      </c>
      <c r="G313" s="7">
        <v>36574</v>
      </c>
      <c r="H313" s="5">
        <v>3</v>
      </c>
      <c r="I313" s="5"/>
      <c r="J313" s="5" t="s">
        <v>18</v>
      </c>
    </row>
    <row r="314" spans="1:10" x14ac:dyDescent="0.25">
      <c r="A314" s="5"/>
      <c r="B314" s="5"/>
      <c r="C314" s="6"/>
      <c r="D314" s="5"/>
      <c r="E314" s="5"/>
      <c r="F314" s="5"/>
      <c r="G314" s="7"/>
      <c r="H314" s="5"/>
      <c r="I314" s="5"/>
      <c r="J314" s="5"/>
    </row>
    <row r="315" spans="1:10" ht="210" customHeight="1" x14ac:dyDescent="0.25">
      <c r="A315" s="5" t="s">
        <v>11</v>
      </c>
      <c r="B315" s="5" t="s">
        <v>12</v>
      </c>
      <c r="C315" s="6" t="s">
        <v>395</v>
      </c>
      <c r="D315" s="5" t="s">
        <v>14</v>
      </c>
      <c r="E315" s="5" t="s">
        <v>396</v>
      </c>
      <c r="F315" s="5" t="s">
        <v>387</v>
      </c>
      <c r="G315" s="7">
        <v>36603</v>
      </c>
      <c r="H315" s="5">
        <v>3</v>
      </c>
      <c r="I315" s="5"/>
      <c r="J315" s="5" t="s">
        <v>18</v>
      </c>
    </row>
    <row r="316" spans="1:10" x14ac:dyDescent="0.25">
      <c r="A316" s="5"/>
      <c r="B316" s="5"/>
      <c r="C316" s="6"/>
      <c r="D316" s="5"/>
      <c r="E316" s="5"/>
      <c r="F316" s="5"/>
      <c r="G316" s="7"/>
      <c r="H316" s="5"/>
      <c r="I316" s="5"/>
      <c r="J316" s="5"/>
    </row>
    <row r="317" spans="1:10" ht="210" customHeight="1" x14ac:dyDescent="0.25">
      <c r="A317" s="5" t="s">
        <v>11</v>
      </c>
      <c r="B317" s="5" t="s">
        <v>12</v>
      </c>
      <c r="C317" s="6" t="s">
        <v>397</v>
      </c>
      <c r="D317" s="5" t="s">
        <v>14</v>
      </c>
      <c r="E317" s="5" t="s">
        <v>398</v>
      </c>
      <c r="F317" s="5" t="s">
        <v>373</v>
      </c>
      <c r="G317" s="7">
        <v>36756</v>
      </c>
      <c r="H317" s="5">
        <v>3</v>
      </c>
      <c r="I317" s="5"/>
      <c r="J317" s="5" t="s">
        <v>18</v>
      </c>
    </row>
    <row r="318" spans="1:10" x14ac:dyDescent="0.25">
      <c r="A318" s="5"/>
      <c r="B318" s="5"/>
      <c r="C318" s="6"/>
      <c r="D318" s="5"/>
      <c r="E318" s="5"/>
      <c r="F318" s="5"/>
      <c r="G318" s="7"/>
      <c r="H318" s="5"/>
      <c r="I318" s="5"/>
      <c r="J318" s="5"/>
    </row>
    <row r="319" spans="1:10" ht="210" customHeight="1" x14ac:dyDescent="0.25">
      <c r="A319" s="5" t="s">
        <v>11</v>
      </c>
      <c r="B319" s="5" t="s">
        <v>12</v>
      </c>
      <c r="C319" s="6" t="s">
        <v>399</v>
      </c>
      <c r="D319" s="5" t="s">
        <v>14</v>
      </c>
      <c r="E319" s="5" t="s">
        <v>400</v>
      </c>
      <c r="F319" s="5" t="s">
        <v>401</v>
      </c>
      <c r="G319" s="7">
        <v>36664</v>
      </c>
      <c r="H319" s="5">
        <v>3</v>
      </c>
    </row>
    <row r="320" spans="1:10" x14ac:dyDescent="0.25">
      <c r="A320" s="5"/>
      <c r="B320" s="5"/>
      <c r="C320" s="6"/>
      <c r="D320" s="5"/>
      <c r="E320" s="5"/>
      <c r="F320" s="5"/>
      <c r="G320" s="7"/>
      <c r="H320" s="5"/>
    </row>
    <row r="323" spans="1:10" ht="225" customHeight="1" x14ac:dyDescent="0.25">
      <c r="A323" s="5" t="s">
        <v>11</v>
      </c>
      <c r="B323" s="5" t="s">
        <v>12</v>
      </c>
      <c r="C323" s="6" t="s">
        <v>402</v>
      </c>
      <c r="D323" s="5" t="s">
        <v>14</v>
      </c>
      <c r="E323" s="5" t="s">
        <v>403</v>
      </c>
      <c r="F323" s="5" t="s">
        <v>359</v>
      </c>
      <c r="G323" s="7">
        <v>36813</v>
      </c>
      <c r="H323" s="5">
        <v>3</v>
      </c>
      <c r="I323" s="5"/>
      <c r="J323" s="5" t="s">
        <v>18</v>
      </c>
    </row>
    <row r="324" spans="1:10" x14ac:dyDescent="0.25">
      <c r="A324" s="5"/>
      <c r="B324" s="5"/>
      <c r="C324" s="6"/>
      <c r="D324" s="5"/>
      <c r="E324" s="5"/>
      <c r="F324" s="5"/>
      <c r="G324" s="7"/>
      <c r="H324" s="5"/>
      <c r="I324" s="5"/>
      <c r="J324" s="5"/>
    </row>
    <row r="325" spans="1:10" ht="210" customHeight="1" x14ac:dyDescent="0.25">
      <c r="A325" s="5" t="s">
        <v>11</v>
      </c>
      <c r="B325" s="5" t="s">
        <v>31</v>
      </c>
      <c r="C325" s="6" t="s">
        <v>404</v>
      </c>
      <c r="D325" s="5" t="s">
        <v>14</v>
      </c>
      <c r="E325" s="5" t="s">
        <v>405</v>
      </c>
      <c r="F325" s="5" t="s">
        <v>401</v>
      </c>
      <c r="G325" s="5" t="s">
        <v>166</v>
      </c>
      <c r="H325" s="5">
        <v>3</v>
      </c>
      <c r="I325" s="5"/>
      <c r="J325" s="5" t="s">
        <v>18</v>
      </c>
    </row>
    <row r="326" spans="1:10" x14ac:dyDescent="0.25">
      <c r="A326" s="5"/>
      <c r="B326" s="5"/>
      <c r="C326" s="6"/>
      <c r="D326" s="5"/>
      <c r="E326" s="5"/>
      <c r="F326" s="5"/>
      <c r="G326" s="5"/>
      <c r="H326" s="5"/>
      <c r="I326" s="5"/>
      <c r="J326" s="5"/>
    </row>
    <row r="327" spans="1:10" ht="195" customHeight="1" x14ac:dyDescent="0.25">
      <c r="A327" s="5" t="s">
        <v>11</v>
      </c>
      <c r="B327" s="5" t="s">
        <v>12</v>
      </c>
      <c r="C327" s="6" t="s">
        <v>406</v>
      </c>
      <c r="D327" s="5" t="s">
        <v>14</v>
      </c>
      <c r="E327" s="5" t="s">
        <v>407</v>
      </c>
      <c r="F327" s="5" t="s">
        <v>408</v>
      </c>
      <c r="G327" s="7">
        <v>36664</v>
      </c>
      <c r="H327" s="5">
        <v>3</v>
      </c>
      <c r="I327" s="5"/>
      <c r="J327" s="5" t="s">
        <v>18</v>
      </c>
    </row>
    <row r="328" spans="1:10" x14ac:dyDescent="0.25">
      <c r="A328" s="5"/>
      <c r="B328" s="5"/>
      <c r="C328" s="6"/>
      <c r="D328" s="5"/>
      <c r="E328" s="5"/>
      <c r="F328" s="5"/>
      <c r="G328" s="7"/>
      <c r="H328" s="5"/>
      <c r="I328" s="5"/>
      <c r="J328" s="5"/>
    </row>
    <row r="329" spans="1:10" ht="210" customHeight="1" x14ac:dyDescent="0.25">
      <c r="A329" s="5" t="s">
        <v>11</v>
      </c>
      <c r="B329" s="5" t="s">
        <v>12</v>
      </c>
      <c r="C329" s="6" t="s">
        <v>409</v>
      </c>
      <c r="D329" s="5" t="s">
        <v>14</v>
      </c>
      <c r="E329" s="5" t="s">
        <v>410</v>
      </c>
      <c r="F329" s="5" t="s">
        <v>411</v>
      </c>
      <c r="G329" s="7">
        <v>36545</v>
      </c>
      <c r="H329" s="5">
        <v>3</v>
      </c>
      <c r="I329" s="5"/>
      <c r="J329" s="5" t="s">
        <v>18</v>
      </c>
    </row>
    <row r="330" spans="1:10" x14ac:dyDescent="0.25">
      <c r="A330" s="5"/>
      <c r="B330" s="5"/>
      <c r="C330" s="6"/>
      <c r="D330" s="5"/>
      <c r="E330" s="5"/>
      <c r="F330" s="5"/>
      <c r="G330" s="7"/>
      <c r="H330" s="5"/>
      <c r="I330" s="5"/>
      <c r="J330" s="5"/>
    </row>
    <row r="331" spans="1:10" ht="225" customHeight="1" x14ac:dyDescent="0.25">
      <c r="A331" s="5" t="s">
        <v>11</v>
      </c>
      <c r="B331" s="5" t="s">
        <v>12</v>
      </c>
      <c r="C331" s="6" t="s">
        <v>412</v>
      </c>
      <c r="D331" s="5" t="s">
        <v>14</v>
      </c>
      <c r="E331" s="5" t="s">
        <v>413</v>
      </c>
      <c r="F331" s="5" t="s">
        <v>414</v>
      </c>
      <c r="G331" s="7">
        <v>36605</v>
      </c>
      <c r="H331" s="5">
        <v>3</v>
      </c>
      <c r="I331" s="5"/>
      <c r="J331" s="5" t="s">
        <v>18</v>
      </c>
    </row>
    <row r="332" spans="1:10" x14ac:dyDescent="0.25">
      <c r="A332" s="5"/>
      <c r="B332" s="5"/>
      <c r="C332" s="6"/>
      <c r="D332" s="5"/>
      <c r="E332" s="5"/>
      <c r="F332" s="5"/>
      <c r="G332" s="7"/>
      <c r="H332" s="5"/>
      <c r="I332" s="5"/>
      <c r="J332" s="5"/>
    </row>
    <row r="333" spans="1:10" ht="225" customHeight="1" x14ac:dyDescent="0.25">
      <c r="A333" s="5" t="s">
        <v>11</v>
      </c>
      <c r="B333" s="5" t="s">
        <v>12</v>
      </c>
      <c r="C333" s="6" t="s">
        <v>415</v>
      </c>
      <c r="D333" s="5" t="s">
        <v>14</v>
      </c>
      <c r="E333" s="5" t="s">
        <v>416</v>
      </c>
      <c r="F333" s="5" t="s">
        <v>414</v>
      </c>
      <c r="G333" s="7">
        <v>36660</v>
      </c>
      <c r="H333" s="5">
        <v>3</v>
      </c>
      <c r="I333" s="5"/>
      <c r="J333" s="5" t="s">
        <v>18</v>
      </c>
    </row>
    <row r="334" spans="1:10" x14ac:dyDescent="0.25">
      <c r="A334" s="5"/>
      <c r="B334" s="5"/>
      <c r="C334" s="6"/>
      <c r="D334" s="5"/>
      <c r="E334" s="5"/>
      <c r="F334" s="5"/>
      <c r="G334" s="7"/>
      <c r="H334" s="5"/>
      <c r="I334" s="5"/>
      <c r="J334" s="5"/>
    </row>
    <row r="335" spans="1:10" ht="180" customHeight="1" x14ac:dyDescent="0.25">
      <c r="A335" s="5" t="s">
        <v>11</v>
      </c>
      <c r="B335" s="5" t="s">
        <v>12</v>
      </c>
      <c r="C335" s="6" t="s">
        <v>417</v>
      </c>
      <c r="D335" s="5" t="s">
        <v>14</v>
      </c>
      <c r="E335" s="5" t="s">
        <v>418</v>
      </c>
      <c r="F335" s="5" t="s">
        <v>401</v>
      </c>
      <c r="G335" s="7">
        <v>36850</v>
      </c>
      <c r="H335" s="5">
        <v>3</v>
      </c>
      <c r="I335" s="5"/>
      <c r="J335" s="5" t="s">
        <v>18</v>
      </c>
    </row>
    <row r="336" spans="1:10" x14ac:dyDescent="0.25">
      <c r="A336" s="5"/>
      <c r="B336" s="5"/>
      <c r="C336" s="6"/>
      <c r="D336" s="5"/>
      <c r="E336" s="5"/>
      <c r="F336" s="5"/>
      <c r="G336" s="7"/>
      <c r="H336" s="5"/>
      <c r="I336" s="5"/>
      <c r="J336" s="5"/>
    </row>
    <row r="337" spans="1:10" ht="195" customHeight="1" x14ac:dyDescent="0.25">
      <c r="A337" s="5" t="s">
        <v>11</v>
      </c>
      <c r="B337" s="5" t="s">
        <v>12</v>
      </c>
      <c r="C337" s="6" t="s">
        <v>419</v>
      </c>
      <c r="D337" s="5" t="s">
        <v>14</v>
      </c>
      <c r="E337" s="5" t="s">
        <v>420</v>
      </c>
      <c r="F337" s="5" t="s">
        <v>408</v>
      </c>
      <c r="G337" s="7">
        <v>36692</v>
      </c>
      <c r="H337" s="5">
        <v>3</v>
      </c>
      <c r="I337" s="5"/>
      <c r="J337" s="5" t="s">
        <v>18</v>
      </c>
    </row>
    <row r="338" spans="1:10" x14ac:dyDescent="0.25">
      <c r="A338" s="5"/>
      <c r="B338" s="5"/>
      <c r="C338" s="6"/>
      <c r="D338" s="5"/>
      <c r="E338" s="5"/>
      <c r="F338" s="5"/>
      <c r="G338" s="7"/>
      <c r="H338" s="5"/>
      <c r="I338" s="5"/>
      <c r="J338" s="5"/>
    </row>
    <row r="339" spans="1:10" ht="210" customHeight="1" x14ac:dyDescent="0.25">
      <c r="A339" s="5" t="s">
        <v>11</v>
      </c>
      <c r="B339" s="5" t="s">
        <v>12</v>
      </c>
      <c r="C339" s="6" t="s">
        <v>421</v>
      </c>
      <c r="D339" s="5" t="s">
        <v>14</v>
      </c>
      <c r="E339" s="5" t="s">
        <v>422</v>
      </c>
      <c r="F339" s="5" t="s">
        <v>382</v>
      </c>
      <c r="G339" s="7">
        <v>36540</v>
      </c>
      <c r="H339" s="5">
        <v>3</v>
      </c>
      <c r="I339" s="5"/>
      <c r="J339" s="5" t="s">
        <v>18</v>
      </c>
    </row>
    <row r="340" spans="1:10" x14ac:dyDescent="0.25">
      <c r="A340" s="5"/>
      <c r="B340" s="5"/>
      <c r="C340" s="6"/>
      <c r="D340" s="5"/>
      <c r="E340" s="5"/>
      <c r="F340" s="5"/>
      <c r="G340" s="7"/>
      <c r="H340" s="5"/>
      <c r="I340" s="5"/>
      <c r="J340" s="5"/>
    </row>
    <row r="341" spans="1:10" ht="225" customHeight="1" x14ac:dyDescent="0.25">
      <c r="A341" s="5" t="s">
        <v>11</v>
      </c>
      <c r="B341" s="5" t="s">
        <v>12</v>
      </c>
      <c r="C341" s="6" t="s">
        <v>423</v>
      </c>
      <c r="D341" s="5" t="s">
        <v>14</v>
      </c>
      <c r="E341" s="5" t="s">
        <v>424</v>
      </c>
      <c r="F341" s="5" t="s">
        <v>414</v>
      </c>
      <c r="G341" s="5" t="s">
        <v>190</v>
      </c>
      <c r="H341" s="5">
        <v>3</v>
      </c>
      <c r="I341" s="5"/>
      <c r="J341" s="5" t="s">
        <v>18</v>
      </c>
    </row>
    <row r="342" spans="1:10" x14ac:dyDescent="0.25">
      <c r="A342" s="5"/>
      <c r="B342" s="5"/>
      <c r="C342" s="6"/>
      <c r="D342" s="5"/>
      <c r="E342" s="5"/>
      <c r="F342" s="5"/>
      <c r="G342" s="5"/>
      <c r="H342" s="5"/>
      <c r="I342" s="5"/>
      <c r="J342" s="5"/>
    </row>
    <row r="343" spans="1:10" ht="225" customHeight="1" x14ac:dyDescent="0.25">
      <c r="A343" s="5" t="s">
        <v>11</v>
      </c>
      <c r="B343" s="5" t="s">
        <v>31</v>
      </c>
      <c r="C343" s="6" t="s">
        <v>425</v>
      </c>
      <c r="D343" s="5" t="s">
        <v>14</v>
      </c>
      <c r="E343" s="5" t="s">
        <v>35</v>
      </c>
      <c r="F343" s="5" t="s">
        <v>57</v>
      </c>
      <c r="G343" s="5" t="e">
        <f>-2 / 0 / 0</f>
        <v>#DIV/0!</v>
      </c>
      <c r="H343" s="5">
        <v>3</v>
      </c>
      <c r="I343" s="5"/>
      <c r="J343" s="5" t="s">
        <v>211</v>
      </c>
    </row>
    <row r="344" spans="1:10" x14ac:dyDescent="0.25">
      <c r="A344" s="5"/>
      <c r="B344" s="5"/>
      <c r="C344" s="6"/>
      <c r="D344" s="5"/>
      <c r="E344" s="5"/>
      <c r="F344" s="5"/>
      <c r="G344" s="5"/>
      <c r="H344" s="5"/>
      <c r="I344" s="5"/>
      <c r="J344" s="5"/>
    </row>
    <row r="347" spans="1:10" ht="75" x14ac:dyDescent="0.25">
      <c r="A347" s="1" t="s">
        <v>1</v>
      </c>
      <c r="B347" s="1" t="s">
        <v>2</v>
      </c>
      <c r="C347" s="1" t="s">
        <v>3</v>
      </c>
      <c r="D347" s="1" t="s">
        <v>4</v>
      </c>
      <c r="E347" s="1" t="s">
        <v>5</v>
      </c>
      <c r="F347" s="1" t="s">
        <v>6</v>
      </c>
      <c r="G347" s="1" t="s">
        <v>7</v>
      </c>
      <c r="H347" s="1" t="s">
        <v>8</v>
      </c>
      <c r="I347" s="1" t="s">
        <v>9</v>
      </c>
      <c r="J347" s="1" t="s">
        <v>10</v>
      </c>
    </row>
    <row r="348" spans="1:10" ht="210" customHeight="1" x14ac:dyDescent="0.25">
      <c r="A348" s="5" t="s">
        <v>11</v>
      </c>
      <c r="B348" s="5" t="s">
        <v>31</v>
      </c>
      <c r="C348" s="6" t="s">
        <v>426</v>
      </c>
      <c r="D348" s="5" t="s">
        <v>14</v>
      </c>
      <c r="E348" s="5" t="s">
        <v>427</v>
      </c>
      <c r="F348" s="5" t="s">
        <v>34</v>
      </c>
      <c r="G348" s="5" t="e">
        <f>-3 / 20 / 0</f>
        <v>#DIV/0!</v>
      </c>
      <c r="H348" s="5">
        <v>3</v>
      </c>
      <c r="I348" s="5"/>
      <c r="J348" s="5" t="s">
        <v>18</v>
      </c>
    </row>
    <row r="349" spans="1:10" x14ac:dyDescent="0.25">
      <c r="A349" s="5"/>
      <c r="B349" s="5"/>
      <c r="C349" s="6"/>
      <c r="D349" s="5"/>
      <c r="E349" s="5"/>
      <c r="F349" s="5"/>
      <c r="G349" s="5"/>
      <c r="H349" s="5"/>
      <c r="I349" s="5"/>
      <c r="J349" s="5"/>
    </row>
    <row r="350" spans="1:10" ht="195" customHeight="1" x14ac:dyDescent="0.25">
      <c r="A350" s="5" t="s">
        <v>11</v>
      </c>
      <c r="B350" s="5" t="s">
        <v>12</v>
      </c>
      <c r="C350" s="6" t="s">
        <v>428</v>
      </c>
      <c r="D350" s="5" t="s">
        <v>14</v>
      </c>
      <c r="E350" s="5" t="s">
        <v>429</v>
      </c>
      <c r="F350" s="5" t="s">
        <v>430</v>
      </c>
      <c r="G350" s="7">
        <v>36571</v>
      </c>
      <c r="H350" s="5">
        <v>3</v>
      </c>
      <c r="I350" s="5"/>
      <c r="J350" s="5" t="s">
        <v>18</v>
      </c>
    </row>
    <row r="351" spans="1:10" x14ac:dyDescent="0.25">
      <c r="A351" s="5"/>
      <c r="B351" s="5"/>
      <c r="C351" s="6"/>
      <c r="D351" s="5"/>
      <c r="E351" s="5"/>
      <c r="F351" s="5"/>
      <c r="G351" s="7"/>
      <c r="H351" s="5"/>
      <c r="I351" s="5"/>
      <c r="J351" s="5"/>
    </row>
    <row r="352" spans="1:10" x14ac:dyDescent="0.25">
      <c r="A352" s="2"/>
      <c r="B352" s="2"/>
      <c r="C352" s="3"/>
      <c r="D352" s="2"/>
      <c r="E352" s="2"/>
      <c r="F352" s="2"/>
      <c r="G352" s="4"/>
      <c r="H352" s="2"/>
      <c r="I352" s="2"/>
      <c r="J352" s="2"/>
    </row>
    <row r="353" spans="1:10" ht="195" customHeight="1" x14ac:dyDescent="0.25">
      <c r="A353" s="5" t="s">
        <v>11</v>
      </c>
      <c r="B353" s="5" t="s">
        <v>12</v>
      </c>
      <c r="C353" s="6" t="s">
        <v>431</v>
      </c>
      <c r="D353" s="5" t="s">
        <v>14</v>
      </c>
      <c r="E353" s="5" t="s">
        <v>432</v>
      </c>
      <c r="F353" s="5" t="s">
        <v>62</v>
      </c>
      <c r="G353" s="7">
        <v>36641</v>
      </c>
      <c r="H353" s="5">
        <v>3</v>
      </c>
      <c r="I353" s="5"/>
      <c r="J353" s="5" t="s">
        <v>18</v>
      </c>
    </row>
    <row r="354" spans="1:10" x14ac:dyDescent="0.25">
      <c r="A354" s="5"/>
      <c r="B354" s="5"/>
      <c r="C354" s="6"/>
      <c r="D354" s="5"/>
      <c r="E354" s="5"/>
      <c r="F354" s="5"/>
      <c r="G354" s="7"/>
      <c r="H354" s="5"/>
      <c r="I354" s="5"/>
      <c r="J354" s="5"/>
    </row>
    <row r="355" spans="1:10" ht="210" customHeight="1" x14ac:dyDescent="0.25">
      <c r="A355" s="5" t="s">
        <v>11</v>
      </c>
      <c r="B355" s="5" t="s">
        <v>12</v>
      </c>
      <c r="C355" s="6" t="s">
        <v>433</v>
      </c>
      <c r="D355" s="5" t="s">
        <v>14</v>
      </c>
      <c r="E355" s="5" t="s">
        <v>434</v>
      </c>
      <c r="F355" s="5" t="s">
        <v>435</v>
      </c>
      <c r="G355" s="7">
        <v>36540</v>
      </c>
      <c r="H355" s="5">
        <v>3</v>
      </c>
      <c r="I355" s="5"/>
      <c r="J355" s="5" t="s">
        <v>18</v>
      </c>
    </row>
    <row r="356" spans="1:10" x14ac:dyDescent="0.25">
      <c r="A356" s="5"/>
      <c r="B356" s="5"/>
      <c r="C356" s="6"/>
      <c r="D356" s="5"/>
      <c r="E356" s="5"/>
      <c r="F356" s="5"/>
      <c r="G356" s="7"/>
      <c r="H356" s="5"/>
      <c r="I356" s="5"/>
      <c r="J356" s="5"/>
    </row>
    <row r="357" spans="1:10" ht="195" customHeight="1" x14ac:dyDescent="0.25">
      <c r="A357" s="5" t="s">
        <v>11</v>
      </c>
      <c r="B357" s="5" t="s">
        <v>31</v>
      </c>
      <c r="C357" s="6" t="s">
        <v>436</v>
      </c>
      <c r="D357" s="5" t="s">
        <v>14</v>
      </c>
      <c r="E357" s="5" t="s">
        <v>437</v>
      </c>
      <c r="F357" s="5" t="s">
        <v>438</v>
      </c>
      <c r="G357" s="5" t="e">
        <f>-2 / 20 / 0</f>
        <v>#DIV/0!</v>
      </c>
      <c r="H357" s="5">
        <v>3</v>
      </c>
      <c r="I357" s="5"/>
      <c r="J357" s="5" t="s">
        <v>18</v>
      </c>
    </row>
    <row r="358" spans="1:10" x14ac:dyDescent="0.25">
      <c r="A358" s="5"/>
      <c r="B358" s="5"/>
      <c r="C358" s="6"/>
      <c r="D358" s="5"/>
      <c r="E358" s="5"/>
      <c r="F358" s="5"/>
      <c r="G358" s="5"/>
      <c r="H358" s="5"/>
      <c r="I358" s="5"/>
      <c r="J358" s="5"/>
    </row>
    <row r="359" spans="1:10" ht="195" customHeight="1" x14ac:dyDescent="0.25">
      <c r="A359" s="5" t="s">
        <v>11</v>
      </c>
      <c r="B359" s="5" t="s">
        <v>12</v>
      </c>
      <c r="C359" s="6" t="s">
        <v>439</v>
      </c>
      <c r="D359" s="5" t="s">
        <v>14</v>
      </c>
      <c r="E359" s="5" t="s">
        <v>440</v>
      </c>
      <c r="F359" s="5" t="s">
        <v>438</v>
      </c>
      <c r="G359" s="7">
        <v>36576</v>
      </c>
      <c r="H359" s="5">
        <v>3</v>
      </c>
      <c r="I359" s="5"/>
      <c r="J359" s="5" t="s">
        <v>18</v>
      </c>
    </row>
    <row r="360" spans="1:10" x14ac:dyDescent="0.25">
      <c r="A360" s="5"/>
      <c r="B360" s="5"/>
      <c r="C360" s="6"/>
      <c r="D360" s="5"/>
      <c r="E360" s="5"/>
      <c r="F360" s="5"/>
      <c r="G360" s="7"/>
      <c r="H360" s="5"/>
      <c r="I360" s="5"/>
      <c r="J360" s="5"/>
    </row>
    <row r="361" spans="1:10" ht="195" customHeight="1" x14ac:dyDescent="0.25">
      <c r="A361" s="5" t="s">
        <v>11</v>
      </c>
      <c r="B361" s="5" t="s">
        <v>31</v>
      </c>
      <c r="C361" s="6" t="s">
        <v>441</v>
      </c>
      <c r="D361" s="5" t="s">
        <v>14</v>
      </c>
      <c r="E361" s="5" t="s">
        <v>442</v>
      </c>
      <c r="F361" s="5" t="s">
        <v>443</v>
      </c>
      <c r="G361" s="5" t="e">
        <f>-1 / 15 / 0</f>
        <v>#DIV/0!</v>
      </c>
      <c r="H361" s="5">
        <v>3</v>
      </c>
      <c r="I361" s="5"/>
      <c r="J361" s="5" t="s">
        <v>18</v>
      </c>
    </row>
    <row r="362" spans="1:10" x14ac:dyDescent="0.25">
      <c r="A362" s="5"/>
      <c r="B362" s="5"/>
      <c r="C362" s="6"/>
      <c r="D362" s="5"/>
      <c r="E362" s="5"/>
      <c r="F362" s="5"/>
      <c r="G362" s="5"/>
      <c r="H362" s="5"/>
      <c r="I362" s="5"/>
      <c r="J362" s="5"/>
    </row>
    <row r="363" spans="1:10" ht="210" customHeight="1" x14ac:dyDescent="0.25">
      <c r="A363" s="5" t="s">
        <v>11</v>
      </c>
      <c r="B363" s="5" t="s">
        <v>31</v>
      </c>
      <c r="C363" s="6" t="s">
        <v>444</v>
      </c>
      <c r="D363" s="5" t="s">
        <v>14</v>
      </c>
      <c r="E363" s="5" t="s">
        <v>445</v>
      </c>
      <c r="F363" s="5" t="s">
        <v>59</v>
      </c>
      <c r="G363" s="5" t="e">
        <f>-1 / 15 / 0</f>
        <v>#DIV/0!</v>
      </c>
      <c r="H363" s="5">
        <v>3</v>
      </c>
      <c r="I363" s="5"/>
      <c r="J363" s="5" t="s">
        <v>18</v>
      </c>
    </row>
    <row r="364" spans="1:10" x14ac:dyDescent="0.25">
      <c r="A364" s="5"/>
      <c r="B364" s="5"/>
      <c r="C364" s="6"/>
      <c r="D364" s="5"/>
      <c r="E364" s="5"/>
      <c r="F364" s="5"/>
      <c r="G364" s="5"/>
      <c r="H364" s="5"/>
      <c r="I364" s="5"/>
      <c r="J364" s="5"/>
    </row>
    <row r="365" spans="1:10" ht="195" customHeight="1" x14ac:dyDescent="0.25">
      <c r="A365" s="5" t="s">
        <v>11</v>
      </c>
      <c r="B365" s="5" t="s">
        <v>12</v>
      </c>
      <c r="C365" s="6" t="s">
        <v>448</v>
      </c>
      <c r="D365" s="5" t="s">
        <v>14</v>
      </c>
      <c r="E365" s="5" t="s">
        <v>449</v>
      </c>
      <c r="F365" s="5" t="s">
        <v>443</v>
      </c>
      <c r="G365" s="7">
        <v>36580</v>
      </c>
      <c r="H365" s="5">
        <v>3</v>
      </c>
      <c r="I365" s="5"/>
      <c r="J365" s="5" t="s">
        <v>18</v>
      </c>
    </row>
    <row r="366" spans="1:10" x14ac:dyDescent="0.25">
      <c r="A366" s="5"/>
      <c r="B366" s="5"/>
      <c r="C366" s="6"/>
      <c r="D366" s="5"/>
      <c r="E366" s="5"/>
      <c r="F366" s="5"/>
      <c r="G366" s="7"/>
      <c r="H366" s="5"/>
      <c r="I366" s="5"/>
      <c r="J366" s="5"/>
    </row>
    <row r="367" spans="1:10" ht="210" customHeight="1" x14ac:dyDescent="0.25">
      <c r="A367" s="5" t="s">
        <v>11</v>
      </c>
      <c r="B367" s="5" t="s">
        <v>12</v>
      </c>
      <c r="C367" s="6" t="s">
        <v>450</v>
      </c>
      <c r="D367" s="5" t="s">
        <v>14</v>
      </c>
      <c r="E367" s="5" t="s">
        <v>451</v>
      </c>
      <c r="F367" s="5" t="s">
        <v>452</v>
      </c>
      <c r="G367" s="5" t="s">
        <v>283</v>
      </c>
      <c r="H367" s="5">
        <v>3</v>
      </c>
      <c r="I367" s="5"/>
      <c r="J367" s="5" t="s">
        <v>18</v>
      </c>
    </row>
    <row r="368" spans="1:10" x14ac:dyDescent="0.25">
      <c r="A368" s="5"/>
      <c r="B368" s="5"/>
      <c r="C368" s="6"/>
      <c r="D368" s="5"/>
      <c r="E368" s="5"/>
      <c r="F368" s="5"/>
      <c r="G368" s="5"/>
      <c r="H368" s="5"/>
      <c r="I368" s="5"/>
      <c r="J368" s="5"/>
    </row>
    <row r="369" spans="1:10" ht="195" customHeight="1" x14ac:dyDescent="0.25">
      <c r="A369" s="5" t="s">
        <v>11</v>
      </c>
      <c r="B369" s="5" t="s">
        <v>12</v>
      </c>
      <c r="C369" s="6" t="s">
        <v>453</v>
      </c>
      <c r="D369" s="5" t="s">
        <v>14</v>
      </c>
      <c r="E369" s="5" t="s">
        <v>454</v>
      </c>
      <c r="F369" s="5" t="s">
        <v>62</v>
      </c>
      <c r="G369" s="7">
        <v>36658</v>
      </c>
      <c r="H369" s="5">
        <v>3</v>
      </c>
      <c r="I369" s="5"/>
      <c r="J369" s="5" t="s">
        <v>18</v>
      </c>
    </row>
    <row r="370" spans="1:10" x14ac:dyDescent="0.25">
      <c r="A370" s="5"/>
      <c r="B370" s="5"/>
      <c r="C370" s="6"/>
      <c r="D370" s="5"/>
      <c r="E370" s="5"/>
      <c r="F370" s="5"/>
      <c r="G370" s="7"/>
      <c r="H370" s="5"/>
      <c r="I370" s="5"/>
      <c r="J370" s="5"/>
    </row>
    <row r="371" spans="1:10" ht="195" customHeight="1" x14ac:dyDescent="0.25">
      <c r="A371" s="5" t="s">
        <v>11</v>
      </c>
      <c r="B371" s="5" t="s">
        <v>12</v>
      </c>
      <c r="C371" s="6" t="s">
        <v>455</v>
      </c>
      <c r="D371" s="5" t="s">
        <v>14</v>
      </c>
      <c r="E371" s="5" t="s">
        <v>456</v>
      </c>
      <c r="F371" s="5" t="s">
        <v>457</v>
      </c>
      <c r="G371" s="7">
        <v>36661</v>
      </c>
      <c r="H371" s="5">
        <v>3</v>
      </c>
      <c r="I371" s="5"/>
      <c r="J371" s="5" t="s">
        <v>18</v>
      </c>
    </row>
    <row r="372" spans="1:10" x14ac:dyDescent="0.25">
      <c r="A372" s="5"/>
      <c r="B372" s="5"/>
      <c r="C372" s="6"/>
      <c r="D372" s="5"/>
      <c r="E372" s="5"/>
      <c r="F372" s="5"/>
      <c r="G372" s="7"/>
      <c r="H372" s="5"/>
      <c r="I372" s="5"/>
      <c r="J372" s="5"/>
    </row>
    <row r="373" spans="1:10" ht="225" customHeight="1" x14ac:dyDescent="0.25">
      <c r="A373" s="5" t="s">
        <v>11</v>
      </c>
      <c r="B373" s="5" t="s">
        <v>31</v>
      </c>
      <c r="C373" s="6" t="s">
        <v>458</v>
      </c>
      <c r="D373" s="5" t="s">
        <v>14</v>
      </c>
      <c r="E373" s="5" t="s">
        <v>459</v>
      </c>
      <c r="F373" s="5" t="s">
        <v>460</v>
      </c>
      <c r="G373" s="5" t="e">
        <f>-2 / 18 / 0</f>
        <v>#DIV/0!</v>
      </c>
      <c r="H373" s="5">
        <v>3</v>
      </c>
      <c r="I373" s="5"/>
      <c r="J373" s="5" t="s">
        <v>18</v>
      </c>
    </row>
    <row r="374" spans="1:10" x14ac:dyDescent="0.25">
      <c r="A374" s="5"/>
      <c r="B374" s="5"/>
      <c r="C374" s="6"/>
      <c r="D374" s="5"/>
      <c r="E374" s="5"/>
      <c r="F374" s="5"/>
      <c r="G374" s="5"/>
      <c r="H374" s="5"/>
      <c r="I374" s="5"/>
      <c r="J374" s="5"/>
    </row>
    <row r="375" spans="1:10" ht="210" customHeight="1" x14ac:dyDescent="0.25">
      <c r="A375" s="5" t="s">
        <v>11</v>
      </c>
      <c r="B375" s="5" t="s">
        <v>12</v>
      </c>
      <c r="C375" s="6" t="s">
        <v>461</v>
      </c>
      <c r="D375" s="5" t="s">
        <v>14</v>
      </c>
      <c r="E375" s="5" t="s">
        <v>462</v>
      </c>
      <c r="F375" s="5" t="s">
        <v>460</v>
      </c>
      <c r="G375" s="7">
        <v>36543</v>
      </c>
      <c r="H375" s="5">
        <v>3</v>
      </c>
      <c r="I375" s="5"/>
      <c r="J375" s="5" t="s">
        <v>18</v>
      </c>
    </row>
    <row r="376" spans="1:10" x14ac:dyDescent="0.25">
      <c r="A376" s="5"/>
      <c r="B376" s="5"/>
      <c r="C376" s="6"/>
      <c r="D376" s="5"/>
      <c r="E376" s="5"/>
      <c r="F376" s="5"/>
      <c r="G376" s="7"/>
      <c r="H376" s="5"/>
      <c r="I376" s="5"/>
      <c r="J376" s="5"/>
    </row>
    <row r="377" spans="1:10" ht="210" customHeight="1" x14ac:dyDescent="0.25">
      <c r="A377" s="5" t="s">
        <v>11</v>
      </c>
      <c r="B377" s="5" t="s">
        <v>12</v>
      </c>
      <c r="C377" s="6" t="s">
        <v>463</v>
      </c>
      <c r="D377" s="5" t="s">
        <v>14</v>
      </c>
      <c r="E377" s="5" t="s">
        <v>464</v>
      </c>
      <c r="F377" s="5" t="s">
        <v>16</v>
      </c>
      <c r="G377" s="7">
        <v>36605</v>
      </c>
      <c r="H377" s="5">
        <v>3</v>
      </c>
      <c r="I377" s="5"/>
      <c r="J377" s="5" t="s">
        <v>18</v>
      </c>
    </row>
    <row r="378" spans="1:10" x14ac:dyDescent="0.25">
      <c r="A378" s="5"/>
      <c r="B378" s="5"/>
      <c r="C378" s="6"/>
      <c r="D378" s="5"/>
      <c r="E378" s="5"/>
      <c r="F378" s="5"/>
      <c r="G378" s="7"/>
      <c r="H378" s="5"/>
      <c r="I378" s="5"/>
      <c r="J378" s="5"/>
    </row>
    <row r="379" spans="1:10" ht="225" customHeight="1" x14ac:dyDescent="0.25">
      <c r="A379" s="5" t="s">
        <v>11</v>
      </c>
      <c r="B379" s="5" t="s">
        <v>12</v>
      </c>
      <c r="C379" s="6" t="s">
        <v>465</v>
      </c>
      <c r="D379" s="5" t="s">
        <v>14</v>
      </c>
      <c r="E379" s="5" t="s">
        <v>466</v>
      </c>
      <c r="F379" s="5" t="s">
        <v>467</v>
      </c>
      <c r="G379" s="7">
        <v>36727</v>
      </c>
      <c r="H379" s="5">
        <v>3</v>
      </c>
      <c r="I379" s="5"/>
      <c r="J379" s="5" t="s">
        <v>468</v>
      </c>
    </row>
    <row r="380" spans="1:10" x14ac:dyDescent="0.25">
      <c r="A380" s="5"/>
      <c r="B380" s="5"/>
      <c r="C380" s="6"/>
      <c r="D380" s="5"/>
      <c r="E380" s="5"/>
      <c r="F380" s="5"/>
      <c r="G380" s="7"/>
      <c r="H380" s="5"/>
      <c r="I380" s="5"/>
      <c r="J380" s="5"/>
    </row>
    <row r="383" spans="1:10" ht="210" customHeight="1" x14ac:dyDescent="0.25">
      <c r="A383" s="5" t="s">
        <v>11</v>
      </c>
      <c r="B383" s="5" t="s">
        <v>31</v>
      </c>
      <c r="C383" s="6" t="s">
        <v>469</v>
      </c>
      <c r="D383" s="5" t="s">
        <v>14</v>
      </c>
      <c r="E383" s="5" t="s">
        <v>470</v>
      </c>
      <c r="F383" s="5" t="s">
        <v>16</v>
      </c>
      <c r="G383" s="5" t="e">
        <f>-6 / 15 / 0</f>
        <v>#DIV/0!</v>
      </c>
      <c r="H383" s="5">
        <v>3</v>
      </c>
      <c r="I383" s="5"/>
      <c r="J383" s="5" t="s">
        <v>18</v>
      </c>
    </row>
    <row r="384" spans="1:10" x14ac:dyDescent="0.25">
      <c r="A384" s="5"/>
      <c r="B384" s="5"/>
      <c r="C384" s="6"/>
      <c r="D384" s="5"/>
      <c r="E384" s="5"/>
      <c r="F384" s="5"/>
      <c r="G384" s="5"/>
      <c r="H384" s="5"/>
      <c r="I384" s="5"/>
      <c r="J384" s="5"/>
    </row>
    <row r="385" spans="1:10" ht="210" customHeight="1" x14ac:dyDescent="0.25">
      <c r="A385" s="5" t="s">
        <v>11</v>
      </c>
      <c r="B385" s="5" t="s">
        <v>12</v>
      </c>
      <c r="C385" s="6" t="s">
        <v>471</v>
      </c>
      <c r="D385" s="5" t="s">
        <v>14</v>
      </c>
      <c r="E385" s="5" t="s">
        <v>472</v>
      </c>
      <c r="F385" s="5" t="s">
        <v>411</v>
      </c>
      <c r="G385" s="7">
        <v>36850</v>
      </c>
      <c r="H385" s="5">
        <v>3</v>
      </c>
      <c r="I385" s="5"/>
      <c r="J385" s="5" t="s">
        <v>18</v>
      </c>
    </row>
    <row r="386" spans="1:10" x14ac:dyDescent="0.25">
      <c r="A386" s="5"/>
      <c r="B386" s="5"/>
      <c r="C386" s="6"/>
      <c r="D386" s="5"/>
      <c r="E386" s="5"/>
      <c r="F386" s="5"/>
      <c r="G386" s="7"/>
      <c r="H386" s="5"/>
      <c r="I386" s="5"/>
      <c r="J386" s="5"/>
    </row>
    <row r="387" spans="1:10" ht="210" customHeight="1" x14ac:dyDescent="0.25">
      <c r="A387" s="5" t="s">
        <v>11</v>
      </c>
      <c r="B387" s="5" t="s">
        <v>12</v>
      </c>
      <c r="C387" s="6" t="s">
        <v>473</v>
      </c>
      <c r="D387" s="5" t="s">
        <v>14</v>
      </c>
      <c r="E387" s="5" t="s">
        <v>474</v>
      </c>
      <c r="F387" s="5" t="s">
        <v>411</v>
      </c>
      <c r="G387" s="7">
        <v>36789</v>
      </c>
      <c r="H387" s="5">
        <v>3</v>
      </c>
      <c r="I387" s="5"/>
      <c r="J387" s="5" t="s">
        <v>18</v>
      </c>
    </row>
    <row r="388" spans="1:10" x14ac:dyDescent="0.25">
      <c r="A388" s="5"/>
      <c r="B388" s="5"/>
      <c r="C388" s="6"/>
      <c r="D388" s="5"/>
      <c r="E388" s="5"/>
      <c r="F388" s="5"/>
      <c r="G388" s="7"/>
      <c r="H388" s="5"/>
      <c r="I388" s="5"/>
      <c r="J388" s="5"/>
    </row>
    <row r="389" spans="1:10" ht="210" customHeight="1" x14ac:dyDescent="0.25">
      <c r="A389" s="5" t="s">
        <v>11</v>
      </c>
      <c r="B389" s="5" t="s">
        <v>31</v>
      </c>
      <c r="C389" s="6" t="s">
        <v>475</v>
      </c>
      <c r="D389" s="5"/>
      <c r="E389" s="5" t="s">
        <v>476</v>
      </c>
      <c r="F389" s="5" t="s">
        <v>57</v>
      </c>
      <c r="G389" s="5" t="e">
        <f>-1 / 0 / 0</f>
        <v>#DIV/0!</v>
      </c>
      <c r="H389" s="5">
        <v>3</v>
      </c>
      <c r="I389" s="5"/>
      <c r="J389" s="5" t="s">
        <v>18</v>
      </c>
    </row>
    <row r="390" spans="1:10" x14ac:dyDescent="0.25">
      <c r="A390" s="5"/>
      <c r="B390" s="5"/>
      <c r="C390" s="6"/>
      <c r="D390" s="5"/>
      <c r="E390" s="5"/>
      <c r="F390" s="5"/>
      <c r="G390" s="5"/>
      <c r="H390" s="5"/>
      <c r="I390" s="5"/>
      <c r="J390" s="5"/>
    </row>
    <row r="391" spans="1:10" ht="210" customHeight="1" x14ac:dyDescent="0.25">
      <c r="A391" s="5" t="s">
        <v>11</v>
      </c>
      <c r="B391" s="5" t="s">
        <v>12</v>
      </c>
      <c r="C391" s="6" t="s">
        <v>477</v>
      </c>
      <c r="D391" s="5" t="s">
        <v>14</v>
      </c>
      <c r="E391" s="5" t="s">
        <v>478</v>
      </c>
      <c r="F391" s="5" t="s">
        <v>411</v>
      </c>
      <c r="G391" s="5" t="s">
        <v>177</v>
      </c>
      <c r="H391" s="5">
        <v>3</v>
      </c>
      <c r="I391" s="5"/>
      <c r="J391" s="5" t="s">
        <v>479</v>
      </c>
    </row>
    <row r="392" spans="1:10" x14ac:dyDescent="0.25">
      <c r="A392" s="5"/>
      <c r="B392" s="5"/>
      <c r="C392" s="6"/>
      <c r="D392" s="5"/>
      <c r="E392" s="5"/>
      <c r="F392" s="5"/>
      <c r="G392" s="5"/>
      <c r="H392" s="5"/>
      <c r="I392" s="5"/>
      <c r="J392" s="5"/>
    </row>
    <row r="395" spans="1:10" ht="210" customHeight="1" x14ac:dyDescent="0.25">
      <c r="A395" s="5" t="s">
        <v>11</v>
      </c>
      <c r="B395" s="5" t="s">
        <v>12</v>
      </c>
      <c r="C395" s="6" t="s">
        <v>480</v>
      </c>
      <c r="D395" s="5" t="s">
        <v>14</v>
      </c>
      <c r="E395" s="5" t="s">
        <v>481</v>
      </c>
      <c r="F395" s="5" t="s">
        <v>308</v>
      </c>
      <c r="G395" s="7">
        <v>36885</v>
      </c>
      <c r="H395" s="5">
        <v>3</v>
      </c>
      <c r="I395" s="5"/>
      <c r="J395" s="5" t="s">
        <v>18</v>
      </c>
    </row>
    <row r="396" spans="1:10" x14ac:dyDescent="0.25">
      <c r="A396" s="5"/>
      <c r="B396" s="5"/>
      <c r="C396" s="6"/>
      <c r="D396" s="5"/>
      <c r="E396" s="5"/>
      <c r="F396" s="5"/>
      <c r="G396" s="7"/>
      <c r="H396" s="5"/>
      <c r="I396" s="5"/>
      <c r="J396" s="5"/>
    </row>
    <row r="397" spans="1:10" ht="195" customHeight="1" x14ac:dyDescent="0.25">
      <c r="A397" s="5" t="s">
        <v>11</v>
      </c>
      <c r="B397" s="5" t="s">
        <v>12</v>
      </c>
      <c r="C397" s="6" t="s">
        <v>482</v>
      </c>
      <c r="D397" s="5" t="s">
        <v>14</v>
      </c>
      <c r="E397" s="5" t="s">
        <v>483</v>
      </c>
      <c r="F397" s="5" t="s">
        <v>484</v>
      </c>
      <c r="G397" s="7">
        <v>36880</v>
      </c>
      <c r="H397" s="5">
        <v>3</v>
      </c>
      <c r="I397" s="5"/>
      <c r="J397" s="5" t="s">
        <v>18</v>
      </c>
    </row>
    <row r="398" spans="1:10" x14ac:dyDescent="0.25">
      <c r="A398" s="5"/>
      <c r="B398" s="5"/>
      <c r="C398" s="6"/>
      <c r="D398" s="5"/>
      <c r="E398" s="5"/>
      <c r="F398" s="5"/>
      <c r="G398" s="7"/>
      <c r="H398" s="5"/>
      <c r="I398" s="5"/>
      <c r="J398" s="5"/>
    </row>
    <row r="399" spans="1:10" ht="225" customHeight="1" x14ac:dyDescent="0.25">
      <c r="A399" s="5" t="s">
        <v>11</v>
      </c>
      <c r="B399" s="5" t="s">
        <v>12</v>
      </c>
      <c r="C399" s="6" t="s">
        <v>485</v>
      </c>
      <c r="D399" s="5" t="s">
        <v>14</v>
      </c>
      <c r="E399" s="5" t="s">
        <v>486</v>
      </c>
      <c r="F399" s="5" t="s">
        <v>487</v>
      </c>
      <c r="G399" s="7">
        <v>36875</v>
      </c>
      <c r="H399" s="5">
        <v>3</v>
      </c>
      <c r="I399" s="5"/>
      <c r="J399" s="5" t="s">
        <v>18</v>
      </c>
    </row>
    <row r="400" spans="1:10" x14ac:dyDescent="0.25">
      <c r="A400" s="5"/>
      <c r="B400" s="5"/>
      <c r="C400" s="6"/>
      <c r="D400" s="5"/>
      <c r="E400" s="5"/>
      <c r="F400" s="5"/>
      <c r="G400" s="7"/>
      <c r="H400" s="5"/>
      <c r="I400" s="5"/>
      <c r="J400" s="5"/>
    </row>
    <row r="401" spans="1:10" ht="195" customHeight="1" x14ac:dyDescent="0.25">
      <c r="A401" s="5" t="s">
        <v>11</v>
      </c>
      <c r="B401" s="5" t="s">
        <v>12</v>
      </c>
      <c r="C401" s="6" t="s">
        <v>488</v>
      </c>
      <c r="D401" s="5" t="s">
        <v>14</v>
      </c>
      <c r="E401" s="5" t="s">
        <v>489</v>
      </c>
      <c r="F401" s="5" t="s">
        <v>487</v>
      </c>
      <c r="G401" s="7">
        <v>36603</v>
      </c>
      <c r="H401" s="5">
        <v>3</v>
      </c>
      <c r="I401" s="5"/>
      <c r="J401" s="5" t="s">
        <v>211</v>
      </c>
    </row>
    <row r="402" spans="1:10" x14ac:dyDescent="0.25">
      <c r="A402" s="5"/>
      <c r="B402" s="5"/>
      <c r="C402" s="6"/>
      <c r="D402" s="5"/>
      <c r="E402" s="5"/>
      <c r="F402" s="5"/>
      <c r="G402" s="7"/>
      <c r="H402" s="5"/>
      <c r="I402" s="5"/>
      <c r="J402" s="5"/>
    </row>
    <row r="406" spans="1:10" ht="195" customHeight="1" x14ac:dyDescent="0.25">
      <c r="A406" s="5" t="s">
        <v>11</v>
      </c>
      <c r="B406" s="5" t="s">
        <v>12</v>
      </c>
      <c r="C406" s="6" t="s">
        <v>490</v>
      </c>
      <c r="D406" s="5" t="s">
        <v>14</v>
      </c>
      <c r="E406" s="5" t="s">
        <v>491</v>
      </c>
      <c r="F406" s="5" t="s">
        <v>492</v>
      </c>
      <c r="G406" s="5" t="s">
        <v>493</v>
      </c>
      <c r="H406" s="5">
        <v>3</v>
      </c>
      <c r="I406" s="5"/>
      <c r="J406" s="5" t="s">
        <v>18</v>
      </c>
    </row>
    <row r="407" spans="1:10" x14ac:dyDescent="0.25">
      <c r="A407" s="5"/>
      <c r="B407" s="5"/>
      <c r="C407" s="6"/>
      <c r="D407" s="5"/>
      <c r="E407" s="5"/>
      <c r="F407" s="5"/>
      <c r="G407" s="5"/>
      <c r="H407" s="5"/>
      <c r="I407" s="5"/>
      <c r="J407" s="5"/>
    </row>
    <row r="408" spans="1:10" ht="225" customHeight="1" x14ac:dyDescent="0.25">
      <c r="A408" s="5" t="s">
        <v>11</v>
      </c>
      <c r="B408" s="5" t="s">
        <v>12</v>
      </c>
      <c r="C408" s="6" t="s">
        <v>494</v>
      </c>
      <c r="D408" s="5" t="s">
        <v>14</v>
      </c>
      <c r="E408" s="5" t="s">
        <v>495</v>
      </c>
      <c r="F408" s="5" t="s">
        <v>496</v>
      </c>
      <c r="G408" s="5" t="s">
        <v>493</v>
      </c>
      <c r="H408" s="5">
        <v>3</v>
      </c>
      <c r="I408" s="5"/>
      <c r="J408" s="5" t="s">
        <v>18</v>
      </c>
    </row>
    <row r="409" spans="1:10" x14ac:dyDescent="0.25">
      <c r="A409" s="5"/>
      <c r="B409" s="5"/>
      <c r="C409" s="6"/>
      <c r="D409" s="5"/>
      <c r="E409" s="5"/>
      <c r="F409" s="5"/>
      <c r="G409" s="5"/>
      <c r="H409" s="5"/>
      <c r="I409" s="5"/>
      <c r="J409" s="5"/>
    </row>
    <row r="410" spans="1:10" ht="210" customHeight="1" x14ac:dyDescent="0.25">
      <c r="A410" s="5" t="s">
        <v>11</v>
      </c>
      <c r="B410" s="5" t="s">
        <v>12</v>
      </c>
      <c r="C410" s="6" t="s">
        <v>497</v>
      </c>
      <c r="D410" s="5" t="s">
        <v>14</v>
      </c>
      <c r="E410" s="5" t="s">
        <v>498</v>
      </c>
      <c r="F410" s="5" t="s">
        <v>499</v>
      </c>
      <c r="G410" s="7">
        <v>36789</v>
      </c>
      <c r="H410" s="5">
        <v>3</v>
      </c>
      <c r="I410" s="5"/>
      <c r="J410" s="5" t="s">
        <v>18</v>
      </c>
    </row>
    <row r="411" spans="1:10" x14ac:dyDescent="0.25">
      <c r="A411" s="5"/>
      <c r="B411" s="5"/>
      <c r="C411" s="6"/>
      <c r="D411" s="5"/>
      <c r="E411" s="5"/>
      <c r="F411" s="5"/>
      <c r="G411" s="7"/>
      <c r="H411" s="5"/>
      <c r="I411" s="5"/>
      <c r="J411" s="5"/>
    </row>
    <row r="412" spans="1:10" ht="195" customHeight="1" x14ac:dyDescent="0.25">
      <c r="A412" s="5" t="s">
        <v>11</v>
      </c>
      <c r="B412" s="5" t="s">
        <v>12</v>
      </c>
      <c r="C412" s="6" t="s">
        <v>500</v>
      </c>
      <c r="D412" s="5" t="s">
        <v>14</v>
      </c>
      <c r="E412" s="5" t="s">
        <v>501</v>
      </c>
      <c r="F412" s="5" t="s">
        <v>502</v>
      </c>
      <c r="G412" s="7">
        <v>36768</v>
      </c>
      <c r="H412" s="5">
        <v>3</v>
      </c>
      <c r="I412" s="5"/>
      <c r="J412" s="5" t="s">
        <v>18</v>
      </c>
    </row>
    <row r="413" spans="1:10" x14ac:dyDescent="0.25">
      <c r="A413" s="5"/>
      <c r="B413" s="5"/>
      <c r="C413" s="6"/>
      <c r="D413" s="5"/>
      <c r="E413" s="5"/>
      <c r="F413" s="5"/>
      <c r="G413" s="7"/>
      <c r="H413" s="5"/>
      <c r="I413" s="5"/>
      <c r="J413" s="5"/>
    </row>
    <row r="414" spans="1:10" ht="210" customHeight="1" x14ac:dyDescent="0.25">
      <c r="A414" s="5" t="s">
        <v>11</v>
      </c>
      <c r="B414" s="5" t="s">
        <v>12</v>
      </c>
      <c r="C414" s="6" t="s">
        <v>503</v>
      </c>
      <c r="D414" s="5" t="s">
        <v>14</v>
      </c>
      <c r="E414" s="5" t="s">
        <v>504</v>
      </c>
      <c r="F414" s="5" t="s">
        <v>505</v>
      </c>
      <c r="G414" s="7">
        <v>36758</v>
      </c>
      <c r="H414" s="5">
        <v>3</v>
      </c>
      <c r="I414" s="5"/>
      <c r="J414" s="5" t="s">
        <v>18</v>
      </c>
    </row>
    <row r="415" spans="1:10" x14ac:dyDescent="0.25">
      <c r="A415" s="5"/>
      <c r="B415" s="5"/>
      <c r="C415" s="6"/>
      <c r="D415" s="5"/>
      <c r="E415" s="5"/>
      <c r="F415" s="5"/>
      <c r="G415" s="7"/>
      <c r="H415" s="5"/>
      <c r="I415" s="5"/>
      <c r="J415" s="5"/>
    </row>
    <row r="416" spans="1:10" ht="210" customHeight="1" x14ac:dyDescent="0.25">
      <c r="A416" s="5" t="s">
        <v>11</v>
      </c>
      <c r="B416" s="5" t="s">
        <v>12</v>
      </c>
      <c r="C416" s="6" t="s">
        <v>506</v>
      </c>
      <c r="D416" s="5" t="s">
        <v>14</v>
      </c>
      <c r="E416" s="5" t="s">
        <v>507</v>
      </c>
      <c r="F416" s="5" t="s">
        <v>505</v>
      </c>
      <c r="G416" s="7">
        <v>36784</v>
      </c>
      <c r="H416" s="5">
        <v>3</v>
      </c>
      <c r="I416" s="5"/>
      <c r="J416" s="5" t="s">
        <v>18</v>
      </c>
    </row>
    <row r="417" spans="1:10" x14ac:dyDescent="0.25">
      <c r="A417" s="5"/>
      <c r="B417" s="5"/>
      <c r="C417" s="6"/>
      <c r="D417" s="5"/>
      <c r="E417" s="5"/>
      <c r="F417" s="5"/>
      <c r="G417" s="7"/>
      <c r="H417" s="5"/>
      <c r="I417" s="5"/>
      <c r="J417" s="5"/>
    </row>
    <row r="418" spans="1:10" ht="210" customHeight="1" x14ac:dyDescent="0.25">
      <c r="A418" s="5" t="s">
        <v>11</v>
      </c>
      <c r="B418" s="5" t="s">
        <v>12</v>
      </c>
      <c r="C418" s="6" t="s">
        <v>508</v>
      </c>
      <c r="D418" s="5" t="s">
        <v>14</v>
      </c>
      <c r="E418" s="5" t="s">
        <v>509</v>
      </c>
      <c r="F418" s="5" t="s">
        <v>492</v>
      </c>
      <c r="G418" s="7">
        <v>36717</v>
      </c>
      <c r="H418" s="5">
        <v>3</v>
      </c>
      <c r="I418" s="5"/>
      <c r="J418" s="5" t="s">
        <v>18</v>
      </c>
    </row>
    <row r="419" spans="1:10" x14ac:dyDescent="0.25">
      <c r="A419" s="5"/>
      <c r="B419" s="5"/>
      <c r="C419" s="6"/>
      <c r="D419" s="5"/>
      <c r="E419" s="5"/>
      <c r="F419" s="5"/>
      <c r="G419" s="7"/>
      <c r="H419" s="5"/>
      <c r="I419" s="5"/>
      <c r="J419" s="5"/>
    </row>
    <row r="420" spans="1:10" ht="180" customHeight="1" x14ac:dyDescent="0.25">
      <c r="A420" s="5" t="s">
        <v>11</v>
      </c>
      <c r="B420" s="5" t="s">
        <v>31</v>
      </c>
      <c r="C420" s="6" t="s">
        <v>510</v>
      </c>
      <c r="D420" s="5" t="s">
        <v>14</v>
      </c>
      <c r="E420" s="5" t="s">
        <v>511</v>
      </c>
      <c r="F420" s="5" t="s">
        <v>512</v>
      </c>
      <c r="G420" s="5" t="e">
        <f>-2 / 25 / 0</f>
        <v>#DIV/0!</v>
      </c>
      <c r="H420" s="5">
        <v>3</v>
      </c>
      <c r="I420" s="5"/>
      <c r="J420" s="5" t="s">
        <v>18</v>
      </c>
    </row>
    <row r="421" spans="1:10" x14ac:dyDescent="0.25">
      <c r="A421" s="5"/>
      <c r="B421" s="5"/>
      <c r="C421" s="6"/>
      <c r="D421" s="5"/>
      <c r="E421" s="5"/>
      <c r="F421" s="5"/>
      <c r="G421" s="5"/>
      <c r="H421" s="5"/>
      <c r="I421" s="5"/>
      <c r="J421" s="5"/>
    </row>
    <row r="422" spans="1:10" ht="180" customHeight="1" x14ac:dyDescent="0.25">
      <c r="A422" s="5" t="s">
        <v>11</v>
      </c>
      <c r="B422" s="5" t="s">
        <v>31</v>
      </c>
      <c r="C422" s="6" t="s">
        <v>513</v>
      </c>
      <c r="D422" s="5" t="s">
        <v>14</v>
      </c>
      <c r="E422" s="5" t="s">
        <v>514</v>
      </c>
      <c r="F422" s="5" t="s">
        <v>487</v>
      </c>
      <c r="G422" s="5" t="s">
        <v>515</v>
      </c>
      <c r="H422" s="5">
        <v>3</v>
      </c>
      <c r="I422" s="5"/>
      <c r="J422" s="5" t="s">
        <v>18</v>
      </c>
    </row>
    <row r="423" spans="1:10" x14ac:dyDescent="0.25">
      <c r="A423" s="5"/>
      <c r="B423" s="5"/>
      <c r="C423" s="6"/>
      <c r="D423" s="5"/>
      <c r="E423" s="5"/>
      <c r="F423" s="5"/>
      <c r="G423" s="5"/>
      <c r="H423" s="5"/>
      <c r="I423" s="5"/>
      <c r="J423" s="5"/>
    </row>
    <row r="424" spans="1:10" ht="195" customHeight="1" x14ac:dyDescent="0.25">
      <c r="A424" s="5" t="s">
        <v>11</v>
      </c>
      <c r="B424" s="5" t="s">
        <v>31</v>
      </c>
      <c r="C424" s="6" t="s">
        <v>516</v>
      </c>
      <c r="D424" s="5" t="s">
        <v>14</v>
      </c>
      <c r="E424" s="5" t="s">
        <v>517</v>
      </c>
      <c r="F424" s="5" t="s">
        <v>487</v>
      </c>
      <c r="G424" s="5" t="s">
        <v>515</v>
      </c>
      <c r="H424" s="5">
        <v>3</v>
      </c>
      <c r="I424" s="5"/>
      <c r="J424" s="5" t="s">
        <v>18</v>
      </c>
    </row>
    <row r="425" spans="1:10" x14ac:dyDescent="0.25">
      <c r="A425" s="5"/>
      <c r="B425" s="5"/>
      <c r="C425" s="6"/>
      <c r="D425" s="5"/>
      <c r="E425" s="5"/>
      <c r="F425" s="5"/>
      <c r="G425" s="5"/>
      <c r="H425" s="5"/>
      <c r="I425" s="5"/>
      <c r="J425" s="5"/>
    </row>
    <row r="426" spans="1:10" ht="180" customHeight="1" x14ac:dyDescent="0.25">
      <c r="A426" s="5" t="s">
        <v>11</v>
      </c>
      <c r="B426" s="5" t="s">
        <v>31</v>
      </c>
      <c r="C426" s="6" t="s">
        <v>518</v>
      </c>
      <c r="D426" s="5" t="s">
        <v>14</v>
      </c>
      <c r="E426" s="5" t="s">
        <v>519</v>
      </c>
      <c r="F426" s="5" t="s">
        <v>520</v>
      </c>
      <c r="G426" s="5" t="e">
        <f>-1 / 13 / 0</f>
        <v>#DIV/0!</v>
      </c>
      <c r="H426" s="5">
        <v>3</v>
      </c>
      <c r="I426" s="5"/>
      <c r="J426" s="5" t="s">
        <v>18</v>
      </c>
    </row>
    <row r="427" spans="1:10" x14ac:dyDescent="0.25">
      <c r="A427" s="5"/>
      <c r="B427" s="5"/>
      <c r="C427" s="6"/>
      <c r="D427" s="5"/>
      <c r="E427" s="5"/>
      <c r="F427" s="5"/>
      <c r="G427" s="5"/>
      <c r="H427" s="5"/>
      <c r="I427" s="5"/>
      <c r="J427" s="5"/>
    </row>
    <row r="428" spans="1:10" ht="180" customHeight="1" x14ac:dyDescent="0.25">
      <c r="A428" s="5" t="s">
        <v>11</v>
      </c>
      <c r="B428" s="5" t="s">
        <v>31</v>
      </c>
      <c r="C428" s="6" t="s">
        <v>521</v>
      </c>
      <c r="D428" s="5" t="s">
        <v>14</v>
      </c>
      <c r="E428" s="5" t="s">
        <v>522</v>
      </c>
      <c r="F428" s="5" t="s">
        <v>520</v>
      </c>
      <c r="G428" s="5" t="s">
        <v>515</v>
      </c>
      <c r="H428" s="5">
        <v>3</v>
      </c>
      <c r="I428" s="5"/>
      <c r="J428" s="5" t="s">
        <v>18</v>
      </c>
    </row>
    <row r="429" spans="1:10" x14ac:dyDescent="0.25">
      <c r="A429" s="5"/>
      <c r="B429" s="5"/>
      <c r="C429" s="6"/>
      <c r="D429" s="5"/>
      <c r="E429" s="5"/>
      <c r="F429" s="5"/>
      <c r="G429" s="5"/>
      <c r="H429" s="5"/>
      <c r="I429" s="5"/>
      <c r="J429" s="5"/>
    </row>
    <row r="430" spans="1:10" ht="210" customHeight="1" x14ac:dyDescent="0.25">
      <c r="A430" s="5" t="s">
        <v>11</v>
      </c>
      <c r="B430" s="5" t="s">
        <v>12</v>
      </c>
      <c r="C430" s="6" t="s">
        <v>523</v>
      </c>
      <c r="D430" s="5" t="s">
        <v>14</v>
      </c>
      <c r="E430" s="5" t="s">
        <v>524</v>
      </c>
      <c r="F430" s="5" t="s">
        <v>51</v>
      </c>
      <c r="G430" s="7">
        <v>36705</v>
      </c>
      <c r="H430" s="5">
        <v>3</v>
      </c>
      <c r="I430" s="5"/>
      <c r="J430" s="5" t="s">
        <v>18</v>
      </c>
    </row>
    <row r="431" spans="1:10" x14ac:dyDescent="0.25">
      <c r="A431" s="5"/>
      <c r="B431" s="5"/>
      <c r="C431" s="6"/>
      <c r="D431" s="5"/>
      <c r="E431" s="5"/>
      <c r="F431" s="5"/>
      <c r="G431" s="7"/>
      <c r="H431" s="5"/>
      <c r="I431" s="5"/>
      <c r="J431" s="5"/>
    </row>
    <row r="432" spans="1:10" ht="195" customHeight="1" x14ac:dyDescent="0.25">
      <c r="A432" s="5" t="s">
        <v>11</v>
      </c>
      <c r="B432" s="5" t="s">
        <v>12</v>
      </c>
      <c r="C432" s="6" t="s">
        <v>525</v>
      </c>
      <c r="D432" s="5" t="s">
        <v>14</v>
      </c>
      <c r="E432" s="5" t="s">
        <v>526</v>
      </c>
      <c r="F432" s="5" t="s">
        <v>527</v>
      </c>
      <c r="G432" s="7">
        <v>36725</v>
      </c>
      <c r="H432" s="5">
        <v>3</v>
      </c>
      <c r="I432" s="5"/>
      <c r="J432" s="5" t="s">
        <v>18</v>
      </c>
    </row>
    <row r="433" spans="1:10" x14ac:dyDescent="0.25">
      <c r="A433" s="5"/>
      <c r="B433" s="5"/>
      <c r="C433" s="6"/>
      <c r="D433" s="5"/>
      <c r="E433" s="5"/>
      <c r="F433" s="5"/>
      <c r="G433" s="7"/>
      <c r="H433" s="5"/>
      <c r="I433" s="5"/>
      <c r="J433" s="5"/>
    </row>
    <row r="434" spans="1:10" ht="210" customHeight="1" x14ac:dyDescent="0.25">
      <c r="A434" s="5" t="s">
        <v>11</v>
      </c>
      <c r="B434" s="5" t="s">
        <v>31</v>
      </c>
      <c r="C434" s="6" t="s">
        <v>528</v>
      </c>
      <c r="D434" s="5" t="s">
        <v>14</v>
      </c>
      <c r="E434" s="5" t="s">
        <v>529</v>
      </c>
      <c r="F434" s="5" t="s">
        <v>530</v>
      </c>
      <c r="G434" s="5" t="s">
        <v>447</v>
      </c>
      <c r="H434" s="5">
        <v>3</v>
      </c>
      <c r="I434" s="5"/>
      <c r="J434" s="5" t="s">
        <v>18</v>
      </c>
    </row>
    <row r="435" spans="1:10" x14ac:dyDescent="0.25">
      <c r="A435" s="5"/>
      <c r="B435" s="5"/>
      <c r="C435" s="6"/>
      <c r="D435" s="5"/>
      <c r="E435" s="5"/>
      <c r="F435" s="5"/>
      <c r="G435" s="5"/>
      <c r="H435" s="5"/>
      <c r="I435" s="5"/>
      <c r="J435" s="5"/>
    </row>
    <row r="436" spans="1:10" ht="210" customHeight="1" x14ac:dyDescent="0.25">
      <c r="A436" s="5" t="s">
        <v>11</v>
      </c>
      <c r="B436" s="5" t="s">
        <v>12</v>
      </c>
      <c r="C436" s="6" t="s">
        <v>531</v>
      </c>
      <c r="D436" s="5" t="s">
        <v>14</v>
      </c>
      <c r="E436" s="5" t="s">
        <v>532</v>
      </c>
      <c r="F436" s="5" t="s">
        <v>530</v>
      </c>
      <c r="G436" s="7">
        <v>36571</v>
      </c>
      <c r="H436" s="5">
        <v>3</v>
      </c>
      <c r="I436" s="5"/>
      <c r="J436" s="5" t="s">
        <v>18</v>
      </c>
    </row>
    <row r="437" spans="1:10" x14ac:dyDescent="0.25">
      <c r="A437" s="5"/>
      <c r="B437" s="5"/>
      <c r="C437" s="6"/>
      <c r="D437" s="5"/>
      <c r="E437" s="5"/>
      <c r="F437" s="5"/>
      <c r="G437" s="7"/>
      <c r="H437" s="5"/>
      <c r="I437" s="5"/>
      <c r="J437" s="5"/>
    </row>
    <row r="438" spans="1:10" ht="210" customHeight="1" x14ac:dyDescent="0.25">
      <c r="A438" s="5" t="s">
        <v>11</v>
      </c>
      <c r="B438" s="5" t="s">
        <v>31</v>
      </c>
      <c r="C438" s="6" t="s">
        <v>533</v>
      </c>
      <c r="D438" s="5" t="s">
        <v>14</v>
      </c>
      <c r="E438" s="5" t="s">
        <v>534</v>
      </c>
      <c r="F438" s="5" t="s">
        <v>535</v>
      </c>
      <c r="G438" s="5" t="s">
        <v>447</v>
      </c>
      <c r="H438" s="5">
        <v>3</v>
      </c>
      <c r="I438" s="5"/>
      <c r="J438" s="5" t="s">
        <v>18</v>
      </c>
    </row>
    <row r="439" spans="1:10" x14ac:dyDescent="0.25">
      <c r="A439" s="5"/>
      <c r="B439" s="5"/>
      <c r="C439" s="6"/>
      <c r="D439" s="5"/>
      <c r="E439" s="5"/>
      <c r="F439" s="5"/>
      <c r="G439" s="5"/>
      <c r="H439" s="5"/>
      <c r="I439" s="5"/>
      <c r="J439" s="5"/>
    </row>
    <row r="440" spans="1:10" ht="225" customHeight="1" x14ac:dyDescent="0.25">
      <c r="A440" s="5" t="s">
        <v>11</v>
      </c>
      <c r="B440" s="5" t="s">
        <v>31</v>
      </c>
      <c r="C440" s="6" t="s">
        <v>536</v>
      </c>
      <c r="D440" s="5" t="s">
        <v>14</v>
      </c>
      <c r="E440" s="5" t="s">
        <v>352</v>
      </c>
      <c r="F440" s="5" t="s">
        <v>535</v>
      </c>
      <c r="G440" s="5" t="e">
        <f>-1 / 0 / 0</f>
        <v>#DIV/0!</v>
      </c>
      <c r="H440" s="5">
        <v>3</v>
      </c>
      <c r="I440" s="5"/>
      <c r="J440" s="5" t="s">
        <v>537</v>
      </c>
    </row>
    <row r="441" spans="1:10" x14ac:dyDescent="0.25">
      <c r="A441" s="5"/>
      <c r="B441" s="5"/>
      <c r="C441" s="6"/>
      <c r="D441" s="5"/>
      <c r="E441" s="5"/>
      <c r="F441" s="5"/>
      <c r="G441" s="5"/>
      <c r="H441" s="5"/>
      <c r="I441" s="5"/>
      <c r="J441" s="5"/>
    </row>
    <row r="444" spans="1:10" ht="210" customHeight="1" x14ac:dyDescent="0.25">
      <c r="A444" s="5" t="s">
        <v>11</v>
      </c>
      <c r="B444" s="5" t="s">
        <v>31</v>
      </c>
      <c r="C444" s="6" t="s">
        <v>538</v>
      </c>
      <c r="D444" s="5" t="s">
        <v>14</v>
      </c>
      <c r="E444" s="5" t="s">
        <v>539</v>
      </c>
      <c r="F444" s="5" t="s">
        <v>540</v>
      </c>
      <c r="G444" s="5" t="e">
        <f>-1 / 18 / 0</f>
        <v>#DIV/0!</v>
      </c>
      <c r="H444" s="5">
        <v>3</v>
      </c>
      <c r="I444" s="5"/>
      <c r="J444" s="5" t="s">
        <v>18</v>
      </c>
    </row>
    <row r="445" spans="1:10" x14ac:dyDescent="0.25">
      <c r="A445" s="5"/>
      <c r="B445" s="5"/>
      <c r="C445" s="6"/>
      <c r="D445" s="5"/>
      <c r="E445" s="5"/>
      <c r="F445" s="5"/>
      <c r="G445" s="5"/>
      <c r="H445" s="5"/>
      <c r="I445" s="5"/>
      <c r="J445" s="5"/>
    </row>
    <row r="446" spans="1:10" ht="195" customHeight="1" x14ac:dyDescent="0.25">
      <c r="A446" s="5" t="s">
        <v>11</v>
      </c>
      <c r="B446" s="5" t="s">
        <v>12</v>
      </c>
      <c r="C446" s="6" t="s">
        <v>541</v>
      </c>
      <c r="D446" s="5" t="s">
        <v>14</v>
      </c>
      <c r="E446" s="5" t="s">
        <v>542</v>
      </c>
      <c r="F446" s="5" t="s">
        <v>222</v>
      </c>
      <c r="G446" s="7">
        <v>36603</v>
      </c>
      <c r="H446" s="5">
        <v>3</v>
      </c>
      <c r="I446" s="5"/>
      <c r="J446" s="5" t="s">
        <v>18</v>
      </c>
    </row>
    <row r="447" spans="1:10" x14ac:dyDescent="0.25">
      <c r="A447" s="5"/>
      <c r="B447" s="5"/>
      <c r="C447" s="6"/>
      <c r="D447" s="5"/>
      <c r="E447" s="5"/>
      <c r="F447" s="5"/>
      <c r="G447" s="7"/>
      <c r="H447" s="5"/>
      <c r="I447" s="5"/>
      <c r="J447" s="5"/>
    </row>
    <row r="448" spans="1:10" ht="210" customHeight="1" x14ac:dyDescent="0.25">
      <c r="A448" s="5" t="s">
        <v>11</v>
      </c>
      <c r="B448" s="5" t="s">
        <v>31</v>
      </c>
      <c r="C448" s="6" t="s">
        <v>543</v>
      </c>
      <c r="D448" s="5" t="s">
        <v>14</v>
      </c>
      <c r="E448" s="5" t="s">
        <v>544</v>
      </c>
      <c r="F448" s="5" t="s">
        <v>187</v>
      </c>
      <c r="G448" s="5" t="s">
        <v>545</v>
      </c>
      <c r="H448" s="5">
        <v>3</v>
      </c>
      <c r="I448" s="5"/>
      <c r="J448" s="5" t="s">
        <v>18</v>
      </c>
    </row>
    <row r="449" spans="1:10" x14ac:dyDescent="0.25">
      <c r="A449" s="5"/>
      <c r="B449" s="5"/>
      <c r="C449" s="6"/>
      <c r="D449" s="5"/>
      <c r="E449" s="5"/>
      <c r="F449" s="5"/>
      <c r="G449" s="5"/>
      <c r="H449" s="5"/>
      <c r="I449" s="5"/>
      <c r="J449" s="5"/>
    </row>
    <row r="450" spans="1:10" ht="180" customHeight="1" x14ac:dyDescent="0.25">
      <c r="A450" s="5" t="s">
        <v>11</v>
      </c>
      <c r="B450" s="5" t="s">
        <v>31</v>
      </c>
      <c r="C450" s="6" t="s">
        <v>546</v>
      </c>
      <c r="D450" s="5" t="s">
        <v>14</v>
      </c>
      <c r="E450" s="5" t="s">
        <v>547</v>
      </c>
      <c r="F450" s="5" t="s">
        <v>548</v>
      </c>
      <c r="G450" s="5" t="e">
        <f>-1 / 18 / 0</f>
        <v>#DIV/0!</v>
      </c>
      <c r="H450" s="5">
        <v>3</v>
      </c>
      <c r="I450" s="5"/>
      <c r="J450" s="5" t="s">
        <v>18</v>
      </c>
    </row>
    <row r="451" spans="1:10" x14ac:dyDescent="0.25">
      <c r="A451" s="5"/>
      <c r="B451" s="5"/>
      <c r="C451" s="6"/>
      <c r="D451" s="5"/>
      <c r="E451" s="5"/>
      <c r="F451" s="5"/>
      <c r="G451" s="5"/>
      <c r="H451" s="5"/>
      <c r="I451" s="5"/>
      <c r="J451" s="5"/>
    </row>
    <row r="452" spans="1:10" ht="195" customHeight="1" x14ac:dyDescent="0.25">
      <c r="A452" s="5" t="s">
        <v>11</v>
      </c>
      <c r="B452" s="5" t="s">
        <v>12</v>
      </c>
      <c r="C452" s="6" t="s">
        <v>549</v>
      </c>
      <c r="D452" s="5" t="s">
        <v>14</v>
      </c>
      <c r="E452" s="5" t="s">
        <v>550</v>
      </c>
      <c r="F452" s="5" t="s">
        <v>551</v>
      </c>
      <c r="G452" s="7">
        <v>36543</v>
      </c>
      <c r="H452" s="5">
        <v>3</v>
      </c>
      <c r="I452" s="5"/>
      <c r="J452" s="5" t="s">
        <v>18</v>
      </c>
    </row>
    <row r="453" spans="1:10" x14ac:dyDescent="0.25">
      <c r="A453" s="5"/>
      <c r="B453" s="5"/>
      <c r="C453" s="6"/>
      <c r="D453" s="5"/>
      <c r="E453" s="5"/>
      <c r="F453" s="5"/>
      <c r="G453" s="7"/>
      <c r="H453" s="5"/>
      <c r="I453" s="5"/>
      <c r="J453" s="5"/>
    </row>
    <row r="454" spans="1:10" ht="225" customHeight="1" x14ac:dyDescent="0.25">
      <c r="A454" s="5" t="s">
        <v>11</v>
      </c>
      <c r="B454" s="5" t="s">
        <v>31</v>
      </c>
      <c r="C454" s="6" t="s">
        <v>552</v>
      </c>
      <c r="D454" s="5" t="s">
        <v>14</v>
      </c>
      <c r="E454" s="5" t="s">
        <v>553</v>
      </c>
      <c r="F454" s="5" t="s">
        <v>554</v>
      </c>
      <c r="G454" s="5" t="s">
        <v>545</v>
      </c>
      <c r="H454" s="5">
        <v>3</v>
      </c>
      <c r="I454" s="5"/>
      <c r="J454" s="5" t="s">
        <v>18</v>
      </c>
    </row>
    <row r="455" spans="1:10" x14ac:dyDescent="0.25">
      <c r="A455" s="5"/>
      <c r="B455" s="5"/>
      <c r="C455" s="6"/>
      <c r="D455" s="5"/>
      <c r="E455" s="5"/>
      <c r="F455" s="5"/>
      <c r="G455" s="5"/>
      <c r="H455" s="5"/>
      <c r="I455" s="5"/>
      <c r="J455" s="5"/>
    </row>
    <row r="456" spans="1:10" ht="210" customHeight="1" x14ac:dyDescent="0.25">
      <c r="A456" s="5" t="s">
        <v>11</v>
      </c>
      <c r="B456" s="5" t="s">
        <v>12</v>
      </c>
      <c r="C456" s="6" t="s">
        <v>555</v>
      </c>
      <c r="D456" s="5" t="s">
        <v>14</v>
      </c>
      <c r="E456" s="5" t="s">
        <v>556</v>
      </c>
      <c r="F456" s="5" t="s">
        <v>557</v>
      </c>
      <c r="G456" s="7">
        <v>36537</v>
      </c>
      <c r="H456" s="5">
        <v>3</v>
      </c>
      <c r="I456" s="5"/>
      <c r="J456" s="5" t="s">
        <v>18</v>
      </c>
    </row>
    <row r="457" spans="1:10" x14ac:dyDescent="0.25">
      <c r="A457" s="5"/>
      <c r="B457" s="5"/>
      <c r="C457" s="6"/>
      <c r="D457" s="5"/>
      <c r="E457" s="5"/>
      <c r="F457" s="5"/>
      <c r="G457" s="7"/>
      <c r="H457" s="5"/>
      <c r="I457" s="5"/>
      <c r="J457" s="5"/>
    </row>
    <row r="458" spans="1:10" ht="210" customHeight="1" x14ac:dyDescent="0.25">
      <c r="A458" s="5" t="s">
        <v>11</v>
      </c>
      <c r="B458" s="5" t="s">
        <v>12</v>
      </c>
      <c r="C458" s="6" t="s">
        <v>558</v>
      </c>
      <c r="D458" s="5" t="s">
        <v>14</v>
      </c>
      <c r="E458" s="5" t="s">
        <v>559</v>
      </c>
      <c r="F458" s="5" t="s">
        <v>560</v>
      </c>
      <c r="G458" s="7">
        <v>36664</v>
      </c>
      <c r="H458" s="5">
        <v>3</v>
      </c>
      <c r="I458" s="5"/>
      <c r="J458" s="5" t="s">
        <v>18</v>
      </c>
    </row>
    <row r="459" spans="1:10" x14ac:dyDescent="0.25">
      <c r="A459" s="5"/>
      <c r="B459" s="5"/>
      <c r="C459" s="6"/>
      <c r="D459" s="5"/>
      <c r="E459" s="5"/>
      <c r="F459" s="5"/>
      <c r="G459" s="7"/>
      <c r="H459" s="5"/>
      <c r="I459" s="5"/>
      <c r="J459" s="5"/>
    </row>
    <row r="460" spans="1:10" ht="210" customHeight="1" x14ac:dyDescent="0.25">
      <c r="A460" s="5" t="s">
        <v>11</v>
      </c>
      <c r="B460" s="5" t="s">
        <v>12</v>
      </c>
      <c r="C460" s="6" t="s">
        <v>561</v>
      </c>
      <c r="D460" s="5" t="s">
        <v>14</v>
      </c>
      <c r="E460" s="5" t="s">
        <v>562</v>
      </c>
      <c r="F460" s="5" t="s">
        <v>39</v>
      </c>
      <c r="G460" s="7">
        <v>36634</v>
      </c>
      <c r="H460" s="5">
        <v>3</v>
      </c>
      <c r="I460" s="5"/>
      <c r="J460" s="5" t="s">
        <v>18</v>
      </c>
    </row>
    <row r="461" spans="1:10" x14ac:dyDescent="0.25">
      <c r="A461" s="5"/>
      <c r="B461" s="5"/>
      <c r="C461" s="6"/>
      <c r="D461" s="5"/>
      <c r="E461" s="5"/>
      <c r="F461" s="5"/>
      <c r="G461" s="7"/>
      <c r="H461" s="5"/>
      <c r="I461" s="5"/>
      <c r="J461" s="5"/>
    </row>
    <row r="462" spans="1:10" ht="225" customHeight="1" x14ac:dyDescent="0.25">
      <c r="A462" s="5" t="s">
        <v>11</v>
      </c>
      <c r="B462" s="5" t="s">
        <v>12</v>
      </c>
      <c r="C462" s="6" t="s">
        <v>563</v>
      </c>
      <c r="D462" s="5" t="s">
        <v>14</v>
      </c>
      <c r="E462" s="5" t="s">
        <v>564</v>
      </c>
      <c r="F462" s="5" t="s">
        <v>100</v>
      </c>
      <c r="G462" s="7">
        <v>36695</v>
      </c>
      <c r="H462" s="5">
        <v>3</v>
      </c>
      <c r="I462" s="5"/>
      <c r="J462" s="5" t="s">
        <v>18</v>
      </c>
    </row>
    <row r="463" spans="1:10" x14ac:dyDescent="0.25">
      <c r="A463" s="5"/>
      <c r="B463" s="5"/>
      <c r="C463" s="6"/>
      <c r="D463" s="5"/>
      <c r="E463" s="5"/>
      <c r="F463" s="5"/>
      <c r="G463" s="7"/>
      <c r="H463" s="5"/>
      <c r="I463" s="5"/>
      <c r="J463" s="5"/>
    </row>
    <row r="464" spans="1:10" ht="210" customHeight="1" x14ac:dyDescent="0.25">
      <c r="A464" s="5" t="s">
        <v>11</v>
      </c>
      <c r="B464" s="5" t="s">
        <v>12</v>
      </c>
      <c r="C464" s="6" t="s">
        <v>565</v>
      </c>
      <c r="D464" s="5" t="s">
        <v>14</v>
      </c>
      <c r="E464" s="5" t="s">
        <v>566</v>
      </c>
      <c r="F464" s="5" t="s">
        <v>567</v>
      </c>
      <c r="G464" s="7">
        <v>36543</v>
      </c>
      <c r="H464" s="5">
        <v>3</v>
      </c>
      <c r="I464" s="5"/>
      <c r="J464" s="5" t="s">
        <v>18</v>
      </c>
    </row>
    <row r="465" spans="1:10" x14ac:dyDescent="0.25">
      <c r="A465" s="5"/>
      <c r="B465" s="5"/>
      <c r="C465" s="6"/>
      <c r="D465" s="5"/>
      <c r="E465" s="5"/>
      <c r="F465" s="5"/>
      <c r="G465" s="7"/>
      <c r="H465" s="5"/>
      <c r="I465" s="5"/>
      <c r="J465" s="5"/>
    </row>
    <row r="466" spans="1:10" ht="210" customHeight="1" x14ac:dyDescent="0.25">
      <c r="A466" s="5" t="s">
        <v>11</v>
      </c>
      <c r="B466" s="5" t="s">
        <v>12</v>
      </c>
      <c r="C466" s="6" t="s">
        <v>568</v>
      </c>
      <c r="D466" s="5" t="s">
        <v>14</v>
      </c>
      <c r="E466" s="5" t="s">
        <v>569</v>
      </c>
      <c r="F466" s="5" t="s">
        <v>570</v>
      </c>
      <c r="G466" s="7">
        <v>36664</v>
      </c>
      <c r="H466" s="5">
        <v>3</v>
      </c>
      <c r="I466" s="5"/>
      <c r="J466" s="5" t="s">
        <v>18</v>
      </c>
    </row>
    <row r="467" spans="1:10" x14ac:dyDescent="0.25">
      <c r="A467" s="5"/>
      <c r="B467" s="5"/>
      <c r="C467" s="6"/>
      <c r="D467" s="5"/>
      <c r="E467" s="5"/>
      <c r="F467" s="5"/>
      <c r="G467" s="7"/>
      <c r="H467" s="5"/>
      <c r="I467" s="5"/>
      <c r="J467" s="5"/>
    </row>
    <row r="468" spans="1:10" ht="225" customHeight="1" x14ac:dyDescent="0.25">
      <c r="A468" s="5" t="s">
        <v>11</v>
      </c>
      <c r="B468" s="5" t="s">
        <v>31</v>
      </c>
      <c r="C468" s="6" t="s">
        <v>571</v>
      </c>
      <c r="D468" s="5" t="s">
        <v>14</v>
      </c>
      <c r="E468" s="5" t="s">
        <v>572</v>
      </c>
      <c r="F468" s="5" t="s">
        <v>573</v>
      </c>
      <c r="G468" s="5" t="s">
        <v>545</v>
      </c>
      <c r="H468" s="5">
        <v>3</v>
      </c>
      <c r="I468" s="5"/>
      <c r="J468" s="5" t="s">
        <v>18</v>
      </c>
    </row>
    <row r="469" spans="1:10" x14ac:dyDescent="0.25">
      <c r="A469" s="5"/>
      <c r="B469" s="5"/>
      <c r="C469" s="6"/>
      <c r="D469" s="5"/>
      <c r="E469" s="5"/>
      <c r="F469" s="5"/>
      <c r="G469" s="5"/>
      <c r="H469" s="5"/>
      <c r="I469" s="5"/>
      <c r="J469" s="5"/>
    </row>
    <row r="470" spans="1:10" ht="210" customHeight="1" x14ac:dyDescent="0.25">
      <c r="A470" s="5" t="s">
        <v>11</v>
      </c>
      <c r="B470" s="5" t="s">
        <v>31</v>
      </c>
      <c r="C470" s="6" t="s">
        <v>574</v>
      </c>
      <c r="D470" s="5" t="s">
        <v>14</v>
      </c>
      <c r="E470" s="5" t="s">
        <v>575</v>
      </c>
      <c r="F470" s="5" t="s">
        <v>576</v>
      </c>
      <c r="G470" s="5" t="s">
        <v>545</v>
      </c>
      <c r="H470" s="5">
        <v>3</v>
      </c>
      <c r="I470" s="5"/>
      <c r="J470" s="5" t="s">
        <v>18</v>
      </c>
    </row>
    <row r="471" spans="1:10" x14ac:dyDescent="0.25">
      <c r="A471" s="5"/>
      <c r="B471" s="5"/>
      <c r="C471" s="6"/>
      <c r="D471" s="5"/>
      <c r="E471" s="5"/>
      <c r="F471" s="5"/>
      <c r="G471" s="5"/>
      <c r="H471" s="5"/>
      <c r="I471" s="5"/>
      <c r="J471" s="5"/>
    </row>
    <row r="472" spans="1:10" ht="195" customHeight="1" x14ac:dyDescent="0.25">
      <c r="A472" s="5" t="s">
        <v>11</v>
      </c>
      <c r="B472" s="5" t="s">
        <v>12</v>
      </c>
      <c r="C472" s="6" t="s">
        <v>577</v>
      </c>
      <c r="D472" s="5" t="s">
        <v>14</v>
      </c>
      <c r="E472" s="5" t="s">
        <v>578</v>
      </c>
      <c r="F472" s="5" t="s">
        <v>579</v>
      </c>
      <c r="G472" s="7">
        <v>36603</v>
      </c>
      <c r="H472" s="5">
        <v>3</v>
      </c>
      <c r="I472" s="5"/>
      <c r="J472" s="5" t="s">
        <v>18</v>
      </c>
    </row>
    <row r="473" spans="1:10" x14ac:dyDescent="0.25">
      <c r="A473" s="5"/>
      <c r="B473" s="5"/>
      <c r="C473" s="6"/>
      <c r="D473" s="5"/>
      <c r="E473" s="5"/>
      <c r="F473" s="5"/>
      <c r="G473" s="7"/>
      <c r="H473" s="5"/>
      <c r="I473" s="5"/>
      <c r="J473" s="5"/>
    </row>
    <row r="474" spans="1:10" ht="210" customHeight="1" x14ac:dyDescent="0.25">
      <c r="A474" s="5" t="s">
        <v>11</v>
      </c>
      <c r="B474" s="5" t="s">
        <v>12</v>
      </c>
      <c r="C474" s="6" t="s">
        <v>580</v>
      </c>
      <c r="D474" s="5" t="s">
        <v>14</v>
      </c>
      <c r="E474" s="5" t="s">
        <v>581</v>
      </c>
      <c r="F474" s="5" t="s">
        <v>582</v>
      </c>
      <c r="G474" s="7">
        <v>36634</v>
      </c>
      <c r="H474" s="5">
        <v>3</v>
      </c>
      <c r="I474" s="5"/>
      <c r="J474" s="5" t="s">
        <v>18</v>
      </c>
    </row>
    <row r="475" spans="1:10" x14ac:dyDescent="0.25">
      <c r="A475" s="5"/>
      <c r="B475" s="5"/>
      <c r="C475" s="6"/>
      <c r="D475" s="5"/>
      <c r="E475" s="5"/>
      <c r="F475" s="5"/>
      <c r="G475" s="7"/>
      <c r="H475" s="5"/>
      <c r="I475" s="5"/>
      <c r="J475" s="5"/>
    </row>
    <row r="476" spans="1:10" ht="225" customHeight="1" x14ac:dyDescent="0.25">
      <c r="A476" s="5" t="s">
        <v>11</v>
      </c>
      <c r="B476" s="5" t="s">
        <v>12</v>
      </c>
      <c r="C476" s="6" t="s">
        <v>583</v>
      </c>
      <c r="D476" s="5" t="s">
        <v>14</v>
      </c>
      <c r="E476" s="5" t="s">
        <v>584</v>
      </c>
      <c r="F476" s="5" t="s">
        <v>359</v>
      </c>
      <c r="G476" s="7">
        <v>36634</v>
      </c>
      <c r="H476" s="5">
        <v>3</v>
      </c>
      <c r="I476" s="5"/>
      <c r="J476" s="5" t="s">
        <v>18</v>
      </c>
    </row>
    <row r="477" spans="1:10" x14ac:dyDescent="0.25">
      <c r="A477" s="5"/>
      <c r="B477" s="5"/>
      <c r="C477" s="6"/>
      <c r="D477" s="5"/>
      <c r="E477" s="5"/>
      <c r="F477" s="5"/>
      <c r="G477" s="7"/>
      <c r="H477" s="5"/>
      <c r="I477" s="5"/>
      <c r="J477" s="5"/>
    </row>
    <row r="478" spans="1:10" ht="210" customHeight="1" x14ac:dyDescent="0.25">
      <c r="A478" s="5" t="s">
        <v>11</v>
      </c>
      <c r="B478" s="5" t="s">
        <v>12</v>
      </c>
      <c r="C478" s="6" t="s">
        <v>585</v>
      </c>
      <c r="D478" s="5" t="s">
        <v>14</v>
      </c>
      <c r="E478" s="5" t="s">
        <v>586</v>
      </c>
      <c r="F478" s="5" t="s">
        <v>152</v>
      </c>
      <c r="G478" s="7">
        <v>36574</v>
      </c>
      <c r="H478" s="5">
        <v>3</v>
      </c>
      <c r="I478" s="5"/>
      <c r="J478" s="5" t="s">
        <v>123</v>
      </c>
    </row>
    <row r="479" spans="1:10" x14ac:dyDescent="0.25">
      <c r="A479" s="5"/>
      <c r="B479" s="5"/>
      <c r="C479" s="6"/>
      <c r="D479" s="5"/>
      <c r="E479" s="5"/>
      <c r="F479" s="5"/>
      <c r="G479" s="7"/>
      <c r="H479" s="5"/>
      <c r="I479" s="5"/>
      <c r="J479" s="5"/>
    </row>
    <row r="482" spans="1:10" ht="195" customHeight="1" x14ac:dyDescent="0.25">
      <c r="A482" s="5" t="s">
        <v>11</v>
      </c>
      <c r="B482" s="5" t="s">
        <v>12</v>
      </c>
      <c r="C482" s="6" t="s">
        <v>587</v>
      </c>
      <c r="D482" s="5" t="s">
        <v>14</v>
      </c>
      <c r="E482" s="5" t="s">
        <v>588</v>
      </c>
      <c r="F482" s="5" t="s">
        <v>589</v>
      </c>
      <c r="G482" s="7">
        <v>36634</v>
      </c>
      <c r="H482" s="5">
        <v>3</v>
      </c>
      <c r="I482" s="5"/>
      <c r="J482" s="5" t="s">
        <v>18</v>
      </c>
    </row>
    <row r="483" spans="1:10" x14ac:dyDescent="0.25">
      <c r="A483" s="5"/>
      <c r="B483" s="5"/>
      <c r="C483" s="6"/>
      <c r="D483" s="5"/>
      <c r="E483" s="5"/>
      <c r="F483" s="5"/>
      <c r="G483" s="7"/>
      <c r="H483" s="5"/>
      <c r="I483" s="5"/>
      <c r="J483" s="5"/>
    </row>
    <row r="484" spans="1:10" ht="195" customHeight="1" x14ac:dyDescent="0.25">
      <c r="A484" s="5" t="s">
        <v>11</v>
      </c>
      <c r="B484" s="5" t="s">
        <v>12</v>
      </c>
      <c r="C484" s="6" t="s">
        <v>590</v>
      </c>
      <c r="D484" s="5" t="s">
        <v>14</v>
      </c>
      <c r="E484" s="5" t="s">
        <v>591</v>
      </c>
      <c r="F484" s="5" t="s">
        <v>592</v>
      </c>
      <c r="G484" s="7">
        <v>36763</v>
      </c>
      <c r="H484" s="5">
        <v>3</v>
      </c>
      <c r="I484" s="5"/>
      <c r="J484" s="5" t="s">
        <v>18</v>
      </c>
    </row>
    <row r="485" spans="1:10" x14ac:dyDescent="0.25">
      <c r="A485" s="5"/>
      <c r="B485" s="5"/>
      <c r="C485" s="6"/>
      <c r="D485" s="5"/>
      <c r="E485" s="5"/>
      <c r="F485" s="5"/>
      <c r="G485" s="7"/>
      <c r="H485" s="5"/>
      <c r="I485" s="5"/>
      <c r="J485" s="5"/>
    </row>
    <row r="486" spans="1:10" ht="195" customHeight="1" x14ac:dyDescent="0.25">
      <c r="A486" s="5" t="s">
        <v>11</v>
      </c>
      <c r="B486" s="5" t="s">
        <v>12</v>
      </c>
      <c r="C486" s="6" t="s">
        <v>593</v>
      </c>
      <c r="D486" s="5" t="s">
        <v>14</v>
      </c>
      <c r="E486" s="5" t="s">
        <v>594</v>
      </c>
      <c r="F486" s="5" t="s">
        <v>592</v>
      </c>
      <c r="G486" s="7">
        <v>36794</v>
      </c>
      <c r="H486" s="5">
        <v>3</v>
      </c>
      <c r="I486" s="5"/>
      <c r="J486" s="5" t="s">
        <v>18</v>
      </c>
    </row>
    <row r="487" spans="1:10" x14ac:dyDescent="0.25">
      <c r="A487" s="5"/>
      <c r="B487" s="5"/>
      <c r="C487" s="6"/>
      <c r="D487" s="5"/>
      <c r="E487" s="5"/>
      <c r="F487" s="5"/>
      <c r="G487" s="7"/>
      <c r="H487" s="5"/>
      <c r="I487" s="5"/>
      <c r="J487" s="5"/>
    </row>
    <row r="488" spans="1:10" ht="225" customHeight="1" x14ac:dyDescent="0.25">
      <c r="A488" s="5" t="s">
        <v>11</v>
      </c>
      <c r="B488" s="5" t="s">
        <v>12</v>
      </c>
      <c r="C488" s="6" t="s">
        <v>595</v>
      </c>
      <c r="D488" s="5" t="s">
        <v>14</v>
      </c>
      <c r="E488" s="5" t="s">
        <v>596</v>
      </c>
      <c r="F488" s="5" t="s">
        <v>496</v>
      </c>
      <c r="G488" s="7">
        <v>36732</v>
      </c>
      <c r="H488" s="5">
        <v>3</v>
      </c>
      <c r="I488" s="5"/>
      <c r="J488" s="5" t="s">
        <v>18</v>
      </c>
    </row>
    <row r="489" spans="1:10" x14ac:dyDescent="0.25">
      <c r="A489" s="5"/>
      <c r="B489" s="5"/>
      <c r="C489" s="6"/>
      <c r="D489" s="5"/>
      <c r="E489" s="5"/>
      <c r="F489" s="5"/>
      <c r="G489" s="7"/>
      <c r="H489" s="5"/>
      <c r="I489" s="5"/>
      <c r="J489" s="5"/>
    </row>
    <row r="490" spans="1:10" ht="225" customHeight="1" x14ac:dyDescent="0.25">
      <c r="A490" s="5" t="s">
        <v>11</v>
      </c>
      <c r="B490" s="5" t="s">
        <v>12</v>
      </c>
      <c r="C490" s="6" t="s">
        <v>597</v>
      </c>
      <c r="D490" s="5" t="s">
        <v>14</v>
      </c>
      <c r="E490" s="5" t="s">
        <v>598</v>
      </c>
      <c r="F490" s="5" t="s">
        <v>496</v>
      </c>
      <c r="G490" s="7">
        <v>36671</v>
      </c>
      <c r="H490" s="5">
        <v>3</v>
      </c>
      <c r="I490" s="5"/>
      <c r="J490" s="5" t="s">
        <v>18</v>
      </c>
    </row>
    <row r="491" spans="1:10" x14ac:dyDescent="0.25">
      <c r="A491" s="5"/>
      <c r="B491" s="5"/>
      <c r="C491" s="6"/>
      <c r="D491" s="5"/>
      <c r="E491" s="5"/>
      <c r="F491" s="5"/>
      <c r="G491" s="7"/>
      <c r="H491" s="5"/>
      <c r="I491" s="5"/>
      <c r="J491" s="5"/>
    </row>
    <row r="492" spans="1:10" ht="210" customHeight="1" x14ac:dyDescent="0.25">
      <c r="A492" s="5" t="s">
        <v>11</v>
      </c>
      <c r="B492" s="5" t="s">
        <v>12</v>
      </c>
      <c r="C492" s="6" t="s">
        <v>599</v>
      </c>
      <c r="D492" s="5" t="s">
        <v>14</v>
      </c>
      <c r="E492" s="5" t="s">
        <v>600</v>
      </c>
      <c r="F492" s="5" t="s">
        <v>505</v>
      </c>
      <c r="G492" s="7">
        <v>36794</v>
      </c>
      <c r="H492" s="5">
        <v>3</v>
      </c>
      <c r="I492" s="5"/>
      <c r="J492" s="5" t="s">
        <v>18</v>
      </c>
    </row>
    <row r="493" spans="1:10" x14ac:dyDescent="0.25">
      <c r="A493" s="5"/>
      <c r="B493" s="5"/>
      <c r="C493" s="6"/>
      <c r="D493" s="5"/>
      <c r="E493" s="5"/>
      <c r="F493" s="5"/>
      <c r="G493" s="7"/>
      <c r="H493" s="5"/>
      <c r="I493" s="5"/>
      <c r="J493" s="5"/>
    </row>
    <row r="494" spans="1:10" ht="210" customHeight="1" x14ac:dyDescent="0.25">
      <c r="A494" s="5" t="s">
        <v>11</v>
      </c>
      <c r="B494" s="5" t="s">
        <v>12</v>
      </c>
      <c r="C494" s="6" t="s">
        <v>601</v>
      </c>
      <c r="D494" s="5" t="s">
        <v>14</v>
      </c>
      <c r="E494" s="5" t="s">
        <v>602</v>
      </c>
      <c r="F494" s="5" t="s">
        <v>505</v>
      </c>
      <c r="G494" s="7">
        <v>36732</v>
      </c>
      <c r="H494" s="5">
        <v>3</v>
      </c>
      <c r="I494" s="5"/>
      <c r="J494" s="5" t="s">
        <v>18</v>
      </c>
    </row>
    <row r="495" spans="1:10" x14ac:dyDescent="0.25">
      <c r="A495" s="5"/>
      <c r="B495" s="5"/>
      <c r="C495" s="6"/>
      <c r="D495" s="5"/>
      <c r="E495" s="5"/>
      <c r="F495" s="5"/>
      <c r="G495" s="7"/>
      <c r="H495" s="5"/>
      <c r="I495" s="5"/>
      <c r="J495" s="5"/>
    </row>
    <row r="496" spans="1:10" ht="210" customHeight="1" x14ac:dyDescent="0.25">
      <c r="A496" s="5" t="s">
        <v>11</v>
      </c>
      <c r="B496" s="5" t="s">
        <v>12</v>
      </c>
      <c r="C496" s="6" t="s">
        <v>603</v>
      </c>
      <c r="D496" s="5" t="s">
        <v>14</v>
      </c>
      <c r="E496" s="5" t="s">
        <v>604</v>
      </c>
      <c r="F496" s="5" t="s">
        <v>492</v>
      </c>
      <c r="G496" s="7">
        <v>36610</v>
      </c>
      <c r="H496" s="5">
        <v>3</v>
      </c>
      <c r="I496" s="5"/>
      <c r="J496" s="5" t="s">
        <v>18</v>
      </c>
    </row>
    <row r="497" spans="1:10" x14ac:dyDescent="0.25">
      <c r="A497" s="5"/>
      <c r="B497" s="5"/>
      <c r="C497" s="6"/>
      <c r="D497" s="5"/>
      <c r="E497" s="5"/>
      <c r="F497" s="5"/>
      <c r="G497" s="7"/>
      <c r="H497" s="5"/>
      <c r="I497" s="5"/>
      <c r="J497" s="5"/>
    </row>
    <row r="498" spans="1:10" ht="210" customHeight="1" x14ac:dyDescent="0.25">
      <c r="A498" s="5" t="s">
        <v>11</v>
      </c>
      <c r="B498" s="5" t="s">
        <v>12</v>
      </c>
      <c r="C498" s="6" t="s">
        <v>605</v>
      </c>
      <c r="D498" s="5" t="s">
        <v>14</v>
      </c>
      <c r="E498" s="5" t="s">
        <v>606</v>
      </c>
      <c r="F498" s="5" t="s">
        <v>607</v>
      </c>
      <c r="G498" s="7">
        <v>36732</v>
      </c>
      <c r="H498" s="5">
        <v>3</v>
      </c>
      <c r="I498" s="5"/>
      <c r="J498" s="5" t="s">
        <v>18</v>
      </c>
    </row>
    <row r="499" spans="1:10" x14ac:dyDescent="0.25">
      <c r="A499" s="5"/>
      <c r="B499" s="5"/>
      <c r="C499" s="6"/>
      <c r="D499" s="5"/>
      <c r="E499" s="5"/>
      <c r="F499" s="5"/>
      <c r="G499" s="7"/>
      <c r="H499" s="5"/>
      <c r="I499" s="5"/>
      <c r="J499" s="5"/>
    </row>
    <row r="500" spans="1:10" ht="225" customHeight="1" x14ac:dyDescent="0.25">
      <c r="A500" s="5" t="s">
        <v>11</v>
      </c>
      <c r="B500" s="5" t="s">
        <v>12</v>
      </c>
      <c r="C500" s="6" t="s">
        <v>608</v>
      </c>
      <c r="D500" s="5" t="s">
        <v>14</v>
      </c>
      <c r="E500" s="5" t="s">
        <v>609</v>
      </c>
      <c r="F500" s="5" t="s">
        <v>610</v>
      </c>
      <c r="G500" s="7">
        <v>36702</v>
      </c>
      <c r="H500" s="5">
        <v>3</v>
      </c>
      <c r="I500" s="5"/>
      <c r="J500" s="5" t="s">
        <v>123</v>
      </c>
    </row>
    <row r="501" spans="1:10" x14ac:dyDescent="0.25">
      <c r="A501" s="5"/>
      <c r="B501" s="5"/>
      <c r="C501" s="6"/>
      <c r="D501" s="5"/>
      <c r="E501" s="5"/>
      <c r="F501" s="5"/>
      <c r="G501" s="7"/>
      <c r="H501" s="5"/>
      <c r="I501" s="5"/>
      <c r="J501" s="5"/>
    </row>
    <row r="504" spans="1:10" ht="210" customHeight="1" x14ac:dyDescent="0.25">
      <c r="A504" s="5" t="s">
        <v>11</v>
      </c>
      <c r="B504" s="5" t="s">
        <v>12</v>
      </c>
      <c r="C504" s="6" t="s">
        <v>611</v>
      </c>
      <c r="D504" s="5" t="s">
        <v>14</v>
      </c>
      <c r="E504" s="5" t="s">
        <v>612</v>
      </c>
      <c r="F504" s="5" t="s">
        <v>446</v>
      </c>
      <c r="G504" s="5" t="s">
        <v>613</v>
      </c>
      <c r="H504" s="5">
        <v>3</v>
      </c>
      <c r="I504" s="5"/>
      <c r="J504" s="5" t="s">
        <v>18</v>
      </c>
    </row>
    <row r="505" spans="1:10" x14ac:dyDescent="0.25">
      <c r="A505" s="5"/>
      <c r="B505" s="5"/>
      <c r="C505" s="6"/>
      <c r="D505" s="5"/>
      <c r="E505" s="5"/>
      <c r="F505" s="5"/>
      <c r="G505" s="5"/>
      <c r="H505" s="5"/>
      <c r="I505" s="5"/>
      <c r="J505" s="5"/>
    </row>
    <row r="506" spans="1:10" ht="210" customHeight="1" x14ac:dyDescent="0.25">
      <c r="A506" s="5" t="s">
        <v>11</v>
      </c>
      <c r="B506" s="5" t="s">
        <v>12</v>
      </c>
      <c r="C506" s="6" t="s">
        <v>614</v>
      </c>
      <c r="D506" s="5" t="s">
        <v>14</v>
      </c>
      <c r="E506" s="5" t="s">
        <v>615</v>
      </c>
      <c r="F506" s="5" t="s">
        <v>616</v>
      </c>
      <c r="G506" s="5" t="s">
        <v>617</v>
      </c>
      <c r="H506" s="5">
        <v>3</v>
      </c>
      <c r="I506" s="5"/>
      <c r="J506" s="5" t="s">
        <v>18</v>
      </c>
    </row>
    <row r="507" spans="1:10" x14ac:dyDescent="0.25">
      <c r="A507" s="5"/>
      <c r="B507" s="5"/>
      <c r="C507" s="6"/>
      <c r="D507" s="5"/>
      <c r="E507" s="5"/>
      <c r="F507" s="5"/>
      <c r="G507" s="5"/>
      <c r="H507" s="5"/>
      <c r="I507" s="5"/>
      <c r="J507" s="5"/>
    </row>
    <row r="508" spans="1:10" ht="210" customHeight="1" x14ac:dyDescent="0.25">
      <c r="A508" s="5" t="s">
        <v>11</v>
      </c>
      <c r="B508" s="5" t="s">
        <v>12</v>
      </c>
      <c r="C508" s="6" t="s">
        <v>618</v>
      </c>
      <c r="D508" s="5" t="s">
        <v>14</v>
      </c>
      <c r="E508" s="5" t="s">
        <v>619</v>
      </c>
      <c r="F508" s="5" t="s">
        <v>446</v>
      </c>
      <c r="G508" s="5" t="s">
        <v>620</v>
      </c>
      <c r="H508" s="5">
        <v>3</v>
      </c>
      <c r="I508" s="5"/>
      <c r="J508" s="5" t="s">
        <v>18</v>
      </c>
    </row>
    <row r="509" spans="1:10" x14ac:dyDescent="0.25">
      <c r="A509" s="5"/>
      <c r="B509" s="5"/>
      <c r="C509" s="6"/>
      <c r="D509" s="5"/>
      <c r="E509" s="5"/>
      <c r="F509" s="5"/>
      <c r="G509" s="5"/>
      <c r="H509" s="5"/>
      <c r="I509" s="5"/>
      <c r="J509" s="5"/>
    </row>
    <row r="510" spans="1:10" ht="195" customHeight="1" x14ac:dyDescent="0.25">
      <c r="A510" s="5" t="s">
        <v>11</v>
      </c>
      <c r="B510" s="5" t="s">
        <v>31</v>
      </c>
      <c r="C510" s="6" t="s">
        <v>621</v>
      </c>
      <c r="D510" s="5" t="s">
        <v>14</v>
      </c>
      <c r="E510" s="5" t="s">
        <v>622</v>
      </c>
      <c r="F510" s="5" t="s">
        <v>540</v>
      </c>
      <c r="G510" s="5" t="s">
        <v>82</v>
      </c>
      <c r="H510" s="5">
        <v>3</v>
      </c>
      <c r="I510" s="5"/>
      <c r="J510" s="5" t="s">
        <v>18</v>
      </c>
    </row>
    <row r="511" spans="1:10" x14ac:dyDescent="0.25">
      <c r="A511" s="5"/>
      <c r="B511" s="5"/>
      <c r="C511" s="6"/>
      <c r="D511" s="5"/>
      <c r="E511" s="5"/>
      <c r="F511" s="5"/>
      <c r="G511" s="5"/>
      <c r="H511" s="5"/>
      <c r="I511" s="5"/>
      <c r="J511" s="5"/>
    </row>
    <row r="512" spans="1:10" ht="210" customHeight="1" x14ac:dyDescent="0.25">
      <c r="A512" s="5" t="s">
        <v>11</v>
      </c>
      <c r="B512" s="5" t="s">
        <v>12</v>
      </c>
      <c r="C512" s="6" t="s">
        <v>623</v>
      </c>
      <c r="D512" s="5" t="s">
        <v>14</v>
      </c>
      <c r="E512" s="5" t="s">
        <v>624</v>
      </c>
      <c r="F512" s="5" t="s">
        <v>625</v>
      </c>
      <c r="G512" s="7">
        <v>36581</v>
      </c>
      <c r="H512" s="5">
        <v>3</v>
      </c>
      <c r="I512" s="5"/>
      <c r="J512" s="5" t="s">
        <v>18</v>
      </c>
    </row>
    <row r="513" spans="1:10" x14ac:dyDescent="0.25">
      <c r="A513" s="5"/>
      <c r="B513" s="5"/>
      <c r="C513" s="6"/>
      <c r="D513" s="5"/>
      <c r="E513" s="5"/>
      <c r="F513" s="5"/>
      <c r="G513" s="7"/>
      <c r="H513" s="5"/>
      <c r="I513" s="5"/>
      <c r="J513" s="5"/>
    </row>
    <row r="514" spans="1:10" ht="180" customHeight="1" x14ac:dyDescent="0.25">
      <c r="A514" s="5" t="s">
        <v>11</v>
      </c>
      <c r="B514" s="5" t="s">
        <v>12</v>
      </c>
      <c r="C514" s="6" t="s">
        <v>626</v>
      </c>
      <c r="D514" s="5" t="s">
        <v>14</v>
      </c>
      <c r="E514" s="5" t="s">
        <v>627</v>
      </c>
      <c r="F514" s="5" t="s">
        <v>628</v>
      </c>
      <c r="G514" s="7">
        <v>36666</v>
      </c>
      <c r="H514" s="5">
        <v>3</v>
      </c>
      <c r="I514" s="5"/>
      <c r="J514" s="5" t="s">
        <v>18</v>
      </c>
    </row>
    <row r="515" spans="1:10" x14ac:dyDescent="0.25">
      <c r="A515" s="5"/>
      <c r="B515" s="5"/>
      <c r="C515" s="6"/>
      <c r="D515" s="5"/>
      <c r="E515" s="5"/>
      <c r="F515" s="5"/>
      <c r="G515" s="7"/>
      <c r="H515" s="5"/>
      <c r="I515" s="5"/>
      <c r="J515" s="5"/>
    </row>
    <row r="516" spans="1:10" ht="195" customHeight="1" x14ac:dyDescent="0.25">
      <c r="A516" s="5" t="s">
        <v>11</v>
      </c>
      <c r="B516" s="5" t="s">
        <v>31</v>
      </c>
      <c r="C516" s="6" t="s">
        <v>629</v>
      </c>
      <c r="D516" s="5" t="s">
        <v>14</v>
      </c>
      <c r="E516" s="5" t="s">
        <v>630</v>
      </c>
      <c r="F516" s="5" t="s">
        <v>57</v>
      </c>
      <c r="G516" s="5" t="e">
        <f>-7 / 0 / 0</f>
        <v>#DIV/0!</v>
      </c>
      <c r="H516" s="5">
        <v>3</v>
      </c>
      <c r="I516" s="5"/>
      <c r="J516" s="5" t="s">
        <v>18</v>
      </c>
    </row>
    <row r="517" spans="1:10" x14ac:dyDescent="0.25">
      <c r="A517" s="5"/>
      <c r="B517" s="5"/>
      <c r="C517" s="6"/>
      <c r="D517" s="5"/>
      <c r="E517" s="5"/>
      <c r="F517" s="5"/>
      <c r="G517" s="5"/>
      <c r="H517" s="5"/>
      <c r="I517" s="5"/>
      <c r="J517" s="5"/>
    </row>
    <row r="518" spans="1:10" ht="210" customHeight="1" x14ac:dyDescent="0.25">
      <c r="A518" s="5" t="s">
        <v>11</v>
      </c>
      <c r="B518" s="5" t="s">
        <v>12</v>
      </c>
      <c r="C518" s="6" t="s">
        <v>631</v>
      </c>
      <c r="D518" s="5" t="s">
        <v>14</v>
      </c>
      <c r="E518" s="5" t="s">
        <v>632</v>
      </c>
      <c r="F518" s="5" t="s">
        <v>633</v>
      </c>
      <c r="G518" s="5" t="s">
        <v>46</v>
      </c>
      <c r="H518" s="5">
        <v>3</v>
      </c>
      <c r="I518" s="5"/>
      <c r="J518" s="5" t="s">
        <v>18</v>
      </c>
    </row>
    <row r="519" spans="1:10" x14ac:dyDescent="0.25">
      <c r="A519" s="5"/>
      <c r="B519" s="5"/>
      <c r="C519" s="6"/>
      <c r="D519" s="5"/>
      <c r="E519" s="5"/>
      <c r="F519" s="5"/>
      <c r="G519" s="5"/>
      <c r="H519" s="5"/>
      <c r="I519" s="5"/>
      <c r="J519" s="5"/>
    </row>
    <row r="520" spans="1:10" ht="210" customHeight="1" x14ac:dyDescent="0.25">
      <c r="A520" s="5" t="s">
        <v>11</v>
      </c>
      <c r="B520" s="5" t="s">
        <v>12</v>
      </c>
      <c r="C520" s="6" t="s">
        <v>634</v>
      </c>
      <c r="D520" s="5" t="s">
        <v>14</v>
      </c>
      <c r="E520" s="5" t="s">
        <v>635</v>
      </c>
      <c r="F520" s="5" t="s">
        <v>633</v>
      </c>
      <c r="G520" s="5" t="s">
        <v>636</v>
      </c>
      <c r="H520" s="5">
        <v>3</v>
      </c>
      <c r="I520" s="5"/>
      <c r="J520" s="5" t="s">
        <v>18</v>
      </c>
    </row>
    <row r="521" spans="1:10" x14ac:dyDescent="0.25">
      <c r="A521" s="5"/>
      <c r="B521" s="5"/>
      <c r="C521" s="6"/>
      <c r="D521" s="5"/>
      <c r="E521" s="5"/>
      <c r="F521" s="5"/>
      <c r="G521" s="5"/>
      <c r="H521" s="5"/>
      <c r="I521" s="5"/>
      <c r="J521" s="5"/>
    </row>
    <row r="522" spans="1:10" ht="210" customHeight="1" x14ac:dyDescent="0.25">
      <c r="A522" s="5" t="s">
        <v>11</v>
      </c>
      <c r="B522" s="5" t="s">
        <v>12</v>
      </c>
      <c r="C522" s="6" t="s">
        <v>637</v>
      </c>
      <c r="D522" s="5" t="s">
        <v>14</v>
      </c>
      <c r="E522" s="5" t="s">
        <v>638</v>
      </c>
      <c r="F522" s="5" t="s">
        <v>639</v>
      </c>
      <c r="G522" s="5" t="s">
        <v>640</v>
      </c>
      <c r="H522" s="5">
        <v>3</v>
      </c>
      <c r="I522" s="5"/>
      <c r="J522" s="5" t="s">
        <v>18</v>
      </c>
    </row>
    <row r="523" spans="1:10" x14ac:dyDescent="0.25">
      <c r="A523" s="5"/>
      <c r="B523" s="5"/>
      <c r="C523" s="6"/>
      <c r="D523" s="5"/>
      <c r="E523" s="5"/>
      <c r="F523" s="5"/>
      <c r="G523" s="5"/>
      <c r="H523" s="5"/>
      <c r="I523" s="5"/>
      <c r="J523" s="5"/>
    </row>
    <row r="524" spans="1:10" ht="210" customHeight="1" x14ac:dyDescent="0.25">
      <c r="A524" s="5" t="s">
        <v>11</v>
      </c>
      <c r="B524" s="5" t="s">
        <v>12</v>
      </c>
      <c r="C524" s="6" t="s">
        <v>641</v>
      </c>
      <c r="D524" s="5" t="s">
        <v>14</v>
      </c>
      <c r="E524" s="5" t="s">
        <v>642</v>
      </c>
      <c r="F524" s="5" t="s">
        <v>643</v>
      </c>
      <c r="G524" s="7">
        <v>36615</v>
      </c>
      <c r="H524" s="5">
        <v>3</v>
      </c>
      <c r="I524" s="5"/>
      <c r="J524" s="5" t="s">
        <v>18</v>
      </c>
    </row>
    <row r="525" spans="1:10" x14ac:dyDescent="0.25">
      <c r="A525" s="5"/>
      <c r="B525" s="5"/>
      <c r="C525" s="6"/>
      <c r="D525" s="5"/>
      <c r="E525" s="5"/>
      <c r="F525" s="5"/>
      <c r="G525" s="7"/>
      <c r="H525" s="5"/>
      <c r="I525" s="5"/>
      <c r="J525" s="5"/>
    </row>
    <row r="526" spans="1:10" ht="195" customHeight="1" x14ac:dyDescent="0.25">
      <c r="A526" s="5" t="s">
        <v>11</v>
      </c>
      <c r="B526" s="5" t="s">
        <v>12</v>
      </c>
      <c r="C526" s="6" t="s">
        <v>644</v>
      </c>
      <c r="D526" s="5" t="s">
        <v>14</v>
      </c>
      <c r="E526" s="5" t="s">
        <v>645</v>
      </c>
      <c r="F526" s="5" t="s">
        <v>639</v>
      </c>
      <c r="G526" s="7">
        <v>36737</v>
      </c>
      <c r="H526" s="5">
        <v>3</v>
      </c>
      <c r="I526" s="5"/>
      <c r="J526" s="5" t="s">
        <v>18</v>
      </c>
    </row>
    <row r="527" spans="1:10" x14ac:dyDescent="0.25">
      <c r="A527" s="5"/>
      <c r="B527" s="5"/>
      <c r="C527" s="6"/>
      <c r="D527" s="5"/>
      <c r="E527" s="5"/>
      <c r="F527" s="5"/>
      <c r="G527" s="7"/>
      <c r="H527" s="5"/>
      <c r="I527" s="5"/>
      <c r="J527" s="5"/>
    </row>
    <row r="528" spans="1:10" ht="210" customHeight="1" x14ac:dyDescent="0.25">
      <c r="A528" s="5" t="s">
        <v>11</v>
      </c>
      <c r="B528" s="5" t="s">
        <v>31</v>
      </c>
      <c r="C528" s="6" t="s">
        <v>646</v>
      </c>
      <c r="D528" s="5" t="s">
        <v>14</v>
      </c>
      <c r="E528" s="5" t="s">
        <v>647</v>
      </c>
      <c r="F528" s="5" t="s">
        <v>589</v>
      </c>
      <c r="G528" s="5" t="e">
        <f>-1 / 30 / 0</f>
        <v>#DIV/0!</v>
      </c>
      <c r="H528" s="5">
        <v>3</v>
      </c>
      <c r="I528" s="5"/>
      <c r="J528" s="5" t="s">
        <v>18</v>
      </c>
    </row>
    <row r="529" spans="1:10" x14ac:dyDescent="0.25">
      <c r="A529" s="5"/>
      <c r="B529" s="5"/>
      <c r="C529" s="6"/>
      <c r="D529" s="5"/>
      <c r="E529" s="5"/>
      <c r="F529" s="5"/>
      <c r="G529" s="5"/>
      <c r="H529" s="5"/>
      <c r="I529" s="5"/>
      <c r="J529" s="5"/>
    </row>
    <row r="530" spans="1:10" ht="210" customHeight="1" x14ac:dyDescent="0.25">
      <c r="A530" s="5" t="s">
        <v>11</v>
      </c>
      <c r="B530" s="5" t="s">
        <v>12</v>
      </c>
      <c r="C530" s="6" t="s">
        <v>648</v>
      </c>
      <c r="D530" s="5" t="s">
        <v>14</v>
      </c>
      <c r="E530" s="5" t="s">
        <v>649</v>
      </c>
      <c r="F530" s="5" t="s">
        <v>589</v>
      </c>
      <c r="G530" s="5" t="s">
        <v>650</v>
      </c>
      <c r="H530" s="5">
        <v>3</v>
      </c>
      <c r="I530" s="5"/>
      <c r="J530" s="5" t="s">
        <v>18</v>
      </c>
    </row>
    <row r="531" spans="1:10" x14ac:dyDescent="0.25">
      <c r="A531" s="5"/>
      <c r="B531" s="5"/>
      <c r="C531" s="6"/>
      <c r="D531" s="5"/>
      <c r="E531" s="5"/>
      <c r="F531" s="5"/>
      <c r="G531" s="5"/>
      <c r="H531" s="5"/>
      <c r="I531" s="5"/>
      <c r="J531" s="5"/>
    </row>
    <row r="532" spans="1:10" ht="210" customHeight="1" x14ac:dyDescent="0.25">
      <c r="A532" s="5" t="s">
        <v>11</v>
      </c>
      <c r="B532" s="5" t="s">
        <v>12</v>
      </c>
      <c r="C532" s="6" t="s">
        <v>651</v>
      </c>
      <c r="D532" s="5" t="s">
        <v>14</v>
      </c>
      <c r="E532" s="5" t="s">
        <v>652</v>
      </c>
      <c r="F532" s="5" t="s">
        <v>639</v>
      </c>
      <c r="G532" s="7">
        <v>36850</v>
      </c>
      <c r="H532" s="5">
        <v>3</v>
      </c>
      <c r="I532" s="5"/>
      <c r="J532" s="5" t="s">
        <v>18</v>
      </c>
    </row>
    <row r="533" spans="1:10" x14ac:dyDescent="0.25">
      <c r="A533" s="5"/>
      <c r="B533" s="5"/>
      <c r="C533" s="6"/>
      <c r="D533" s="5"/>
      <c r="E533" s="5"/>
      <c r="F533" s="5"/>
      <c r="G533" s="7"/>
      <c r="H533" s="5"/>
      <c r="I533" s="5"/>
      <c r="J533" s="5"/>
    </row>
    <row r="534" spans="1:10" ht="195" customHeight="1" x14ac:dyDescent="0.25">
      <c r="A534" s="5" t="s">
        <v>11</v>
      </c>
      <c r="B534" s="5" t="s">
        <v>12</v>
      </c>
      <c r="C534" s="6" t="s">
        <v>653</v>
      </c>
      <c r="D534" s="5" t="s">
        <v>14</v>
      </c>
      <c r="E534" s="5" t="s">
        <v>654</v>
      </c>
      <c r="F534" s="5" t="s">
        <v>655</v>
      </c>
      <c r="G534" s="7">
        <v>36615</v>
      </c>
      <c r="H534" s="5">
        <v>3</v>
      </c>
      <c r="I534" s="5"/>
      <c r="J534" s="5" t="s">
        <v>18</v>
      </c>
    </row>
    <row r="535" spans="1:10" x14ac:dyDescent="0.25">
      <c r="A535" s="5"/>
      <c r="B535" s="5"/>
      <c r="C535" s="6"/>
      <c r="D535" s="5"/>
      <c r="E535" s="5"/>
      <c r="F535" s="5"/>
      <c r="G535" s="7"/>
      <c r="H535" s="5"/>
      <c r="I535" s="5"/>
      <c r="J535" s="5"/>
    </row>
    <row r="536" spans="1:10" ht="210" customHeight="1" x14ac:dyDescent="0.25">
      <c r="A536" s="5" t="s">
        <v>11</v>
      </c>
      <c r="B536" s="5" t="s">
        <v>12</v>
      </c>
      <c r="C536" s="6" t="s">
        <v>656</v>
      </c>
      <c r="D536" s="5" t="s">
        <v>14</v>
      </c>
      <c r="E536" s="5" t="s">
        <v>657</v>
      </c>
      <c r="F536" s="5" t="s">
        <v>639</v>
      </c>
      <c r="G536" s="7">
        <v>36697</v>
      </c>
      <c r="H536" s="5">
        <v>3</v>
      </c>
      <c r="I536" s="5"/>
      <c r="J536" s="5" t="s">
        <v>18</v>
      </c>
    </row>
    <row r="537" spans="1:10" x14ac:dyDescent="0.25">
      <c r="A537" s="5"/>
      <c r="B537" s="5"/>
      <c r="C537" s="6"/>
      <c r="D537" s="5"/>
      <c r="E537" s="5"/>
      <c r="F537" s="5"/>
      <c r="G537" s="7"/>
      <c r="H537" s="5"/>
      <c r="I537" s="5"/>
      <c r="J537" s="5"/>
    </row>
    <row r="538" spans="1:10" ht="195" customHeight="1" x14ac:dyDescent="0.25">
      <c r="A538" s="5" t="s">
        <v>11</v>
      </c>
      <c r="B538" s="5" t="s">
        <v>12</v>
      </c>
      <c r="C538" s="6" t="s">
        <v>658</v>
      </c>
      <c r="D538" s="5" t="s">
        <v>14</v>
      </c>
      <c r="E538" s="5" t="s">
        <v>659</v>
      </c>
      <c r="F538" s="5" t="s">
        <v>643</v>
      </c>
      <c r="G538" s="7">
        <v>36636</v>
      </c>
      <c r="H538" s="5">
        <v>3</v>
      </c>
      <c r="I538" s="5"/>
      <c r="J538" s="5" t="s">
        <v>18</v>
      </c>
    </row>
    <row r="539" spans="1:10" x14ac:dyDescent="0.25">
      <c r="A539" s="5"/>
      <c r="B539" s="5"/>
      <c r="C539" s="6"/>
      <c r="D539" s="5"/>
      <c r="E539" s="5"/>
      <c r="F539" s="5"/>
      <c r="G539" s="7"/>
      <c r="H539" s="5"/>
      <c r="I539" s="5"/>
      <c r="J539" s="5"/>
    </row>
    <row r="540" spans="1:10" ht="210" customHeight="1" x14ac:dyDescent="0.25">
      <c r="A540" s="5" t="s">
        <v>11</v>
      </c>
      <c r="B540" s="5" t="s">
        <v>31</v>
      </c>
      <c r="C540" s="6" t="s">
        <v>660</v>
      </c>
      <c r="D540" s="5" t="s">
        <v>14</v>
      </c>
      <c r="E540" s="5" t="s">
        <v>661</v>
      </c>
      <c r="F540" s="5" t="s">
        <v>643</v>
      </c>
      <c r="G540" s="5" t="e">
        <f>-2 / 12 / 0</f>
        <v>#DIV/0!</v>
      </c>
      <c r="H540" s="5">
        <v>3</v>
      </c>
      <c r="I540" s="5"/>
      <c r="J540" s="5" t="s">
        <v>18</v>
      </c>
    </row>
    <row r="541" spans="1:10" x14ac:dyDescent="0.25">
      <c r="A541" s="5"/>
      <c r="B541" s="5"/>
      <c r="C541" s="6"/>
      <c r="D541" s="5"/>
      <c r="E541" s="5"/>
      <c r="F541" s="5"/>
      <c r="G541" s="5"/>
      <c r="H541" s="5"/>
      <c r="I541" s="5"/>
      <c r="J541" s="5"/>
    </row>
    <row r="542" spans="1:10" ht="255" customHeight="1" x14ac:dyDescent="0.25">
      <c r="A542" s="5" t="s">
        <v>11</v>
      </c>
      <c r="B542" s="5" t="s">
        <v>31</v>
      </c>
      <c r="C542" s="6" t="s">
        <v>662</v>
      </c>
      <c r="D542" s="5"/>
      <c r="E542" s="5" t="s">
        <v>112</v>
      </c>
      <c r="F542" s="5" t="s">
        <v>589</v>
      </c>
      <c r="G542" s="5" t="e">
        <f>-2 / 0 / 0</f>
        <v>#DIV/0!</v>
      </c>
      <c r="H542" s="5">
        <v>3</v>
      </c>
      <c r="I542" s="5"/>
      <c r="J542" s="5" t="s">
        <v>537</v>
      </c>
    </row>
    <row r="543" spans="1:10" x14ac:dyDescent="0.25">
      <c r="A543" s="5"/>
      <c r="B543" s="5"/>
      <c r="C543" s="6"/>
      <c r="D543" s="5"/>
      <c r="E543" s="5"/>
      <c r="F543" s="5"/>
      <c r="G543" s="5"/>
      <c r="H543" s="5"/>
      <c r="I543" s="5"/>
      <c r="J543" s="5"/>
    </row>
    <row r="546" spans="1:10" ht="75" x14ac:dyDescent="0.25">
      <c r="A546" s="1" t="s">
        <v>1</v>
      </c>
      <c r="B546" s="1" t="s">
        <v>2</v>
      </c>
      <c r="C546" s="1" t="s">
        <v>3</v>
      </c>
      <c r="D546" s="1" t="s">
        <v>4</v>
      </c>
      <c r="E546" s="1" t="s">
        <v>5</v>
      </c>
      <c r="F546" s="1" t="s">
        <v>6</v>
      </c>
      <c r="G546" s="1" t="s">
        <v>7</v>
      </c>
      <c r="H546" s="1" t="s">
        <v>8</v>
      </c>
      <c r="I546" s="1" t="s">
        <v>9</v>
      </c>
      <c r="J546" s="1" t="s">
        <v>10</v>
      </c>
    </row>
    <row r="547" spans="1:10" ht="210" customHeight="1" x14ac:dyDescent="0.25">
      <c r="A547" s="5" t="s">
        <v>11</v>
      </c>
      <c r="B547" s="5" t="s">
        <v>31</v>
      </c>
      <c r="C547" s="6" t="s">
        <v>663</v>
      </c>
      <c r="D547" s="5" t="s">
        <v>14</v>
      </c>
      <c r="E547" s="5" t="s">
        <v>664</v>
      </c>
      <c r="F547" s="5" t="s">
        <v>643</v>
      </c>
      <c r="G547" s="5" t="e">
        <f>-2 / 12 / 0</f>
        <v>#DIV/0!</v>
      </c>
      <c r="H547" s="5">
        <v>3</v>
      </c>
      <c r="I547" s="5"/>
      <c r="J547" s="5" t="s">
        <v>468</v>
      </c>
    </row>
    <row r="548" spans="1:10" x14ac:dyDescent="0.25">
      <c r="A548" s="5"/>
      <c r="B548" s="5"/>
      <c r="C548" s="6"/>
      <c r="D548" s="5"/>
      <c r="E548" s="5"/>
      <c r="F548" s="5"/>
      <c r="G548" s="5"/>
      <c r="H548" s="5"/>
      <c r="I548" s="5"/>
      <c r="J548" s="5"/>
    </row>
    <row r="552" spans="1:10" ht="255" customHeight="1" x14ac:dyDescent="0.25">
      <c r="A552" s="5" t="s">
        <v>11</v>
      </c>
      <c r="B552" s="5" t="s">
        <v>31</v>
      </c>
      <c r="C552" s="6" t="s">
        <v>665</v>
      </c>
      <c r="D552" s="5"/>
      <c r="E552" s="5" t="s">
        <v>666</v>
      </c>
      <c r="F552" s="5" t="s">
        <v>667</v>
      </c>
      <c r="G552" s="5" t="e">
        <f>-2 / 0 / 0</f>
        <v>#DIV/0!</v>
      </c>
      <c r="H552" s="5">
        <v>3</v>
      </c>
      <c r="I552" s="5"/>
      <c r="J552" s="5" t="s">
        <v>18</v>
      </c>
    </row>
    <row r="553" spans="1:10" x14ac:dyDescent="0.25">
      <c r="A553" s="5"/>
      <c r="B553" s="5"/>
      <c r="C553" s="6"/>
      <c r="D553" s="5"/>
      <c r="E553" s="5"/>
      <c r="F553" s="5"/>
      <c r="G553" s="5"/>
      <c r="H553" s="5"/>
      <c r="I553" s="5"/>
      <c r="J553" s="5"/>
    </row>
    <row r="554" spans="1:10" ht="210" customHeight="1" x14ac:dyDescent="0.25">
      <c r="A554" s="5" t="s">
        <v>11</v>
      </c>
      <c r="B554" s="5" t="s">
        <v>12</v>
      </c>
      <c r="C554" s="6" t="s">
        <v>668</v>
      </c>
      <c r="D554" s="5" t="s">
        <v>14</v>
      </c>
      <c r="E554" s="5" t="s">
        <v>669</v>
      </c>
      <c r="F554" s="5" t="s">
        <v>667</v>
      </c>
      <c r="G554" s="7">
        <v>36815</v>
      </c>
      <c r="H554" s="5">
        <v>3</v>
      </c>
      <c r="I554" s="5"/>
      <c r="J554" s="5" t="s">
        <v>18</v>
      </c>
    </row>
    <row r="555" spans="1:10" x14ac:dyDescent="0.25">
      <c r="A555" s="5"/>
      <c r="B555" s="5"/>
      <c r="C555" s="6"/>
      <c r="D555" s="5"/>
      <c r="E555" s="5"/>
      <c r="F555" s="5"/>
      <c r="G555" s="7"/>
      <c r="H555" s="5"/>
      <c r="I555" s="5"/>
      <c r="J555" s="5"/>
    </row>
    <row r="556" spans="1:10" ht="210" customHeight="1" x14ac:dyDescent="0.25">
      <c r="A556" s="5" t="s">
        <v>11</v>
      </c>
      <c r="B556" s="5" t="s">
        <v>12</v>
      </c>
      <c r="C556" s="6" t="s">
        <v>670</v>
      </c>
      <c r="D556" s="5" t="s">
        <v>14</v>
      </c>
      <c r="E556" s="5" t="s">
        <v>671</v>
      </c>
      <c r="F556" s="5" t="s">
        <v>672</v>
      </c>
      <c r="G556" s="7">
        <v>36626</v>
      </c>
      <c r="H556" s="5">
        <v>3</v>
      </c>
      <c r="I556" s="5"/>
      <c r="J556" s="5" t="s">
        <v>18</v>
      </c>
    </row>
    <row r="557" spans="1:10" x14ac:dyDescent="0.25">
      <c r="A557" s="5"/>
      <c r="B557" s="5"/>
      <c r="C557" s="6"/>
      <c r="D557" s="5"/>
      <c r="E557" s="5"/>
      <c r="F557" s="5"/>
      <c r="G557" s="7"/>
      <c r="H557" s="5"/>
      <c r="I557" s="5"/>
      <c r="J557" s="5"/>
    </row>
    <row r="558" spans="1:10" ht="210" customHeight="1" x14ac:dyDescent="0.25">
      <c r="A558" s="5" t="s">
        <v>11</v>
      </c>
      <c r="B558" s="5" t="s">
        <v>12</v>
      </c>
      <c r="C558" s="6" t="s">
        <v>673</v>
      </c>
      <c r="D558" s="5" t="s">
        <v>14</v>
      </c>
      <c r="E558" s="5" t="s">
        <v>674</v>
      </c>
      <c r="F558" s="5" t="s">
        <v>672</v>
      </c>
      <c r="G558" s="7">
        <v>36535</v>
      </c>
      <c r="H558" s="5">
        <v>3</v>
      </c>
      <c r="I558" s="5"/>
      <c r="J558" s="5" t="s">
        <v>479</v>
      </c>
    </row>
    <row r="559" spans="1:10" x14ac:dyDescent="0.25">
      <c r="A559" s="5"/>
      <c r="B559" s="5"/>
      <c r="C559" s="6"/>
      <c r="D559" s="5"/>
      <c r="E559" s="5"/>
      <c r="F559" s="5"/>
      <c r="G559" s="7"/>
      <c r="H559" s="5"/>
      <c r="I559" s="5"/>
      <c r="J559" s="5"/>
    </row>
    <row r="562" spans="1:14" ht="210" customHeight="1" x14ac:dyDescent="0.25">
      <c r="A562" s="5" t="s">
        <v>11</v>
      </c>
      <c r="B562" s="5" t="s">
        <v>12</v>
      </c>
      <c r="C562" s="6" t="s">
        <v>675</v>
      </c>
      <c r="D562" s="5" t="s">
        <v>14</v>
      </c>
      <c r="E562" s="5" t="s">
        <v>676</v>
      </c>
      <c r="F562" s="5" t="s">
        <v>677</v>
      </c>
      <c r="G562" s="7">
        <v>36817</v>
      </c>
      <c r="H562" s="5">
        <v>3</v>
      </c>
      <c r="I562" s="5"/>
      <c r="J562" s="5" t="s">
        <v>537</v>
      </c>
    </row>
    <row r="563" spans="1:14" x14ac:dyDescent="0.25">
      <c r="A563" s="5"/>
      <c r="B563" s="5"/>
      <c r="C563" s="6"/>
      <c r="D563" s="5"/>
      <c r="E563" s="5"/>
      <c r="F563" s="5"/>
      <c r="G563" s="7"/>
      <c r="H563" s="5"/>
      <c r="I563" s="5"/>
      <c r="J563" s="5"/>
    </row>
    <row r="566" spans="1:14" ht="180" customHeight="1" x14ac:dyDescent="0.25">
      <c r="A566" s="5" t="s">
        <v>11</v>
      </c>
      <c r="B566" s="5" t="s">
        <v>31</v>
      </c>
      <c r="C566" s="6" t="s">
        <v>678</v>
      </c>
      <c r="D566" s="5" t="s">
        <v>14</v>
      </c>
      <c r="E566" s="5" t="s">
        <v>679</v>
      </c>
      <c r="F566" s="5" t="s">
        <v>680</v>
      </c>
      <c r="G566" s="5" t="s">
        <v>545</v>
      </c>
      <c r="H566" s="5">
        <v>3</v>
      </c>
      <c r="I566" s="5"/>
      <c r="J566" s="5" t="s">
        <v>18</v>
      </c>
      <c r="N566">
        <v>1</v>
      </c>
    </row>
    <row r="567" spans="1:14" x14ac:dyDescent="0.25">
      <c r="A567" s="5"/>
      <c r="B567" s="5"/>
      <c r="C567" s="6"/>
      <c r="D567" s="5"/>
      <c r="E567" s="5"/>
      <c r="F567" s="5"/>
      <c r="G567" s="5"/>
      <c r="H567" s="5"/>
      <c r="I567" s="5"/>
      <c r="J567" s="5"/>
    </row>
    <row r="568" spans="1:14" ht="210" customHeight="1" x14ac:dyDescent="0.25">
      <c r="A568" s="5" t="s">
        <v>11</v>
      </c>
      <c r="B568" s="5" t="s">
        <v>12</v>
      </c>
      <c r="C568" s="6" t="s">
        <v>681</v>
      </c>
      <c r="D568" s="5" t="s">
        <v>14</v>
      </c>
      <c r="E568" s="5" t="s">
        <v>682</v>
      </c>
      <c r="F568" s="5" t="s">
        <v>683</v>
      </c>
      <c r="G568" s="7">
        <v>36664</v>
      </c>
      <c r="H568" s="5">
        <v>3</v>
      </c>
      <c r="I568" s="5"/>
      <c r="J568" s="5" t="s">
        <v>18</v>
      </c>
    </row>
    <row r="569" spans="1:14" x14ac:dyDescent="0.25">
      <c r="A569" s="5"/>
      <c r="B569" s="5"/>
      <c r="C569" s="6"/>
      <c r="D569" s="5"/>
      <c r="E569" s="5"/>
      <c r="F569" s="5"/>
      <c r="G569" s="7"/>
      <c r="H569" s="5"/>
      <c r="I569" s="5"/>
      <c r="J569" s="5"/>
    </row>
    <row r="570" spans="1:14" ht="180" customHeight="1" x14ac:dyDescent="0.25">
      <c r="A570" s="5" t="s">
        <v>11</v>
      </c>
      <c r="B570" s="5" t="s">
        <v>12</v>
      </c>
      <c r="C570" s="6" t="s">
        <v>684</v>
      </c>
      <c r="D570" s="5" t="s">
        <v>14</v>
      </c>
      <c r="E570" s="5" t="s">
        <v>685</v>
      </c>
      <c r="F570" s="5" t="s">
        <v>677</v>
      </c>
      <c r="G570" s="7">
        <v>36664</v>
      </c>
      <c r="H570" s="5">
        <v>0</v>
      </c>
      <c r="I570" s="5"/>
      <c r="J570" s="5" t="s">
        <v>18</v>
      </c>
    </row>
    <row r="571" spans="1:14" x14ac:dyDescent="0.25">
      <c r="A571" s="5"/>
      <c r="B571" s="5"/>
      <c r="C571" s="6"/>
      <c r="D571" s="5"/>
      <c r="E571" s="5"/>
      <c r="F571" s="5"/>
      <c r="G571" s="7"/>
      <c r="H571" s="5"/>
      <c r="I571" s="5"/>
      <c r="J571" s="5"/>
    </row>
    <row r="572" spans="1:14" ht="195" customHeight="1" x14ac:dyDescent="0.25">
      <c r="A572" s="5" t="s">
        <v>11</v>
      </c>
      <c r="B572" s="5" t="s">
        <v>12</v>
      </c>
      <c r="C572" s="6" t="s">
        <v>686</v>
      </c>
      <c r="D572" s="5" t="s">
        <v>14</v>
      </c>
      <c r="E572" s="5" t="s">
        <v>687</v>
      </c>
      <c r="F572" s="5" t="s">
        <v>688</v>
      </c>
      <c r="G572" s="7">
        <v>36758</v>
      </c>
      <c r="H572" s="5">
        <v>3</v>
      </c>
      <c r="I572" s="5"/>
      <c r="J572" s="5" t="s">
        <v>18</v>
      </c>
    </row>
    <row r="573" spans="1:14" x14ac:dyDescent="0.25">
      <c r="A573" s="5"/>
      <c r="B573" s="5"/>
      <c r="C573" s="6"/>
      <c r="D573" s="5"/>
      <c r="E573" s="5"/>
      <c r="F573" s="5"/>
      <c r="G573" s="7"/>
      <c r="H573" s="5"/>
      <c r="I573" s="5"/>
      <c r="J573" s="5"/>
    </row>
    <row r="574" spans="1:14" ht="195" customHeight="1" x14ac:dyDescent="0.25">
      <c r="A574" s="5" t="s">
        <v>11</v>
      </c>
      <c r="B574" s="5" t="s">
        <v>12</v>
      </c>
      <c r="C574" s="6" t="s">
        <v>689</v>
      </c>
      <c r="D574" s="5" t="s">
        <v>14</v>
      </c>
      <c r="E574" s="5" t="s">
        <v>690</v>
      </c>
      <c r="F574" s="5" t="s">
        <v>688</v>
      </c>
      <c r="G574" s="7">
        <v>36850</v>
      </c>
      <c r="H574" s="5">
        <v>3</v>
      </c>
      <c r="I574" s="5"/>
      <c r="J574" s="5" t="s">
        <v>479</v>
      </c>
    </row>
    <row r="575" spans="1:14" x14ac:dyDescent="0.25">
      <c r="A575" s="5"/>
      <c r="B575" s="5"/>
      <c r="C575" s="6"/>
      <c r="D575" s="5"/>
      <c r="E575" s="5"/>
      <c r="F575" s="5"/>
      <c r="G575" s="7"/>
      <c r="H575" s="5"/>
      <c r="I575" s="5"/>
      <c r="J575" s="5"/>
    </row>
    <row r="579" spans="1:14" ht="195" customHeight="1" x14ac:dyDescent="0.25">
      <c r="A579" s="5" t="s">
        <v>11</v>
      </c>
      <c r="B579" s="5" t="s">
        <v>12</v>
      </c>
      <c r="C579" s="6" t="s">
        <v>691</v>
      </c>
      <c r="D579" s="5" t="s">
        <v>14</v>
      </c>
      <c r="E579" s="5" t="s">
        <v>692</v>
      </c>
      <c r="F579" s="5" t="s">
        <v>693</v>
      </c>
      <c r="G579" s="5" t="s">
        <v>694</v>
      </c>
      <c r="H579" s="5">
        <v>3</v>
      </c>
      <c r="I579" s="5"/>
      <c r="J579" s="5" t="s">
        <v>18</v>
      </c>
    </row>
    <row r="580" spans="1:14" x14ac:dyDescent="0.25">
      <c r="A580" s="5"/>
      <c r="B580" s="5"/>
      <c r="C580" s="6"/>
      <c r="D580" s="5"/>
      <c r="E580" s="5"/>
      <c r="F580" s="5"/>
      <c r="G580" s="5"/>
      <c r="H580" s="5"/>
      <c r="I580" s="5"/>
      <c r="J580" s="5"/>
    </row>
    <row r="581" spans="1:14" ht="225" customHeight="1" x14ac:dyDescent="0.25">
      <c r="A581" s="5" t="s">
        <v>11</v>
      </c>
      <c r="B581" s="5" t="s">
        <v>12</v>
      </c>
      <c r="C581" s="6" t="s">
        <v>695</v>
      </c>
      <c r="D581" s="5" t="s">
        <v>14</v>
      </c>
      <c r="E581" s="5" t="s">
        <v>696</v>
      </c>
      <c r="F581" s="5" t="s">
        <v>697</v>
      </c>
      <c r="G581" s="5" t="s">
        <v>698</v>
      </c>
      <c r="H581" s="5">
        <v>4</v>
      </c>
      <c r="I581" s="5"/>
      <c r="J581" s="5" t="s">
        <v>18</v>
      </c>
    </row>
    <row r="582" spans="1:14" x14ac:dyDescent="0.25">
      <c r="A582" s="5"/>
      <c r="B582" s="5"/>
      <c r="C582" s="6"/>
      <c r="D582" s="5"/>
      <c r="E582" s="5"/>
      <c r="F582" s="5"/>
      <c r="G582" s="5"/>
      <c r="H582" s="5"/>
      <c r="I582" s="5"/>
      <c r="J582" s="5"/>
    </row>
    <row r="583" spans="1:14" ht="210" customHeight="1" x14ac:dyDescent="0.25">
      <c r="A583" s="5" t="s">
        <v>11</v>
      </c>
      <c r="B583" s="5" t="s">
        <v>12</v>
      </c>
      <c r="C583" s="6" t="s">
        <v>699</v>
      </c>
      <c r="D583" s="5" t="s">
        <v>14</v>
      </c>
      <c r="E583" s="5" t="s">
        <v>700</v>
      </c>
      <c r="F583" s="5" t="s">
        <v>701</v>
      </c>
      <c r="G583" s="5" t="s">
        <v>698</v>
      </c>
      <c r="H583" s="5">
        <v>5</v>
      </c>
      <c r="I583" s="5"/>
      <c r="J583" s="5" t="s">
        <v>18</v>
      </c>
    </row>
    <row r="584" spans="1:14" x14ac:dyDescent="0.25">
      <c r="A584" s="5"/>
      <c r="B584" s="5"/>
      <c r="C584" s="6"/>
      <c r="D584" s="5"/>
      <c r="E584" s="5"/>
      <c r="F584" s="5"/>
      <c r="G584" s="5"/>
      <c r="H584" s="5"/>
      <c r="I584" s="5"/>
      <c r="J584" s="5"/>
    </row>
    <row r="585" spans="1:14" ht="195" customHeight="1" x14ac:dyDescent="0.25">
      <c r="A585" s="5" t="s">
        <v>11</v>
      </c>
      <c r="B585" s="5" t="s">
        <v>31</v>
      </c>
      <c r="C585" s="6" t="s">
        <v>702</v>
      </c>
      <c r="D585" s="5" t="s">
        <v>14</v>
      </c>
      <c r="E585" s="5" t="s">
        <v>703</v>
      </c>
      <c r="F585" s="5" t="s">
        <v>701</v>
      </c>
      <c r="G585" s="5" t="e">
        <f>-1 / 12 / 0</f>
        <v>#DIV/0!</v>
      </c>
      <c r="H585" s="5">
        <v>0</v>
      </c>
      <c r="I585" s="5"/>
      <c r="J585" s="5" t="s">
        <v>18</v>
      </c>
    </row>
    <row r="586" spans="1:14" x14ac:dyDescent="0.25">
      <c r="A586" s="5"/>
      <c r="B586" s="5"/>
      <c r="C586" s="6"/>
      <c r="D586" s="5"/>
      <c r="E586" s="5"/>
      <c r="F586" s="5"/>
      <c r="G586" s="5"/>
      <c r="H586" s="5"/>
      <c r="I586" s="5"/>
      <c r="J586" s="5"/>
    </row>
    <row r="587" spans="1:14" ht="195" customHeight="1" x14ac:dyDescent="0.25">
      <c r="A587" s="5" t="s">
        <v>11</v>
      </c>
      <c r="B587" s="5" t="s">
        <v>12</v>
      </c>
      <c r="C587" s="6" t="s">
        <v>704</v>
      </c>
      <c r="D587" s="5" t="s">
        <v>14</v>
      </c>
      <c r="E587" s="5" t="s">
        <v>705</v>
      </c>
      <c r="F587" s="5" t="s">
        <v>701</v>
      </c>
      <c r="G587" s="7">
        <v>36632</v>
      </c>
      <c r="H587" s="5">
        <v>0</v>
      </c>
      <c r="I587" s="5"/>
      <c r="J587" s="5" t="s">
        <v>18</v>
      </c>
    </row>
    <row r="588" spans="1:14" x14ac:dyDescent="0.25">
      <c r="A588" s="5"/>
      <c r="B588" s="5"/>
      <c r="C588" s="6"/>
      <c r="D588" s="5"/>
      <c r="E588" s="5"/>
      <c r="F588" s="5"/>
      <c r="G588" s="7"/>
      <c r="H588" s="5"/>
      <c r="I588" s="5"/>
      <c r="J588" s="5"/>
      <c r="N588">
        <v>1</v>
      </c>
    </row>
    <row r="589" spans="1:14" ht="225" customHeight="1" x14ac:dyDescent="0.25">
      <c r="A589" s="5" t="s">
        <v>11</v>
      </c>
      <c r="B589" s="5" t="s">
        <v>12</v>
      </c>
      <c r="C589" s="6" t="s">
        <v>706</v>
      </c>
      <c r="D589" s="5" t="s">
        <v>14</v>
      </c>
      <c r="E589" s="5" t="s">
        <v>707</v>
      </c>
      <c r="F589" s="5" t="s">
        <v>708</v>
      </c>
      <c r="G589" s="5" t="s">
        <v>698</v>
      </c>
      <c r="H589" s="5">
        <v>5</v>
      </c>
      <c r="I589" s="5"/>
      <c r="J589" s="5" t="s">
        <v>18</v>
      </c>
    </row>
    <row r="590" spans="1:14" x14ac:dyDescent="0.25">
      <c r="A590" s="5"/>
      <c r="B590" s="5"/>
      <c r="C590" s="6"/>
      <c r="D590" s="5"/>
      <c r="E590" s="5"/>
      <c r="F590" s="5"/>
      <c r="G590" s="5"/>
      <c r="H590" s="5"/>
      <c r="I590" s="5"/>
      <c r="J590" s="5"/>
    </row>
    <row r="591" spans="1:14" ht="210" customHeight="1" x14ac:dyDescent="0.25">
      <c r="A591" s="5" t="s">
        <v>11</v>
      </c>
      <c r="B591" s="5" t="s">
        <v>31</v>
      </c>
      <c r="C591" s="6" t="s">
        <v>709</v>
      </c>
      <c r="D591" s="5" t="s">
        <v>14</v>
      </c>
      <c r="E591" s="5" t="s">
        <v>710</v>
      </c>
      <c r="F591" s="5" t="s">
        <v>708</v>
      </c>
      <c r="G591" s="5" t="e">
        <f>-1 / 12 / 0</f>
        <v>#DIV/0!</v>
      </c>
      <c r="H591" s="5">
        <v>0</v>
      </c>
      <c r="I591" s="5"/>
      <c r="J591" s="5" t="s">
        <v>18</v>
      </c>
    </row>
    <row r="592" spans="1:14" x14ac:dyDescent="0.25">
      <c r="A592" s="5"/>
      <c r="B592" s="5"/>
      <c r="C592" s="6"/>
      <c r="D592" s="5"/>
      <c r="E592" s="5"/>
      <c r="F592" s="5"/>
      <c r="G592" s="5"/>
      <c r="H592" s="5"/>
      <c r="I592" s="5"/>
      <c r="J592" s="5"/>
    </row>
    <row r="593" spans="1:13" ht="210" customHeight="1" x14ac:dyDescent="0.25">
      <c r="A593" s="5" t="s">
        <v>11</v>
      </c>
      <c r="B593" s="5" t="s">
        <v>12</v>
      </c>
      <c r="C593" s="6" t="s">
        <v>711</v>
      </c>
      <c r="D593" s="5" t="s">
        <v>14</v>
      </c>
      <c r="E593" s="5" t="s">
        <v>712</v>
      </c>
      <c r="F593" s="5" t="s">
        <v>708</v>
      </c>
      <c r="G593" s="7">
        <v>36632</v>
      </c>
      <c r="H593" s="5">
        <v>0</v>
      </c>
      <c r="I593" s="5"/>
      <c r="J593" s="5" t="s">
        <v>18</v>
      </c>
    </row>
    <row r="594" spans="1:13" x14ac:dyDescent="0.25">
      <c r="A594" s="5"/>
      <c r="B594" s="5"/>
      <c r="C594" s="6"/>
      <c r="D594" s="5"/>
      <c r="E594" s="5"/>
      <c r="F594" s="5"/>
      <c r="G594" s="7"/>
      <c r="H594" s="5"/>
      <c r="I594" s="5"/>
      <c r="J594" s="5"/>
      <c r="M594">
        <v>1</v>
      </c>
    </row>
    <row r="595" spans="1:13" ht="210" customHeight="1" x14ac:dyDescent="0.25">
      <c r="A595" s="5" t="s">
        <v>11</v>
      </c>
      <c r="B595" s="5" t="s">
        <v>31</v>
      </c>
      <c r="C595" s="6" t="s">
        <v>713</v>
      </c>
      <c r="D595" s="5" t="s">
        <v>14</v>
      </c>
      <c r="E595" s="5" t="s">
        <v>714</v>
      </c>
      <c r="F595" s="5" t="s">
        <v>701</v>
      </c>
      <c r="G595" s="5" t="e">
        <f>-12 / 0 / 0</f>
        <v>#DIV/0!</v>
      </c>
      <c r="H595" s="5">
        <v>4</v>
      </c>
      <c r="I595" s="5"/>
      <c r="J595" s="5" t="s">
        <v>18</v>
      </c>
    </row>
    <row r="596" spans="1:13" x14ac:dyDescent="0.25">
      <c r="A596" s="5"/>
      <c r="B596" s="5"/>
      <c r="C596" s="6"/>
      <c r="D596" s="5"/>
      <c r="E596" s="5"/>
      <c r="F596" s="5"/>
      <c r="G596" s="5"/>
      <c r="H596" s="5"/>
      <c r="I596" s="5"/>
      <c r="J596" s="5"/>
    </row>
    <row r="597" spans="1:13" ht="210" customHeight="1" x14ac:dyDescent="0.25">
      <c r="A597" s="5" t="s">
        <v>11</v>
      </c>
      <c r="B597" s="5" t="s">
        <v>12</v>
      </c>
      <c r="C597" s="6" t="s">
        <v>715</v>
      </c>
      <c r="D597" s="5" t="s">
        <v>14</v>
      </c>
      <c r="E597" s="5" t="s">
        <v>716</v>
      </c>
      <c r="F597" s="5" t="s">
        <v>579</v>
      </c>
      <c r="G597" s="7">
        <v>36581</v>
      </c>
      <c r="H597" s="5">
        <v>4</v>
      </c>
      <c r="I597" s="5"/>
      <c r="J597" s="5" t="s">
        <v>18</v>
      </c>
    </row>
    <row r="598" spans="1:13" x14ac:dyDescent="0.25">
      <c r="A598" s="5"/>
      <c r="B598" s="5"/>
      <c r="C598" s="6"/>
      <c r="D598" s="5"/>
      <c r="E598" s="5"/>
      <c r="F598" s="5"/>
      <c r="G598" s="7"/>
      <c r="H598" s="5"/>
      <c r="I598" s="5"/>
      <c r="J598" s="5"/>
    </row>
    <row r="599" spans="1:13" ht="195" customHeight="1" x14ac:dyDescent="0.25">
      <c r="A599" s="5" t="s">
        <v>11</v>
      </c>
      <c r="B599" s="5" t="s">
        <v>31</v>
      </c>
      <c r="C599" s="6" t="s">
        <v>717</v>
      </c>
      <c r="D599" s="5" t="s">
        <v>14</v>
      </c>
      <c r="E599" s="5" t="s">
        <v>718</v>
      </c>
      <c r="F599" s="5" t="s">
        <v>579</v>
      </c>
      <c r="G599" s="5" t="e">
        <f>-9 / 0 / 0</f>
        <v>#DIV/0!</v>
      </c>
      <c r="H599" s="5">
        <v>4</v>
      </c>
      <c r="I599" s="5"/>
      <c r="J599" s="5" t="s">
        <v>18</v>
      </c>
    </row>
    <row r="600" spans="1:13" x14ac:dyDescent="0.25">
      <c r="A600" s="5"/>
      <c r="B600" s="5"/>
      <c r="C600" s="6"/>
      <c r="D600" s="5"/>
      <c r="E600" s="5"/>
      <c r="F600" s="5"/>
      <c r="G600" s="5"/>
      <c r="H600" s="5"/>
      <c r="I600" s="5"/>
      <c r="J600" s="5"/>
    </row>
    <row r="601" spans="1:13" ht="195" customHeight="1" x14ac:dyDescent="0.25">
      <c r="A601" s="5" t="s">
        <v>11</v>
      </c>
      <c r="B601" s="5" t="s">
        <v>12</v>
      </c>
      <c r="C601" s="6" t="s">
        <v>719</v>
      </c>
      <c r="D601" s="5" t="s">
        <v>14</v>
      </c>
      <c r="E601" s="5" t="s">
        <v>720</v>
      </c>
      <c r="F601" s="5" t="s">
        <v>721</v>
      </c>
      <c r="G601" s="7">
        <v>36662</v>
      </c>
      <c r="H601" s="5">
        <v>4</v>
      </c>
      <c r="I601" s="5"/>
      <c r="J601" s="5" t="s">
        <v>18</v>
      </c>
    </row>
    <row r="602" spans="1:13" x14ac:dyDescent="0.25">
      <c r="A602" s="5"/>
      <c r="B602" s="5"/>
      <c r="C602" s="6"/>
      <c r="D602" s="5"/>
      <c r="E602" s="5"/>
      <c r="F602" s="5"/>
      <c r="G602" s="7"/>
      <c r="H602" s="5"/>
      <c r="I602" s="5"/>
      <c r="J602" s="5"/>
    </row>
    <row r="603" spans="1:13" ht="210" customHeight="1" x14ac:dyDescent="0.25">
      <c r="A603" s="5" t="s">
        <v>11</v>
      </c>
      <c r="B603" s="5" t="s">
        <v>31</v>
      </c>
      <c r="C603" s="6" t="s">
        <v>722</v>
      </c>
      <c r="D603" s="5" t="s">
        <v>14</v>
      </c>
      <c r="E603" s="5" t="s">
        <v>723</v>
      </c>
      <c r="F603" s="5" t="s">
        <v>724</v>
      </c>
      <c r="G603" s="5" t="e">
        <f>-11 / 0 / 0</f>
        <v>#DIV/0!</v>
      </c>
      <c r="H603" s="5">
        <v>4</v>
      </c>
      <c r="I603" s="5"/>
      <c r="J603" s="5" t="s">
        <v>18</v>
      </c>
    </row>
    <row r="604" spans="1:13" x14ac:dyDescent="0.25">
      <c r="A604" s="5"/>
      <c r="B604" s="5"/>
      <c r="C604" s="6"/>
      <c r="D604" s="5"/>
      <c r="E604" s="5"/>
      <c r="F604" s="5"/>
      <c r="G604" s="5"/>
      <c r="H604" s="5"/>
      <c r="I604" s="5"/>
      <c r="J604" s="5"/>
    </row>
    <row r="605" spans="1:13" ht="210" customHeight="1" x14ac:dyDescent="0.25">
      <c r="A605" s="5" t="s">
        <v>11</v>
      </c>
      <c r="B605" s="5" t="s">
        <v>12</v>
      </c>
      <c r="C605" s="6" t="s">
        <v>725</v>
      </c>
      <c r="D605" s="5" t="s">
        <v>14</v>
      </c>
      <c r="E605" s="5" t="s">
        <v>726</v>
      </c>
      <c r="F605" s="5" t="s">
        <v>727</v>
      </c>
      <c r="G605" s="7">
        <v>36581</v>
      </c>
      <c r="H605" s="5">
        <v>3</v>
      </c>
      <c r="I605" s="5"/>
      <c r="J605" s="5" t="s">
        <v>18</v>
      </c>
    </row>
    <row r="606" spans="1:13" x14ac:dyDescent="0.25">
      <c r="A606" s="5"/>
      <c r="B606" s="5"/>
      <c r="C606" s="6"/>
      <c r="D606" s="5"/>
      <c r="E606" s="5"/>
      <c r="F606" s="5"/>
      <c r="G606" s="7"/>
      <c r="H606" s="5"/>
      <c r="I606" s="5"/>
      <c r="J606" s="5"/>
    </row>
    <row r="607" spans="1:13" ht="195" customHeight="1" x14ac:dyDescent="0.25">
      <c r="A607" s="5" t="s">
        <v>11</v>
      </c>
      <c r="B607" s="5" t="s">
        <v>31</v>
      </c>
      <c r="C607" s="6" t="s">
        <v>728</v>
      </c>
      <c r="D607" s="5" t="s">
        <v>14</v>
      </c>
      <c r="E607" s="5" t="s">
        <v>729</v>
      </c>
      <c r="F607" s="5" t="s">
        <v>727</v>
      </c>
      <c r="G607" s="5" t="e">
        <f>-10 / 0 / 0</f>
        <v>#DIV/0!</v>
      </c>
      <c r="H607" s="5">
        <v>3</v>
      </c>
      <c r="I607" s="5"/>
      <c r="J607" s="5" t="s">
        <v>18</v>
      </c>
    </row>
    <row r="608" spans="1:13" x14ac:dyDescent="0.25">
      <c r="A608" s="5"/>
      <c r="B608" s="5"/>
      <c r="C608" s="6"/>
      <c r="D608" s="5"/>
      <c r="E608" s="5"/>
      <c r="F608" s="5"/>
      <c r="G608" s="5"/>
      <c r="H608" s="5"/>
      <c r="I608" s="5"/>
      <c r="J608" s="5"/>
    </row>
    <row r="609" spans="1:14" ht="210" customHeight="1" x14ac:dyDescent="0.25">
      <c r="A609" s="5" t="s">
        <v>11</v>
      </c>
      <c r="B609" s="5" t="s">
        <v>12</v>
      </c>
      <c r="C609" s="6" t="s">
        <v>730</v>
      </c>
      <c r="D609" s="5" t="s">
        <v>14</v>
      </c>
      <c r="E609" s="5" t="s">
        <v>731</v>
      </c>
      <c r="F609" s="5" t="s">
        <v>697</v>
      </c>
      <c r="G609" s="7">
        <v>36581</v>
      </c>
      <c r="H609" s="5">
        <v>4</v>
      </c>
      <c r="I609" s="5"/>
      <c r="J609" s="5" t="s">
        <v>18</v>
      </c>
    </row>
    <row r="610" spans="1:14" x14ac:dyDescent="0.25">
      <c r="A610" s="5"/>
      <c r="B610" s="5"/>
      <c r="C610" s="6"/>
      <c r="D610" s="5"/>
      <c r="E610" s="5"/>
      <c r="F610" s="5"/>
      <c r="G610" s="7"/>
      <c r="H610" s="5"/>
      <c r="I610" s="5"/>
      <c r="J610" s="5"/>
    </row>
    <row r="611" spans="1:14" ht="195" customHeight="1" x14ac:dyDescent="0.25">
      <c r="A611" s="5" t="s">
        <v>11</v>
      </c>
      <c r="B611" s="5" t="s">
        <v>31</v>
      </c>
      <c r="C611" s="6" t="s">
        <v>732</v>
      </c>
      <c r="D611" s="5" t="s">
        <v>14</v>
      </c>
      <c r="E611" s="5" t="s">
        <v>733</v>
      </c>
      <c r="F611" s="5" t="s">
        <v>697</v>
      </c>
      <c r="G611" s="5" t="e">
        <f>-10 / 0 / 0</f>
        <v>#DIV/0!</v>
      </c>
      <c r="H611" s="5">
        <v>4</v>
      </c>
      <c r="I611" s="5"/>
      <c r="J611" s="5" t="s">
        <v>18</v>
      </c>
    </row>
    <row r="612" spans="1:14" x14ac:dyDescent="0.25">
      <c r="A612" s="5"/>
      <c r="B612" s="5"/>
      <c r="C612" s="6"/>
      <c r="D612" s="5"/>
      <c r="E612" s="5"/>
      <c r="F612" s="5"/>
      <c r="G612" s="5"/>
      <c r="H612" s="5"/>
      <c r="I612" s="5"/>
      <c r="J612" s="5"/>
    </row>
    <row r="613" spans="1:14" ht="195" customHeight="1" x14ac:dyDescent="0.25">
      <c r="A613" s="5" t="s">
        <v>11</v>
      </c>
      <c r="B613" s="5" t="s">
        <v>31</v>
      </c>
      <c r="C613" s="6" t="s">
        <v>734</v>
      </c>
      <c r="D613" s="5" t="s">
        <v>14</v>
      </c>
      <c r="E613" s="5" t="s">
        <v>735</v>
      </c>
      <c r="F613" s="5" t="s">
        <v>708</v>
      </c>
      <c r="G613" s="5" t="e">
        <f>-11 / 0 / 0</f>
        <v>#DIV/0!</v>
      </c>
      <c r="H613" s="5">
        <v>3</v>
      </c>
      <c r="I613" s="5"/>
      <c r="J613" s="5" t="s">
        <v>18</v>
      </c>
    </row>
    <row r="614" spans="1:14" x14ac:dyDescent="0.25">
      <c r="A614" s="5"/>
      <c r="B614" s="5"/>
      <c r="C614" s="6"/>
      <c r="D614" s="5"/>
      <c r="E614" s="5"/>
      <c r="F614" s="5"/>
      <c r="G614" s="5"/>
      <c r="H614" s="5"/>
      <c r="I614" s="5"/>
      <c r="J614" s="5"/>
    </row>
    <row r="615" spans="1:14" ht="210" customHeight="1" x14ac:dyDescent="0.25">
      <c r="A615" s="5" t="s">
        <v>11</v>
      </c>
      <c r="B615" s="5" t="s">
        <v>12</v>
      </c>
      <c r="C615" s="6" t="s">
        <v>736</v>
      </c>
      <c r="D615" s="5" t="s">
        <v>14</v>
      </c>
      <c r="E615" s="5" t="s">
        <v>737</v>
      </c>
      <c r="F615" s="5" t="s">
        <v>693</v>
      </c>
      <c r="G615" s="7">
        <v>36581</v>
      </c>
      <c r="H615" s="5">
        <v>4</v>
      </c>
      <c r="I615" s="5"/>
      <c r="J615" s="5" t="s">
        <v>18</v>
      </c>
    </row>
    <row r="616" spans="1:14" x14ac:dyDescent="0.25">
      <c r="A616" s="5"/>
      <c r="B616" s="5"/>
      <c r="C616" s="6"/>
      <c r="D616" s="5"/>
      <c r="E616" s="5"/>
      <c r="F616" s="5"/>
      <c r="G616" s="7"/>
      <c r="H616" s="5"/>
      <c r="I616" s="5"/>
      <c r="J616" s="5"/>
    </row>
    <row r="617" spans="1:14" ht="195" customHeight="1" x14ac:dyDescent="0.25">
      <c r="A617" s="5" t="s">
        <v>11</v>
      </c>
      <c r="B617" s="5" t="s">
        <v>31</v>
      </c>
      <c r="C617" s="6" t="s">
        <v>738</v>
      </c>
      <c r="D617" s="5" t="s">
        <v>14</v>
      </c>
      <c r="E617" s="5" t="s">
        <v>739</v>
      </c>
      <c r="F617" s="5" t="s">
        <v>693</v>
      </c>
      <c r="G617" s="5" t="e">
        <f>-10 / 0 / 0</f>
        <v>#DIV/0!</v>
      </c>
      <c r="H617" s="5">
        <v>4</v>
      </c>
      <c r="I617" s="5"/>
      <c r="J617" s="5" t="s">
        <v>537</v>
      </c>
    </row>
    <row r="618" spans="1:14" x14ac:dyDescent="0.25">
      <c r="A618" s="5"/>
      <c r="B618" s="5"/>
      <c r="C618" s="6"/>
      <c r="D618" s="5"/>
      <c r="E618" s="5"/>
      <c r="F618" s="5"/>
      <c r="G618" s="5"/>
      <c r="H618" s="5"/>
      <c r="I618" s="5"/>
      <c r="J618" s="5"/>
      <c r="N618">
        <v>12</v>
      </c>
    </row>
    <row r="621" spans="1:14" ht="195" customHeight="1" x14ac:dyDescent="0.25">
      <c r="A621" s="5" t="s">
        <v>11</v>
      </c>
      <c r="B621" s="5" t="s">
        <v>12</v>
      </c>
      <c r="C621" s="6" t="s">
        <v>740</v>
      </c>
      <c r="D621" s="5" t="s">
        <v>14</v>
      </c>
      <c r="E621" s="5" t="s">
        <v>741</v>
      </c>
      <c r="F621" s="5" t="s">
        <v>742</v>
      </c>
      <c r="G621" s="7">
        <v>36576</v>
      </c>
      <c r="H621" s="5">
        <v>3</v>
      </c>
      <c r="I621" s="5"/>
      <c r="J621" s="5" t="s">
        <v>18</v>
      </c>
    </row>
    <row r="622" spans="1:14" x14ac:dyDescent="0.25">
      <c r="A622" s="5"/>
      <c r="B622" s="5"/>
      <c r="C622" s="6"/>
      <c r="D622" s="5"/>
      <c r="E622" s="5"/>
      <c r="F622" s="5"/>
      <c r="G622" s="7"/>
      <c r="H622" s="5"/>
      <c r="I622" s="5"/>
      <c r="J622" s="5"/>
    </row>
    <row r="623" spans="1:14" ht="195" customHeight="1" x14ac:dyDescent="0.25">
      <c r="A623" s="5" t="s">
        <v>11</v>
      </c>
      <c r="B623" s="5" t="s">
        <v>12</v>
      </c>
      <c r="C623" s="6" t="s">
        <v>743</v>
      </c>
      <c r="D623" s="5" t="s">
        <v>14</v>
      </c>
      <c r="E623" s="5" t="s">
        <v>744</v>
      </c>
      <c r="F623" s="5" t="s">
        <v>745</v>
      </c>
      <c r="G623" s="7">
        <v>36880</v>
      </c>
      <c r="H623" s="5">
        <v>3</v>
      </c>
      <c r="I623" s="5"/>
      <c r="J623" s="5" t="s">
        <v>18</v>
      </c>
    </row>
    <row r="624" spans="1:14" x14ac:dyDescent="0.25">
      <c r="A624" s="5"/>
      <c r="B624" s="5"/>
      <c r="C624" s="6"/>
      <c r="D624" s="5"/>
      <c r="E624" s="5"/>
      <c r="F624" s="5"/>
      <c r="G624" s="7"/>
      <c r="H624" s="5"/>
      <c r="I624" s="5"/>
      <c r="J624" s="5"/>
    </row>
    <row r="625" spans="1:13" ht="195" customHeight="1" x14ac:dyDescent="0.25">
      <c r="A625" s="5" t="s">
        <v>11</v>
      </c>
      <c r="B625" s="5" t="s">
        <v>12</v>
      </c>
      <c r="C625" s="6" t="s">
        <v>746</v>
      </c>
      <c r="D625" s="5" t="s">
        <v>14</v>
      </c>
      <c r="E625" s="5" t="s">
        <v>747</v>
      </c>
      <c r="F625" s="5" t="s">
        <v>520</v>
      </c>
      <c r="G625" s="7">
        <v>36758</v>
      </c>
      <c r="H625" s="5">
        <v>3</v>
      </c>
      <c r="I625" s="5"/>
      <c r="J625" s="5" t="s">
        <v>18</v>
      </c>
    </row>
    <row r="626" spans="1:13" x14ac:dyDescent="0.25">
      <c r="A626" s="5"/>
      <c r="B626" s="5"/>
      <c r="C626" s="6"/>
      <c r="D626" s="5"/>
      <c r="E626" s="5"/>
      <c r="F626" s="5"/>
      <c r="G626" s="7"/>
      <c r="H626" s="5"/>
      <c r="I626" s="5"/>
      <c r="J626" s="5"/>
    </row>
    <row r="627" spans="1:13" ht="210" customHeight="1" x14ac:dyDescent="0.25">
      <c r="A627" s="5" t="s">
        <v>11</v>
      </c>
      <c r="B627" s="5" t="s">
        <v>12</v>
      </c>
      <c r="C627" s="6" t="s">
        <v>748</v>
      </c>
      <c r="D627" s="5" t="s">
        <v>14</v>
      </c>
      <c r="E627" s="5" t="s">
        <v>749</v>
      </c>
      <c r="F627" s="5" t="s">
        <v>742</v>
      </c>
      <c r="G627" s="7">
        <v>36850</v>
      </c>
      <c r="H627" s="5">
        <v>3</v>
      </c>
      <c r="I627" s="5"/>
      <c r="J627" s="5" t="s">
        <v>18</v>
      </c>
    </row>
    <row r="628" spans="1:13" x14ac:dyDescent="0.25">
      <c r="A628" s="5"/>
      <c r="B628" s="5"/>
      <c r="C628" s="6"/>
      <c r="D628" s="5"/>
      <c r="E628" s="5"/>
      <c r="F628" s="5"/>
      <c r="G628" s="7"/>
      <c r="H628" s="5"/>
      <c r="I628" s="5"/>
      <c r="J628" s="5"/>
    </row>
    <row r="629" spans="1:13" ht="255" customHeight="1" x14ac:dyDescent="0.25">
      <c r="A629" s="5" t="s">
        <v>11</v>
      </c>
      <c r="B629" s="5" t="s">
        <v>31</v>
      </c>
      <c r="C629" s="6" t="s">
        <v>750</v>
      </c>
      <c r="D629" s="5"/>
      <c r="E629" s="5" t="s">
        <v>112</v>
      </c>
      <c r="F629" s="5" t="s">
        <v>751</v>
      </c>
      <c r="G629" s="5" t="e">
        <f>-1 / 0 / 0</f>
        <v>#DIV/0!</v>
      </c>
      <c r="H629" s="5">
        <v>3</v>
      </c>
      <c r="I629" s="5"/>
      <c r="J629" s="5" t="s">
        <v>18</v>
      </c>
    </row>
    <row r="630" spans="1:13" x14ac:dyDescent="0.25">
      <c r="A630" s="5"/>
      <c r="B630" s="5"/>
      <c r="C630" s="6"/>
      <c r="D630" s="5"/>
      <c r="E630" s="5"/>
      <c r="F630" s="5"/>
      <c r="G630" s="5"/>
      <c r="H630" s="5"/>
      <c r="I630" s="5"/>
      <c r="J630" s="5"/>
    </row>
    <row r="631" spans="1:13" ht="210" customHeight="1" x14ac:dyDescent="0.25">
      <c r="A631" s="5" t="s">
        <v>11</v>
      </c>
      <c r="B631" s="5" t="s">
        <v>31</v>
      </c>
      <c r="C631" s="6" t="s">
        <v>752</v>
      </c>
      <c r="D631" s="5" t="s">
        <v>14</v>
      </c>
      <c r="E631" s="5" t="s">
        <v>753</v>
      </c>
      <c r="F631" s="5" t="s">
        <v>754</v>
      </c>
      <c r="G631" s="5" t="e">
        <f>-4 / 24 / 0</f>
        <v>#DIV/0!</v>
      </c>
      <c r="H631" s="5">
        <v>4</v>
      </c>
      <c r="I631" s="5"/>
      <c r="J631" s="5" t="s">
        <v>18</v>
      </c>
    </row>
    <row r="632" spans="1:13" x14ac:dyDescent="0.25">
      <c r="A632" s="5"/>
      <c r="B632" s="5"/>
      <c r="C632" s="6"/>
      <c r="D632" s="5"/>
      <c r="E632" s="5"/>
      <c r="F632" s="5"/>
      <c r="G632" s="5"/>
      <c r="H632" s="5"/>
      <c r="I632" s="5"/>
      <c r="J632" s="5"/>
    </row>
    <row r="633" spans="1:13" ht="195" customHeight="1" x14ac:dyDescent="0.25">
      <c r="A633" s="5" t="s">
        <v>11</v>
      </c>
      <c r="B633" s="5" t="s">
        <v>31</v>
      </c>
      <c r="C633" s="6" t="s">
        <v>755</v>
      </c>
      <c r="D633" s="5"/>
      <c r="E633" s="5" t="s">
        <v>756</v>
      </c>
      <c r="F633" s="5" t="s">
        <v>57</v>
      </c>
      <c r="G633" s="5" t="e">
        <f>-1 / 0 / 0</f>
        <v>#DIV/0!</v>
      </c>
      <c r="H633" s="5">
        <v>4</v>
      </c>
      <c r="I633" s="5"/>
      <c r="J633" s="5" t="s">
        <v>18</v>
      </c>
    </row>
    <row r="634" spans="1:13" x14ac:dyDescent="0.25">
      <c r="A634" s="5"/>
      <c r="B634" s="5"/>
      <c r="C634" s="6"/>
      <c r="D634" s="5"/>
      <c r="E634" s="5"/>
      <c r="F634" s="5"/>
      <c r="G634" s="5"/>
      <c r="H634" s="5"/>
      <c r="I634" s="5"/>
      <c r="J634" s="5"/>
    </row>
    <row r="635" spans="1:13" ht="180" customHeight="1" x14ac:dyDescent="0.25">
      <c r="A635" s="5" t="s">
        <v>11</v>
      </c>
      <c r="B635" s="5" t="s">
        <v>31</v>
      </c>
      <c r="C635" s="6" t="s">
        <v>757</v>
      </c>
      <c r="D635" s="5" t="s">
        <v>14</v>
      </c>
      <c r="E635" s="5" t="s">
        <v>758</v>
      </c>
      <c r="F635" s="5" t="s">
        <v>754</v>
      </c>
      <c r="G635" s="5" t="e">
        <f>-2 / 12 / 0</f>
        <v>#DIV/0!</v>
      </c>
      <c r="H635" s="5">
        <v>0</v>
      </c>
      <c r="I635" s="5"/>
      <c r="J635" s="5" t="s">
        <v>18</v>
      </c>
    </row>
    <row r="636" spans="1:13" x14ac:dyDescent="0.25">
      <c r="A636" s="5"/>
      <c r="B636" s="5"/>
      <c r="C636" s="6"/>
      <c r="D636" s="5"/>
      <c r="E636" s="5"/>
      <c r="F636" s="5"/>
      <c r="G636" s="5"/>
      <c r="H636" s="5"/>
      <c r="I636" s="5"/>
      <c r="J636" s="5"/>
    </row>
    <row r="637" spans="1:13" ht="180" customHeight="1" x14ac:dyDescent="0.25">
      <c r="A637" s="5" t="s">
        <v>11</v>
      </c>
      <c r="B637" s="5" t="s">
        <v>31</v>
      </c>
      <c r="C637" s="6" t="s">
        <v>759</v>
      </c>
      <c r="D637" s="5" t="s">
        <v>14</v>
      </c>
      <c r="E637" s="5" t="s">
        <v>760</v>
      </c>
      <c r="F637" s="5" t="s">
        <v>754</v>
      </c>
      <c r="G637" s="5" t="e">
        <f>-2 / 12 / 0</f>
        <v>#DIV/0!</v>
      </c>
      <c r="H637" s="5">
        <v>0</v>
      </c>
      <c r="I637" s="5"/>
      <c r="J637" s="5" t="s">
        <v>18</v>
      </c>
    </row>
    <row r="638" spans="1:13" x14ac:dyDescent="0.25">
      <c r="A638" s="5"/>
      <c r="B638" s="5"/>
      <c r="C638" s="6"/>
      <c r="D638" s="5"/>
      <c r="E638" s="5"/>
      <c r="F638" s="5"/>
      <c r="G638" s="5"/>
      <c r="H638" s="5"/>
      <c r="I638" s="5"/>
      <c r="J638" s="5"/>
    </row>
    <row r="639" spans="1:13" ht="180" customHeight="1" x14ac:dyDescent="0.25">
      <c r="A639" s="5" t="s">
        <v>11</v>
      </c>
      <c r="B639" s="5" t="s">
        <v>31</v>
      </c>
      <c r="C639" s="6" t="s">
        <v>761</v>
      </c>
      <c r="D639" s="5"/>
      <c r="E639" s="5" t="s">
        <v>762</v>
      </c>
      <c r="F639" s="5" t="s">
        <v>57</v>
      </c>
      <c r="G639" s="5" t="e">
        <f>-1 / 0 / 0</f>
        <v>#DIV/0!</v>
      </c>
      <c r="H639" s="5">
        <v>0</v>
      </c>
      <c r="I639" s="5"/>
      <c r="J639" s="5" t="s">
        <v>18</v>
      </c>
    </row>
    <row r="640" spans="1:13" x14ac:dyDescent="0.25">
      <c r="A640" s="5"/>
      <c r="B640" s="5"/>
      <c r="C640" s="6"/>
      <c r="D640" s="5"/>
      <c r="E640" s="5"/>
      <c r="F640" s="5"/>
      <c r="G640" s="5"/>
      <c r="H640" s="5"/>
      <c r="I640" s="5"/>
      <c r="J640" s="5"/>
      <c r="M640">
        <v>2</v>
      </c>
    </row>
    <row r="641" spans="1:10" ht="210" customHeight="1" x14ac:dyDescent="0.25">
      <c r="A641" s="5" t="s">
        <v>11</v>
      </c>
      <c r="B641" s="5" t="s">
        <v>12</v>
      </c>
      <c r="C641" s="6" t="s">
        <v>763</v>
      </c>
      <c r="D641" s="5" t="s">
        <v>14</v>
      </c>
      <c r="E641" s="5" t="s">
        <v>764</v>
      </c>
      <c r="F641" s="5" t="s">
        <v>754</v>
      </c>
      <c r="G641" s="5" t="s">
        <v>765</v>
      </c>
      <c r="H641" s="5">
        <v>3</v>
      </c>
      <c r="I641" s="5"/>
      <c r="J641" s="5" t="s">
        <v>18</v>
      </c>
    </row>
    <row r="642" spans="1:10" x14ac:dyDescent="0.25">
      <c r="A642" s="5"/>
      <c r="B642" s="5"/>
      <c r="C642" s="6"/>
      <c r="D642" s="5"/>
      <c r="E642" s="5"/>
      <c r="F642" s="5"/>
      <c r="G642" s="5"/>
      <c r="H642" s="5"/>
      <c r="I642" s="5"/>
      <c r="J642" s="5"/>
    </row>
    <row r="643" spans="1:10" ht="225" customHeight="1" x14ac:dyDescent="0.25">
      <c r="A643" s="5" t="s">
        <v>11</v>
      </c>
      <c r="B643" s="5" t="s">
        <v>31</v>
      </c>
      <c r="C643" s="6" t="s">
        <v>766</v>
      </c>
      <c r="D643" s="5"/>
      <c r="E643" s="5" t="s">
        <v>767</v>
      </c>
      <c r="F643" s="5" t="s">
        <v>754</v>
      </c>
      <c r="G643" s="5" t="e">
        <f>-3 / 0 / 0</f>
        <v>#DIV/0!</v>
      </c>
      <c r="H643" s="5">
        <v>1</v>
      </c>
      <c r="I643" s="5"/>
      <c r="J643" s="5" t="s">
        <v>18</v>
      </c>
    </row>
    <row r="644" spans="1:10" x14ac:dyDescent="0.25">
      <c r="A644" s="5"/>
      <c r="B644" s="5"/>
      <c r="C644" s="6"/>
      <c r="D644" s="5"/>
      <c r="E644" s="5"/>
      <c r="F644" s="5"/>
      <c r="G644" s="5"/>
      <c r="H644" s="5"/>
      <c r="I644" s="5"/>
      <c r="J644" s="5"/>
    </row>
    <row r="645" spans="1:10" ht="195" customHeight="1" x14ac:dyDescent="0.25">
      <c r="A645" s="5" t="s">
        <v>11</v>
      </c>
      <c r="B645" s="5" t="s">
        <v>31</v>
      </c>
      <c r="C645" s="6" t="s">
        <v>768</v>
      </c>
      <c r="D645" s="5"/>
      <c r="E645" s="5" t="s">
        <v>769</v>
      </c>
      <c r="F645" s="5" t="s">
        <v>57</v>
      </c>
      <c r="G645" s="5" t="e">
        <f>-1 / 0 / 0</f>
        <v>#DIV/0!</v>
      </c>
      <c r="H645" s="5">
        <v>3</v>
      </c>
      <c r="I645" s="5"/>
      <c r="J645" s="5" t="s">
        <v>18</v>
      </c>
    </row>
    <row r="646" spans="1:10" x14ac:dyDescent="0.25">
      <c r="A646" s="5"/>
      <c r="B646" s="5"/>
      <c r="C646" s="6"/>
      <c r="D646" s="5"/>
      <c r="E646" s="5"/>
      <c r="F646" s="5"/>
      <c r="G646" s="5"/>
      <c r="H646" s="5"/>
      <c r="I646" s="5"/>
      <c r="J646" s="5"/>
    </row>
    <row r="647" spans="1:10" ht="195" customHeight="1" x14ac:dyDescent="0.25">
      <c r="A647" s="5" t="s">
        <v>11</v>
      </c>
      <c r="B647" s="5" t="s">
        <v>31</v>
      </c>
      <c r="C647" s="6" t="s">
        <v>770</v>
      </c>
      <c r="D647" s="5"/>
      <c r="E647" s="5" t="s">
        <v>771</v>
      </c>
      <c r="F647" s="5" t="s">
        <v>57</v>
      </c>
      <c r="G647" s="5" t="e">
        <f>-1 / 0 / 0</f>
        <v>#DIV/0!</v>
      </c>
      <c r="H647" s="5">
        <v>3</v>
      </c>
      <c r="I647" s="5"/>
      <c r="J647" s="5" t="s">
        <v>18</v>
      </c>
    </row>
    <row r="648" spans="1:10" x14ac:dyDescent="0.25">
      <c r="A648" s="5"/>
      <c r="B648" s="5"/>
      <c r="C648" s="6"/>
      <c r="D648" s="5"/>
      <c r="E648" s="5"/>
      <c r="F648" s="5"/>
      <c r="G648" s="5"/>
      <c r="H648" s="5"/>
      <c r="I648" s="5"/>
      <c r="J648" s="5"/>
    </row>
    <row r="649" spans="1:10" ht="195" customHeight="1" x14ac:dyDescent="0.25">
      <c r="A649" s="5" t="s">
        <v>11</v>
      </c>
      <c r="B649" s="5" t="s">
        <v>12</v>
      </c>
      <c r="C649" s="6" t="s">
        <v>772</v>
      </c>
      <c r="D649" s="5" t="s">
        <v>14</v>
      </c>
      <c r="E649" s="5" t="s">
        <v>773</v>
      </c>
      <c r="F649" s="5" t="s">
        <v>607</v>
      </c>
      <c r="G649" s="7">
        <v>36545</v>
      </c>
      <c r="H649" s="5">
        <v>3</v>
      </c>
      <c r="I649" s="5"/>
      <c r="J649" s="5" t="s">
        <v>18</v>
      </c>
    </row>
    <row r="650" spans="1:10" x14ac:dyDescent="0.25">
      <c r="A650" s="5"/>
      <c r="B650" s="5"/>
      <c r="C650" s="6"/>
      <c r="D650" s="5"/>
      <c r="E650" s="5"/>
      <c r="F650" s="5"/>
      <c r="G650" s="7"/>
      <c r="H650" s="5"/>
      <c r="I650" s="5"/>
      <c r="J650" s="5"/>
    </row>
    <row r="651" spans="1:10" ht="195" customHeight="1" x14ac:dyDescent="0.25">
      <c r="A651" s="5" t="s">
        <v>11</v>
      </c>
      <c r="B651" s="5" t="s">
        <v>12</v>
      </c>
      <c r="C651" s="6" t="s">
        <v>774</v>
      </c>
      <c r="D651" s="5" t="s">
        <v>14</v>
      </c>
      <c r="E651" s="5" t="s">
        <v>775</v>
      </c>
      <c r="F651" s="5" t="s">
        <v>582</v>
      </c>
      <c r="G651" s="7">
        <v>36794</v>
      </c>
      <c r="H651" s="5">
        <v>3</v>
      </c>
      <c r="I651" s="5"/>
      <c r="J651" s="5" t="s">
        <v>18</v>
      </c>
    </row>
    <row r="652" spans="1:10" x14ac:dyDescent="0.25">
      <c r="A652" s="5"/>
      <c r="B652" s="5"/>
      <c r="C652" s="6"/>
      <c r="D652" s="5"/>
      <c r="E652" s="5"/>
      <c r="F652" s="5"/>
      <c r="G652" s="7"/>
      <c r="H652" s="5"/>
      <c r="I652" s="5"/>
      <c r="J652" s="5"/>
    </row>
    <row r="653" spans="1:10" ht="210" customHeight="1" x14ac:dyDescent="0.25">
      <c r="A653" s="5" t="s">
        <v>11</v>
      </c>
      <c r="B653" s="5" t="s">
        <v>12</v>
      </c>
      <c r="C653" s="6" t="s">
        <v>776</v>
      </c>
      <c r="D653" s="5" t="s">
        <v>14</v>
      </c>
      <c r="E653" s="5" t="s">
        <v>777</v>
      </c>
      <c r="F653" s="5" t="s">
        <v>610</v>
      </c>
      <c r="G653" s="5" t="s">
        <v>778</v>
      </c>
      <c r="H653" s="5">
        <v>3</v>
      </c>
      <c r="I653" s="5"/>
      <c r="J653" s="5" t="s">
        <v>18</v>
      </c>
    </row>
    <row r="654" spans="1:10" x14ac:dyDescent="0.25">
      <c r="A654" s="5"/>
      <c r="B654" s="5"/>
      <c r="C654" s="6"/>
      <c r="D654" s="5"/>
      <c r="E654" s="5"/>
      <c r="F654" s="5"/>
      <c r="G654" s="5"/>
      <c r="H654" s="5"/>
      <c r="I654" s="5"/>
      <c r="J654" s="5"/>
    </row>
    <row r="655" spans="1:10" ht="255" customHeight="1" x14ac:dyDescent="0.25">
      <c r="A655" s="5" t="s">
        <v>11</v>
      </c>
      <c r="B655" s="5" t="s">
        <v>31</v>
      </c>
      <c r="C655" s="6" t="s">
        <v>779</v>
      </c>
      <c r="D655" s="5"/>
      <c r="E655" s="5" t="s">
        <v>666</v>
      </c>
      <c r="F655" s="5" t="s">
        <v>607</v>
      </c>
      <c r="G655" s="5" t="e">
        <f>-2 / 0 / 0</f>
        <v>#DIV/0!</v>
      </c>
      <c r="H655" s="5">
        <v>3</v>
      </c>
      <c r="I655" s="5"/>
      <c r="J655" s="5" t="s">
        <v>18</v>
      </c>
    </row>
    <row r="656" spans="1:10" x14ac:dyDescent="0.25">
      <c r="A656" s="5"/>
      <c r="B656" s="5"/>
      <c r="C656" s="6"/>
      <c r="D656" s="5"/>
      <c r="E656" s="5"/>
      <c r="F656" s="5"/>
      <c r="G656" s="5"/>
      <c r="H656" s="5"/>
      <c r="I656" s="5"/>
      <c r="J656" s="5"/>
    </row>
    <row r="657" spans="1:10" ht="210" customHeight="1" x14ac:dyDescent="0.25">
      <c r="A657" s="5" t="s">
        <v>11</v>
      </c>
      <c r="B657" s="5" t="s">
        <v>12</v>
      </c>
      <c r="C657" s="6" t="s">
        <v>780</v>
      </c>
      <c r="D657" s="5" t="s">
        <v>14</v>
      </c>
      <c r="E657" s="5" t="s">
        <v>781</v>
      </c>
      <c r="F657" s="5" t="s">
        <v>582</v>
      </c>
      <c r="G657" s="5" t="s">
        <v>778</v>
      </c>
      <c r="H657" s="5">
        <v>3</v>
      </c>
      <c r="I657" s="5"/>
      <c r="J657" s="5" t="s">
        <v>67</v>
      </c>
    </row>
    <row r="658" spans="1:10" x14ac:dyDescent="0.25">
      <c r="A658" s="5"/>
      <c r="B658" s="5"/>
      <c r="C658" s="6"/>
      <c r="D658" s="5"/>
      <c r="E658" s="5"/>
      <c r="F658" s="5"/>
      <c r="G658" s="5"/>
      <c r="H658" s="5"/>
      <c r="I658" s="5"/>
      <c r="J658" s="5"/>
    </row>
    <row r="662" spans="1:10" ht="210" customHeight="1" x14ac:dyDescent="0.25">
      <c r="A662" s="5" t="s">
        <v>11</v>
      </c>
      <c r="B662" s="5" t="s">
        <v>12</v>
      </c>
      <c r="C662" s="6" t="s">
        <v>782</v>
      </c>
      <c r="D662" s="5" t="s">
        <v>14</v>
      </c>
      <c r="E662" s="5" t="s">
        <v>783</v>
      </c>
      <c r="F662" s="5" t="s">
        <v>607</v>
      </c>
      <c r="G662" s="7">
        <v>36671</v>
      </c>
      <c r="H662" s="5">
        <v>3</v>
      </c>
      <c r="I662" s="5"/>
      <c r="J662" s="5" t="s">
        <v>180</v>
      </c>
    </row>
    <row r="663" spans="1:10" x14ac:dyDescent="0.25">
      <c r="A663" s="5"/>
      <c r="B663" s="5"/>
      <c r="C663" s="6"/>
      <c r="D663" s="5"/>
      <c r="E663" s="5"/>
      <c r="F663" s="5"/>
      <c r="G663" s="7"/>
      <c r="H663" s="5"/>
      <c r="I663" s="5"/>
      <c r="J663" s="5"/>
    </row>
    <row r="667" spans="1:10" ht="225" customHeight="1" x14ac:dyDescent="0.25">
      <c r="A667" s="5" t="s">
        <v>11</v>
      </c>
      <c r="B667" s="5" t="s">
        <v>31</v>
      </c>
      <c r="C667" s="6" t="s">
        <v>784</v>
      </c>
      <c r="D667" s="5" t="s">
        <v>14</v>
      </c>
      <c r="E667" s="5" t="s">
        <v>785</v>
      </c>
      <c r="F667" s="5" t="s">
        <v>560</v>
      </c>
      <c r="G667" s="5" t="s">
        <v>786</v>
      </c>
      <c r="H667" s="5">
        <v>3</v>
      </c>
      <c r="I667" s="5"/>
      <c r="J667" s="5" t="s">
        <v>18</v>
      </c>
    </row>
    <row r="668" spans="1:10" x14ac:dyDescent="0.25">
      <c r="A668" s="5"/>
      <c r="B668" s="5"/>
      <c r="C668" s="6"/>
      <c r="D668" s="5"/>
      <c r="E668" s="5"/>
      <c r="F668" s="5"/>
      <c r="G668" s="5"/>
      <c r="H668" s="5"/>
      <c r="I668" s="5"/>
      <c r="J668" s="5"/>
    </row>
    <row r="669" spans="1:10" ht="225" customHeight="1" x14ac:dyDescent="0.25">
      <c r="A669" s="5" t="s">
        <v>11</v>
      </c>
      <c r="B669" s="5" t="s">
        <v>12</v>
      </c>
      <c r="C669" s="6" t="s">
        <v>787</v>
      </c>
      <c r="D669" s="5" t="s">
        <v>14</v>
      </c>
      <c r="E669" s="5" t="s">
        <v>788</v>
      </c>
      <c r="F669" s="5" t="s">
        <v>560</v>
      </c>
      <c r="G669" s="7">
        <v>36582</v>
      </c>
      <c r="H669" s="5">
        <v>3</v>
      </c>
      <c r="I669" s="5"/>
      <c r="J669" s="5" t="s">
        <v>18</v>
      </c>
    </row>
    <row r="670" spans="1:10" x14ac:dyDescent="0.25">
      <c r="A670" s="5"/>
      <c r="B670" s="5"/>
      <c r="C670" s="6"/>
      <c r="D670" s="5"/>
      <c r="E670" s="5"/>
      <c r="F670" s="5"/>
      <c r="G670" s="7"/>
      <c r="H670" s="5"/>
      <c r="I670" s="5"/>
      <c r="J670" s="5"/>
    </row>
    <row r="671" spans="1:10" ht="195" customHeight="1" x14ac:dyDescent="0.25">
      <c r="A671" s="5" t="s">
        <v>11</v>
      </c>
      <c r="B671" s="5" t="s">
        <v>12</v>
      </c>
      <c r="C671" s="6" t="s">
        <v>789</v>
      </c>
      <c r="D671" s="5" t="s">
        <v>14</v>
      </c>
      <c r="E671" s="5" t="s">
        <v>790</v>
      </c>
      <c r="F671" s="5" t="s">
        <v>791</v>
      </c>
      <c r="G671" s="7">
        <v>36582</v>
      </c>
      <c r="H671" s="5">
        <v>3</v>
      </c>
      <c r="I671" s="5"/>
      <c r="J671" s="5" t="s">
        <v>18</v>
      </c>
    </row>
    <row r="672" spans="1:10" x14ac:dyDescent="0.25">
      <c r="A672" s="5"/>
      <c r="B672" s="5"/>
      <c r="C672" s="6"/>
      <c r="D672" s="5"/>
      <c r="E672" s="5"/>
      <c r="F672" s="5"/>
      <c r="G672" s="7"/>
      <c r="H672" s="5"/>
      <c r="I672" s="5"/>
      <c r="J672" s="5"/>
    </row>
    <row r="673" spans="1:10" ht="195" customHeight="1" x14ac:dyDescent="0.25">
      <c r="A673" s="5" t="s">
        <v>11</v>
      </c>
      <c r="B673" s="5" t="s">
        <v>12</v>
      </c>
      <c r="C673" s="6" t="s">
        <v>792</v>
      </c>
      <c r="D673" s="5" t="s">
        <v>14</v>
      </c>
      <c r="E673" s="5" t="s">
        <v>793</v>
      </c>
      <c r="F673" s="5" t="s">
        <v>791</v>
      </c>
      <c r="G673" s="7">
        <v>36642</v>
      </c>
      <c r="H673" s="5">
        <v>3</v>
      </c>
      <c r="I673" s="5"/>
      <c r="J673" s="5" t="s">
        <v>18</v>
      </c>
    </row>
    <row r="674" spans="1:10" x14ac:dyDescent="0.25">
      <c r="A674" s="5"/>
      <c r="B674" s="5"/>
      <c r="C674" s="6"/>
      <c r="D674" s="5"/>
      <c r="E674" s="5"/>
      <c r="F674" s="5"/>
      <c r="G674" s="7"/>
      <c r="H674" s="5"/>
      <c r="I674" s="5"/>
      <c r="J674" s="5"/>
    </row>
    <row r="675" spans="1:10" ht="225" customHeight="1" x14ac:dyDescent="0.25">
      <c r="A675" s="5" t="s">
        <v>11</v>
      </c>
      <c r="B675" s="5" t="s">
        <v>12</v>
      </c>
      <c r="C675" s="6" t="s">
        <v>794</v>
      </c>
      <c r="D675" s="5" t="s">
        <v>14</v>
      </c>
      <c r="E675" s="5" t="s">
        <v>795</v>
      </c>
      <c r="F675" s="5" t="s">
        <v>796</v>
      </c>
      <c r="G675" s="5" t="s">
        <v>797</v>
      </c>
      <c r="H675" s="5">
        <v>3</v>
      </c>
      <c r="I675" s="5"/>
      <c r="J675" s="5" t="s">
        <v>18</v>
      </c>
    </row>
    <row r="676" spans="1:10" x14ac:dyDescent="0.25">
      <c r="A676" s="5"/>
      <c r="B676" s="5"/>
      <c r="C676" s="6"/>
      <c r="D676" s="5"/>
      <c r="E676" s="5"/>
      <c r="F676" s="5"/>
      <c r="G676" s="5"/>
      <c r="H676" s="5"/>
      <c r="I676" s="5"/>
      <c r="J676" s="5"/>
    </row>
    <row r="677" spans="1:10" ht="225" customHeight="1" x14ac:dyDescent="0.25">
      <c r="A677" s="5" t="s">
        <v>11</v>
      </c>
      <c r="B677" s="5" t="s">
        <v>12</v>
      </c>
      <c r="C677" s="6" t="s">
        <v>798</v>
      </c>
      <c r="D677" s="5" t="s">
        <v>14</v>
      </c>
      <c r="E677" s="5" t="s">
        <v>799</v>
      </c>
      <c r="F677" s="5" t="s">
        <v>796</v>
      </c>
      <c r="G677" s="7">
        <v>36823</v>
      </c>
      <c r="H677" s="5">
        <v>3</v>
      </c>
      <c r="I677" s="5"/>
      <c r="J677" s="5" t="s">
        <v>18</v>
      </c>
    </row>
    <row r="678" spans="1:10" x14ac:dyDescent="0.25">
      <c r="A678" s="5"/>
      <c r="B678" s="5"/>
      <c r="C678" s="6"/>
      <c r="D678" s="5"/>
      <c r="E678" s="5"/>
      <c r="F678" s="5"/>
      <c r="G678" s="7"/>
      <c r="H678" s="5"/>
      <c r="I678" s="5"/>
      <c r="J678" s="5"/>
    </row>
    <row r="679" spans="1:10" ht="225" customHeight="1" x14ac:dyDescent="0.25">
      <c r="A679" s="5" t="s">
        <v>11</v>
      </c>
      <c r="B679" s="5" t="s">
        <v>12</v>
      </c>
      <c r="C679" s="6" t="s">
        <v>800</v>
      </c>
      <c r="D679" s="5" t="s">
        <v>14</v>
      </c>
      <c r="E679" s="5" t="s">
        <v>801</v>
      </c>
      <c r="F679" s="5" t="s">
        <v>802</v>
      </c>
      <c r="G679" s="7">
        <v>36850</v>
      </c>
      <c r="H679" s="5">
        <v>3</v>
      </c>
      <c r="I679" s="5"/>
      <c r="J679" s="5" t="s">
        <v>18</v>
      </c>
    </row>
    <row r="680" spans="1:10" x14ac:dyDescent="0.25">
      <c r="A680" s="5"/>
      <c r="B680" s="5"/>
      <c r="C680" s="6"/>
      <c r="D680" s="5"/>
      <c r="E680" s="5"/>
      <c r="F680" s="5"/>
      <c r="G680" s="7"/>
      <c r="H680" s="5"/>
      <c r="I680" s="5"/>
      <c r="J680" s="5"/>
    </row>
    <row r="681" spans="1:10" ht="210" customHeight="1" x14ac:dyDescent="0.25">
      <c r="A681" s="5" t="s">
        <v>11</v>
      </c>
      <c r="B681" s="5" t="s">
        <v>12</v>
      </c>
      <c r="C681" s="6" t="s">
        <v>803</v>
      </c>
      <c r="D681" s="5" t="s">
        <v>14</v>
      </c>
      <c r="E681" s="5" t="s">
        <v>804</v>
      </c>
      <c r="F681" s="5" t="s">
        <v>796</v>
      </c>
      <c r="G681" s="5" t="s">
        <v>493</v>
      </c>
      <c r="H681" s="5">
        <v>3</v>
      </c>
      <c r="I681" s="5"/>
      <c r="J681" s="5" t="s">
        <v>18</v>
      </c>
    </row>
    <row r="682" spans="1:10" x14ac:dyDescent="0.25">
      <c r="A682" s="5"/>
      <c r="B682" s="5"/>
      <c r="C682" s="6"/>
      <c r="D682" s="5"/>
      <c r="E682" s="5"/>
      <c r="F682" s="5"/>
      <c r="G682" s="5"/>
      <c r="H682" s="5"/>
      <c r="I682" s="5"/>
      <c r="J682" s="5"/>
    </row>
    <row r="683" spans="1:10" ht="195" customHeight="1" x14ac:dyDescent="0.25">
      <c r="A683" s="5" t="s">
        <v>11</v>
      </c>
      <c r="B683" s="5" t="s">
        <v>12</v>
      </c>
      <c r="C683" s="6" t="s">
        <v>805</v>
      </c>
      <c r="D683" s="5" t="s">
        <v>14</v>
      </c>
      <c r="E683" s="5" t="s">
        <v>806</v>
      </c>
      <c r="F683" s="5" t="s">
        <v>807</v>
      </c>
      <c r="G683" s="7">
        <v>36729</v>
      </c>
      <c r="H683" s="5">
        <v>3</v>
      </c>
      <c r="I683" s="5"/>
      <c r="J683" s="5" t="s">
        <v>18</v>
      </c>
    </row>
    <row r="684" spans="1:10" x14ac:dyDescent="0.25">
      <c r="A684" s="5"/>
      <c r="B684" s="5"/>
      <c r="C684" s="6"/>
      <c r="D684" s="5"/>
      <c r="E684" s="5"/>
      <c r="F684" s="5"/>
      <c r="G684" s="7"/>
      <c r="H684" s="5"/>
      <c r="I684" s="5"/>
      <c r="J684" s="5"/>
    </row>
    <row r="685" spans="1:10" ht="180" customHeight="1" x14ac:dyDescent="0.25">
      <c r="A685" s="5" t="s">
        <v>11</v>
      </c>
      <c r="B685" s="5" t="s">
        <v>12</v>
      </c>
      <c r="C685" s="6" t="s">
        <v>808</v>
      </c>
      <c r="D685" s="5" t="s">
        <v>14</v>
      </c>
      <c r="E685" s="5" t="s">
        <v>809</v>
      </c>
      <c r="F685" s="5" t="s">
        <v>807</v>
      </c>
      <c r="G685" s="7">
        <v>36791</v>
      </c>
      <c r="H685" s="5">
        <v>1</v>
      </c>
      <c r="I685" s="5"/>
      <c r="J685" s="5" t="s">
        <v>18</v>
      </c>
    </row>
    <row r="686" spans="1:10" x14ac:dyDescent="0.25">
      <c r="A686" s="5"/>
      <c r="B686" s="5"/>
      <c r="C686" s="6"/>
      <c r="D686" s="5"/>
      <c r="E686" s="5"/>
      <c r="F686" s="5"/>
      <c r="G686" s="7"/>
      <c r="H686" s="5"/>
      <c r="I686" s="5"/>
      <c r="J686" s="5"/>
    </row>
    <row r="687" spans="1:10" ht="210" customHeight="1" x14ac:dyDescent="0.25">
      <c r="A687" s="5" t="s">
        <v>11</v>
      </c>
      <c r="B687" s="5" t="s">
        <v>12</v>
      </c>
      <c r="C687" s="6" t="s">
        <v>810</v>
      </c>
      <c r="D687" s="5" t="s">
        <v>14</v>
      </c>
      <c r="E687" s="5" t="s">
        <v>811</v>
      </c>
      <c r="F687" s="5" t="s">
        <v>616</v>
      </c>
      <c r="G687" s="5" t="s">
        <v>812</v>
      </c>
      <c r="H687" s="5">
        <v>3</v>
      </c>
      <c r="I687" s="5"/>
      <c r="J687" s="5" t="s">
        <v>18</v>
      </c>
    </row>
    <row r="688" spans="1:10" x14ac:dyDescent="0.25">
      <c r="A688" s="5"/>
      <c r="B688" s="5"/>
      <c r="C688" s="6"/>
      <c r="D688" s="5"/>
      <c r="E688" s="5"/>
      <c r="F688" s="5"/>
      <c r="G688" s="5"/>
      <c r="H688" s="5"/>
      <c r="I688" s="5"/>
      <c r="J688" s="5"/>
    </row>
    <row r="689" spans="1:10" ht="225" customHeight="1" x14ac:dyDescent="0.25">
      <c r="A689" s="5" t="s">
        <v>11</v>
      </c>
      <c r="B689" s="5" t="s">
        <v>12</v>
      </c>
      <c r="C689" s="6" t="s">
        <v>813</v>
      </c>
      <c r="D689" s="5" t="s">
        <v>14</v>
      </c>
      <c r="E689" s="5" t="s">
        <v>814</v>
      </c>
      <c r="F689" s="5" t="s">
        <v>802</v>
      </c>
      <c r="G689" s="7">
        <v>36541</v>
      </c>
      <c r="H689" s="5">
        <v>3</v>
      </c>
      <c r="I689" s="5"/>
      <c r="J689" s="5" t="s">
        <v>18</v>
      </c>
    </row>
    <row r="690" spans="1:10" x14ac:dyDescent="0.25">
      <c r="A690" s="5"/>
      <c r="B690" s="5"/>
      <c r="C690" s="6"/>
      <c r="D690" s="5"/>
      <c r="E690" s="5"/>
      <c r="F690" s="5"/>
      <c r="G690" s="7"/>
      <c r="H690" s="5"/>
      <c r="I690" s="5"/>
      <c r="J690" s="5"/>
    </row>
    <row r="691" spans="1:10" ht="210" customHeight="1" x14ac:dyDescent="0.25">
      <c r="A691" s="5" t="s">
        <v>11</v>
      </c>
      <c r="B691" s="5" t="s">
        <v>12</v>
      </c>
      <c r="C691" s="6" t="s">
        <v>815</v>
      </c>
      <c r="D691" s="5" t="s">
        <v>14</v>
      </c>
      <c r="E691" s="5" t="s">
        <v>816</v>
      </c>
      <c r="F691" s="5" t="s">
        <v>802</v>
      </c>
      <c r="G691" s="7">
        <v>36641</v>
      </c>
      <c r="H691" s="5">
        <v>3</v>
      </c>
      <c r="I691" s="5"/>
      <c r="J691" s="5" t="s">
        <v>18</v>
      </c>
    </row>
    <row r="692" spans="1:10" x14ac:dyDescent="0.25">
      <c r="A692" s="5"/>
      <c r="B692" s="5"/>
      <c r="C692" s="6"/>
      <c r="D692" s="5"/>
      <c r="E692" s="5"/>
      <c r="F692" s="5"/>
      <c r="G692" s="7"/>
      <c r="H692" s="5"/>
      <c r="I692" s="5"/>
      <c r="J692" s="5"/>
    </row>
    <row r="693" spans="1:10" ht="210" customHeight="1" x14ac:dyDescent="0.25">
      <c r="A693" s="5" t="s">
        <v>11</v>
      </c>
      <c r="B693" s="5" t="s">
        <v>12</v>
      </c>
      <c r="C693" s="6" t="s">
        <v>817</v>
      </c>
      <c r="D693" s="5" t="s">
        <v>14</v>
      </c>
      <c r="E693" s="5" t="s">
        <v>818</v>
      </c>
      <c r="F693" s="5" t="s">
        <v>796</v>
      </c>
      <c r="G693" s="5" t="s">
        <v>819</v>
      </c>
      <c r="H693" s="5">
        <v>3</v>
      </c>
      <c r="I693" s="5"/>
      <c r="J693" s="5" t="s">
        <v>18</v>
      </c>
    </row>
    <row r="694" spans="1:10" x14ac:dyDescent="0.25">
      <c r="A694" s="5"/>
      <c r="B694" s="5"/>
      <c r="C694" s="6"/>
      <c r="D694" s="5"/>
      <c r="E694" s="5"/>
      <c r="F694" s="5"/>
      <c r="G694" s="5"/>
      <c r="H694" s="5"/>
      <c r="I694" s="5"/>
      <c r="J694" s="5"/>
    </row>
    <row r="695" spans="1:10" ht="225" customHeight="1" x14ac:dyDescent="0.25">
      <c r="A695" s="5" t="s">
        <v>11</v>
      </c>
      <c r="B695" s="5" t="s">
        <v>12</v>
      </c>
      <c r="C695" s="6" t="s">
        <v>820</v>
      </c>
      <c r="D695" s="5" t="s">
        <v>14</v>
      </c>
      <c r="E695" s="5" t="s">
        <v>821</v>
      </c>
      <c r="F695" s="5" t="s">
        <v>802</v>
      </c>
      <c r="G695" s="7">
        <v>36662</v>
      </c>
      <c r="H695" s="5">
        <v>3</v>
      </c>
      <c r="I695" s="5"/>
      <c r="J695" s="5" t="s">
        <v>18</v>
      </c>
    </row>
    <row r="696" spans="1:10" x14ac:dyDescent="0.25">
      <c r="A696" s="5"/>
      <c r="B696" s="5"/>
      <c r="C696" s="6"/>
      <c r="D696" s="5"/>
      <c r="E696" s="5"/>
      <c r="F696" s="5"/>
      <c r="G696" s="7"/>
      <c r="H696" s="5"/>
      <c r="I696" s="5"/>
      <c r="J696" s="5"/>
    </row>
    <row r="697" spans="1:10" ht="210" customHeight="1" x14ac:dyDescent="0.25">
      <c r="A697" s="5" t="s">
        <v>11</v>
      </c>
      <c r="B697" s="5" t="s">
        <v>12</v>
      </c>
      <c r="C697" s="6" t="s">
        <v>822</v>
      </c>
      <c r="D697" s="5" t="s">
        <v>14</v>
      </c>
      <c r="E697" s="5" t="s">
        <v>823</v>
      </c>
      <c r="F697" s="5" t="s">
        <v>791</v>
      </c>
      <c r="G697" s="7">
        <v>36703</v>
      </c>
      <c r="H697" s="5">
        <v>3</v>
      </c>
      <c r="I697" s="5"/>
      <c r="J697" s="5" t="s">
        <v>18</v>
      </c>
    </row>
    <row r="698" spans="1:10" x14ac:dyDescent="0.25">
      <c r="A698" s="5"/>
      <c r="B698" s="5"/>
      <c r="C698" s="6"/>
      <c r="D698" s="5"/>
      <c r="E698" s="5"/>
      <c r="F698" s="5"/>
      <c r="G698" s="7"/>
      <c r="H698" s="5"/>
      <c r="I698" s="5"/>
      <c r="J698" s="5"/>
    </row>
    <row r="699" spans="1:10" ht="195" customHeight="1" x14ac:dyDescent="0.25">
      <c r="A699" s="5" t="s">
        <v>11</v>
      </c>
      <c r="B699" s="5" t="s">
        <v>12</v>
      </c>
      <c r="C699" s="6" t="s">
        <v>824</v>
      </c>
      <c r="D699" s="5" t="s">
        <v>14</v>
      </c>
      <c r="E699" s="5" t="s">
        <v>825</v>
      </c>
      <c r="F699" s="5" t="s">
        <v>826</v>
      </c>
      <c r="G699" s="7">
        <v>36601</v>
      </c>
      <c r="H699" s="5">
        <v>3</v>
      </c>
      <c r="I699" s="5"/>
      <c r="J699" s="5" t="s">
        <v>18</v>
      </c>
    </row>
    <row r="700" spans="1:10" x14ac:dyDescent="0.25">
      <c r="A700" s="5"/>
      <c r="B700" s="5"/>
      <c r="C700" s="6"/>
      <c r="D700" s="5"/>
      <c r="E700" s="5"/>
      <c r="F700" s="5"/>
      <c r="G700" s="7"/>
      <c r="H700" s="5"/>
      <c r="I700" s="5"/>
      <c r="J700" s="5"/>
    </row>
    <row r="701" spans="1:10" ht="165" customHeight="1" x14ac:dyDescent="0.25">
      <c r="A701" s="5" t="s">
        <v>11</v>
      </c>
      <c r="B701" s="5" t="s">
        <v>12</v>
      </c>
      <c r="C701" s="6" t="s">
        <v>827</v>
      </c>
      <c r="D701" s="5" t="s">
        <v>14</v>
      </c>
      <c r="E701" s="5" t="s">
        <v>828</v>
      </c>
      <c r="F701" s="5" t="s">
        <v>560</v>
      </c>
      <c r="G701" s="7">
        <v>36651</v>
      </c>
      <c r="H701" s="5">
        <v>1</v>
      </c>
      <c r="I701" s="5"/>
      <c r="J701" s="5" t="s">
        <v>18</v>
      </c>
    </row>
    <row r="702" spans="1:10" x14ac:dyDescent="0.25">
      <c r="A702" s="5"/>
      <c r="B702" s="5"/>
      <c r="C702" s="6"/>
      <c r="D702" s="5"/>
      <c r="E702" s="5"/>
      <c r="F702" s="5"/>
      <c r="G702" s="7"/>
      <c r="H702" s="5"/>
      <c r="I702" s="5"/>
      <c r="J702" s="5"/>
    </row>
    <row r="703" spans="1:10" ht="210" customHeight="1" x14ac:dyDescent="0.25">
      <c r="A703" s="5" t="s">
        <v>11</v>
      </c>
      <c r="B703" s="5" t="s">
        <v>31</v>
      </c>
      <c r="C703" s="6" t="s">
        <v>829</v>
      </c>
      <c r="D703" s="5" t="s">
        <v>14</v>
      </c>
      <c r="E703" s="5" t="s">
        <v>830</v>
      </c>
      <c r="F703" s="5" t="s">
        <v>831</v>
      </c>
      <c r="G703" s="5" t="s">
        <v>52</v>
      </c>
      <c r="H703" s="5">
        <v>3</v>
      </c>
      <c r="I703" s="5"/>
      <c r="J703" s="5" t="s">
        <v>18</v>
      </c>
    </row>
    <row r="704" spans="1:10" x14ac:dyDescent="0.25">
      <c r="A704" s="5"/>
      <c r="B704" s="5"/>
      <c r="C704" s="6"/>
      <c r="D704" s="5"/>
      <c r="E704" s="5"/>
      <c r="F704" s="5"/>
      <c r="G704" s="5"/>
      <c r="H704" s="5"/>
      <c r="I704" s="5"/>
      <c r="J704" s="5"/>
    </row>
    <row r="705" spans="1:13" ht="225" customHeight="1" x14ac:dyDescent="0.25">
      <c r="A705" s="5" t="s">
        <v>11</v>
      </c>
      <c r="B705" s="5" t="s">
        <v>12</v>
      </c>
      <c r="C705" s="6" t="s">
        <v>832</v>
      </c>
      <c r="D705" s="5" t="s">
        <v>14</v>
      </c>
      <c r="E705" s="5" t="s">
        <v>833</v>
      </c>
      <c r="F705" s="5" t="s">
        <v>791</v>
      </c>
      <c r="G705" s="7">
        <v>36535</v>
      </c>
      <c r="H705" s="5">
        <v>3</v>
      </c>
      <c r="I705" s="5"/>
      <c r="J705" s="5" t="s">
        <v>537</v>
      </c>
    </row>
    <row r="706" spans="1:13" x14ac:dyDescent="0.25">
      <c r="A706" s="5"/>
      <c r="B706" s="5"/>
      <c r="C706" s="6"/>
      <c r="D706" s="5"/>
      <c r="E706" s="5"/>
      <c r="F706" s="5"/>
      <c r="G706" s="7"/>
      <c r="H706" s="5"/>
      <c r="I706" s="5"/>
      <c r="J706" s="5"/>
    </row>
    <row r="709" spans="1:13" ht="165" customHeight="1" x14ac:dyDescent="0.25">
      <c r="A709" s="5" t="s">
        <v>11</v>
      </c>
      <c r="B709" s="5" t="s">
        <v>12</v>
      </c>
      <c r="C709" s="6" t="s">
        <v>834</v>
      </c>
      <c r="D709" s="5" t="s">
        <v>14</v>
      </c>
      <c r="E709" s="5" t="s">
        <v>828</v>
      </c>
      <c r="F709" s="5" t="s">
        <v>560</v>
      </c>
      <c r="G709" s="7">
        <v>36631</v>
      </c>
      <c r="H709" s="5">
        <v>3</v>
      </c>
      <c r="I709" s="5"/>
      <c r="J709" s="5" t="s">
        <v>18</v>
      </c>
      <c r="M709">
        <v>1</v>
      </c>
    </row>
    <row r="710" spans="1:13" x14ac:dyDescent="0.25">
      <c r="A710" s="5"/>
      <c r="B710" s="5"/>
      <c r="C710" s="6"/>
      <c r="D710" s="5"/>
      <c r="E710" s="5"/>
      <c r="F710" s="5"/>
      <c r="G710" s="7"/>
      <c r="H710" s="5"/>
      <c r="I710" s="5"/>
      <c r="J710" s="5"/>
    </row>
    <row r="711" spans="1:13" ht="210" customHeight="1" x14ac:dyDescent="0.25">
      <c r="A711" s="5" t="s">
        <v>11</v>
      </c>
      <c r="B711" s="5" t="s">
        <v>12</v>
      </c>
      <c r="C711" s="6" t="s">
        <v>835</v>
      </c>
      <c r="D711" s="5" t="s">
        <v>14</v>
      </c>
      <c r="E711" s="5" t="s">
        <v>836</v>
      </c>
      <c r="F711" s="5" t="s">
        <v>570</v>
      </c>
      <c r="G711" s="5" t="s">
        <v>17</v>
      </c>
      <c r="H711" s="5">
        <v>3</v>
      </c>
      <c r="I711" s="5"/>
      <c r="J711" s="5" t="s">
        <v>18</v>
      </c>
    </row>
    <row r="712" spans="1:13" x14ac:dyDescent="0.25">
      <c r="A712" s="5"/>
      <c r="B712" s="5"/>
      <c r="C712" s="6"/>
      <c r="D712" s="5"/>
      <c r="E712" s="5"/>
      <c r="F712" s="5"/>
      <c r="G712" s="5"/>
      <c r="H712" s="5"/>
      <c r="I712" s="5"/>
      <c r="J712" s="5"/>
    </row>
    <row r="713" spans="1:13" ht="225" customHeight="1" x14ac:dyDescent="0.25">
      <c r="A713" s="5" t="s">
        <v>11</v>
      </c>
      <c r="B713" s="5" t="s">
        <v>12</v>
      </c>
      <c r="C713" s="6" t="s">
        <v>837</v>
      </c>
      <c r="D713" s="5" t="s">
        <v>14</v>
      </c>
      <c r="E713" s="5" t="s">
        <v>838</v>
      </c>
      <c r="F713" s="5" t="s">
        <v>570</v>
      </c>
      <c r="G713" s="5" t="s">
        <v>839</v>
      </c>
      <c r="H713" s="5">
        <v>3</v>
      </c>
      <c r="I713" s="5"/>
      <c r="J713" s="5" t="s">
        <v>18</v>
      </c>
    </row>
    <row r="714" spans="1:13" x14ac:dyDescent="0.25">
      <c r="A714" s="5"/>
      <c r="B714" s="5"/>
      <c r="C714" s="6"/>
      <c r="D714" s="5"/>
      <c r="E714" s="5"/>
      <c r="F714" s="5"/>
      <c r="G714" s="5"/>
      <c r="H714" s="5"/>
      <c r="I714" s="5"/>
      <c r="J714" s="5"/>
    </row>
    <row r="715" spans="1:13" ht="195" customHeight="1" x14ac:dyDescent="0.25">
      <c r="A715" s="5" t="s">
        <v>11</v>
      </c>
      <c r="B715" s="5" t="s">
        <v>31</v>
      </c>
      <c r="C715" s="6" t="s">
        <v>840</v>
      </c>
      <c r="D715" s="5"/>
      <c r="E715" s="5" t="s">
        <v>841</v>
      </c>
      <c r="F715" s="5" t="s">
        <v>57</v>
      </c>
      <c r="G715" s="5" t="e">
        <f>-1 / 0 / 0</f>
        <v>#DIV/0!</v>
      </c>
      <c r="H715" s="5">
        <v>3</v>
      </c>
      <c r="I715" s="5"/>
      <c r="J715" s="5" t="s">
        <v>18</v>
      </c>
    </row>
    <row r="716" spans="1:13" x14ac:dyDescent="0.25">
      <c r="A716" s="5"/>
      <c r="B716" s="5"/>
      <c r="C716" s="6"/>
      <c r="D716" s="5"/>
      <c r="E716" s="5"/>
      <c r="F716" s="5"/>
      <c r="G716" s="5"/>
      <c r="H716" s="5"/>
      <c r="I716" s="5"/>
      <c r="J716" s="5"/>
    </row>
    <row r="717" spans="1:13" ht="210" customHeight="1" x14ac:dyDescent="0.25">
      <c r="A717" s="5" t="s">
        <v>11</v>
      </c>
      <c r="B717" s="5" t="s">
        <v>12</v>
      </c>
      <c r="C717" s="6" t="s">
        <v>842</v>
      </c>
      <c r="D717" s="5" t="s">
        <v>14</v>
      </c>
      <c r="E717" s="5" t="s">
        <v>843</v>
      </c>
      <c r="F717" s="5" t="s">
        <v>844</v>
      </c>
      <c r="G717" s="5" t="s">
        <v>845</v>
      </c>
      <c r="H717" s="5">
        <v>3</v>
      </c>
      <c r="I717" s="5"/>
      <c r="J717" s="5" t="s">
        <v>18</v>
      </c>
    </row>
    <row r="718" spans="1:13" x14ac:dyDescent="0.25">
      <c r="A718" s="5"/>
      <c r="B718" s="5"/>
      <c r="C718" s="6"/>
      <c r="D718" s="5"/>
      <c r="E718" s="5"/>
      <c r="F718" s="5"/>
      <c r="G718" s="5"/>
      <c r="H718" s="5"/>
      <c r="I718" s="5"/>
      <c r="J718" s="5"/>
    </row>
    <row r="719" spans="1:13" ht="195" customHeight="1" x14ac:dyDescent="0.25">
      <c r="A719" s="5" t="s">
        <v>11</v>
      </c>
      <c r="B719" s="5" t="s">
        <v>12</v>
      </c>
      <c r="C719" s="6" t="s">
        <v>846</v>
      </c>
      <c r="D719" s="5" t="s">
        <v>14</v>
      </c>
      <c r="E719" s="5" t="s">
        <v>847</v>
      </c>
      <c r="F719" s="5" t="s">
        <v>535</v>
      </c>
      <c r="G719" s="7">
        <v>36571</v>
      </c>
      <c r="H719" s="5">
        <v>3</v>
      </c>
      <c r="I719" s="5"/>
      <c r="J719" s="5" t="s">
        <v>18</v>
      </c>
    </row>
    <row r="720" spans="1:13" x14ac:dyDescent="0.25">
      <c r="A720" s="5"/>
      <c r="B720" s="5"/>
      <c r="C720" s="6"/>
      <c r="D720" s="5"/>
      <c r="E720" s="5"/>
      <c r="F720" s="5"/>
      <c r="G720" s="7"/>
      <c r="H720" s="5"/>
      <c r="I720" s="5"/>
      <c r="J720" s="5"/>
    </row>
    <row r="721" spans="1:10" ht="195" customHeight="1" x14ac:dyDescent="0.25">
      <c r="A721" s="5" t="s">
        <v>11</v>
      </c>
      <c r="B721" s="5" t="s">
        <v>31</v>
      </c>
      <c r="C721" s="6" t="s">
        <v>848</v>
      </c>
      <c r="D721" s="5"/>
      <c r="E721" s="5" t="s">
        <v>849</v>
      </c>
      <c r="F721" s="5" t="s">
        <v>57</v>
      </c>
      <c r="G721" s="5" t="e">
        <f>-1 / 0 / 0</f>
        <v>#DIV/0!</v>
      </c>
      <c r="H721" s="5">
        <v>3</v>
      </c>
      <c r="I721" s="5"/>
      <c r="J721" s="5" t="s">
        <v>18</v>
      </c>
    </row>
    <row r="722" spans="1:10" x14ac:dyDescent="0.25">
      <c r="A722" s="5"/>
      <c r="B722" s="5"/>
      <c r="C722" s="6"/>
      <c r="D722" s="5"/>
      <c r="E722" s="5"/>
      <c r="F722" s="5"/>
      <c r="G722" s="5"/>
      <c r="H722" s="5"/>
      <c r="I722" s="5"/>
      <c r="J722" s="5"/>
    </row>
    <row r="723" spans="1:10" ht="210" customHeight="1" x14ac:dyDescent="0.25">
      <c r="A723" s="5" t="s">
        <v>11</v>
      </c>
      <c r="B723" s="5" t="s">
        <v>12</v>
      </c>
      <c r="C723" s="6" t="s">
        <v>850</v>
      </c>
      <c r="D723" s="5" t="s">
        <v>14</v>
      </c>
      <c r="E723" s="5" t="s">
        <v>851</v>
      </c>
      <c r="F723" s="5" t="s">
        <v>844</v>
      </c>
      <c r="G723" s="7">
        <v>36658</v>
      </c>
      <c r="H723" s="5">
        <v>3</v>
      </c>
      <c r="I723" s="5"/>
      <c r="J723" s="5" t="s">
        <v>18</v>
      </c>
    </row>
    <row r="724" spans="1:10" x14ac:dyDescent="0.25">
      <c r="A724" s="5"/>
      <c r="B724" s="5"/>
      <c r="C724" s="6"/>
      <c r="D724" s="5"/>
      <c r="E724" s="5"/>
      <c r="F724" s="5"/>
      <c r="G724" s="7"/>
      <c r="H724" s="5"/>
      <c r="I724" s="5"/>
      <c r="J724" s="5"/>
    </row>
    <row r="725" spans="1:10" x14ac:dyDescent="0.25">
      <c r="A725" s="2"/>
      <c r="B725" s="2"/>
      <c r="C725" s="3"/>
      <c r="D725" s="2"/>
      <c r="E725" s="2"/>
      <c r="F725" s="2"/>
      <c r="G725" s="4"/>
      <c r="H725" s="2"/>
      <c r="I725" s="2"/>
      <c r="J725" s="2"/>
    </row>
    <row r="726" spans="1:10" ht="225" customHeight="1" x14ac:dyDescent="0.25">
      <c r="A726" s="5" t="s">
        <v>11</v>
      </c>
      <c r="B726" s="5" t="s">
        <v>12</v>
      </c>
      <c r="C726" s="6" t="s">
        <v>852</v>
      </c>
      <c r="D726" s="5" t="s">
        <v>14</v>
      </c>
      <c r="E726" s="5" t="s">
        <v>853</v>
      </c>
      <c r="F726" s="5" t="s">
        <v>854</v>
      </c>
      <c r="G726" s="7">
        <v>36819</v>
      </c>
      <c r="H726" s="5">
        <v>3</v>
      </c>
      <c r="I726" s="5"/>
      <c r="J726" s="5" t="s">
        <v>537</v>
      </c>
    </row>
    <row r="727" spans="1:10" x14ac:dyDescent="0.25">
      <c r="A727" s="5"/>
      <c r="B727" s="5"/>
      <c r="C727" s="6"/>
      <c r="D727" s="5"/>
      <c r="E727" s="5"/>
      <c r="F727" s="5"/>
      <c r="G727" s="7"/>
      <c r="H727" s="5"/>
      <c r="I727" s="5"/>
      <c r="J727" s="5"/>
    </row>
    <row r="731" spans="1:10" ht="225" customHeight="1" x14ac:dyDescent="0.25">
      <c r="A731" s="5" t="s">
        <v>11</v>
      </c>
      <c r="B731" s="5" t="s">
        <v>12</v>
      </c>
      <c r="C731" s="6" t="s">
        <v>855</v>
      </c>
      <c r="D731" s="5" t="s">
        <v>14</v>
      </c>
      <c r="E731" s="5" t="s">
        <v>856</v>
      </c>
      <c r="F731" s="5" t="s">
        <v>854</v>
      </c>
      <c r="G731" s="5" t="s">
        <v>177</v>
      </c>
      <c r="H731" s="5">
        <v>3</v>
      </c>
      <c r="I731" s="5"/>
      <c r="J731" s="5" t="s">
        <v>18</v>
      </c>
    </row>
    <row r="732" spans="1:10" x14ac:dyDescent="0.25">
      <c r="A732" s="5"/>
      <c r="B732" s="5"/>
      <c r="C732" s="6"/>
      <c r="D732" s="5"/>
      <c r="E732" s="5"/>
      <c r="F732" s="5"/>
      <c r="G732" s="5"/>
      <c r="H732" s="5"/>
      <c r="I732" s="5"/>
      <c r="J732" s="5"/>
    </row>
    <row r="733" spans="1:10" ht="225" customHeight="1" x14ac:dyDescent="0.25">
      <c r="A733" s="5" t="s">
        <v>11</v>
      </c>
      <c r="B733" s="5" t="s">
        <v>12</v>
      </c>
      <c r="C733" s="6" t="s">
        <v>857</v>
      </c>
      <c r="D733" s="5" t="s">
        <v>14</v>
      </c>
      <c r="E733" s="5" t="s">
        <v>858</v>
      </c>
      <c r="F733" s="5" t="s">
        <v>859</v>
      </c>
      <c r="G733" s="7">
        <v>36547</v>
      </c>
      <c r="H733" s="5">
        <v>3</v>
      </c>
      <c r="I733" s="5"/>
      <c r="J733" s="5" t="s">
        <v>18</v>
      </c>
    </row>
    <row r="734" spans="1:10" x14ac:dyDescent="0.25">
      <c r="A734" s="5"/>
      <c r="B734" s="5"/>
      <c r="C734" s="6"/>
      <c r="D734" s="5"/>
      <c r="E734" s="5"/>
      <c r="F734" s="5"/>
      <c r="G734" s="7"/>
      <c r="H734" s="5"/>
      <c r="I734" s="5"/>
      <c r="J734" s="5"/>
    </row>
    <row r="735" spans="1:10" ht="225" customHeight="1" x14ac:dyDescent="0.25">
      <c r="A735" s="5" t="s">
        <v>11</v>
      </c>
      <c r="B735" s="5" t="s">
        <v>12</v>
      </c>
      <c r="C735" s="6" t="s">
        <v>860</v>
      </c>
      <c r="D735" s="5" t="s">
        <v>14</v>
      </c>
      <c r="E735" s="5" t="s">
        <v>861</v>
      </c>
      <c r="F735" s="5" t="s">
        <v>859</v>
      </c>
      <c r="G735" s="7">
        <v>36547</v>
      </c>
      <c r="H735" s="5">
        <v>3</v>
      </c>
      <c r="I735" s="5"/>
      <c r="J735" s="5" t="s">
        <v>18</v>
      </c>
    </row>
    <row r="736" spans="1:10" x14ac:dyDescent="0.25">
      <c r="A736" s="5"/>
      <c r="B736" s="5"/>
      <c r="C736" s="6"/>
      <c r="D736" s="5"/>
      <c r="E736" s="5"/>
      <c r="F736" s="5"/>
      <c r="G736" s="7"/>
      <c r="H736" s="5"/>
      <c r="I736" s="5"/>
      <c r="J736" s="5"/>
    </row>
    <row r="737" spans="1:10" ht="210" customHeight="1" x14ac:dyDescent="0.25">
      <c r="A737" s="5" t="s">
        <v>11</v>
      </c>
      <c r="B737" s="5" t="s">
        <v>12</v>
      </c>
      <c r="C737" s="6" t="s">
        <v>862</v>
      </c>
      <c r="D737" s="5" t="s">
        <v>14</v>
      </c>
      <c r="E737" s="5" t="s">
        <v>863</v>
      </c>
      <c r="F737" s="5" t="s">
        <v>864</v>
      </c>
      <c r="G737" s="7">
        <v>36607</v>
      </c>
      <c r="H737" s="5">
        <v>3</v>
      </c>
      <c r="I737" s="5"/>
      <c r="J737" s="5" t="s">
        <v>18</v>
      </c>
    </row>
    <row r="738" spans="1:10" x14ac:dyDescent="0.25">
      <c r="A738" s="5"/>
      <c r="B738" s="5"/>
      <c r="C738" s="6"/>
      <c r="D738" s="5"/>
      <c r="E738" s="5"/>
      <c r="F738" s="5"/>
      <c r="G738" s="7"/>
      <c r="H738" s="5"/>
      <c r="I738" s="5"/>
      <c r="J738" s="5"/>
    </row>
    <row r="739" spans="1:10" ht="210" customHeight="1" x14ac:dyDescent="0.25">
      <c r="A739" s="5" t="s">
        <v>11</v>
      </c>
      <c r="B739" s="5" t="s">
        <v>12</v>
      </c>
      <c r="C739" s="6" t="s">
        <v>865</v>
      </c>
      <c r="D739" s="5" t="s">
        <v>14</v>
      </c>
      <c r="E739" s="5" t="s">
        <v>866</v>
      </c>
      <c r="F739" s="5" t="s">
        <v>864</v>
      </c>
      <c r="G739" s="7">
        <v>36791</v>
      </c>
      <c r="H739" s="5">
        <v>3</v>
      </c>
      <c r="I739" s="5"/>
      <c r="J739" s="5" t="s">
        <v>18</v>
      </c>
    </row>
    <row r="740" spans="1:10" x14ac:dyDescent="0.25">
      <c r="A740" s="5"/>
      <c r="B740" s="5"/>
      <c r="C740" s="6"/>
      <c r="D740" s="5"/>
      <c r="E740" s="5"/>
      <c r="F740" s="5"/>
      <c r="G740" s="7"/>
      <c r="H740" s="5"/>
      <c r="I740" s="5"/>
      <c r="J740" s="5"/>
    </row>
    <row r="741" spans="1:10" ht="225" customHeight="1" x14ac:dyDescent="0.25">
      <c r="A741" s="5" t="s">
        <v>11</v>
      </c>
      <c r="B741" s="5" t="s">
        <v>12</v>
      </c>
      <c r="C741" s="6" t="s">
        <v>867</v>
      </c>
      <c r="D741" s="5" t="s">
        <v>14</v>
      </c>
      <c r="E741" s="5" t="s">
        <v>868</v>
      </c>
      <c r="F741" s="5" t="s">
        <v>859</v>
      </c>
      <c r="G741" s="7">
        <v>36543</v>
      </c>
      <c r="H741" s="5">
        <v>3</v>
      </c>
      <c r="I741" s="5"/>
      <c r="J741" s="5" t="s">
        <v>18</v>
      </c>
    </row>
    <row r="742" spans="1:10" x14ac:dyDescent="0.25">
      <c r="A742" s="5"/>
      <c r="B742" s="5"/>
      <c r="C742" s="6"/>
      <c r="D742" s="5"/>
      <c r="E742" s="5"/>
      <c r="F742" s="5"/>
      <c r="G742" s="7"/>
      <c r="H742" s="5"/>
      <c r="I742" s="5"/>
      <c r="J742" s="5"/>
    </row>
    <row r="743" spans="1:10" ht="225" customHeight="1" x14ac:dyDescent="0.25">
      <c r="A743" s="5" t="s">
        <v>11</v>
      </c>
      <c r="B743" s="5" t="s">
        <v>12</v>
      </c>
      <c r="C743" s="6" t="s">
        <v>869</v>
      </c>
      <c r="D743" s="5" t="s">
        <v>14</v>
      </c>
      <c r="E743" s="5" t="s">
        <v>870</v>
      </c>
      <c r="F743" s="5" t="s">
        <v>859</v>
      </c>
      <c r="G743" s="5" t="s">
        <v>871</v>
      </c>
      <c r="H743" s="5">
        <v>3</v>
      </c>
      <c r="I743" s="5"/>
      <c r="J743" s="5" t="s">
        <v>18</v>
      </c>
    </row>
    <row r="744" spans="1:10" x14ac:dyDescent="0.25">
      <c r="A744" s="5"/>
      <c r="B744" s="5"/>
      <c r="C744" s="6"/>
      <c r="D744" s="5"/>
      <c r="E744" s="5"/>
      <c r="F744" s="5"/>
      <c r="G744" s="5"/>
      <c r="H744" s="5"/>
      <c r="I744" s="5"/>
      <c r="J744" s="5"/>
    </row>
    <row r="745" spans="1:10" ht="225" customHeight="1" x14ac:dyDescent="0.25">
      <c r="A745" s="5" t="s">
        <v>11</v>
      </c>
      <c r="B745" s="5" t="s">
        <v>12</v>
      </c>
      <c r="C745" s="6" t="s">
        <v>872</v>
      </c>
      <c r="D745" s="5" t="s">
        <v>14</v>
      </c>
      <c r="E745" s="5" t="s">
        <v>873</v>
      </c>
      <c r="F745" s="5" t="s">
        <v>854</v>
      </c>
      <c r="G745" s="7">
        <v>36673</v>
      </c>
      <c r="H745" s="5">
        <v>3</v>
      </c>
      <c r="I745" s="5"/>
      <c r="J745" s="5" t="s">
        <v>18</v>
      </c>
    </row>
    <row r="746" spans="1:10" x14ac:dyDescent="0.25">
      <c r="A746" s="5"/>
      <c r="B746" s="5"/>
      <c r="C746" s="6"/>
      <c r="D746" s="5"/>
      <c r="E746" s="5"/>
      <c r="F746" s="5"/>
      <c r="G746" s="7"/>
      <c r="H746" s="5"/>
      <c r="I746" s="5"/>
      <c r="J746" s="5"/>
    </row>
    <row r="747" spans="1:10" ht="210" customHeight="1" x14ac:dyDescent="0.25">
      <c r="A747" s="5" t="s">
        <v>11</v>
      </c>
      <c r="B747" s="5" t="s">
        <v>12</v>
      </c>
      <c r="C747" s="6" t="s">
        <v>874</v>
      </c>
      <c r="D747" s="5" t="s">
        <v>14</v>
      </c>
      <c r="E747" s="5" t="s">
        <v>875</v>
      </c>
      <c r="F747" s="5" t="s">
        <v>876</v>
      </c>
      <c r="G747" s="7">
        <v>36534</v>
      </c>
      <c r="H747" s="5">
        <v>3</v>
      </c>
      <c r="I747" s="5"/>
      <c r="J747" s="5" t="s">
        <v>18</v>
      </c>
    </row>
    <row r="748" spans="1:10" x14ac:dyDescent="0.25">
      <c r="A748" s="5"/>
      <c r="B748" s="5"/>
      <c r="C748" s="6"/>
      <c r="D748" s="5"/>
      <c r="E748" s="5"/>
      <c r="F748" s="5"/>
      <c r="G748" s="7"/>
      <c r="H748" s="5"/>
      <c r="I748" s="5"/>
      <c r="J748" s="5"/>
    </row>
    <row r="749" spans="1:10" ht="210" customHeight="1" x14ac:dyDescent="0.25">
      <c r="A749" s="5" t="s">
        <v>11</v>
      </c>
      <c r="B749" s="5" t="s">
        <v>12</v>
      </c>
      <c r="C749" s="6" t="s">
        <v>877</v>
      </c>
      <c r="D749" s="5" t="s">
        <v>14</v>
      </c>
      <c r="E749" s="5" t="s">
        <v>878</v>
      </c>
      <c r="F749" s="5" t="s">
        <v>876</v>
      </c>
      <c r="G749" s="7">
        <v>36534</v>
      </c>
      <c r="H749" s="5">
        <v>3</v>
      </c>
      <c r="I749" s="5"/>
      <c r="J749" s="5" t="s">
        <v>18</v>
      </c>
    </row>
    <row r="750" spans="1:10" x14ac:dyDescent="0.25">
      <c r="A750" s="5"/>
      <c r="B750" s="5"/>
      <c r="C750" s="6"/>
      <c r="D750" s="5"/>
      <c r="E750" s="5"/>
      <c r="F750" s="5"/>
      <c r="G750" s="7"/>
      <c r="H750" s="5"/>
      <c r="I750" s="5"/>
      <c r="J750" s="5"/>
    </row>
    <row r="751" spans="1:10" ht="225" customHeight="1" x14ac:dyDescent="0.25">
      <c r="A751" s="5" t="s">
        <v>11</v>
      </c>
      <c r="B751" s="5" t="s">
        <v>12</v>
      </c>
      <c r="C751" s="6" t="s">
        <v>879</v>
      </c>
      <c r="D751" s="5" t="s">
        <v>14</v>
      </c>
      <c r="E751" s="5" t="s">
        <v>880</v>
      </c>
      <c r="F751" s="5" t="s">
        <v>881</v>
      </c>
      <c r="G751" s="7">
        <v>36565</v>
      </c>
      <c r="H751" s="5">
        <v>3</v>
      </c>
      <c r="I751" s="5"/>
      <c r="J751" s="5" t="s">
        <v>18</v>
      </c>
    </row>
    <row r="752" spans="1:10" x14ac:dyDescent="0.25">
      <c r="A752" s="5"/>
      <c r="B752" s="5"/>
      <c r="C752" s="6"/>
      <c r="D752" s="5"/>
      <c r="E752" s="5"/>
      <c r="F752" s="5"/>
      <c r="G752" s="7"/>
      <c r="H752" s="5"/>
      <c r="I752" s="5"/>
      <c r="J752" s="5"/>
    </row>
    <row r="753" spans="1:10" ht="225" customHeight="1" x14ac:dyDescent="0.25">
      <c r="A753" s="5" t="s">
        <v>11</v>
      </c>
      <c r="B753" s="5" t="s">
        <v>12</v>
      </c>
      <c r="C753" s="6" t="s">
        <v>882</v>
      </c>
      <c r="D753" s="5" t="s">
        <v>14</v>
      </c>
      <c r="E753" s="5" t="s">
        <v>35</v>
      </c>
      <c r="F753" s="5" t="s">
        <v>876</v>
      </c>
      <c r="G753" s="7">
        <v>36534</v>
      </c>
      <c r="H753" s="5">
        <v>4</v>
      </c>
      <c r="I753" s="5"/>
      <c r="J753" s="5" t="s">
        <v>18</v>
      </c>
    </row>
    <row r="754" spans="1:10" x14ac:dyDescent="0.25">
      <c r="A754" s="5"/>
      <c r="B754" s="5"/>
      <c r="C754" s="6"/>
      <c r="D754" s="5"/>
      <c r="E754" s="5"/>
      <c r="F754" s="5"/>
      <c r="G754" s="7"/>
      <c r="H754" s="5"/>
      <c r="I754" s="5"/>
      <c r="J754" s="5"/>
    </row>
    <row r="755" spans="1:10" ht="225" customHeight="1" x14ac:dyDescent="0.25">
      <c r="A755" s="5" t="s">
        <v>11</v>
      </c>
      <c r="B755" s="5" t="s">
        <v>12</v>
      </c>
      <c r="C755" s="6" t="s">
        <v>883</v>
      </c>
      <c r="D755" s="5" t="s">
        <v>14</v>
      </c>
      <c r="E755" s="5" t="s">
        <v>35</v>
      </c>
      <c r="F755" s="5" t="s">
        <v>876</v>
      </c>
      <c r="G755" s="7">
        <v>36534</v>
      </c>
      <c r="H755" s="5">
        <v>4</v>
      </c>
      <c r="I755" s="5"/>
      <c r="J755" s="5" t="s">
        <v>18</v>
      </c>
    </row>
    <row r="756" spans="1:10" x14ac:dyDescent="0.25">
      <c r="A756" s="5"/>
      <c r="B756" s="5"/>
      <c r="C756" s="6"/>
      <c r="D756" s="5"/>
      <c r="E756" s="5"/>
      <c r="F756" s="5"/>
      <c r="G756" s="7"/>
      <c r="H756" s="5"/>
      <c r="I756" s="5"/>
      <c r="J756" s="5"/>
    </row>
    <row r="757" spans="1:10" ht="225" customHeight="1" x14ac:dyDescent="0.25">
      <c r="A757" s="5" t="s">
        <v>11</v>
      </c>
      <c r="B757" s="5" t="s">
        <v>12</v>
      </c>
      <c r="C757" s="6" t="s">
        <v>884</v>
      </c>
      <c r="D757" s="5" t="s">
        <v>14</v>
      </c>
      <c r="E757" s="5" t="s">
        <v>35</v>
      </c>
      <c r="F757" s="5" t="s">
        <v>881</v>
      </c>
      <c r="G757" s="7">
        <v>36565</v>
      </c>
      <c r="H757" s="5">
        <v>4</v>
      </c>
      <c r="I757" s="5"/>
      <c r="J757" s="5" t="s">
        <v>18</v>
      </c>
    </row>
    <row r="758" spans="1:10" x14ac:dyDescent="0.25">
      <c r="A758" s="5"/>
      <c r="B758" s="5"/>
      <c r="C758" s="6"/>
      <c r="D758" s="5"/>
      <c r="E758" s="5"/>
      <c r="F758" s="5"/>
      <c r="G758" s="7"/>
      <c r="H758" s="5"/>
      <c r="I758" s="5"/>
      <c r="J758" s="5"/>
    </row>
    <row r="759" spans="1:10" ht="210" customHeight="1" x14ac:dyDescent="0.25">
      <c r="A759" s="5" t="s">
        <v>11</v>
      </c>
      <c r="B759" s="5" t="s">
        <v>12</v>
      </c>
      <c r="C759" s="6" t="s">
        <v>885</v>
      </c>
      <c r="D759" s="5" t="s">
        <v>14</v>
      </c>
      <c r="E759" s="5" t="s">
        <v>886</v>
      </c>
      <c r="F759" s="5" t="s">
        <v>887</v>
      </c>
      <c r="G759" s="7">
        <v>36576</v>
      </c>
      <c r="H759" s="5">
        <v>3</v>
      </c>
      <c r="I759" s="5"/>
      <c r="J759" s="5" t="s">
        <v>18</v>
      </c>
    </row>
    <row r="760" spans="1:10" x14ac:dyDescent="0.25">
      <c r="A760" s="5"/>
      <c r="B760" s="5"/>
      <c r="C760" s="6"/>
      <c r="D760" s="5"/>
      <c r="E760" s="5"/>
      <c r="F760" s="5"/>
      <c r="G760" s="7"/>
      <c r="H760" s="5"/>
      <c r="I760" s="5"/>
      <c r="J760" s="5"/>
    </row>
    <row r="761" spans="1:10" ht="210" customHeight="1" x14ac:dyDescent="0.25">
      <c r="A761" s="5" t="s">
        <v>11</v>
      </c>
      <c r="B761" s="5" t="s">
        <v>12</v>
      </c>
      <c r="C761" s="6" t="s">
        <v>888</v>
      </c>
      <c r="D761" s="5" t="s">
        <v>14</v>
      </c>
      <c r="E761" s="5" t="s">
        <v>889</v>
      </c>
      <c r="F761" s="5" t="s">
        <v>887</v>
      </c>
      <c r="G761" s="7">
        <v>36545</v>
      </c>
      <c r="H761" s="5">
        <v>3</v>
      </c>
      <c r="I761" s="5"/>
      <c r="J761" s="5" t="s">
        <v>18</v>
      </c>
    </row>
    <row r="762" spans="1:10" x14ac:dyDescent="0.25">
      <c r="A762" s="5"/>
      <c r="B762" s="5"/>
      <c r="C762" s="6"/>
      <c r="D762" s="5"/>
      <c r="E762" s="5"/>
      <c r="F762" s="5"/>
      <c r="G762" s="7"/>
      <c r="H762" s="5"/>
      <c r="I762" s="5"/>
      <c r="J762" s="5"/>
    </row>
    <row r="763" spans="1:10" ht="210" customHeight="1" x14ac:dyDescent="0.25">
      <c r="A763" s="5" t="s">
        <v>11</v>
      </c>
      <c r="B763" s="5" t="s">
        <v>31</v>
      </c>
      <c r="C763" s="6" t="s">
        <v>890</v>
      </c>
      <c r="D763" s="5" t="s">
        <v>14</v>
      </c>
      <c r="E763" s="5" t="s">
        <v>891</v>
      </c>
      <c r="F763" s="5" t="s">
        <v>892</v>
      </c>
      <c r="G763" s="5" t="e">
        <f>-1 / 10 / 0</f>
        <v>#DIV/0!</v>
      </c>
      <c r="H763" s="5">
        <v>3</v>
      </c>
      <c r="I763" s="5"/>
      <c r="J763" s="5" t="s">
        <v>18</v>
      </c>
    </row>
    <row r="764" spans="1:10" x14ac:dyDescent="0.25">
      <c r="A764" s="5"/>
      <c r="B764" s="5"/>
      <c r="C764" s="6"/>
      <c r="D764" s="5"/>
      <c r="E764" s="5"/>
      <c r="F764" s="5"/>
      <c r="G764" s="5"/>
      <c r="H764" s="5"/>
      <c r="I764" s="5"/>
      <c r="J764" s="5"/>
    </row>
    <row r="765" spans="1:10" ht="195" customHeight="1" x14ac:dyDescent="0.25">
      <c r="A765" s="5" t="s">
        <v>11</v>
      </c>
      <c r="B765" s="5" t="s">
        <v>31</v>
      </c>
      <c r="C765" s="6" t="s">
        <v>893</v>
      </c>
      <c r="D765" s="5" t="s">
        <v>14</v>
      </c>
      <c r="E765" s="5" t="s">
        <v>894</v>
      </c>
      <c r="F765" s="5" t="s">
        <v>892</v>
      </c>
      <c r="G765" s="5" t="s">
        <v>166</v>
      </c>
      <c r="H765" s="5">
        <v>3</v>
      </c>
      <c r="I765" s="5"/>
      <c r="J765" s="5" t="s">
        <v>18</v>
      </c>
    </row>
    <row r="766" spans="1:10" x14ac:dyDescent="0.25">
      <c r="A766" s="5"/>
      <c r="B766" s="5"/>
      <c r="C766" s="6"/>
      <c r="D766" s="5"/>
      <c r="E766" s="5"/>
      <c r="F766" s="5"/>
      <c r="G766" s="5"/>
      <c r="H766" s="5"/>
      <c r="I766" s="5"/>
      <c r="J766" s="5"/>
    </row>
    <row r="767" spans="1:10" ht="195" customHeight="1" x14ac:dyDescent="0.25">
      <c r="A767" s="5" t="s">
        <v>11</v>
      </c>
      <c r="B767" s="5" t="s">
        <v>12</v>
      </c>
      <c r="C767" s="6" t="s">
        <v>895</v>
      </c>
      <c r="D767" s="5" t="s">
        <v>14</v>
      </c>
      <c r="E767" s="5" t="s">
        <v>896</v>
      </c>
      <c r="F767" s="5" t="s">
        <v>892</v>
      </c>
      <c r="G767" s="7">
        <v>36545</v>
      </c>
      <c r="H767" s="5">
        <v>3</v>
      </c>
      <c r="I767" s="5"/>
      <c r="J767" s="5" t="s">
        <v>18</v>
      </c>
    </row>
    <row r="768" spans="1:10" x14ac:dyDescent="0.25">
      <c r="A768" s="5"/>
      <c r="B768" s="5"/>
      <c r="C768" s="6"/>
      <c r="D768" s="5"/>
      <c r="E768" s="5"/>
      <c r="F768" s="5"/>
      <c r="G768" s="7"/>
      <c r="H768" s="5"/>
      <c r="I768" s="5"/>
      <c r="J768" s="5"/>
    </row>
    <row r="769" spans="1:10" ht="210" customHeight="1" x14ac:dyDescent="0.25">
      <c r="A769" s="5" t="s">
        <v>11</v>
      </c>
      <c r="B769" s="5" t="s">
        <v>12</v>
      </c>
      <c r="C769" s="6" t="s">
        <v>897</v>
      </c>
      <c r="D769" s="5" t="s">
        <v>14</v>
      </c>
      <c r="E769" s="5" t="s">
        <v>898</v>
      </c>
      <c r="F769" s="5" t="s">
        <v>887</v>
      </c>
      <c r="G769" s="7">
        <v>36636</v>
      </c>
      <c r="H769" s="5">
        <v>3</v>
      </c>
      <c r="I769" s="5"/>
      <c r="J769" s="5" t="s">
        <v>479</v>
      </c>
    </row>
    <row r="770" spans="1:10" x14ac:dyDescent="0.25">
      <c r="A770" s="5"/>
      <c r="B770" s="5"/>
      <c r="C770" s="6"/>
      <c r="D770" s="5"/>
      <c r="E770" s="5"/>
      <c r="F770" s="5"/>
      <c r="G770" s="7"/>
      <c r="H770" s="5"/>
      <c r="I770" s="5"/>
      <c r="J770" s="5"/>
    </row>
    <row r="774" spans="1:10" ht="195" customHeight="1" x14ac:dyDescent="0.25">
      <c r="A774" s="5" t="s">
        <v>11</v>
      </c>
      <c r="B774" s="5" t="s">
        <v>12</v>
      </c>
      <c r="C774" s="6" t="s">
        <v>899</v>
      </c>
      <c r="D774" s="5" t="s">
        <v>14</v>
      </c>
      <c r="E774" s="5" t="s">
        <v>900</v>
      </c>
      <c r="F774" s="5" t="s">
        <v>557</v>
      </c>
      <c r="G774" s="7">
        <v>36789</v>
      </c>
      <c r="H774" s="5">
        <v>3</v>
      </c>
      <c r="I774" s="5"/>
      <c r="J774" s="5" t="s">
        <v>18</v>
      </c>
    </row>
    <row r="775" spans="1:10" x14ac:dyDescent="0.25">
      <c r="A775" s="5"/>
      <c r="B775" s="5"/>
      <c r="C775" s="6"/>
      <c r="D775" s="5"/>
      <c r="E775" s="5"/>
      <c r="F775" s="5"/>
      <c r="G775" s="7"/>
      <c r="H775" s="5"/>
      <c r="I775" s="5"/>
      <c r="J775" s="5"/>
    </row>
    <row r="776" spans="1:10" ht="195" customHeight="1" x14ac:dyDescent="0.25">
      <c r="A776" s="5" t="s">
        <v>11</v>
      </c>
      <c r="B776" s="5" t="s">
        <v>12</v>
      </c>
      <c r="C776" s="6" t="s">
        <v>901</v>
      </c>
      <c r="D776" s="5" t="s">
        <v>14</v>
      </c>
      <c r="E776" s="5" t="s">
        <v>902</v>
      </c>
      <c r="F776" s="5" t="s">
        <v>557</v>
      </c>
      <c r="G776" s="7">
        <v>36666</v>
      </c>
      <c r="H776" s="5">
        <v>3</v>
      </c>
      <c r="I776" s="5"/>
      <c r="J776" s="5" t="s">
        <v>18</v>
      </c>
    </row>
    <row r="777" spans="1:10" x14ac:dyDescent="0.25">
      <c r="A777" s="5"/>
      <c r="B777" s="5"/>
      <c r="C777" s="6"/>
      <c r="D777" s="5"/>
      <c r="E777" s="5"/>
      <c r="F777" s="5"/>
      <c r="G777" s="7"/>
      <c r="H777" s="5"/>
      <c r="I777" s="5"/>
      <c r="J777" s="5"/>
    </row>
    <row r="778" spans="1:10" ht="225" customHeight="1" x14ac:dyDescent="0.25">
      <c r="A778" s="5" t="s">
        <v>11</v>
      </c>
      <c r="B778" s="5" t="s">
        <v>12</v>
      </c>
      <c r="C778" s="6" t="s">
        <v>903</v>
      </c>
      <c r="D778" s="5" t="s">
        <v>14</v>
      </c>
      <c r="E778" s="5" t="s">
        <v>904</v>
      </c>
      <c r="F778" s="5" t="s">
        <v>905</v>
      </c>
      <c r="G778" s="7">
        <v>36576</v>
      </c>
      <c r="H778" s="5">
        <v>3</v>
      </c>
      <c r="I778" s="5"/>
      <c r="J778" s="5" t="s">
        <v>18</v>
      </c>
    </row>
    <row r="779" spans="1:10" x14ac:dyDescent="0.25">
      <c r="A779" s="5"/>
      <c r="B779" s="5"/>
      <c r="C779" s="6"/>
      <c r="D779" s="5"/>
      <c r="E779" s="5"/>
      <c r="F779" s="5"/>
      <c r="G779" s="7"/>
      <c r="H779" s="5"/>
      <c r="I779" s="5"/>
      <c r="J779" s="5"/>
    </row>
    <row r="780" spans="1:10" ht="195" customHeight="1" x14ac:dyDescent="0.25">
      <c r="A780" s="5" t="s">
        <v>11</v>
      </c>
      <c r="B780" s="5" t="s">
        <v>12</v>
      </c>
      <c r="C780" s="6" t="s">
        <v>906</v>
      </c>
      <c r="D780" s="5" t="s">
        <v>14</v>
      </c>
      <c r="E780" s="5" t="s">
        <v>907</v>
      </c>
      <c r="F780" s="5" t="s">
        <v>557</v>
      </c>
      <c r="G780" s="7">
        <v>36850</v>
      </c>
      <c r="H780" s="5">
        <v>3</v>
      </c>
      <c r="I780" s="5"/>
      <c r="J780" s="5" t="s">
        <v>18</v>
      </c>
    </row>
    <row r="781" spans="1:10" x14ac:dyDescent="0.25">
      <c r="A781" s="5"/>
      <c r="B781" s="5"/>
      <c r="C781" s="6"/>
      <c r="D781" s="5"/>
      <c r="E781" s="5"/>
      <c r="F781" s="5"/>
      <c r="G781" s="7"/>
      <c r="H781" s="5"/>
      <c r="I781" s="5"/>
      <c r="J781" s="5"/>
    </row>
    <row r="782" spans="1:10" ht="225" customHeight="1" x14ac:dyDescent="0.25">
      <c r="A782" s="5" t="s">
        <v>11</v>
      </c>
      <c r="B782" s="5" t="s">
        <v>12</v>
      </c>
      <c r="C782" s="6" t="s">
        <v>908</v>
      </c>
      <c r="D782" s="5" t="s">
        <v>14</v>
      </c>
      <c r="E782" s="5" t="s">
        <v>909</v>
      </c>
      <c r="F782" s="5" t="s">
        <v>905</v>
      </c>
      <c r="G782" s="7">
        <v>36658</v>
      </c>
      <c r="H782" s="5">
        <v>3</v>
      </c>
      <c r="I782" s="5"/>
      <c r="J782" s="5" t="s">
        <v>18</v>
      </c>
    </row>
    <row r="783" spans="1:10" x14ac:dyDescent="0.25">
      <c r="A783" s="5"/>
      <c r="B783" s="5"/>
      <c r="C783" s="6"/>
      <c r="D783" s="5"/>
      <c r="E783" s="5"/>
      <c r="F783" s="5"/>
      <c r="G783" s="7"/>
      <c r="H783" s="5"/>
      <c r="I783" s="5"/>
      <c r="J783" s="5"/>
    </row>
    <row r="784" spans="1:10" ht="210" customHeight="1" x14ac:dyDescent="0.25">
      <c r="A784" s="5" t="s">
        <v>11</v>
      </c>
      <c r="B784" s="5" t="s">
        <v>12</v>
      </c>
      <c r="C784" s="6" t="s">
        <v>910</v>
      </c>
      <c r="D784" s="5" t="s">
        <v>14</v>
      </c>
      <c r="E784" s="5" t="s">
        <v>911</v>
      </c>
      <c r="F784" s="5" t="s">
        <v>905</v>
      </c>
      <c r="G784" s="7">
        <v>36719</v>
      </c>
      <c r="H784" s="5">
        <v>3</v>
      </c>
      <c r="I784" s="5"/>
      <c r="J784" s="5" t="s">
        <v>479</v>
      </c>
    </row>
    <row r="785" spans="1:10" x14ac:dyDescent="0.25">
      <c r="A785" s="5"/>
      <c r="B785" s="5"/>
      <c r="C785" s="6"/>
      <c r="D785" s="5"/>
      <c r="E785" s="5"/>
      <c r="F785" s="5"/>
      <c r="G785" s="7"/>
      <c r="H785" s="5"/>
      <c r="I785" s="5"/>
      <c r="J785" s="5"/>
    </row>
    <row r="788" spans="1:10" ht="195" customHeight="1" x14ac:dyDescent="0.25">
      <c r="A788" s="5" t="s">
        <v>11</v>
      </c>
      <c r="B788" s="5" t="s">
        <v>31</v>
      </c>
      <c r="C788" s="6" t="s">
        <v>912</v>
      </c>
      <c r="D788" s="5" t="s">
        <v>14</v>
      </c>
      <c r="E788" s="5" t="s">
        <v>913</v>
      </c>
      <c r="F788" s="5" t="s">
        <v>914</v>
      </c>
      <c r="G788" s="5" t="s">
        <v>447</v>
      </c>
      <c r="H788" s="5">
        <v>3</v>
      </c>
      <c r="I788" s="5"/>
      <c r="J788" s="5" t="s">
        <v>18</v>
      </c>
    </row>
    <row r="789" spans="1:10" x14ac:dyDescent="0.25">
      <c r="A789" s="5"/>
      <c r="B789" s="5"/>
      <c r="C789" s="6"/>
      <c r="D789" s="5"/>
      <c r="E789" s="5"/>
      <c r="F789" s="5"/>
      <c r="G789" s="5"/>
      <c r="H789" s="5"/>
      <c r="I789" s="5"/>
      <c r="J789" s="5"/>
    </row>
    <row r="790" spans="1:10" ht="210" customHeight="1" x14ac:dyDescent="0.25">
      <c r="A790" s="5" t="s">
        <v>11</v>
      </c>
      <c r="B790" s="5" t="s">
        <v>12</v>
      </c>
      <c r="C790" s="6" t="s">
        <v>915</v>
      </c>
      <c r="D790" s="5" t="s">
        <v>14</v>
      </c>
      <c r="E790" s="5" t="s">
        <v>916</v>
      </c>
      <c r="F790" s="5" t="s">
        <v>81</v>
      </c>
      <c r="G790" s="5" t="s">
        <v>650</v>
      </c>
      <c r="H790" s="5">
        <v>3</v>
      </c>
      <c r="I790" s="5"/>
      <c r="J790" s="5" t="s">
        <v>18</v>
      </c>
    </row>
    <row r="791" spans="1:10" x14ac:dyDescent="0.25">
      <c r="A791" s="5"/>
      <c r="B791" s="5"/>
      <c r="C791" s="6"/>
      <c r="D791" s="5"/>
      <c r="E791" s="5"/>
      <c r="F791" s="5"/>
      <c r="G791" s="5"/>
      <c r="H791" s="5"/>
      <c r="I791" s="5"/>
      <c r="J791" s="5"/>
    </row>
    <row r="792" spans="1:10" ht="225" customHeight="1" x14ac:dyDescent="0.25">
      <c r="A792" s="5" t="s">
        <v>11</v>
      </c>
      <c r="B792" s="5" t="s">
        <v>12</v>
      </c>
      <c r="C792" s="6" t="s">
        <v>917</v>
      </c>
      <c r="D792" s="5" t="s">
        <v>14</v>
      </c>
      <c r="E792" s="5" t="s">
        <v>918</v>
      </c>
      <c r="F792" s="5" t="s">
        <v>527</v>
      </c>
      <c r="G792" s="5" t="s">
        <v>40</v>
      </c>
      <c r="H792" s="5">
        <v>3</v>
      </c>
      <c r="I792" s="5"/>
      <c r="J792" s="5" t="s">
        <v>18</v>
      </c>
    </row>
    <row r="793" spans="1:10" x14ac:dyDescent="0.25">
      <c r="A793" s="5"/>
      <c r="B793" s="5"/>
      <c r="C793" s="6"/>
      <c r="D793" s="5"/>
      <c r="E793" s="5"/>
      <c r="F793" s="5"/>
      <c r="G793" s="5"/>
      <c r="H793" s="5"/>
      <c r="I793" s="5"/>
      <c r="J793" s="5"/>
    </row>
    <row r="794" spans="1:10" ht="225" customHeight="1" x14ac:dyDescent="0.25">
      <c r="A794" s="5" t="s">
        <v>11</v>
      </c>
      <c r="B794" s="5" t="s">
        <v>31</v>
      </c>
      <c r="C794" s="6" t="s">
        <v>919</v>
      </c>
      <c r="D794" s="5" t="s">
        <v>14</v>
      </c>
      <c r="E794" s="5" t="s">
        <v>920</v>
      </c>
      <c r="F794" s="5" t="s">
        <v>573</v>
      </c>
      <c r="G794" s="5" t="e">
        <f>-1 / 35 / 0</f>
        <v>#DIV/0!</v>
      </c>
      <c r="H794" s="5">
        <v>3</v>
      </c>
      <c r="I794" s="5"/>
      <c r="J794" s="5" t="s">
        <v>18</v>
      </c>
    </row>
    <row r="795" spans="1:10" x14ac:dyDescent="0.25">
      <c r="A795" s="5"/>
      <c r="B795" s="5"/>
      <c r="C795" s="6"/>
      <c r="D795" s="5"/>
      <c r="E795" s="5"/>
      <c r="F795" s="5"/>
      <c r="G795" s="5"/>
      <c r="H795" s="5"/>
      <c r="I795" s="5"/>
      <c r="J795" s="5"/>
    </row>
    <row r="796" spans="1:10" ht="225" customHeight="1" x14ac:dyDescent="0.25">
      <c r="A796" s="5" t="s">
        <v>11</v>
      </c>
      <c r="B796" s="5" t="s">
        <v>12</v>
      </c>
      <c r="C796" s="6" t="s">
        <v>921</v>
      </c>
      <c r="D796" s="5" t="s">
        <v>14</v>
      </c>
      <c r="E796" s="5" t="s">
        <v>922</v>
      </c>
      <c r="F796" s="5" t="s">
        <v>573</v>
      </c>
      <c r="G796" s="5" t="s">
        <v>650</v>
      </c>
      <c r="H796" s="5">
        <v>3</v>
      </c>
      <c r="I796" s="5"/>
      <c r="J796" s="5" t="s">
        <v>18</v>
      </c>
    </row>
    <row r="797" spans="1:10" x14ac:dyDescent="0.25">
      <c r="A797" s="5"/>
      <c r="B797" s="5"/>
      <c r="C797" s="6"/>
      <c r="D797" s="5"/>
      <c r="E797" s="5"/>
      <c r="F797" s="5"/>
      <c r="G797" s="5"/>
      <c r="H797" s="5"/>
      <c r="I797" s="5"/>
      <c r="J797" s="5"/>
    </row>
    <row r="798" spans="1:10" ht="210" customHeight="1" x14ac:dyDescent="0.25">
      <c r="A798" s="5" t="s">
        <v>11</v>
      </c>
      <c r="B798" s="5" t="s">
        <v>12</v>
      </c>
      <c r="C798" s="6" t="s">
        <v>923</v>
      </c>
      <c r="D798" s="5" t="s">
        <v>14</v>
      </c>
      <c r="E798" s="5" t="s">
        <v>924</v>
      </c>
      <c r="F798" s="5" t="s">
        <v>831</v>
      </c>
      <c r="G798" s="5" t="s">
        <v>925</v>
      </c>
      <c r="H798" s="5">
        <v>3</v>
      </c>
      <c r="I798" s="5"/>
      <c r="J798" s="5" t="s">
        <v>18</v>
      </c>
    </row>
    <row r="799" spans="1:10" x14ac:dyDescent="0.25">
      <c r="A799" s="5"/>
      <c r="B799" s="5"/>
      <c r="C799" s="6"/>
      <c r="D799" s="5"/>
      <c r="E799" s="5"/>
      <c r="F799" s="5"/>
      <c r="G799" s="5"/>
      <c r="H799" s="5"/>
      <c r="I799" s="5"/>
      <c r="J799" s="5"/>
    </row>
    <row r="800" spans="1:10" ht="210" customHeight="1" x14ac:dyDescent="0.25">
      <c r="A800" s="5" t="s">
        <v>11</v>
      </c>
      <c r="B800" s="5" t="s">
        <v>12</v>
      </c>
      <c r="C800" s="6" t="s">
        <v>926</v>
      </c>
      <c r="D800" s="5" t="s">
        <v>14</v>
      </c>
      <c r="E800" s="5" t="s">
        <v>927</v>
      </c>
      <c r="F800" s="5" t="s">
        <v>831</v>
      </c>
      <c r="G800" s="5" t="s">
        <v>89</v>
      </c>
      <c r="H800" s="5">
        <v>3</v>
      </c>
      <c r="I800" s="5"/>
      <c r="J800" s="5" t="s">
        <v>18</v>
      </c>
    </row>
    <row r="801" spans="1:10" x14ac:dyDescent="0.25">
      <c r="A801" s="5"/>
      <c r="B801" s="5"/>
      <c r="C801" s="6"/>
      <c r="D801" s="5"/>
      <c r="E801" s="5"/>
      <c r="F801" s="5"/>
      <c r="G801" s="5"/>
      <c r="H801" s="5"/>
      <c r="I801" s="5"/>
      <c r="J801" s="5"/>
    </row>
    <row r="802" spans="1:10" ht="225" customHeight="1" x14ac:dyDescent="0.25">
      <c r="A802" s="5" t="s">
        <v>11</v>
      </c>
      <c r="B802" s="5" t="s">
        <v>12</v>
      </c>
      <c r="C802" s="6" t="s">
        <v>928</v>
      </c>
      <c r="D802" s="5" t="s">
        <v>14</v>
      </c>
      <c r="E802" s="5" t="s">
        <v>929</v>
      </c>
      <c r="F802" s="5" t="s">
        <v>527</v>
      </c>
      <c r="G802" s="7">
        <v>36880</v>
      </c>
      <c r="H802" s="5">
        <v>3</v>
      </c>
      <c r="I802" s="5"/>
      <c r="J802" s="5" t="s">
        <v>180</v>
      </c>
    </row>
    <row r="803" spans="1:10" x14ac:dyDescent="0.25">
      <c r="A803" s="5"/>
      <c r="B803" s="5"/>
      <c r="C803" s="6"/>
      <c r="D803" s="5"/>
      <c r="E803" s="5"/>
      <c r="F803" s="5"/>
      <c r="G803" s="7"/>
      <c r="H803" s="5"/>
      <c r="I803" s="5"/>
      <c r="J803" s="5"/>
    </row>
    <row r="806" spans="1:10" ht="225" customHeight="1" x14ac:dyDescent="0.25">
      <c r="A806" s="5" t="s">
        <v>11</v>
      </c>
      <c r="B806" s="5" t="s">
        <v>12</v>
      </c>
      <c r="C806" s="6" t="s">
        <v>930</v>
      </c>
      <c r="D806" s="5" t="s">
        <v>14</v>
      </c>
      <c r="E806" s="5" t="s">
        <v>931</v>
      </c>
      <c r="F806" s="5" t="s">
        <v>932</v>
      </c>
      <c r="G806" s="7">
        <v>36852</v>
      </c>
      <c r="H806" s="5">
        <v>3</v>
      </c>
      <c r="I806" s="5"/>
      <c r="J806" s="5" t="s">
        <v>18</v>
      </c>
    </row>
    <row r="807" spans="1:10" x14ac:dyDescent="0.25">
      <c r="A807" s="5"/>
      <c r="B807" s="5"/>
      <c r="C807" s="6"/>
      <c r="D807" s="5"/>
      <c r="E807" s="5"/>
      <c r="F807" s="5"/>
      <c r="G807" s="7"/>
      <c r="H807" s="5"/>
      <c r="I807" s="5"/>
      <c r="J807" s="5"/>
    </row>
    <row r="808" spans="1:10" ht="195" customHeight="1" x14ac:dyDescent="0.25">
      <c r="A808" s="5" t="s">
        <v>11</v>
      </c>
      <c r="B808" s="5" t="s">
        <v>12</v>
      </c>
      <c r="C808" s="6" t="s">
        <v>933</v>
      </c>
      <c r="D808" s="5" t="s">
        <v>14</v>
      </c>
      <c r="E808" s="5" t="s">
        <v>934</v>
      </c>
      <c r="F808" s="5" t="s">
        <v>551</v>
      </c>
      <c r="G808" s="5" t="s">
        <v>935</v>
      </c>
      <c r="H808" s="5">
        <v>3</v>
      </c>
      <c r="I808" s="5"/>
      <c r="J808" s="5" t="s">
        <v>18</v>
      </c>
    </row>
    <row r="809" spans="1:10" x14ac:dyDescent="0.25">
      <c r="A809" s="5"/>
      <c r="B809" s="5"/>
      <c r="C809" s="6"/>
      <c r="D809" s="5"/>
      <c r="E809" s="5"/>
      <c r="F809" s="5"/>
      <c r="G809" s="5"/>
      <c r="H809" s="5"/>
      <c r="I809" s="5"/>
      <c r="J809" s="5"/>
    </row>
    <row r="810" spans="1:10" ht="210" customHeight="1" x14ac:dyDescent="0.25">
      <c r="A810" s="5" t="s">
        <v>11</v>
      </c>
      <c r="B810" s="5" t="s">
        <v>12</v>
      </c>
      <c r="C810" s="6" t="s">
        <v>936</v>
      </c>
      <c r="D810" s="5" t="s">
        <v>14</v>
      </c>
      <c r="E810" s="5" t="s">
        <v>937</v>
      </c>
      <c r="F810" s="5" t="s">
        <v>557</v>
      </c>
      <c r="G810" s="7">
        <v>36535</v>
      </c>
      <c r="H810" s="5">
        <v>3</v>
      </c>
      <c r="I810" s="5"/>
      <c r="J810" s="5" t="s">
        <v>18</v>
      </c>
    </row>
    <row r="811" spans="1:10" x14ac:dyDescent="0.25">
      <c r="A811" s="5"/>
      <c r="B811" s="5"/>
      <c r="C811" s="6"/>
      <c r="D811" s="5"/>
      <c r="E811" s="5"/>
      <c r="F811" s="5"/>
      <c r="G811" s="7"/>
      <c r="H811" s="5"/>
      <c r="I811" s="5"/>
      <c r="J811" s="5"/>
    </row>
    <row r="812" spans="1:10" ht="180" customHeight="1" x14ac:dyDescent="0.25">
      <c r="A812" s="5" t="s">
        <v>11</v>
      </c>
      <c r="B812" s="5" t="s">
        <v>12</v>
      </c>
      <c r="C812" s="6" t="s">
        <v>938</v>
      </c>
      <c r="D812" s="5" t="s">
        <v>14</v>
      </c>
      <c r="E812" s="5" t="s">
        <v>939</v>
      </c>
      <c r="F812" s="5" t="s">
        <v>940</v>
      </c>
      <c r="G812" s="7">
        <v>36533</v>
      </c>
      <c r="H812" s="5">
        <v>3</v>
      </c>
      <c r="I812" s="5"/>
      <c r="J812" s="5" t="s">
        <v>18</v>
      </c>
    </row>
    <row r="813" spans="1:10" x14ac:dyDescent="0.25">
      <c r="A813" s="5"/>
      <c r="B813" s="5"/>
      <c r="C813" s="6"/>
      <c r="D813" s="5"/>
      <c r="E813" s="5"/>
      <c r="F813" s="5"/>
      <c r="G813" s="7"/>
      <c r="H813" s="5"/>
      <c r="I813" s="5"/>
      <c r="J813" s="5"/>
    </row>
    <row r="814" spans="1:10" ht="180" customHeight="1" x14ac:dyDescent="0.25">
      <c r="A814" s="5" t="s">
        <v>11</v>
      </c>
      <c r="B814" s="5" t="s">
        <v>31</v>
      </c>
      <c r="C814" s="6" t="s">
        <v>941</v>
      </c>
      <c r="D814" s="5" t="s">
        <v>14</v>
      </c>
      <c r="E814" s="5" t="s">
        <v>942</v>
      </c>
      <c r="F814" s="5" t="s">
        <v>557</v>
      </c>
      <c r="G814" s="5" t="s">
        <v>943</v>
      </c>
      <c r="H814" s="5">
        <v>3</v>
      </c>
      <c r="I814" s="5"/>
      <c r="J814" s="5" t="s">
        <v>18</v>
      </c>
    </row>
    <row r="815" spans="1:10" x14ac:dyDescent="0.25">
      <c r="A815" s="5"/>
      <c r="B815" s="5"/>
      <c r="C815" s="6"/>
      <c r="D815" s="5"/>
      <c r="E815" s="5"/>
      <c r="F815" s="5"/>
      <c r="G815" s="5"/>
      <c r="H815" s="5"/>
      <c r="I815" s="5"/>
      <c r="J815" s="5"/>
    </row>
    <row r="816" spans="1:10" ht="195" customHeight="1" x14ac:dyDescent="0.25">
      <c r="A816" s="5" t="s">
        <v>11</v>
      </c>
      <c r="B816" s="5" t="s">
        <v>12</v>
      </c>
      <c r="C816" s="6" t="s">
        <v>944</v>
      </c>
      <c r="D816" s="5" t="s">
        <v>14</v>
      </c>
      <c r="E816" s="5" t="s">
        <v>945</v>
      </c>
      <c r="F816" s="5" t="s">
        <v>932</v>
      </c>
      <c r="G816" s="7">
        <v>36719</v>
      </c>
      <c r="H816" s="5">
        <v>3</v>
      </c>
      <c r="I816" s="5"/>
      <c r="J816" s="5" t="s">
        <v>18</v>
      </c>
    </row>
    <row r="817" spans="1:18" x14ac:dyDescent="0.25">
      <c r="A817" s="5"/>
      <c r="B817" s="5"/>
      <c r="C817" s="6"/>
      <c r="D817" s="5"/>
      <c r="E817" s="5"/>
      <c r="F817" s="5"/>
      <c r="G817" s="7"/>
      <c r="H817" s="5"/>
      <c r="I817" s="5"/>
      <c r="J817" s="5"/>
      <c r="N817">
        <v>1</v>
      </c>
    </row>
    <row r="818" spans="1:18" ht="210" customHeight="1" x14ac:dyDescent="0.25">
      <c r="A818" s="5" t="s">
        <v>11</v>
      </c>
      <c r="B818" s="5" t="s">
        <v>12</v>
      </c>
      <c r="C818" s="6" t="s">
        <v>946</v>
      </c>
      <c r="D818" s="5" t="s">
        <v>14</v>
      </c>
      <c r="E818" s="5" t="s">
        <v>947</v>
      </c>
      <c r="F818" s="5" t="s">
        <v>940</v>
      </c>
      <c r="G818" s="7">
        <v>36658</v>
      </c>
      <c r="H818" s="5">
        <v>3</v>
      </c>
      <c r="I818" s="5"/>
      <c r="J818" s="5" t="s">
        <v>123</v>
      </c>
      <c r="L818">
        <f>SUM(L1:L817)</f>
        <v>0</v>
      </c>
      <c r="M818">
        <f t="shared" ref="M818:O818" si="0">SUM(M1:M817)</f>
        <v>10</v>
      </c>
      <c r="N818">
        <f t="shared" si="0"/>
        <v>17</v>
      </c>
      <c r="O818">
        <f t="shared" si="0"/>
        <v>0</v>
      </c>
    </row>
    <row r="819" spans="1:18" x14ac:dyDescent="0.25">
      <c r="A819" s="5"/>
      <c r="B819" s="5"/>
      <c r="C819" s="6"/>
      <c r="D819" s="5"/>
      <c r="E819" s="5"/>
      <c r="F819" s="5"/>
      <c r="G819" s="7"/>
      <c r="H819" s="5"/>
      <c r="I819" s="5"/>
      <c r="J819" s="5"/>
      <c r="M819" t="s">
        <v>956</v>
      </c>
      <c r="N819" t="s">
        <v>957</v>
      </c>
    </row>
    <row r="821" spans="1:18" x14ac:dyDescent="0.25">
      <c r="F821" t="s">
        <v>949</v>
      </c>
      <c r="I821" t="s">
        <v>950</v>
      </c>
      <c r="L821" t="s">
        <v>951</v>
      </c>
      <c r="P821" t="s">
        <v>952</v>
      </c>
      <c r="R821" t="s">
        <v>953</v>
      </c>
    </row>
    <row r="822" spans="1:18" x14ac:dyDescent="0.25">
      <c r="A822" t="s">
        <v>948</v>
      </c>
      <c r="F822">
        <v>123</v>
      </c>
      <c r="I822">
        <f>146-L822</f>
        <v>24</v>
      </c>
      <c r="L822">
        <v>122</v>
      </c>
      <c r="P822">
        <v>7</v>
      </c>
      <c r="R822">
        <f>126-L822</f>
        <v>4</v>
      </c>
    </row>
    <row r="824" spans="1:18" x14ac:dyDescent="0.25">
      <c r="M824" t="s">
        <v>956</v>
      </c>
      <c r="N824" t="s">
        <v>958</v>
      </c>
    </row>
    <row r="825" spans="1:18" x14ac:dyDescent="0.25">
      <c r="M825">
        <f>L822+M818+P822+R822</f>
        <v>143</v>
      </c>
      <c r="N825">
        <f>F822+I822+N818</f>
        <v>164</v>
      </c>
    </row>
    <row r="827" spans="1:18" x14ac:dyDescent="0.25">
      <c r="M827">
        <f>M825+N825</f>
        <v>307</v>
      </c>
    </row>
    <row r="828" spans="1:18" x14ac:dyDescent="0.25">
      <c r="M828" t="s">
        <v>959</v>
      </c>
    </row>
    <row r="829" spans="1:18" x14ac:dyDescent="0.25">
      <c r="M829">
        <f>M825/M827*100</f>
        <v>46.579804560260584</v>
      </c>
      <c r="N829" t="s">
        <v>960</v>
      </c>
    </row>
    <row r="830" spans="1:18" x14ac:dyDescent="0.25">
      <c r="M830" t="s">
        <v>961</v>
      </c>
    </row>
  </sheetData>
  <mergeCells count="3708">
    <mergeCell ref="I818:I819"/>
    <mergeCell ref="J818:J819"/>
    <mergeCell ref="A818:A819"/>
    <mergeCell ref="B818:B819"/>
    <mergeCell ref="C818:C819"/>
    <mergeCell ref="D818:D819"/>
    <mergeCell ref="E818:E819"/>
    <mergeCell ref="F818:F819"/>
    <mergeCell ref="G818:G819"/>
    <mergeCell ref="H818:H819"/>
    <mergeCell ref="I816:I817"/>
    <mergeCell ref="J816:J817"/>
    <mergeCell ref="I814:I815"/>
    <mergeCell ref="J814:J815"/>
    <mergeCell ref="A816:A817"/>
    <mergeCell ref="B816:B817"/>
    <mergeCell ref="C816:C817"/>
    <mergeCell ref="D816:D817"/>
    <mergeCell ref="E816:E817"/>
    <mergeCell ref="F816:F817"/>
    <mergeCell ref="G816:G817"/>
    <mergeCell ref="H816:H817"/>
    <mergeCell ref="I812:I813"/>
    <mergeCell ref="J812:J813"/>
    <mergeCell ref="A814:A815"/>
    <mergeCell ref="B814:B815"/>
    <mergeCell ref="C814:C815"/>
    <mergeCell ref="D814:D815"/>
    <mergeCell ref="E814:E815"/>
    <mergeCell ref="F814:F815"/>
    <mergeCell ref="G814:G815"/>
    <mergeCell ref="H814:H815"/>
    <mergeCell ref="I810:I811"/>
    <mergeCell ref="J810:J811"/>
    <mergeCell ref="A812:A813"/>
    <mergeCell ref="B812:B813"/>
    <mergeCell ref="C812:C813"/>
    <mergeCell ref="D812:D813"/>
    <mergeCell ref="E812:E813"/>
    <mergeCell ref="F812:F813"/>
    <mergeCell ref="G812:G813"/>
    <mergeCell ref="H812:H813"/>
    <mergeCell ref="I808:I809"/>
    <mergeCell ref="J808:J809"/>
    <mergeCell ref="A810:A811"/>
    <mergeCell ref="B810:B811"/>
    <mergeCell ref="C810:C811"/>
    <mergeCell ref="D810:D811"/>
    <mergeCell ref="E810:E811"/>
    <mergeCell ref="F810:F811"/>
    <mergeCell ref="G810:G811"/>
    <mergeCell ref="H810:H811"/>
    <mergeCell ref="I806:I807"/>
    <mergeCell ref="J806:J807"/>
    <mergeCell ref="A808:A809"/>
    <mergeCell ref="B808:B809"/>
    <mergeCell ref="C808:C809"/>
    <mergeCell ref="D808:D809"/>
    <mergeCell ref="E808:E809"/>
    <mergeCell ref="F808:F809"/>
    <mergeCell ref="G808:G809"/>
    <mergeCell ref="H808:H809"/>
    <mergeCell ref="I802:I803"/>
    <mergeCell ref="J802:J803"/>
    <mergeCell ref="A806:A807"/>
    <mergeCell ref="B806:B807"/>
    <mergeCell ref="C806:C807"/>
    <mergeCell ref="D806:D807"/>
    <mergeCell ref="E806:E807"/>
    <mergeCell ref="F806:F807"/>
    <mergeCell ref="G806:G807"/>
    <mergeCell ref="H806:H807"/>
    <mergeCell ref="I800:I801"/>
    <mergeCell ref="J800:J801"/>
    <mergeCell ref="A802:A803"/>
    <mergeCell ref="B802:B803"/>
    <mergeCell ref="C802:C803"/>
    <mergeCell ref="D802:D803"/>
    <mergeCell ref="E802:E803"/>
    <mergeCell ref="F802:F803"/>
    <mergeCell ref="G802:G803"/>
    <mergeCell ref="H802:H803"/>
    <mergeCell ref="I798:I799"/>
    <mergeCell ref="J798:J799"/>
    <mergeCell ref="A800:A801"/>
    <mergeCell ref="B800:B801"/>
    <mergeCell ref="C800:C801"/>
    <mergeCell ref="D800:D801"/>
    <mergeCell ref="E800:E801"/>
    <mergeCell ref="F800:F801"/>
    <mergeCell ref="G800:G801"/>
    <mergeCell ref="H800:H801"/>
    <mergeCell ref="I796:I797"/>
    <mergeCell ref="J796:J797"/>
    <mergeCell ref="A798:A799"/>
    <mergeCell ref="B798:B799"/>
    <mergeCell ref="C798:C799"/>
    <mergeCell ref="D798:D799"/>
    <mergeCell ref="E798:E799"/>
    <mergeCell ref="F798:F799"/>
    <mergeCell ref="G798:G799"/>
    <mergeCell ref="H798:H799"/>
    <mergeCell ref="I794:I795"/>
    <mergeCell ref="J794:J795"/>
    <mergeCell ref="A796:A797"/>
    <mergeCell ref="B796:B797"/>
    <mergeCell ref="C796:C797"/>
    <mergeCell ref="D796:D797"/>
    <mergeCell ref="E796:E797"/>
    <mergeCell ref="F796:F797"/>
    <mergeCell ref="G796:G797"/>
    <mergeCell ref="H796:H797"/>
    <mergeCell ref="I792:I793"/>
    <mergeCell ref="J792:J793"/>
    <mergeCell ref="A794:A795"/>
    <mergeCell ref="B794:B795"/>
    <mergeCell ref="C794:C795"/>
    <mergeCell ref="D794:D795"/>
    <mergeCell ref="E794:E795"/>
    <mergeCell ref="F794:F795"/>
    <mergeCell ref="G794:G795"/>
    <mergeCell ref="H794:H795"/>
    <mergeCell ref="I790:I791"/>
    <mergeCell ref="J790:J791"/>
    <mergeCell ref="A792:A793"/>
    <mergeCell ref="B792:B793"/>
    <mergeCell ref="C792:C793"/>
    <mergeCell ref="D792:D793"/>
    <mergeCell ref="E792:E793"/>
    <mergeCell ref="F792:F793"/>
    <mergeCell ref="G792:G793"/>
    <mergeCell ref="H792:H793"/>
    <mergeCell ref="A790:A791"/>
    <mergeCell ref="B790:B791"/>
    <mergeCell ref="C790:C791"/>
    <mergeCell ref="D790:D791"/>
    <mergeCell ref="E790:E791"/>
    <mergeCell ref="F790:F791"/>
    <mergeCell ref="G790:G791"/>
    <mergeCell ref="H790:H791"/>
    <mergeCell ref="I788:I789"/>
    <mergeCell ref="J788:J789"/>
    <mergeCell ref="I784:I785"/>
    <mergeCell ref="J784:J785"/>
    <mergeCell ref="A788:A789"/>
    <mergeCell ref="B788:B789"/>
    <mergeCell ref="C788:C789"/>
    <mergeCell ref="D788:D789"/>
    <mergeCell ref="E788:E789"/>
    <mergeCell ref="F788:F789"/>
    <mergeCell ref="G788:G789"/>
    <mergeCell ref="H788:H789"/>
    <mergeCell ref="I782:I783"/>
    <mergeCell ref="J782:J783"/>
    <mergeCell ref="A784:A785"/>
    <mergeCell ref="B784:B785"/>
    <mergeCell ref="C784:C785"/>
    <mergeCell ref="D784:D785"/>
    <mergeCell ref="E784:E785"/>
    <mergeCell ref="F784:F785"/>
    <mergeCell ref="G784:G785"/>
    <mergeCell ref="H784:H785"/>
    <mergeCell ref="I780:I781"/>
    <mergeCell ref="J780:J781"/>
    <mergeCell ref="A782:A783"/>
    <mergeCell ref="B782:B783"/>
    <mergeCell ref="C782:C783"/>
    <mergeCell ref="D782:D783"/>
    <mergeCell ref="E782:E783"/>
    <mergeCell ref="F782:F783"/>
    <mergeCell ref="G782:G783"/>
    <mergeCell ref="H782:H783"/>
    <mergeCell ref="I778:I779"/>
    <mergeCell ref="J778:J779"/>
    <mergeCell ref="A780:A781"/>
    <mergeCell ref="B780:B781"/>
    <mergeCell ref="C780:C781"/>
    <mergeCell ref="D780:D781"/>
    <mergeCell ref="E780:E781"/>
    <mergeCell ref="F780:F781"/>
    <mergeCell ref="G780:G781"/>
    <mergeCell ref="H780:H781"/>
    <mergeCell ref="I776:I777"/>
    <mergeCell ref="J776:J777"/>
    <mergeCell ref="A778:A779"/>
    <mergeCell ref="B778:B779"/>
    <mergeCell ref="C778:C779"/>
    <mergeCell ref="D778:D779"/>
    <mergeCell ref="E778:E779"/>
    <mergeCell ref="F778:F779"/>
    <mergeCell ref="G778:G779"/>
    <mergeCell ref="H778:H779"/>
    <mergeCell ref="I774:I775"/>
    <mergeCell ref="J774:J775"/>
    <mergeCell ref="A776:A777"/>
    <mergeCell ref="B776:B777"/>
    <mergeCell ref="C776:C777"/>
    <mergeCell ref="D776:D777"/>
    <mergeCell ref="E776:E777"/>
    <mergeCell ref="F776:F777"/>
    <mergeCell ref="G776:G777"/>
    <mergeCell ref="H776:H777"/>
    <mergeCell ref="I769:I770"/>
    <mergeCell ref="J769:J770"/>
    <mergeCell ref="A774:A775"/>
    <mergeCell ref="B774:B775"/>
    <mergeCell ref="C774:C775"/>
    <mergeCell ref="D774:D775"/>
    <mergeCell ref="E774:E775"/>
    <mergeCell ref="F774:F775"/>
    <mergeCell ref="G774:G775"/>
    <mergeCell ref="H774:H775"/>
    <mergeCell ref="I767:I768"/>
    <mergeCell ref="J767:J768"/>
    <mergeCell ref="A769:A770"/>
    <mergeCell ref="B769:B770"/>
    <mergeCell ref="C769:C770"/>
    <mergeCell ref="D769:D770"/>
    <mergeCell ref="E769:E770"/>
    <mergeCell ref="F769:F770"/>
    <mergeCell ref="G769:G770"/>
    <mergeCell ref="H769:H770"/>
    <mergeCell ref="I765:I766"/>
    <mergeCell ref="J765:J766"/>
    <mergeCell ref="A767:A768"/>
    <mergeCell ref="B767:B768"/>
    <mergeCell ref="C767:C768"/>
    <mergeCell ref="D767:D768"/>
    <mergeCell ref="E767:E768"/>
    <mergeCell ref="F767:F768"/>
    <mergeCell ref="G767:G768"/>
    <mergeCell ref="H767:H768"/>
    <mergeCell ref="I763:I764"/>
    <mergeCell ref="J763:J764"/>
    <mergeCell ref="A765:A766"/>
    <mergeCell ref="B765:B766"/>
    <mergeCell ref="C765:C766"/>
    <mergeCell ref="D765:D766"/>
    <mergeCell ref="E765:E766"/>
    <mergeCell ref="F765:F766"/>
    <mergeCell ref="G765:G766"/>
    <mergeCell ref="H765:H766"/>
    <mergeCell ref="I761:I762"/>
    <mergeCell ref="J761:J762"/>
    <mergeCell ref="A763:A764"/>
    <mergeCell ref="B763:B764"/>
    <mergeCell ref="C763:C764"/>
    <mergeCell ref="D763:D764"/>
    <mergeCell ref="E763:E764"/>
    <mergeCell ref="F763:F764"/>
    <mergeCell ref="G763:G764"/>
    <mergeCell ref="H763:H764"/>
    <mergeCell ref="I759:I760"/>
    <mergeCell ref="J759:J760"/>
    <mergeCell ref="A761:A762"/>
    <mergeCell ref="B761:B762"/>
    <mergeCell ref="C761:C762"/>
    <mergeCell ref="D761:D762"/>
    <mergeCell ref="E761:E762"/>
    <mergeCell ref="F761:F762"/>
    <mergeCell ref="G761:G762"/>
    <mergeCell ref="H761:H762"/>
    <mergeCell ref="I757:I758"/>
    <mergeCell ref="J757:J758"/>
    <mergeCell ref="A759:A760"/>
    <mergeCell ref="B759:B760"/>
    <mergeCell ref="C759:C760"/>
    <mergeCell ref="D759:D760"/>
    <mergeCell ref="E759:E760"/>
    <mergeCell ref="F759:F760"/>
    <mergeCell ref="G759:G760"/>
    <mergeCell ref="H759:H760"/>
    <mergeCell ref="I755:I756"/>
    <mergeCell ref="J755:J756"/>
    <mergeCell ref="A757:A758"/>
    <mergeCell ref="B757:B758"/>
    <mergeCell ref="C757:C758"/>
    <mergeCell ref="D757:D758"/>
    <mergeCell ref="E757:E758"/>
    <mergeCell ref="F757:F758"/>
    <mergeCell ref="G757:G758"/>
    <mergeCell ref="H757:H758"/>
    <mergeCell ref="I753:I754"/>
    <mergeCell ref="J753:J754"/>
    <mergeCell ref="A755:A756"/>
    <mergeCell ref="B755:B756"/>
    <mergeCell ref="C755:C756"/>
    <mergeCell ref="D755:D756"/>
    <mergeCell ref="E755:E756"/>
    <mergeCell ref="F755:F756"/>
    <mergeCell ref="G755:G756"/>
    <mergeCell ref="H755:H756"/>
    <mergeCell ref="I751:I752"/>
    <mergeCell ref="J751:J752"/>
    <mergeCell ref="A753:A754"/>
    <mergeCell ref="B753:B754"/>
    <mergeCell ref="C753:C754"/>
    <mergeCell ref="D753:D754"/>
    <mergeCell ref="E753:E754"/>
    <mergeCell ref="F753:F754"/>
    <mergeCell ref="G753:G754"/>
    <mergeCell ref="H753:H754"/>
    <mergeCell ref="I749:I750"/>
    <mergeCell ref="J749:J750"/>
    <mergeCell ref="A751:A752"/>
    <mergeCell ref="B751:B752"/>
    <mergeCell ref="C751:C752"/>
    <mergeCell ref="D751:D752"/>
    <mergeCell ref="E751:E752"/>
    <mergeCell ref="F751:F752"/>
    <mergeCell ref="G751:G752"/>
    <mergeCell ref="H751:H752"/>
    <mergeCell ref="I747:I748"/>
    <mergeCell ref="J747:J748"/>
    <mergeCell ref="A749:A750"/>
    <mergeCell ref="B749:B750"/>
    <mergeCell ref="C749:C750"/>
    <mergeCell ref="D749:D750"/>
    <mergeCell ref="E749:E750"/>
    <mergeCell ref="F749:F750"/>
    <mergeCell ref="G749:G750"/>
    <mergeCell ref="H749:H750"/>
    <mergeCell ref="I745:I746"/>
    <mergeCell ref="J745:J746"/>
    <mergeCell ref="A747:A748"/>
    <mergeCell ref="B747:B748"/>
    <mergeCell ref="C747:C748"/>
    <mergeCell ref="D747:D748"/>
    <mergeCell ref="E747:E748"/>
    <mergeCell ref="F747:F748"/>
    <mergeCell ref="G747:G748"/>
    <mergeCell ref="H747:H748"/>
    <mergeCell ref="I743:I744"/>
    <mergeCell ref="J743:J744"/>
    <mergeCell ref="A745:A746"/>
    <mergeCell ref="B745:B746"/>
    <mergeCell ref="C745:C746"/>
    <mergeCell ref="D745:D746"/>
    <mergeCell ref="E745:E746"/>
    <mergeCell ref="F745:F746"/>
    <mergeCell ref="G745:G746"/>
    <mergeCell ref="H745:H746"/>
    <mergeCell ref="I741:I742"/>
    <mergeCell ref="J741:J742"/>
    <mergeCell ref="A743:A744"/>
    <mergeCell ref="B743:B744"/>
    <mergeCell ref="C743:C744"/>
    <mergeCell ref="D743:D744"/>
    <mergeCell ref="E743:E744"/>
    <mergeCell ref="F743:F744"/>
    <mergeCell ref="G743:G744"/>
    <mergeCell ref="H743:H744"/>
    <mergeCell ref="I739:I740"/>
    <mergeCell ref="J739:J740"/>
    <mergeCell ref="A741:A742"/>
    <mergeCell ref="B741:B742"/>
    <mergeCell ref="C741:C742"/>
    <mergeCell ref="D741:D742"/>
    <mergeCell ref="E741:E742"/>
    <mergeCell ref="F741:F742"/>
    <mergeCell ref="G741:G742"/>
    <mergeCell ref="H741:H742"/>
    <mergeCell ref="I737:I738"/>
    <mergeCell ref="J737:J738"/>
    <mergeCell ref="A739:A740"/>
    <mergeCell ref="B739:B740"/>
    <mergeCell ref="C739:C740"/>
    <mergeCell ref="D739:D740"/>
    <mergeCell ref="E739:E740"/>
    <mergeCell ref="F739:F740"/>
    <mergeCell ref="G739:G740"/>
    <mergeCell ref="H739:H740"/>
    <mergeCell ref="I735:I736"/>
    <mergeCell ref="J735:J736"/>
    <mergeCell ref="A737:A738"/>
    <mergeCell ref="B737:B738"/>
    <mergeCell ref="C737:C738"/>
    <mergeCell ref="D737:D738"/>
    <mergeCell ref="E737:E738"/>
    <mergeCell ref="F737:F738"/>
    <mergeCell ref="G737:G738"/>
    <mergeCell ref="H737:H738"/>
    <mergeCell ref="I733:I734"/>
    <mergeCell ref="J733:J734"/>
    <mergeCell ref="A735:A736"/>
    <mergeCell ref="B735:B736"/>
    <mergeCell ref="C735:C736"/>
    <mergeCell ref="D735:D736"/>
    <mergeCell ref="E735:E736"/>
    <mergeCell ref="F735:F736"/>
    <mergeCell ref="G735:G736"/>
    <mergeCell ref="H735:H736"/>
    <mergeCell ref="I731:I732"/>
    <mergeCell ref="J731:J732"/>
    <mergeCell ref="A733:A734"/>
    <mergeCell ref="B733:B734"/>
    <mergeCell ref="C733:C734"/>
    <mergeCell ref="D733:D734"/>
    <mergeCell ref="E733:E734"/>
    <mergeCell ref="F733:F734"/>
    <mergeCell ref="G733:G734"/>
    <mergeCell ref="H733:H734"/>
    <mergeCell ref="I726:I727"/>
    <mergeCell ref="J726:J727"/>
    <mergeCell ref="A731:A732"/>
    <mergeCell ref="B731:B732"/>
    <mergeCell ref="C731:C732"/>
    <mergeCell ref="D731:D732"/>
    <mergeCell ref="E731:E732"/>
    <mergeCell ref="F731:F732"/>
    <mergeCell ref="G731:G732"/>
    <mergeCell ref="H731:H732"/>
    <mergeCell ref="A726:A727"/>
    <mergeCell ref="B726:B727"/>
    <mergeCell ref="C726:C727"/>
    <mergeCell ref="D726:D727"/>
    <mergeCell ref="E726:E727"/>
    <mergeCell ref="F726:F727"/>
    <mergeCell ref="G726:G727"/>
    <mergeCell ref="H726:H727"/>
    <mergeCell ref="I723:I724"/>
    <mergeCell ref="J723:J724"/>
    <mergeCell ref="I721:I722"/>
    <mergeCell ref="J721:J722"/>
    <mergeCell ref="A723:A724"/>
    <mergeCell ref="B723:B724"/>
    <mergeCell ref="C723:C724"/>
    <mergeCell ref="D723:D724"/>
    <mergeCell ref="E723:E724"/>
    <mergeCell ref="F723:F724"/>
    <mergeCell ref="G723:G724"/>
    <mergeCell ref="H723:H724"/>
    <mergeCell ref="I719:I720"/>
    <mergeCell ref="J719:J720"/>
    <mergeCell ref="A721:A722"/>
    <mergeCell ref="B721:B722"/>
    <mergeCell ref="C721:C722"/>
    <mergeCell ref="D721:D722"/>
    <mergeCell ref="E721:E722"/>
    <mergeCell ref="F721:F722"/>
    <mergeCell ref="G721:G722"/>
    <mergeCell ref="H721:H722"/>
    <mergeCell ref="I717:I718"/>
    <mergeCell ref="J717:J718"/>
    <mergeCell ref="A719:A720"/>
    <mergeCell ref="B719:B720"/>
    <mergeCell ref="C719:C720"/>
    <mergeCell ref="D719:D720"/>
    <mergeCell ref="E719:E720"/>
    <mergeCell ref="F719:F720"/>
    <mergeCell ref="G719:G720"/>
    <mergeCell ref="H719:H720"/>
    <mergeCell ref="I715:I716"/>
    <mergeCell ref="J715:J716"/>
    <mergeCell ref="A717:A718"/>
    <mergeCell ref="B717:B718"/>
    <mergeCell ref="C717:C718"/>
    <mergeCell ref="D717:D718"/>
    <mergeCell ref="E717:E718"/>
    <mergeCell ref="F717:F718"/>
    <mergeCell ref="G717:G718"/>
    <mergeCell ref="H717:H718"/>
    <mergeCell ref="I713:I714"/>
    <mergeCell ref="J713:J714"/>
    <mergeCell ref="A715:A716"/>
    <mergeCell ref="B715:B716"/>
    <mergeCell ref="C715:C716"/>
    <mergeCell ref="D715:D716"/>
    <mergeCell ref="E715:E716"/>
    <mergeCell ref="F715:F716"/>
    <mergeCell ref="G715:G716"/>
    <mergeCell ref="H715:H716"/>
    <mergeCell ref="I711:I712"/>
    <mergeCell ref="J711:J712"/>
    <mergeCell ref="A713:A714"/>
    <mergeCell ref="B713:B714"/>
    <mergeCell ref="C713:C714"/>
    <mergeCell ref="D713:D714"/>
    <mergeCell ref="E713:E714"/>
    <mergeCell ref="F713:F714"/>
    <mergeCell ref="G713:G714"/>
    <mergeCell ref="H713:H714"/>
    <mergeCell ref="A711:A712"/>
    <mergeCell ref="B711:B712"/>
    <mergeCell ref="C711:C712"/>
    <mergeCell ref="D711:D712"/>
    <mergeCell ref="E711:E712"/>
    <mergeCell ref="F711:F712"/>
    <mergeCell ref="G711:G712"/>
    <mergeCell ref="H711:H712"/>
    <mergeCell ref="I709:I710"/>
    <mergeCell ref="J709:J710"/>
    <mergeCell ref="I705:I706"/>
    <mergeCell ref="J705:J706"/>
    <mergeCell ref="A709:A710"/>
    <mergeCell ref="B709:B710"/>
    <mergeCell ref="C709:C710"/>
    <mergeCell ref="D709:D710"/>
    <mergeCell ref="E709:E710"/>
    <mergeCell ref="F709:F710"/>
    <mergeCell ref="G709:G710"/>
    <mergeCell ref="H709:H710"/>
    <mergeCell ref="I703:I704"/>
    <mergeCell ref="J703:J704"/>
    <mergeCell ref="A705:A706"/>
    <mergeCell ref="B705:B706"/>
    <mergeCell ref="C705:C706"/>
    <mergeCell ref="D705:D706"/>
    <mergeCell ref="E705:E706"/>
    <mergeCell ref="F705:F706"/>
    <mergeCell ref="G705:G706"/>
    <mergeCell ref="H705:H706"/>
    <mergeCell ref="I701:I702"/>
    <mergeCell ref="J701:J702"/>
    <mergeCell ref="A703:A704"/>
    <mergeCell ref="B703:B704"/>
    <mergeCell ref="C703:C704"/>
    <mergeCell ref="D703:D704"/>
    <mergeCell ref="E703:E704"/>
    <mergeCell ref="F703:F704"/>
    <mergeCell ref="G703:G704"/>
    <mergeCell ref="H703:H704"/>
    <mergeCell ref="I699:I700"/>
    <mergeCell ref="J699:J700"/>
    <mergeCell ref="A701:A702"/>
    <mergeCell ref="B701:B702"/>
    <mergeCell ref="C701:C702"/>
    <mergeCell ref="D701:D702"/>
    <mergeCell ref="E701:E702"/>
    <mergeCell ref="F701:F702"/>
    <mergeCell ref="G701:G702"/>
    <mergeCell ref="H701:H702"/>
    <mergeCell ref="I697:I698"/>
    <mergeCell ref="J697:J698"/>
    <mergeCell ref="A699:A700"/>
    <mergeCell ref="B699:B700"/>
    <mergeCell ref="C699:C700"/>
    <mergeCell ref="D699:D700"/>
    <mergeCell ref="E699:E700"/>
    <mergeCell ref="F699:F700"/>
    <mergeCell ref="G699:G700"/>
    <mergeCell ref="H699:H700"/>
    <mergeCell ref="I695:I696"/>
    <mergeCell ref="J695:J696"/>
    <mergeCell ref="A697:A698"/>
    <mergeCell ref="B697:B698"/>
    <mergeCell ref="C697:C698"/>
    <mergeCell ref="D697:D698"/>
    <mergeCell ref="E697:E698"/>
    <mergeCell ref="F697:F698"/>
    <mergeCell ref="G697:G698"/>
    <mergeCell ref="H697:H698"/>
    <mergeCell ref="I693:I694"/>
    <mergeCell ref="J693:J694"/>
    <mergeCell ref="A695:A696"/>
    <mergeCell ref="B695:B696"/>
    <mergeCell ref="C695:C696"/>
    <mergeCell ref="D695:D696"/>
    <mergeCell ref="E695:E696"/>
    <mergeCell ref="F695:F696"/>
    <mergeCell ref="G695:G696"/>
    <mergeCell ref="H695:H696"/>
    <mergeCell ref="I691:I692"/>
    <mergeCell ref="J691:J692"/>
    <mergeCell ref="A693:A694"/>
    <mergeCell ref="B693:B694"/>
    <mergeCell ref="C693:C694"/>
    <mergeCell ref="D693:D694"/>
    <mergeCell ref="E693:E694"/>
    <mergeCell ref="F693:F694"/>
    <mergeCell ref="G693:G694"/>
    <mergeCell ref="H693:H694"/>
    <mergeCell ref="I689:I690"/>
    <mergeCell ref="J689:J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I687:I688"/>
    <mergeCell ref="J687:J688"/>
    <mergeCell ref="A689:A690"/>
    <mergeCell ref="B689:B690"/>
    <mergeCell ref="C689:C690"/>
    <mergeCell ref="D689:D690"/>
    <mergeCell ref="E689:E690"/>
    <mergeCell ref="F689:F690"/>
    <mergeCell ref="G689:G690"/>
    <mergeCell ref="H689:H690"/>
    <mergeCell ref="I685:I686"/>
    <mergeCell ref="J685:J686"/>
    <mergeCell ref="A687:A688"/>
    <mergeCell ref="B687:B688"/>
    <mergeCell ref="C687:C688"/>
    <mergeCell ref="D687:D688"/>
    <mergeCell ref="E687:E688"/>
    <mergeCell ref="F687:F688"/>
    <mergeCell ref="G687:G688"/>
    <mergeCell ref="H687:H688"/>
    <mergeCell ref="I683:I684"/>
    <mergeCell ref="J683:J684"/>
    <mergeCell ref="A685:A686"/>
    <mergeCell ref="B685:B686"/>
    <mergeCell ref="C685:C686"/>
    <mergeCell ref="D685:D686"/>
    <mergeCell ref="E685:E686"/>
    <mergeCell ref="F685:F686"/>
    <mergeCell ref="G685:G686"/>
    <mergeCell ref="H685:H686"/>
    <mergeCell ref="I681:I682"/>
    <mergeCell ref="J681:J682"/>
    <mergeCell ref="A683:A684"/>
    <mergeCell ref="B683:B684"/>
    <mergeCell ref="C683:C684"/>
    <mergeCell ref="D683:D684"/>
    <mergeCell ref="E683:E684"/>
    <mergeCell ref="F683:F684"/>
    <mergeCell ref="G683:G684"/>
    <mergeCell ref="H683:H684"/>
    <mergeCell ref="I679:I680"/>
    <mergeCell ref="J679:J680"/>
    <mergeCell ref="A681:A682"/>
    <mergeCell ref="B681:B682"/>
    <mergeCell ref="C681:C682"/>
    <mergeCell ref="D681:D682"/>
    <mergeCell ref="E681:E682"/>
    <mergeCell ref="F681:F682"/>
    <mergeCell ref="G681:G682"/>
    <mergeCell ref="H681:H682"/>
    <mergeCell ref="I677:I678"/>
    <mergeCell ref="J677:J678"/>
    <mergeCell ref="A679:A680"/>
    <mergeCell ref="B679:B680"/>
    <mergeCell ref="C679:C680"/>
    <mergeCell ref="D679:D680"/>
    <mergeCell ref="E679:E680"/>
    <mergeCell ref="F679:F680"/>
    <mergeCell ref="G679:G680"/>
    <mergeCell ref="H679:H680"/>
    <mergeCell ref="I675:I676"/>
    <mergeCell ref="J675:J676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I673:I674"/>
    <mergeCell ref="J673:J674"/>
    <mergeCell ref="A675:A676"/>
    <mergeCell ref="B675:B676"/>
    <mergeCell ref="C675:C676"/>
    <mergeCell ref="D675:D676"/>
    <mergeCell ref="E675:E676"/>
    <mergeCell ref="F675:F676"/>
    <mergeCell ref="G675:G676"/>
    <mergeCell ref="H675:H676"/>
    <mergeCell ref="I671:I672"/>
    <mergeCell ref="J671:J672"/>
    <mergeCell ref="A673:A674"/>
    <mergeCell ref="B673:B674"/>
    <mergeCell ref="C673:C674"/>
    <mergeCell ref="D673:D674"/>
    <mergeCell ref="E673:E674"/>
    <mergeCell ref="F673:F674"/>
    <mergeCell ref="G673:G674"/>
    <mergeCell ref="H673:H674"/>
    <mergeCell ref="I669:I670"/>
    <mergeCell ref="J669:J670"/>
    <mergeCell ref="A671:A672"/>
    <mergeCell ref="B671:B672"/>
    <mergeCell ref="C671:C672"/>
    <mergeCell ref="D671:D672"/>
    <mergeCell ref="E671:E672"/>
    <mergeCell ref="F671:F672"/>
    <mergeCell ref="G671:G672"/>
    <mergeCell ref="H671:H672"/>
    <mergeCell ref="I667:I668"/>
    <mergeCell ref="J667:J668"/>
    <mergeCell ref="A669:A670"/>
    <mergeCell ref="B669:B670"/>
    <mergeCell ref="C669:C670"/>
    <mergeCell ref="D669:D670"/>
    <mergeCell ref="E669:E670"/>
    <mergeCell ref="F669:F670"/>
    <mergeCell ref="G669:G670"/>
    <mergeCell ref="H669:H670"/>
    <mergeCell ref="I662:I663"/>
    <mergeCell ref="J662:J663"/>
    <mergeCell ref="A667:A668"/>
    <mergeCell ref="B667:B668"/>
    <mergeCell ref="C667:C668"/>
    <mergeCell ref="D667:D668"/>
    <mergeCell ref="E667:E668"/>
    <mergeCell ref="F667:F668"/>
    <mergeCell ref="G667:G668"/>
    <mergeCell ref="H667:H668"/>
    <mergeCell ref="I657:I658"/>
    <mergeCell ref="J657:J658"/>
    <mergeCell ref="A662:A663"/>
    <mergeCell ref="B662:B663"/>
    <mergeCell ref="C662:C663"/>
    <mergeCell ref="D662:D663"/>
    <mergeCell ref="E662:E663"/>
    <mergeCell ref="F662:F663"/>
    <mergeCell ref="G662:G663"/>
    <mergeCell ref="H662:H663"/>
    <mergeCell ref="I655:I656"/>
    <mergeCell ref="J655:J656"/>
    <mergeCell ref="A657:A658"/>
    <mergeCell ref="B657:B658"/>
    <mergeCell ref="C657:C658"/>
    <mergeCell ref="D657:D658"/>
    <mergeCell ref="E657:E658"/>
    <mergeCell ref="F657:F658"/>
    <mergeCell ref="G657:G658"/>
    <mergeCell ref="H657:H658"/>
    <mergeCell ref="I653:I654"/>
    <mergeCell ref="J653:J654"/>
    <mergeCell ref="A655:A656"/>
    <mergeCell ref="B655:B656"/>
    <mergeCell ref="C655:C656"/>
    <mergeCell ref="D655:D656"/>
    <mergeCell ref="E655:E656"/>
    <mergeCell ref="F655:F656"/>
    <mergeCell ref="G655:G656"/>
    <mergeCell ref="H655:H656"/>
    <mergeCell ref="I651:I652"/>
    <mergeCell ref="J651:J652"/>
    <mergeCell ref="A653:A654"/>
    <mergeCell ref="B653:B654"/>
    <mergeCell ref="C653:C654"/>
    <mergeCell ref="D653:D654"/>
    <mergeCell ref="E653:E654"/>
    <mergeCell ref="F653:F654"/>
    <mergeCell ref="G653:G654"/>
    <mergeCell ref="H653:H654"/>
    <mergeCell ref="I649:I650"/>
    <mergeCell ref="J649:J650"/>
    <mergeCell ref="A651:A652"/>
    <mergeCell ref="B651:B652"/>
    <mergeCell ref="C651:C652"/>
    <mergeCell ref="D651:D652"/>
    <mergeCell ref="E651:E652"/>
    <mergeCell ref="F651:F652"/>
    <mergeCell ref="G651:G652"/>
    <mergeCell ref="H651:H652"/>
    <mergeCell ref="I647:I648"/>
    <mergeCell ref="J647:J648"/>
    <mergeCell ref="A649:A650"/>
    <mergeCell ref="B649:B650"/>
    <mergeCell ref="C649:C650"/>
    <mergeCell ref="D649:D650"/>
    <mergeCell ref="E649:E650"/>
    <mergeCell ref="F649:F650"/>
    <mergeCell ref="G649:G650"/>
    <mergeCell ref="H649:H650"/>
    <mergeCell ref="I645:I646"/>
    <mergeCell ref="J645:J646"/>
    <mergeCell ref="A647:A648"/>
    <mergeCell ref="B647:B648"/>
    <mergeCell ref="C647:C648"/>
    <mergeCell ref="D647:D648"/>
    <mergeCell ref="E647:E648"/>
    <mergeCell ref="F647:F648"/>
    <mergeCell ref="G647:G648"/>
    <mergeCell ref="H647:H648"/>
    <mergeCell ref="I643:I644"/>
    <mergeCell ref="J643:J644"/>
    <mergeCell ref="A645:A646"/>
    <mergeCell ref="B645:B646"/>
    <mergeCell ref="C645:C646"/>
    <mergeCell ref="D645:D646"/>
    <mergeCell ref="E645:E646"/>
    <mergeCell ref="F645:F646"/>
    <mergeCell ref="G645:G646"/>
    <mergeCell ref="H645:H646"/>
    <mergeCell ref="I641:I642"/>
    <mergeCell ref="J641:J642"/>
    <mergeCell ref="A643:A644"/>
    <mergeCell ref="B643:B644"/>
    <mergeCell ref="C643:C644"/>
    <mergeCell ref="D643:D644"/>
    <mergeCell ref="E643:E644"/>
    <mergeCell ref="F643:F644"/>
    <mergeCell ref="G643:G644"/>
    <mergeCell ref="H643:H644"/>
    <mergeCell ref="A641:A642"/>
    <mergeCell ref="B641:B642"/>
    <mergeCell ref="C641:C642"/>
    <mergeCell ref="D641:D642"/>
    <mergeCell ref="E641:E642"/>
    <mergeCell ref="F641:F642"/>
    <mergeCell ref="G641:G642"/>
    <mergeCell ref="H641:H642"/>
    <mergeCell ref="I639:I640"/>
    <mergeCell ref="J639:J640"/>
    <mergeCell ref="I637:I638"/>
    <mergeCell ref="J637:J638"/>
    <mergeCell ref="A639:A640"/>
    <mergeCell ref="B639:B640"/>
    <mergeCell ref="C639:C640"/>
    <mergeCell ref="D639:D640"/>
    <mergeCell ref="E639:E640"/>
    <mergeCell ref="F639:F640"/>
    <mergeCell ref="G639:G640"/>
    <mergeCell ref="H639:H640"/>
    <mergeCell ref="I635:I636"/>
    <mergeCell ref="J635:J636"/>
    <mergeCell ref="A637:A638"/>
    <mergeCell ref="B637:B638"/>
    <mergeCell ref="C637:C638"/>
    <mergeCell ref="D637:D638"/>
    <mergeCell ref="E637:E638"/>
    <mergeCell ref="F637:F638"/>
    <mergeCell ref="G637:G638"/>
    <mergeCell ref="H637:H638"/>
    <mergeCell ref="I633:I634"/>
    <mergeCell ref="J633:J634"/>
    <mergeCell ref="A635:A636"/>
    <mergeCell ref="B635:B636"/>
    <mergeCell ref="C635:C636"/>
    <mergeCell ref="D635:D636"/>
    <mergeCell ref="E635:E636"/>
    <mergeCell ref="F635:F636"/>
    <mergeCell ref="G635:G636"/>
    <mergeCell ref="H635:H636"/>
    <mergeCell ref="I631:I632"/>
    <mergeCell ref="J631:J632"/>
    <mergeCell ref="A633:A634"/>
    <mergeCell ref="B633:B634"/>
    <mergeCell ref="C633:C634"/>
    <mergeCell ref="D633:D634"/>
    <mergeCell ref="E633:E634"/>
    <mergeCell ref="F633:F634"/>
    <mergeCell ref="G633:G634"/>
    <mergeCell ref="H633:H634"/>
    <mergeCell ref="I629:I630"/>
    <mergeCell ref="J629:J630"/>
    <mergeCell ref="A631:A632"/>
    <mergeCell ref="B631:B632"/>
    <mergeCell ref="C631:C632"/>
    <mergeCell ref="D631:D632"/>
    <mergeCell ref="E631:E632"/>
    <mergeCell ref="F631:F632"/>
    <mergeCell ref="G631:G632"/>
    <mergeCell ref="H631:H632"/>
    <mergeCell ref="I627:I628"/>
    <mergeCell ref="J627:J628"/>
    <mergeCell ref="A629:A630"/>
    <mergeCell ref="B629:B630"/>
    <mergeCell ref="C629:C630"/>
    <mergeCell ref="D629:D630"/>
    <mergeCell ref="E629:E630"/>
    <mergeCell ref="F629:F630"/>
    <mergeCell ref="G629:G630"/>
    <mergeCell ref="H629:H630"/>
    <mergeCell ref="I625:I626"/>
    <mergeCell ref="J625:J626"/>
    <mergeCell ref="A627:A628"/>
    <mergeCell ref="B627:B628"/>
    <mergeCell ref="C627:C628"/>
    <mergeCell ref="D627:D628"/>
    <mergeCell ref="E627:E628"/>
    <mergeCell ref="F627:F628"/>
    <mergeCell ref="G627:G628"/>
    <mergeCell ref="H627:H628"/>
    <mergeCell ref="I623:I624"/>
    <mergeCell ref="J623:J624"/>
    <mergeCell ref="A625:A626"/>
    <mergeCell ref="B625:B626"/>
    <mergeCell ref="C625:C626"/>
    <mergeCell ref="D625:D626"/>
    <mergeCell ref="E625:E626"/>
    <mergeCell ref="F625:F626"/>
    <mergeCell ref="G625:G626"/>
    <mergeCell ref="H625:H626"/>
    <mergeCell ref="I621:I622"/>
    <mergeCell ref="J621:J622"/>
    <mergeCell ref="A623:A624"/>
    <mergeCell ref="B623:B624"/>
    <mergeCell ref="C623:C624"/>
    <mergeCell ref="D623:D624"/>
    <mergeCell ref="E623:E624"/>
    <mergeCell ref="F623:F624"/>
    <mergeCell ref="G623:G624"/>
    <mergeCell ref="H623:H624"/>
    <mergeCell ref="I617:I618"/>
    <mergeCell ref="J617:J618"/>
    <mergeCell ref="A621:A622"/>
    <mergeCell ref="B621:B622"/>
    <mergeCell ref="C621:C622"/>
    <mergeCell ref="D621:D622"/>
    <mergeCell ref="E621:E622"/>
    <mergeCell ref="F621:F622"/>
    <mergeCell ref="G621:G622"/>
    <mergeCell ref="H621:H622"/>
    <mergeCell ref="I615:I616"/>
    <mergeCell ref="J615:J616"/>
    <mergeCell ref="A617:A618"/>
    <mergeCell ref="B617:B618"/>
    <mergeCell ref="C617:C618"/>
    <mergeCell ref="D617:D618"/>
    <mergeCell ref="E617:E618"/>
    <mergeCell ref="F617:F618"/>
    <mergeCell ref="G617:G618"/>
    <mergeCell ref="H617:H618"/>
    <mergeCell ref="I613:I614"/>
    <mergeCell ref="J613:J614"/>
    <mergeCell ref="A615:A616"/>
    <mergeCell ref="B615:B616"/>
    <mergeCell ref="C615:C616"/>
    <mergeCell ref="D615:D616"/>
    <mergeCell ref="E615:E616"/>
    <mergeCell ref="F615:F616"/>
    <mergeCell ref="G615:G616"/>
    <mergeCell ref="H615:H616"/>
    <mergeCell ref="I611:I612"/>
    <mergeCell ref="J611:J612"/>
    <mergeCell ref="A613:A614"/>
    <mergeCell ref="B613:B614"/>
    <mergeCell ref="C613:C614"/>
    <mergeCell ref="D613:D614"/>
    <mergeCell ref="E613:E614"/>
    <mergeCell ref="F613:F614"/>
    <mergeCell ref="G613:G614"/>
    <mergeCell ref="H613:H614"/>
    <mergeCell ref="I609:I610"/>
    <mergeCell ref="J609:J610"/>
    <mergeCell ref="A611:A612"/>
    <mergeCell ref="B611:B612"/>
    <mergeCell ref="C611:C612"/>
    <mergeCell ref="D611:D612"/>
    <mergeCell ref="E611:E612"/>
    <mergeCell ref="F611:F612"/>
    <mergeCell ref="G611:G612"/>
    <mergeCell ref="H611:H612"/>
    <mergeCell ref="I607:I608"/>
    <mergeCell ref="J607:J608"/>
    <mergeCell ref="A609:A610"/>
    <mergeCell ref="B609:B610"/>
    <mergeCell ref="C609:C610"/>
    <mergeCell ref="D609:D610"/>
    <mergeCell ref="E609:E610"/>
    <mergeCell ref="F609:F610"/>
    <mergeCell ref="G609:G610"/>
    <mergeCell ref="H609:H610"/>
    <mergeCell ref="I605:I606"/>
    <mergeCell ref="J605:J606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I603:I604"/>
    <mergeCell ref="J603:J604"/>
    <mergeCell ref="A605:A606"/>
    <mergeCell ref="B605:B606"/>
    <mergeCell ref="C605:C606"/>
    <mergeCell ref="D605:D606"/>
    <mergeCell ref="E605:E606"/>
    <mergeCell ref="F605:F606"/>
    <mergeCell ref="G605:G606"/>
    <mergeCell ref="H605:H606"/>
    <mergeCell ref="I601:I602"/>
    <mergeCell ref="J601:J602"/>
    <mergeCell ref="A603:A604"/>
    <mergeCell ref="B603:B604"/>
    <mergeCell ref="C603:C604"/>
    <mergeCell ref="D603:D604"/>
    <mergeCell ref="E603:E604"/>
    <mergeCell ref="F603:F604"/>
    <mergeCell ref="G603:G604"/>
    <mergeCell ref="H603:H604"/>
    <mergeCell ref="I599:I600"/>
    <mergeCell ref="J599:J600"/>
    <mergeCell ref="A601:A602"/>
    <mergeCell ref="B601:B602"/>
    <mergeCell ref="C601:C602"/>
    <mergeCell ref="D601:D602"/>
    <mergeCell ref="E601:E602"/>
    <mergeCell ref="F601:F602"/>
    <mergeCell ref="G601:G602"/>
    <mergeCell ref="H601:H602"/>
    <mergeCell ref="I597:I598"/>
    <mergeCell ref="J597:J598"/>
    <mergeCell ref="A599:A600"/>
    <mergeCell ref="B599:B600"/>
    <mergeCell ref="C599:C600"/>
    <mergeCell ref="D599:D600"/>
    <mergeCell ref="E599:E600"/>
    <mergeCell ref="F599:F600"/>
    <mergeCell ref="G599:G600"/>
    <mergeCell ref="H599:H600"/>
    <mergeCell ref="I595:I596"/>
    <mergeCell ref="J595:J596"/>
    <mergeCell ref="A597:A598"/>
    <mergeCell ref="B597:B598"/>
    <mergeCell ref="C597:C598"/>
    <mergeCell ref="D597:D598"/>
    <mergeCell ref="E597:E598"/>
    <mergeCell ref="F597:F598"/>
    <mergeCell ref="G597:G598"/>
    <mergeCell ref="H597:H598"/>
    <mergeCell ref="I593:I594"/>
    <mergeCell ref="J593:J594"/>
    <mergeCell ref="A595:A596"/>
    <mergeCell ref="B595:B596"/>
    <mergeCell ref="C595:C596"/>
    <mergeCell ref="D595:D596"/>
    <mergeCell ref="E595:E596"/>
    <mergeCell ref="F595:F596"/>
    <mergeCell ref="G595:G596"/>
    <mergeCell ref="H595:H596"/>
    <mergeCell ref="I591:I592"/>
    <mergeCell ref="J591:J592"/>
    <mergeCell ref="A593:A594"/>
    <mergeCell ref="B593:B594"/>
    <mergeCell ref="C593:C594"/>
    <mergeCell ref="D593:D594"/>
    <mergeCell ref="E593:E594"/>
    <mergeCell ref="F593:F594"/>
    <mergeCell ref="G593:G594"/>
    <mergeCell ref="H593:H594"/>
    <mergeCell ref="I589:I590"/>
    <mergeCell ref="J589:J590"/>
    <mergeCell ref="A591:A592"/>
    <mergeCell ref="B591:B592"/>
    <mergeCell ref="C591:C592"/>
    <mergeCell ref="D591:D592"/>
    <mergeCell ref="E591:E592"/>
    <mergeCell ref="F591:F592"/>
    <mergeCell ref="G591:G592"/>
    <mergeCell ref="H591:H592"/>
    <mergeCell ref="I587:I588"/>
    <mergeCell ref="J587:J588"/>
    <mergeCell ref="A589:A590"/>
    <mergeCell ref="B589:B590"/>
    <mergeCell ref="C589:C590"/>
    <mergeCell ref="D589:D590"/>
    <mergeCell ref="E589:E590"/>
    <mergeCell ref="F589:F590"/>
    <mergeCell ref="G589:G590"/>
    <mergeCell ref="H589:H590"/>
    <mergeCell ref="I585:I586"/>
    <mergeCell ref="J585:J586"/>
    <mergeCell ref="A587:A588"/>
    <mergeCell ref="B587:B588"/>
    <mergeCell ref="C587:C588"/>
    <mergeCell ref="D587:D588"/>
    <mergeCell ref="E587:E588"/>
    <mergeCell ref="F587:F588"/>
    <mergeCell ref="G587:G588"/>
    <mergeCell ref="H587:H588"/>
    <mergeCell ref="I583:I584"/>
    <mergeCell ref="J583:J584"/>
    <mergeCell ref="A585:A586"/>
    <mergeCell ref="B585:B586"/>
    <mergeCell ref="C585:C586"/>
    <mergeCell ref="D585:D586"/>
    <mergeCell ref="E585:E586"/>
    <mergeCell ref="F585:F586"/>
    <mergeCell ref="G585:G586"/>
    <mergeCell ref="H585:H586"/>
    <mergeCell ref="I581:I582"/>
    <mergeCell ref="J581:J582"/>
    <mergeCell ref="A583:A584"/>
    <mergeCell ref="B583:B584"/>
    <mergeCell ref="C583:C584"/>
    <mergeCell ref="D583:D584"/>
    <mergeCell ref="E583:E584"/>
    <mergeCell ref="F583:F584"/>
    <mergeCell ref="G583:G584"/>
    <mergeCell ref="H583:H584"/>
    <mergeCell ref="I579:I580"/>
    <mergeCell ref="J579:J580"/>
    <mergeCell ref="A581:A582"/>
    <mergeCell ref="B581:B582"/>
    <mergeCell ref="C581:C582"/>
    <mergeCell ref="D581:D582"/>
    <mergeCell ref="E581:E582"/>
    <mergeCell ref="F581:F582"/>
    <mergeCell ref="G581:G582"/>
    <mergeCell ref="H581:H582"/>
    <mergeCell ref="I574:I575"/>
    <mergeCell ref="J574:J575"/>
    <mergeCell ref="A579:A580"/>
    <mergeCell ref="B579:B580"/>
    <mergeCell ref="C579:C580"/>
    <mergeCell ref="D579:D580"/>
    <mergeCell ref="E579:E580"/>
    <mergeCell ref="F579:F580"/>
    <mergeCell ref="G579:G580"/>
    <mergeCell ref="H579:H580"/>
    <mergeCell ref="A574:A575"/>
    <mergeCell ref="B574:B575"/>
    <mergeCell ref="C574:C575"/>
    <mergeCell ref="D574:D575"/>
    <mergeCell ref="E574:E575"/>
    <mergeCell ref="F574:F575"/>
    <mergeCell ref="G574:G575"/>
    <mergeCell ref="H574:H575"/>
    <mergeCell ref="I572:I573"/>
    <mergeCell ref="J572:J573"/>
    <mergeCell ref="I570:I571"/>
    <mergeCell ref="J570:J571"/>
    <mergeCell ref="A572:A573"/>
    <mergeCell ref="B572:B573"/>
    <mergeCell ref="C572:C573"/>
    <mergeCell ref="D572:D573"/>
    <mergeCell ref="E572:E573"/>
    <mergeCell ref="F572:F573"/>
    <mergeCell ref="G572:G573"/>
    <mergeCell ref="H572:H573"/>
    <mergeCell ref="I568:I569"/>
    <mergeCell ref="J568:J569"/>
    <mergeCell ref="A570:A571"/>
    <mergeCell ref="B570:B571"/>
    <mergeCell ref="C570:C571"/>
    <mergeCell ref="D570:D571"/>
    <mergeCell ref="E570:E571"/>
    <mergeCell ref="F570:F571"/>
    <mergeCell ref="G570:G571"/>
    <mergeCell ref="H570:H571"/>
    <mergeCell ref="A568:A569"/>
    <mergeCell ref="B568:B569"/>
    <mergeCell ref="C568:C569"/>
    <mergeCell ref="D568:D569"/>
    <mergeCell ref="E568:E569"/>
    <mergeCell ref="F568:F569"/>
    <mergeCell ref="G568:G569"/>
    <mergeCell ref="H568:H569"/>
    <mergeCell ref="I566:I567"/>
    <mergeCell ref="J566:J567"/>
    <mergeCell ref="I562:I563"/>
    <mergeCell ref="J562:J563"/>
    <mergeCell ref="A566:A567"/>
    <mergeCell ref="B566:B567"/>
    <mergeCell ref="C566:C567"/>
    <mergeCell ref="D566:D567"/>
    <mergeCell ref="E566:E567"/>
    <mergeCell ref="F566:F567"/>
    <mergeCell ref="G566:G567"/>
    <mergeCell ref="H566:H567"/>
    <mergeCell ref="I558:I559"/>
    <mergeCell ref="J558:J559"/>
    <mergeCell ref="A562:A563"/>
    <mergeCell ref="B562:B563"/>
    <mergeCell ref="C562:C563"/>
    <mergeCell ref="D562:D563"/>
    <mergeCell ref="E562:E563"/>
    <mergeCell ref="F562:F563"/>
    <mergeCell ref="G562:G563"/>
    <mergeCell ref="H562:H563"/>
    <mergeCell ref="I556:I557"/>
    <mergeCell ref="J556:J557"/>
    <mergeCell ref="A558:A559"/>
    <mergeCell ref="B558:B559"/>
    <mergeCell ref="C558:C559"/>
    <mergeCell ref="D558:D559"/>
    <mergeCell ref="E558:E559"/>
    <mergeCell ref="F558:F559"/>
    <mergeCell ref="G558:G559"/>
    <mergeCell ref="H558:H559"/>
    <mergeCell ref="I554:I555"/>
    <mergeCell ref="J554:J555"/>
    <mergeCell ref="A556:A557"/>
    <mergeCell ref="B556:B557"/>
    <mergeCell ref="C556:C557"/>
    <mergeCell ref="D556:D557"/>
    <mergeCell ref="E556:E557"/>
    <mergeCell ref="F556:F557"/>
    <mergeCell ref="G556:G557"/>
    <mergeCell ref="H556:H557"/>
    <mergeCell ref="I552:I553"/>
    <mergeCell ref="J552:J553"/>
    <mergeCell ref="A554:A555"/>
    <mergeCell ref="B554:B555"/>
    <mergeCell ref="C554:C555"/>
    <mergeCell ref="D554:D555"/>
    <mergeCell ref="E554:E555"/>
    <mergeCell ref="F554:F555"/>
    <mergeCell ref="G554:G555"/>
    <mergeCell ref="H554:H555"/>
    <mergeCell ref="I547:I548"/>
    <mergeCell ref="J547:J548"/>
    <mergeCell ref="A552:A553"/>
    <mergeCell ref="B552:B553"/>
    <mergeCell ref="C552:C553"/>
    <mergeCell ref="D552:D553"/>
    <mergeCell ref="E552:E553"/>
    <mergeCell ref="F552:F553"/>
    <mergeCell ref="G552:G553"/>
    <mergeCell ref="H552:H553"/>
    <mergeCell ref="I542:I543"/>
    <mergeCell ref="J542:J543"/>
    <mergeCell ref="A547:A548"/>
    <mergeCell ref="B547:B548"/>
    <mergeCell ref="C547:C548"/>
    <mergeCell ref="D547:D548"/>
    <mergeCell ref="E547:E548"/>
    <mergeCell ref="F547:F548"/>
    <mergeCell ref="G547:G548"/>
    <mergeCell ref="H547:H548"/>
    <mergeCell ref="I540:I541"/>
    <mergeCell ref="J540:J541"/>
    <mergeCell ref="A542:A543"/>
    <mergeCell ref="B542:B543"/>
    <mergeCell ref="C542:C543"/>
    <mergeCell ref="D542:D543"/>
    <mergeCell ref="E542:E543"/>
    <mergeCell ref="F542:F543"/>
    <mergeCell ref="G542:G543"/>
    <mergeCell ref="H542:H543"/>
    <mergeCell ref="I538:I539"/>
    <mergeCell ref="J538:J539"/>
    <mergeCell ref="A540:A541"/>
    <mergeCell ref="B540:B541"/>
    <mergeCell ref="C540:C541"/>
    <mergeCell ref="D540:D541"/>
    <mergeCell ref="E540:E541"/>
    <mergeCell ref="F540:F541"/>
    <mergeCell ref="G540:G541"/>
    <mergeCell ref="H540:H541"/>
    <mergeCell ref="I536:I537"/>
    <mergeCell ref="J536:J537"/>
    <mergeCell ref="A538:A539"/>
    <mergeCell ref="B538:B539"/>
    <mergeCell ref="C538:C539"/>
    <mergeCell ref="D538:D539"/>
    <mergeCell ref="E538:E539"/>
    <mergeCell ref="F538:F539"/>
    <mergeCell ref="G538:G539"/>
    <mergeCell ref="H538:H539"/>
    <mergeCell ref="I534:I535"/>
    <mergeCell ref="J534:J535"/>
    <mergeCell ref="A536:A537"/>
    <mergeCell ref="B536:B537"/>
    <mergeCell ref="C536:C537"/>
    <mergeCell ref="D536:D537"/>
    <mergeCell ref="E536:E537"/>
    <mergeCell ref="F536:F537"/>
    <mergeCell ref="G536:G537"/>
    <mergeCell ref="H536:H537"/>
    <mergeCell ref="I532:I533"/>
    <mergeCell ref="J532:J533"/>
    <mergeCell ref="A534:A535"/>
    <mergeCell ref="B534:B535"/>
    <mergeCell ref="C534:C535"/>
    <mergeCell ref="D534:D535"/>
    <mergeCell ref="E534:E535"/>
    <mergeCell ref="F534:F535"/>
    <mergeCell ref="G534:G535"/>
    <mergeCell ref="H534:H535"/>
    <mergeCell ref="I530:I531"/>
    <mergeCell ref="J530:J531"/>
    <mergeCell ref="A532:A533"/>
    <mergeCell ref="B532:B533"/>
    <mergeCell ref="C532:C533"/>
    <mergeCell ref="D532:D533"/>
    <mergeCell ref="E532:E533"/>
    <mergeCell ref="F532:F533"/>
    <mergeCell ref="G532:G533"/>
    <mergeCell ref="H532:H533"/>
    <mergeCell ref="I528:I529"/>
    <mergeCell ref="J528:J529"/>
    <mergeCell ref="A530:A531"/>
    <mergeCell ref="B530:B531"/>
    <mergeCell ref="C530:C531"/>
    <mergeCell ref="D530:D531"/>
    <mergeCell ref="E530:E531"/>
    <mergeCell ref="F530:F531"/>
    <mergeCell ref="G530:G531"/>
    <mergeCell ref="H530:H531"/>
    <mergeCell ref="I526:I527"/>
    <mergeCell ref="J526:J527"/>
    <mergeCell ref="A528:A529"/>
    <mergeCell ref="B528:B529"/>
    <mergeCell ref="C528:C529"/>
    <mergeCell ref="D528:D529"/>
    <mergeCell ref="E528:E529"/>
    <mergeCell ref="F528:F529"/>
    <mergeCell ref="G528:G529"/>
    <mergeCell ref="H528:H529"/>
    <mergeCell ref="I524:I525"/>
    <mergeCell ref="J524:J525"/>
    <mergeCell ref="A526:A527"/>
    <mergeCell ref="B526:B527"/>
    <mergeCell ref="C526:C527"/>
    <mergeCell ref="D526:D527"/>
    <mergeCell ref="E526:E527"/>
    <mergeCell ref="F526:F527"/>
    <mergeCell ref="G526:G527"/>
    <mergeCell ref="H526:H527"/>
    <mergeCell ref="I522:I523"/>
    <mergeCell ref="J522:J523"/>
    <mergeCell ref="A524:A525"/>
    <mergeCell ref="B524:B525"/>
    <mergeCell ref="C524:C525"/>
    <mergeCell ref="D524:D525"/>
    <mergeCell ref="E524:E525"/>
    <mergeCell ref="F524:F525"/>
    <mergeCell ref="G524:G525"/>
    <mergeCell ref="H524:H525"/>
    <mergeCell ref="I520:I521"/>
    <mergeCell ref="J520:J521"/>
    <mergeCell ref="A522:A523"/>
    <mergeCell ref="B522:B523"/>
    <mergeCell ref="C522:C523"/>
    <mergeCell ref="D522:D523"/>
    <mergeCell ref="E522:E523"/>
    <mergeCell ref="F522:F523"/>
    <mergeCell ref="G522:G523"/>
    <mergeCell ref="H522:H523"/>
    <mergeCell ref="I518:I519"/>
    <mergeCell ref="J518:J519"/>
    <mergeCell ref="A520:A521"/>
    <mergeCell ref="B520:B521"/>
    <mergeCell ref="C520:C521"/>
    <mergeCell ref="D520:D521"/>
    <mergeCell ref="E520:E521"/>
    <mergeCell ref="F520:F521"/>
    <mergeCell ref="G520:G521"/>
    <mergeCell ref="H520:H521"/>
    <mergeCell ref="I516:I517"/>
    <mergeCell ref="J516:J517"/>
    <mergeCell ref="A518:A519"/>
    <mergeCell ref="B518:B519"/>
    <mergeCell ref="C518:C519"/>
    <mergeCell ref="D518:D519"/>
    <mergeCell ref="E518:E519"/>
    <mergeCell ref="F518:F519"/>
    <mergeCell ref="G518:G519"/>
    <mergeCell ref="H518:H519"/>
    <mergeCell ref="I514:I515"/>
    <mergeCell ref="J514:J515"/>
    <mergeCell ref="A516:A517"/>
    <mergeCell ref="B516:B517"/>
    <mergeCell ref="C516:C517"/>
    <mergeCell ref="D516:D517"/>
    <mergeCell ref="E516:E517"/>
    <mergeCell ref="F516:F517"/>
    <mergeCell ref="G516:G517"/>
    <mergeCell ref="H516:H517"/>
    <mergeCell ref="I512:I513"/>
    <mergeCell ref="J512:J513"/>
    <mergeCell ref="A514:A515"/>
    <mergeCell ref="B514:B515"/>
    <mergeCell ref="C514:C515"/>
    <mergeCell ref="D514:D515"/>
    <mergeCell ref="E514:E515"/>
    <mergeCell ref="F514:F515"/>
    <mergeCell ref="G514:G515"/>
    <mergeCell ref="H514:H515"/>
    <mergeCell ref="I510:I511"/>
    <mergeCell ref="J510:J511"/>
    <mergeCell ref="A512:A513"/>
    <mergeCell ref="B512:B513"/>
    <mergeCell ref="C512:C513"/>
    <mergeCell ref="D512:D513"/>
    <mergeCell ref="E512:E513"/>
    <mergeCell ref="F512:F513"/>
    <mergeCell ref="G512:G513"/>
    <mergeCell ref="H512:H513"/>
    <mergeCell ref="I508:I509"/>
    <mergeCell ref="J508:J509"/>
    <mergeCell ref="A510:A511"/>
    <mergeCell ref="B510:B511"/>
    <mergeCell ref="C510:C511"/>
    <mergeCell ref="D510:D511"/>
    <mergeCell ref="E510:E511"/>
    <mergeCell ref="F510:F511"/>
    <mergeCell ref="G510:G511"/>
    <mergeCell ref="H510:H511"/>
    <mergeCell ref="I506:I507"/>
    <mergeCell ref="J506:J507"/>
    <mergeCell ref="A508:A509"/>
    <mergeCell ref="B508:B509"/>
    <mergeCell ref="C508:C509"/>
    <mergeCell ref="D508:D509"/>
    <mergeCell ref="E508:E509"/>
    <mergeCell ref="F508:F509"/>
    <mergeCell ref="G508:G509"/>
    <mergeCell ref="H508:H509"/>
    <mergeCell ref="I504:I505"/>
    <mergeCell ref="J504:J505"/>
    <mergeCell ref="A506:A507"/>
    <mergeCell ref="B506:B507"/>
    <mergeCell ref="C506:C507"/>
    <mergeCell ref="D506:D507"/>
    <mergeCell ref="E506:E507"/>
    <mergeCell ref="F506:F507"/>
    <mergeCell ref="G506:G507"/>
    <mergeCell ref="H506:H507"/>
    <mergeCell ref="I500:I501"/>
    <mergeCell ref="J500:J501"/>
    <mergeCell ref="A504:A505"/>
    <mergeCell ref="B504:B505"/>
    <mergeCell ref="C504:C505"/>
    <mergeCell ref="D504:D505"/>
    <mergeCell ref="E504:E505"/>
    <mergeCell ref="F504:F505"/>
    <mergeCell ref="G504:G505"/>
    <mergeCell ref="H504:H505"/>
    <mergeCell ref="I498:I499"/>
    <mergeCell ref="J498:J499"/>
    <mergeCell ref="A500:A501"/>
    <mergeCell ref="B500:B501"/>
    <mergeCell ref="C500:C501"/>
    <mergeCell ref="D500:D501"/>
    <mergeCell ref="E500:E501"/>
    <mergeCell ref="F500:F501"/>
    <mergeCell ref="G500:G501"/>
    <mergeCell ref="H500:H501"/>
    <mergeCell ref="I496:I497"/>
    <mergeCell ref="J496:J497"/>
    <mergeCell ref="A498:A499"/>
    <mergeCell ref="B498:B499"/>
    <mergeCell ref="C498:C499"/>
    <mergeCell ref="D498:D499"/>
    <mergeCell ref="E498:E499"/>
    <mergeCell ref="F498:F499"/>
    <mergeCell ref="G498:G499"/>
    <mergeCell ref="H498:H499"/>
    <mergeCell ref="I494:I495"/>
    <mergeCell ref="J494:J495"/>
    <mergeCell ref="A496:A497"/>
    <mergeCell ref="B496:B497"/>
    <mergeCell ref="C496:C497"/>
    <mergeCell ref="D496:D497"/>
    <mergeCell ref="E496:E497"/>
    <mergeCell ref="F496:F497"/>
    <mergeCell ref="G496:G497"/>
    <mergeCell ref="H496:H497"/>
    <mergeCell ref="I492:I493"/>
    <mergeCell ref="J492:J493"/>
    <mergeCell ref="A494:A495"/>
    <mergeCell ref="B494:B495"/>
    <mergeCell ref="C494:C495"/>
    <mergeCell ref="D494:D495"/>
    <mergeCell ref="E494:E495"/>
    <mergeCell ref="F494:F495"/>
    <mergeCell ref="G494:G495"/>
    <mergeCell ref="H494:H495"/>
    <mergeCell ref="I490:I491"/>
    <mergeCell ref="J490:J491"/>
    <mergeCell ref="A492:A493"/>
    <mergeCell ref="B492:B493"/>
    <mergeCell ref="C492:C493"/>
    <mergeCell ref="D492:D493"/>
    <mergeCell ref="E492:E493"/>
    <mergeCell ref="F492:F493"/>
    <mergeCell ref="G492:G493"/>
    <mergeCell ref="H492:H493"/>
    <mergeCell ref="I488:I489"/>
    <mergeCell ref="J488:J489"/>
    <mergeCell ref="A490:A491"/>
    <mergeCell ref="B490:B491"/>
    <mergeCell ref="C490:C491"/>
    <mergeCell ref="D490:D491"/>
    <mergeCell ref="E490:E491"/>
    <mergeCell ref="F490:F491"/>
    <mergeCell ref="G490:G491"/>
    <mergeCell ref="H490:H491"/>
    <mergeCell ref="I486:I487"/>
    <mergeCell ref="J486:J487"/>
    <mergeCell ref="A488:A489"/>
    <mergeCell ref="B488:B489"/>
    <mergeCell ref="C488:C489"/>
    <mergeCell ref="D488:D489"/>
    <mergeCell ref="E488:E489"/>
    <mergeCell ref="F488:F489"/>
    <mergeCell ref="G488:G489"/>
    <mergeCell ref="H488:H489"/>
    <mergeCell ref="I484:I485"/>
    <mergeCell ref="J484:J485"/>
    <mergeCell ref="A486:A487"/>
    <mergeCell ref="B486:B487"/>
    <mergeCell ref="C486:C487"/>
    <mergeCell ref="D486:D487"/>
    <mergeCell ref="E486:E487"/>
    <mergeCell ref="F486:F487"/>
    <mergeCell ref="G486:G487"/>
    <mergeCell ref="H486:H487"/>
    <mergeCell ref="A484:A485"/>
    <mergeCell ref="B484:B485"/>
    <mergeCell ref="C484:C485"/>
    <mergeCell ref="D484:D485"/>
    <mergeCell ref="E484:E485"/>
    <mergeCell ref="F484:F485"/>
    <mergeCell ref="G484:G485"/>
    <mergeCell ref="H484:H485"/>
    <mergeCell ref="I482:I483"/>
    <mergeCell ref="J482:J483"/>
    <mergeCell ref="I478:I479"/>
    <mergeCell ref="J478:J479"/>
    <mergeCell ref="A482:A483"/>
    <mergeCell ref="B482:B483"/>
    <mergeCell ref="C482:C483"/>
    <mergeCell ref="D482:D483"/>
    <mergeCell ref="E482:E483"/>
    <mergeCell ref="F482:F483"/>
    <mergeCell ref="G482:G483"/>
    <mergeCell ref="H482:H483"/>
    <mergeCell ref="I476:I477"/>
    <mergeCell ref="J476:J477"/>
    <mergeCell ref="A478:A479"/>
    <mergeCell ref="B478:B479"/>
    <mergeCell ref="C478:C479"/>
    <mergeCell ref="D478:D479"/>
    <mergeCell ref="E478:E479"/>
    <mergeCell ref="F478:F479"/>
    <mergeCell ref="G478:G479"/>
    <mergeCell ref="H478:H479"/>
    <mergeCell ref="I474:I475"/>
    <mergeCell ref="J474:J475"/>
    <mergeCell ref="A476:A477"/>
    <mergeCell ref="B476:B477"/>
    <mergeCell ref="C476:C477"/>
    <mergeCell ref="D476:D477"/>
    <mergeCell ref="E476:E477"/>
    <mergeCell ref="F476:F477"/>
    <mergeCell ref="G476:G477"/>
    <mergeCell ref="H476:H477"/>
    <mergeCell ref="I472:I473"/>
    <mergeCell ref="J472:J473"/>
    <mergeCell ref="A474:A475"/>
    <mergeCell ref="B474:B475"/>
    <mergeCell ref="C474:C475"/>
    <mergeCell ref="D474:D475"/>
    <mergeCell ref="E474:E475"/>
    <mergeCell ref="F474:F475"/>
    <mergeCell ref="G474:G475"/>
    <mergeCell ref="H474:H475"/>
    <mergeCell ref="I470:I471"/>
    <mergeCell ref="J470:J471"/>
    <mergeCell ref="A472:A473"/>
    <mergeCell ref="B472:B473"/>
    <mergeCell ref="C472:C473"/>
    <mergeCell ref="D472:D473"/>
    <mergeCell ref="E472:E473"/>
    <mergeCell ref="F472:F473"/>
    <mergeCell ref="G472:G473"/>
    <mergeCell ref="H472:H473"/>
    <mergeCell ref="I468:I469"/>
    <mergeCell ref="J468:J469"/>
    <mergeCell ref="A470:A471"/>
    <mergeCell ref="B470:B471"/>
    <mergeCell ref="C470:C471"/>
    <mergeCell ref="D470:D471"/>
    <mergeCell ref="E470:E471"/>
    <mergeCell ref="F470:F471"/>
    <mergeCell ref="G470:G471"/>
    <mergeCell ref="H470:H471"/>
    <mergeCell ref="I466:I467"/>
    <mergeCell ref="J466:J467"/>
    <mergeCell ref="A468:A469"/>
    <mergeCell ref="B468:B469"/>
    <mergeCell ref="C468:C469"/>
    <mergeCell ref="D468:D469"/>
    <mergeCell ref="E468:E469"/>
    <mergeCell ref="F468:F469"/>
    <mergeCell ref="G468:G469"/>
    <mergeCell ref="H468:H469"/>
    <mergeCell ref="I464:I465"/>
    <mergeCell ref="J464:J465"/>
    <mergeCell ref="A466:A467"/>
    <mergeCell ref="B466:B467"/>
    <mergeCell ref="C466:C467"/>
    <mergeCell ref="D466:D467"/>
    <mergeCell ref="E466:E467"/>
    <mergeCell ref="F466:F467"/>
    <mergeCell ref="G466:G467"/>
    <mergeCell ref="H466:H467"/>
    <mergeCell ref="I462:I463"/>
    <mergeCell ref="J462:J463"/>
    <mergeCell ref="A464:A465"/>
    <mergeCell ref="B464:B465"/>
    <mergeCell ref="C464:C465"/>
    <mergeCell ref="D464:D465"/>
    <mergeCell ref="E464:E465"/>
    <mergeCell ref="F464:F465"/>
    <mergeCell ref="G464:G465"/>
    <mergeCell ref="H464:H465"/>
    <mergeCell ref="I460:I461"/>
    <mergeCell ref="J460:J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58:I459"/>
    <mergeCell ref="J458:J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56:I457"/>
    <mergeCell ref="J456:J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4:I455"/>
    <mergeCell ref="J454:J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2:I453"/>
    <mergeCell ref="J452:J453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50:I451"/>
    <mergeCell ref="J450:J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48:I449"/>
    <mergeCell ref="J448:J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46:I447"/>
    <mergeCell ref="J446:J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4:I445"/>
    <mergeCell ref="J444:J445"/>
    <mergeCell ref="A446:A447"/>
    <mergeCell ref="B446:B447"/>
    <mergeCell ref="C446:C447"/>
    <mergeCell ref="D446:D447"/>
    <mergeCell ref="E446:E447"/>
    <mergeCell ref="F446:F447"/>
    <mergeCell ref="G446:G447"/>
    <mergeCell ref="H446:H447"/>
    <mergeCell ref="I440:I441"/>
    <mergeCell ref="J440:J441"/>
    <mergeCell ref="A444:A445"/>
    <mergeCell ref="B444:B445"/>
    <mergeCell ref="C444:C445"/>
    <mergeCell ref="D444:D445"/>
    <mergeCell ref="E444:E445"/>
    <mergeCell ref="F444:F445"/>
    <mergeCell ref="G444:G445"/>
    <mergeCell ref="H444:H445"/>
    <mergeCell ref="I438:I439"/>
    <mergeCell ref="J438:J439"/>
    <mergeCell ref="A440:A441"/>
    <mergeCell ref="B440:B441"/>
    <mergeCell ref="C440:C441"/>
    <mergeCell ref="D440:D441"/>
    <mergeCell ref="E440:E441"/>
    <mergeCell ref="F440:F441"/>
    <mergeCell ref="G440:G441"/>
    <mergeCell ref="H440:H441"/>
    <mergeCell ref="I436:I437"/>
    <mergeCell ref="J436:J437"/>
    <mergeCell ref="A438:A439"/>
    <mergeCell ref="B438:B439"/>
    <mergeCell ref="C438:C439"/>
    <mergeCell ref="D438:D439"/>
    <mergeCell ref="E438:E439"/>
    <mergeCell ref="F438:F439"/>
    <mergeCell ref="G438:G439"/>
    <mergeCell ref="H438:H439"/>
    <mergeCell ref="I434:I435"/>
    <mergeCell ref="J434:J435"/>
    <mergeCell ref="A436:A437"/>
    <mergeCell ref="B436:B437"/>
    <mergeCell ref="C436:C437"/>
    <mergeCell ref="D436:D437"/>
    <mergeCell ref="E436:E437"/>
    <mergeCell ref="F436:F437"/>
    <mergeCell ref="G436:G437"/>
    <mergeCell ref="H436:H437"/>
    <mergeCell ref="I432:I433"/>
    <mergeCell ref="J432:J433"/>
    <mergeCell ref="A434:A435"/>
    <mergeCell ref="B434:B435"/>
    <mergeCell ref="C434:C435"/>
    <mergeCell ref="D434:D435"/>
    <mergeCell ref="E434:E435"/>
    <mergeCell ref="F434:F435"/>
    <mergeCell ref="G434:G435"/>
    <mergeCell ref="H434:H435"/>
    <mergeCell ref="I430:I431"/>
    <mergeCell ref="J430:J431"/>
    <mergeCell ref="A432:A433"/>
    <mergeCell ref="B432:B433"/>
    <mergeCell ref="C432:C433"/>
    <mergeCell ref="D432:D433"/>
    <mergeCell ref="E432:E433"/>
    <mergeCell ref="F432:F433"/>
    <mergeCell ref="G432:G433"/>
    <mergeCell ref="H432:H433"/>
    <mergeCell ref="I428:I429"/>
    <mergeCell ref="J428:J429"/>
    <mergeCell ref="A430:A431"/>
    <mergeCell ref="B430:B431"/>
    <mergeCell ref="C430:C431"/>
    <mergeCell ref="D430:D431"/>
    <mergeCell ref="E430:E431"/>
    <mergeCell ref="F430:F431"/>
    <mergeCell ref="G430:G431"/>
    <mergeCell ref="H430:H431"/>
    <mergeCell ref="I426:I427"/>
    <mergeCell ref="J426:J427"/>
    <mergeCell ref="A428:A429"/>
    <mergeCell ref="B428:B429"/>
    <mergeCell ref="C428:C429"/>
    <mergeCell ref="D428:D429"/>
    <mergeCell ref="E428:E429"/>
    <mergeCell ref="F428:F429"/>
    <mergeCell ref="G428:G429"/>
    <mergeCell ref="H428:H429"/>
    <mergeCell ref="I424:I425"/>
    <mergeCell ref="J424:J425"/>
    <mergeCell ref="A426:A427"/>
    <mergeCell ref="B426:B427"/>
    <mergeCell ref="C426:C427"/>
    <mergeCell ref="D426:D427"/>
    <mergeCell ref="E426:E427"/>
    <mergeCell ref="F426:F427"/>
    <mergeCell ref="G426:G427"/>
    <mergeCell ref="H426:H427"/>
    <mergeCell ref="I422:I423"/>
    <mergeCell ref="J422:J423"/>
    <mergeCell ref="A424:A425"/>
    <mergeCell ref="B424:B425"/>
    <mergeCell ref="C424:C425"/>
    <mergeCell ref="D424:D425"/>
    <mergeCell ref="E424:E425"/>
    <mergeCell ref="F424:F425"/>
    <mergeCell ref="G424:G425"/>
    <mergeCell ref="H424:H425"/>
    <mergeCell ref="I420:I421"/>
    <mergeCell ref="J420:J421"/>
    <mergeCell ref="A422:A423"/>
    <mergeCell ref="B422:B423"/>
    <mergeCell ref="C422:C423"/>
    <mergeCell ref="D422:D423"/>
    <mergeCell ref="E422:E423"/>
    <mergeCell ref="F422:F423"/>
    <mergeCell ref="G422:G423"/>
    <mergeCell ref="H422:H423"/>
    <mergeCell ref="I418:I419"/>
    <mergeCell ref="J418:J419"/>
    <mergeCell ref="A420:A421"/>
    <mergeCell ref="B420:B421"/>
    <mergeCell ref="C420:C421"/>
    <mergeCell ref="D420:D421"/>
    <mergeCell ref="E420:E421"/>
    <mergeCell ref="F420:F421"/>
    <mergeCell ref="G420:G421"/>
    <mergeCell ref="H420:H421"/>
    <mergeCell ref="I416:I417"/>
    <mergeCell ref="J416:J417"/>
    <mergeCell ref="A418:A419"/>
    <mergeCell ref="B418:B419"/>
    <mergeCell ref="C418:C419"/>
    <mergeCell ref="D418:D419"/>
    <mergeCell ref="E418:E419"/>
    <mergeCell ref="F418:F419"/>
    <mergeCell ref="G418:G419"/>
    <mergeCell ref="H418:H419"/>
    <mergeCell ref="I414:I415"/>
    <mergeCell ref="J414:J415"/>
    <mergeCell ref="A416:A417"/>
    <mergeCell ref="B416:B417"/>
    <mergeCell ref="C416:C417"/>
    <mergeCell ref="D416:D417"/>
    <mergeCell ref="E416:E417"/>
    <mergeCell ref="F416:F417"/>
    <mergeCell ref="G416:G417"/>
    <mergeCell ref="H416:H417"/>
    <mergeCell ref="I412:I413"/>
    <mergeCell ref="J412:J413"/>
    <mergeCell ref="A414:A415"/>
    <mergeCell ref="B414:B415"/>
    <mergeCell ref="C414:C415"/>
    <mergeCell ref="D414:D415"/>
    <mergeCell ref="E414:E415"/>
    <mergeCell ref="F414:F415"/>
    <mergeCell ref="G414:G415"/>
    <mergeCell ref="H414:H415"/>
    <mergeCell ref="I410:I411"/>
    <mergeCell ref="J410:J411"/>
    <mergeCell ref="A412:A413"/>
    <mergeCell ref="B412:B413"/>
    <mergeCell ref="C412:C413"/>
    <mergeCell ref="D412:D413"/>
    <mergeCell ref="E412:E413"/>
    <mergeCell ref="F412:F413"/>
    <mergeCell ref="G412:G413"/>
    <mergeCell ref="H412:H413"/>
    <mergeCell ref="I408:I409"/>
    <mergeCell ref="J408:J409"/>
    <mergeCell ref="A410:A411"/>
    <mergeCell ref="B410:B411"/>
    <mergeCell ref="C410:C411"/>
    <mergeCell ref="D410:D411"/>
    <mergeCell ref="E410:E411"/>
    <mergeCell ref="F410:F411"/>
    <mergeCell ref="G410:G411"/>
    <mergeCell ref="H410:H411"/>
    <mergeCell ref="I406:I407"/>
    <mergeCell ref="J406:J407"/>
    <mergeCell ref="A408:A409"/>
    <mergeCell ref="B408:B409"/>
    <mergeCell ref="C408:C409"/>
    <mergeCell ref="D408:D409"/>
    <mergeCell ref="E408:E409"/>
    <mergeCell ref="F408:F409"/>
    <mergeCell ref="G408:G409"/>
    <mergeCell ref="H408:H409"/>
    <mergeCell ref="I401:I402"/>
    <mergeCell ref="J401:J402"/>
    <mergeCell ref="A406:A407"/>
    <mergeCell ref="B406:B407"/>
    <mergeCell ref="C406:C407"/>
    <mergeCell ref="D406:D407"/>
    <mergeCell ref="E406:E407"/>
    <mergeCell ref="F406:F407"/>
    <mergeCell ref="G406:G407"/>
    <mergeCell ref="H406:H407"/>
    <mergeCell ref="I399:I400"/>
    <mergeCell ref="J399:J400"/>
    <mergeCell ref="A401:A402"/>
    <mergeCell ref="B401:B402"/>
    <mergeCell ref="C401:C402"/>
    <mergeCell ref="D401:D402"/>
    <mergeCell ref="E401:E402"/>
    <mergeCell ref="F401:F402"/>
    <mergeCell ref="G401:G402"/>
    <mergeCell ref="H401:H402"/>
    <mergeCell ref="I397:I398"/>
    <mergeCell ref="J397:J398"/>
    <mergeCell ref="A399:A400"/>
    <mergeCell ref="B399:B400"/>
    <mergeCell ref="C399:C400"/>
    <mergeCell ref="D399:D400"/>
    <mergeCell ref="E399:E400"/>
    <mergeCell ref="F399:F400"/>
    <mergeCell ref="G399:G400"/>
    <mergeCell ref="H399:H400"/>
    <mergeCell ref="I395:I396"/>
    <mergeCell ref="J395:J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I391:I392"/>
    <mergeCell ref="J391:J392"/>
    <mergeCell ref="A395:A396"/>
    <mergeCell ref="B395:B396"/>
    <mergeCell ref="C395:C396"/>
    <mergeCell ref="D395:D396"/>
    <mergeCell ref="E395:E396"/>
    <mergeCell ref="F395:F396"/>
    <mergeCell ref="G395:G396"/>
    <mergeCell ref="H395:H396"/>
    <mergeCell ref="I389:I390"/>
    <mergeCell ref="J389:J390"/>
    <mergeCell ref="A391:A392"/>
    <mergeCell ref="B391:B392"/>
    <mergeCell ref="C391:C392"/>
    <mergeCell ref="D391:D392"/>
    <mergeCell ref="E391:E392"/>
    <mergeCell ref="F391:F392"/>
    <mergeCell ref="G391:G392"/>
    <mergeCell ref="H391:H392"/>
    <mergeCell ref="I387:I388"/>
    <mergeCell ref="J387:J388"/>
    <mergeCell ref="A389:A390"/>
    <mergeCell ref="B389:B390"/>
    <mergeCell ref="C389:C390"/>
    <mergeCell ref="D389:D390"/>
    <mergeCell ref="E389:E390"/>
    <mergeCell ref="F389:F390"/>
    <mergeCell ref="G389:G390"/>
    <mergeCell ref="H389:H390"/>
    <mergeCell ref="I385:I386"/>
    <mergeCell ref="J385:J386"/>
    <mergeCell ref="A387:A388"/>
    <mergeCell ref="B387:B388"/>
    <mergeCell ref="C387:C388"/>
    <mergeCell ref="D387:D388"/>
    <mergeCell ref="E387:E388"/>
    <mergeCell ref="F387:F388"/>
    <mergeCell ref="G387:G388"/>
    <mergeCell ref="H387:H388"/>
    <mergeCell ref="I383:I384"/>
    <mergeCell ref="J383:J384"/>
    <mergeCell ref="A385:A386"/>
    <mergeCell ref="B385:B386"/>
    <mergeCell ref="C385:C386"/>
    <mergeCell ref="D385:D386"/>
    <mergeCell ref="E385:E386"/>
    <mergeCell ref="F385:F386"/>
    <mergeCell ref="G385:G386"/>
    <mergeCell ref="H385:H386"/>
    <mergeCell ref="I379:I380"/>
    <mergeCell ref="J379:J380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77:I378"/>
    <mergeCell ref="J377:J378"/>
    <mergeCell ref="A379:A380"/>
    <mergeCell ref="B379:B380"/>
    <mergeCell ref="C379:C380"/>
    <mergeCell ref="D379:D380"/>
    <mergeCell ref="E379:E380"/>
    <mergeCell ref="F379:F380"/>
    <mergeCell ref="G379:G380"/>
    <mergeCell ref="H379:H380"/>
    <mergeCell ref="I375:I376"/>
    <mergeCell ref="J375:J376"/>
    <mergeCell ref="A377:A378"/>
    <mergeCell ref="B377:B378"/>
    <mergeCell ref="C377:C378"/>
    <mergeCell ref="D377:D378"/>
    <mergeCell ref="E377:E378"/>
    <mergeCell ref="F377:F378"/>
    <mergeCell ref="G377:G378"/>
    <mergeCell ref="H377:H378"/>
    <mergeCell ref="I373:I374"/>
    <mergeCell ref="J373:J374"/>
    <mergeCell ref="A375:A376"/>
    <mergeCell ref="B375:B376"/>
    <mergeCell ref="C375:C376"/>
    <mergeCell ref="D375:D376"/>
    <mergeCell ref="E375:E376"/>
    <mergeCell ref="F375:F376"/>
    <mergeCell ref="G375:G376"/>
    <mergeCell ref="H375:H376"/>
    <mergeCell ref="I371:I372"/>
    <mergeCell ref="J371:J372"/>
    <mergeCell ref="A373:A374"/>
    <mergeCell ref="B373:B374"/>
    <mergeCell ref="C373:C374"/>
    <mergeCell ref="D373:D374"/>
    <mergeCell ref="E373:E374"/>
    <mergeCell ref="F373:F374"/>
    <mergeCell ref="G373:G374"/>
    <mergeCell ref="H373:H374"/>
    <mergeCell ref="A371:A372"/>
    <mergeCell ref="B371:B372"/>
    <mergeCell ref="C371:C372"/>
    <mergeCell ref="D371:D372"/>
    <mergeCell ref="E371:E372"/>
    <mergeCell ref="F371:F372"/>
    <mergeCell ref="G371:G372"/>
    <mergeCell ref="H371:H372"/>
    <mergeCell ref="I369:I370"/>
    <mergeCell ref="J369:J370"/>
    <mergeCell ref="I367:I368"/>
    <mergeCell ref="J367:J368"/>
    <mergeCell ref="A369:A370"/>
    <mergeCell ref="B369:B370"/>
    <mergeCell ref="C369:C370"/>
    <mergeCell ref="D369:D370"/>
    <mergeCell ref="E369:E370"/>
    <mergeCell ref="F369:F370"/>
    <mergeCell ref="G369:G370"/>
    <mergeCell ref="H369:H370"/>
    <mergeCell ref="I365:I366"/>
    <mergeCell ref="J365:J366"/>
    <mergeCell ref="A367:A368"/>
    <mergeCell ref="B367:B368"/>
    <mergeCell ref="C367:C368"/>
    <mergeCell ref="D367:D368"/>
    <mergeCell ref="E367:E368"/>
    <mergeCell ref="F367:F368"/>
    <mergeCell ref="G367:G368"/>
    <mergeCell ref="H367:H368"/>
    <mergeCell ref="A365:A366"/>
    <mergeCell ref="B365:B366"/>
    <mergeCell ref="C365:C366"/>
    <mergeCell ref="D365:D366"/>
    <mergeCell ref="E365:E366"/>
    <mergeCell ref="F365:F366"/>
    <mergeCell ref="G365:G366"/>
    <mergeCell ref="H365:H366"/>
    <mergeCell ref="I363:I364"/>
    <mergeCell ref="J363:J364"/>
    <mergeCell ref="I361:I362"/>
    <mergeCell ref="J361:J362"/>
    <mergeCell ref="A363:A364"/>
    <mergeCell ref="B363:B364"/>
    <mergeCell ref="C363:C364"/>
    <mergeCell ref="D363:D364"/>
    <mergeCell ref="E363:E364"/>
    <mergeCell ref="F363:F364"/>
    <mergeCell ref="G363:G364"/>
    <mergeCell ref="H363:H364"/>
    <mergeCell ref="I359:I360"/>
    <mergeCell ref="J359:J360"/>
    <mergeCell ref="A361:A362"/>
    <mergeCell ref="B361:B362"/>
    <mergeCell ref="C361:C362"/>
    <mergeCell ref="D361:D362"/>
    <mergeCell ref="E361:E362"/>
    <mergeCell ref="F361:F362"/>
    <mergeCell ref="G361:G362"/>
    <mergeCell ref="H361:H362"/>
    <mergeCell ref="I357:I358"/>
    <mergeCell ref="J357:J358"/>
    <mergeCell ref="A359:A360"/>
    <mergeCell ref="B359:B360"/>
    <mergeCell ref="C359:C360"/>
    <mergeCell ref="D359:D360"/>
    <mergeCell ref="E359:E360"/>
    <mergeCell ref="F359:F360"/>
    <mergeCell ref="G359:G360"/>
    <mergeCell ref="H359:H360"/>
    <mergeCell ref="I355:I356"/>
    <mergeCell ref="J355:J356"/>
    <mergeCell ref="A357:A358"/>
    <mergeCell ref="B357:B358"/>
    <mergeCell ref="C357:C358"/>
    <mergeCell ref="D357:D358"/>
    <mergeCell ref="E357:E358"/>
    <mergeCell ref="F357:F358"/>
    <mergeCell ref="G357:G358"/>
    <mergeCell ref="H357:H358"/>
    <mergeCell ref="I353:I354"/>
    <mergeCell ref="J353:J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A353:A354"/>
    <mergeCell ref="B353:B354"/>
    <mergeCell ref="C353:C354"/>
    <mergeCell ref="D353:D354"/>
    <mergeCell ref="E353:E354"/>
    <mergeCell ref="F353:F354"/>
    <mergeCell ref="G353:G354"/>
    <mergeCell ref="H353:H354"/>
    <mergeCell ref="I350:I351"/>
    <mergeCell ref="J350:J351"/>
    <mergeCell ref="I348:I349"/>
    <mergeCell ref="J348:J349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I343:I344"/>
    <mergeCell ref="J343:J344"/>
    <mergeCell ref="A348:A349"/>
    <mergeCell ref="B348:B349"/>
    <mergeCell ref="C348:C349"/>
    <mergeCell ref="D348:D349"/>
    <mergeCell ref="E348:E349"/>
    <mergeCell ref="F348:F349"/>
    <mergeCell ref="G348:G349"/>
    <mergeCell ref="H348:H349"/>
    <mergeCell ref="I341:I342"/>
    <mergeCell ref="J341:J342"/>
    <mergeCell ref="A343:A344"/>
    <mergeCell ref="B343:B344"/>
    <mergeCell ref="C343:C344"/>
    <mergeCell ref="D343:D344"/>
    <mergeCell ref="E343:E344"/>
    <mergeCell ref="F343:F344"/>
    <mergeCell ref="G343:G344"/>
    <mergeCell ref="H343:H344"/>
    <mergeCell ref="I339:I340"/>
    <mergeCell ref="J339:J340"/>
    <mergeCell ref="A341:A342"/>
    <mergeCell ref="B341:B342"/>
    <mergeCell ref="C341:C342"/>
    <mergeCell ref="D341:D342"/>
    <mergeCell ref="E341:E342"/>
    <mergeCell ref="F341:F342"/>
    <mergeCell ref="G341:G342"/>
    <mergeCell ref="H341:H342"/>
    <mergeCell ref="I337:I338"/>
    <mergeCell ref="J337:J338"/>
    <mergeCell ref="A339:A340"/>
    <mergeCell ref="B339:B340"/>
    <mergeCell ref="C339:C340"/>
    <mergeCell ref="D339:D340"/>
    <mergeCell ref="E339:E340"/>
    <mergeCell ref="F339:F340"/>
    <mergeCell ref="G339:G340"/>
    <mergeCell ref="H339:H340"/>
    <mergeCell ref="I335:I336"/>
    <mergeCell ref="J335:J336"/>
    <mergeCell ref="A337:A338"/>
    <mergeCell ref="B337:B338"/>
    <mergeCell ref="C337:C338"/>
    <mergeCell ref="D337:D338"/>
    <mergeCell ref="E337:E338"/>
    <mergeCell ref="F337:F338"/>
    <mergeCell ref="G337:G338"/>
    <mergeCell ref="H337:H338"/>
    <mergeCell ref="I333:I334"/>
    <mergeCell ref="J333:J334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I331:I332"/>
    <mergeCell ref="J331:J332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A331:A332"/>
    <mergeCell ref="B331:B332"/>
    <mergeCell ref="C331:C332"/>
    <mergeCell ref="D331:D332"/>
    <mergeCell ref="E331:E332"/>
    <mergeCell ref="F331:F332"/>
    <mergeCell ref="G331:G332"/>
    <mergeCell ref="H331:H332"/>
    <mergeCell ref="I329:I330"/>
    <mergeCell ref="J329:J330"/>
    <mergeCell ref="I327:I328"/>
    <mergeCell ref="J327:J328"/>
    <mergeCell ref="A329:A330"/>
    <mergeCell ref="B329:B330"/>
    <mergeCell ref="C329:C330"/>
    <mergeCell ref="D329:D330"/>
    <mergeCell ref="E329:E330"/>
    <mergeCell ref="F329:F330"/>
    <mergeCell ref="G329:G330"/>
    <mergeCell ref="H329:H330"/>
    <mergeCell ref="I325:I326"/>
    <mergeCell ref="J325:J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3:I324"/>
    <mergeCell ref="J323:J324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G319:G320"/>
    <mergeCell ref="H319:H320"/>
    <mergeCell ref="A323:A324"/>
    <mergeCell ref="B323:B324"/>
    <mergeCell ref="C323:C324"/>
    <mergeCell ref="D323:D324"/>
    <mergeCell ref="E323:E324"/>
    <mergeCell ref="F323:F324"/>
    <mergeCell ref="G323:G324"/>
    <mergeCell ref="H323:H324"/>
    <mergeCell ref="G317:G318"/>
    <mergeCell ref="H317:H318"/>
    <mergeCell ref="I317:I318"/>
    <mergeCell ref="J317:J318"/>
    <mergeCell ref="A319:A320"/>
    <mergeCell ref="B319:B320"/>
    <mergeCell ref="C319:C320"/>
    <mergeCell ref="D319:D320"/>
    <mergeCell ref="E319:E320"/>
    <mergeCell ref="F319:F320"/>
    <mergeCell ref="G315:G316"/>
    <mergeCell ref="H315:H316"/>
    <mergeCell ref="I315:I316"/>
    <mergeCell ref="J315:J316"/>
    <mergeCell ref="A317:A318"/>
    <mergeCell ref="B317:B318"/>
    <mergeCell ref="C317:C318"/>
    <mergeCell ref="D317:D318"/>
    <mergeCell ref="E317:E318"/>
    <mergeCell ref="F317:F318"/>
    <mergeCell ref="G313:G314"/>
    <mergeCell ref="H313:H314"/>
    <mergeCell ref="I313:I314"/>
    <mergeCell ref="J313:J314"/>
    <mergeCell ref="A315:A316"/>
    <mergeCell ref="B315:B316"/>
    <mergeCell ref="C315:C316"/>
    <mergeCell ref="D315:D316"/>
    <mergeCell ref="E315:E316"/>
    <mergeCell ref="F315:F316"/>
    <mergeCell ref="G311:G312"/>
    <mergeCell ref="H311:H312"/>
    <mergeCell ref="I311:I312"/>
    <mergeCell ref="J311:J312"/>
    <mergeCell ref="A313:A314"/>
    <mergeCell ref="B313:B314"/>
    <mergeCell ref="C313:C314"/>
    <mergeCell ref="D313:D314"/>
    <mergeCell ref="E313:E314"/>
    <mergeCell ref="F313:F314"/>
    <mergeCell ref="G309:G310"/>
    <mergeCell ref="H309:H310"/>
    <mergeCell ref="I309:I310"/>
    <mergeCell ref="J309:J310"/>
    <mergeCell ref="A311:A312"/>
    <mergeCell ref="B311:B312"/>
    <mergeCell ref="C311:C312"/>
    <mergeCell ref="D311:D312"/>
    <mergeCell ref="E311:E312"/>
    <mergeCell ref="F311:F312"/>
    <mergeCell ref="G307:G308"/>
    <mergeCell ref="H307:H308"/>
    <mergeCell ref="I307:I308"/>
    <mergeCell ref="J307:J308"/>
    <mergeCell ref="A309:A310"/>
    <mergeCell ref="B309:B310"/>
    <mergeCell ref="C309:C310"/>
    <mergeCell ref="D309:D310"/>
    <mergeCell ref="E309:E310"/>
    <mergeCell ref="F309:F310"/>
    <mergeCell ref="G305:G306"/>
    <mergeCell ref="H305:H306"/>
    <mergeCell ref="I305:I306"/>
    <mergeCell ref="J305:J306"/>
    <mergeCell ref="A307:A308"/>
    <mergeCell ref="B307:B308"/>
    <mergeCell ref="C307:C308"/>
    <mergeCell ref="D307:D308"/>
    <mergeCell ref="E307:E308"/>
    <mergeCell ref="F307:F308"/>
    <mergeCell ref="G303:G304"/>
    <mergeCell ref="H303:H304"/>
    <mergeCell ref="I303:I304"/>
    <mergeCell ref="J303:J304"/>
    <mergeCell ref="A305:A306"/>
    <mergeCell ref="B305:B306"/>
    <mergeCell ref="C305:C306"/>
    <mergeCell ref="D305:D306"/>
    <mergeCell ref="E305:E306"/>
    <mergeCell ref="F305:F306"/>
    <mergeCell ref="G301:G302"/>
    <mergeCell ref="H301:H302"/>
    <mergeCell ref="I301:I302"/>
    <mergeCell ref="J301:J302"/>
    <mergeCell ref="A303:A304"/>
    <mergeCell ref="B303:B304"/>
    <mergeCell ref="C303:C304"/>
    <mergeCell ref="D303:D304"/>
    <mergeCell ref="E303:E304"/>
    <mergeCell ref="F303:F304"/>
    <mergeCell ref="G299:G300"/>
    <mergeCell ref="H299:H300"/>
    <mergeCell ref="I299:I300"/>
    <mergeCell ref="J299:J300"/>
    <mergeCell ref="A301:A302"/>
    <mergeCell ref="B301:B302"/>
    <mergeCell ref="C301:C302"/>
    <mergeCell ref="D301:D302"/>
    <mergeCell ref="E301:E302"/>
    <mergeCell ref="F301:F302"/>
    <mergeCell ref="G297:G298"/>
    <mergeCell ref="H297:H298"/>
    <mergeCell ref="I297:I298"/>
    <mergeCell ref="J297:J298"/>
    <mergeCell ref="A299:A300"/>
    <mergeCell ref="B299:B300"/>
    <mergeCell ref="C299:C300"/>
    <mergeCell ref="D299:D300"/>
    <mergeCell ref="E299:E300"/>
    <mergeCell ref="F299:F300"/>
    <mergeCell ref="G295:G296"/>
    <mergeCell ref="H295:H296"/>
    <mergeCell ref="I295:I296"/>
    <mergeCell ref="J295:J296"/>
    <mergeCell ref="A297:A298"/>
    <mergeCell ref="B297:B298"/>
    <mergeCell ref="C297:C298"/>
    <mergeCell ref="D297:D298"/>
    <mergeCell ref="E297:E298"/>
    <mergeCell ref="F297:F298"/>
    <mergeCell ref="G293:G294"/>
    <mergeCell ref="H293:H294"/>
    <mergeCell ref="I293:I294"/>
    <mergeCell ref="J293:J294"/>
    <mergeCell ref="A295:A296"/>
    <mergeCell ref="B295:B296"/>
    <mergeCell ref="C295:C296"/>
    <mergeCell ref="D295:D296"/>
    <mergeCell ref="E295:E296"/>
    <mergeCell ref="F295:F296"/>
    <mergeCell ref="G291:G292"/>
    <mergeCell ref="H291:H292"/>
    <mergeCell ref="I291:I292"/>
    <mergeCell ref="J291:J292"/>
    <mergeCell ref="A293:A294"/>
    <mergeCell ref="B293:B294"/>
    <mergeCell ref="C293:C294"/>
    <mergeCell ref="D293:D294"/>
    <mergeCell ref="E293:E294"/>
    <mergeCell ref="F293:F294"/>
    <mergeCell ref="G289:G290"/>
    <mergeCell ref="H289:H290"/>
    <mergeCell ref="I289:I290"/>
    <mergeCell ref="J289:J290"/>
    <mergeCell ref="A291:A292"/>
    <mergeCell ref="B291:B292"/>
    <mergeCell ref="C291:C292"/>
    <mergeCell ref="D291:D292"/>
    <mergeCell ref="E291:E292"/>
    <mergeCell ref="F291:F292"/>
    <mergeCell ref="G287:G288"/>
    <mergeCell ref="H287:H288"/>
    <mergeCell ref="I287:I288"/>
    <mergeCell ref="J287:J288"/>
    <mergeCell ref="A289:A290"/>
    <mergeCell ref="B289:B290"/>
    <mergeCell ref="C289:C290"/>
    <mergeCell ref="D289:D290"/>
    <mergeCell ref="E289:E290"/>
    <mergeCell ref="F289:F290"/>
    <mergeCell ref="A287:A288"/>
    <mergeCell ref="B287:B288"/>
    <mergeCell ref="C287:C288"/>
    <mergeCell ref="D287:D288"/>
    <mergeCell ref="E287:E288"/>
    <mergeCell ref="F287:F288"/>
    <mergeCell ref="G285:G286"/>
    <mergeCell ref="H285:H286"/>
    <mergeCell ref="I285:I286"/>
    <mergeCell ref="J285:J286"/>
    <mergeCell ref="G283:G284"/>
    <mergeCell ref="H283:H284"/>
    <mergeCell ref="I283:I284"/>
    <mergeCell ref="J283:J284"/>
    <mergeCell ref="A285:A286"/>
    <mergeCell ref="B285:B286"/>
    <mergeCell ref="C285:C286"/>
    <mergeCell ref="D285:D286"/>
    <mergeCell ref="E285:E286"/>
    <mergeCell ref="F285:F286"/>
    <mergeCell ref="G279:G280"/>
    <mergeCell ref="H279:H280"/>
    <mergeCell ref="I279:I280"/>
    <mergeCell ref="J279:J280"/>
    <mergeCell ref="A283:A284"/>
    <mergeCell ref="B283:B284"/>
    <mergeCell ref="C283:C284"/>
    <mergeCell ref="D283:D284"/>
    <mergeCell ref="E283:E284"/>
    <mergeCell ref="F283:F284"/>
    <mergeCell ref="G277:G278"/>
    <mergeCell ref="H277:H278"/>
    <mergeCell ref="I277:I278"/>
    <mergeCell ref="J277:J278"/>
    <mergeCell ref="A279:A280"/>
    <mergeCell ref="B279:B280"/>
    <mergeCell ref="C279:C280"/>
    <mergeCell ref="D279:D280"/>
    <mergeCell ref="E279:E280"/>
    <mergeCell ref="F279:F280"/>
    <mergeCell ref="G275:G276"/>
    <mergeCell ref="H275:H276"/>
    <mergeCell ref="I275:I276"/>
    <mergeCell ref="J275:J276"/>
    <mergeCell ref="A277:A278"/>
    <mergeCell ref="B277:B278"/>
    <mergeCell ref="C277:C278"/>
    <mergeCell ref="D277:D278"/>
    <mergeCell ref="E277:E278"/>
    <mergeCell ref="F277:F278"/>
    <mergeCell ref="G273:G274"/>
    <mergeCell ref="H273:H274"/>
    <mergeCell ref="I273:I274"/>
    <mergeCell ref="J273:J274"/>
    <mergeCell ref="A275:A276"/>
    <mergeCell ref="B275:B276"/>
    <mergeCell ref="C275:C276"/>
    <mergeCell ref="D275:D276"/>
    <mergeCell ref="E275:E276"/>
    <mergeCell ref="F275:F276"/>
    <mergeCell ref="G271:G272"/>
    <mergeCell ref="H271:H272"/>
    <mergeCell ref="I271:I272"/>
    <mergeCell ref="J271:J272"/>
    <mergeCell ref="A273:A274"/>
    <mergeCell ref="B273:B274"/>
    <mergeCell ref="C273:C274"/>
    <mergeCell ref="D273:D274"/>
    <mergeCell ref="E273:E274"/>
    <mergeCell ref="F273:F274"/>
    <mergeCell ref="G269:G270"/>
    <mergeCell ref="H269:H270"/>
    <mergeCell ref="I269:I270"/>
    <mergeCell ref="J269:J270"/>
    <mergeCell ref="A271:A272"/>
    <mergeCell ref="B271:B272"/>
    <mergeCell ref="C271:C272"/>
    <mergeCell ref="D271:D272"/>
    <mergeCell ref="E271:E272"/>
    <mergeCell ref="F271:F272"/>
    <mergeCell ref="G267:G268"/>
    <mergeCell ref="H267:H268"/>
    <mergeCell ref="I267:I268"/>
    <mergeCell ref="J267:J268"/>
    <mergeCell ref="A269:A270"/>
    <mergeCell ref="B269:B270"/>
    <mergeCell ref="C269:C270"/>
    <mergeCell ref="D269:D270"/>
    <mergeCell ref="E269:E270"/>
    <mergeCell ref="F269:F270"/>
    <mergeCell ref="G265:G266"/>
    <mergeCell ref="H265:H266"/>
    <mergeCell ref="I265:I266"/>
    <mergeCell ref="J265:J266"/>
    <mergeCell ref="A267:A268"/>
    <mergeCell ref="B267:B268"/>
    <mergeCell ref="C267:C268"/>
    <mergeCell ref="D267:D268"/>
    <mergeCell ref="E267:E268"/>
    <mergeCell ref="F267:F268"/>
    <mergeCell ref="G263:G264"/>
    <mergeCell ref="H263:H264"/>
    <mergeCell ref="I263:I264"/>
    <mergeCell ref="J263:J264"/>
    <mergeCell ref="A265:A266"/>
    <mergeCell ref="B265:B266"/>
    <mergeCell ref="C265:C266"/>
    <mergeCell ref="D265:D266"/>
    <mergeCell ref="E265:E266"/>
    <mergeCell ref="F265:F266"/>
    <mergeCell ref="G261:G262"/>
    <mergeCell ref="H261:H262"/>
    <mergeCell ref="I261:I262"/>
    <mergeCell ref="J261:J262"/>
    <mergeCell ref="A263:A264"/>
    <mergeCell ref="B263:B264"/>
    <mergeCell ref="C263:C264"/>
    <mergeCell ref="D263:D264"/>
    <mergeCell ref="E263:E264"/>
    <mergeCell ref="F263:F264"/>
    <mergeCell ref="G259:G260"/>
    <mergeCell ref="H259:H260"/>
    <mergeCell ref="I259:I260"/>
    <mergeCell ref="J259:J260"/>
    <mergeCell ref="A261:A262"/>
    <mergeCell ref="B261:B262"/>
    <mergeCell ref="C261:C262"/>
    <mergeCell ref="D261:D262"/>
    <mergeCell ref="E261:E262"/>
    <mergeCell ref="F261:F262"/>
    <mergeCell ref="G257:G258"/>
    <mergeCell ref="H257:H258"/>
    <mergeCell ref="I257:I258"/>
    <mergeCell ref="J257:J258"/>
    <mergeCell ref="A259:A260"/>
    <mergeCell ref="B259:B260"/>
    <mergeCell ref="C259:C260"/>
    <mergeCell ref="D259:D260"/>
    <mergeCell ref="E259:E260"/>
    <mergeCell ref="F259:F260"/>
    <mergeCell ref="G255:G256"/>
    <mergeCell ref="H255:H256"/>
    <mergeCell ref="I255:I256"/>
    <mergeCell ref="J255:J256"/>
    <mergeCell ref="A257:A258"/>
    <mergeCell ref="B257:B258"/>
    <mergeCell ref="C257:C258"/>
    <mergeCell ref="D257:D258"/>
    <mergeCell ref="E257:E258"/>
    <mergeCell ref="F257:F258"/>
    <mergeCell ref="G253:G254"/>
    <mergeCell ref="H253:H254"/>
    <mergeCell ref="I253:I254"/>
    <mergeCell ref="J253:J254"/>
    <mergeCell ref="A255:A256"/>
    <mergeCell ref="B255:B256"/>
    <mergeCell ref="C255:C256"/>
    <mergeCell ref="D255:D256"/>
    <mergeCell ref="E255:E256"/>
    <mergeCell ref="F255:F256"/>
    <mergeCell ref="G251:G252"/>
    <mergeCell ref="H251:H252"/>
    <mergeCell ref="I251:I252"/>
    <mergeCell ref="J251:J252"/>
    <mergeCell ref="A253:A254"/>
    <mergeCell ref="B253:B254"/>
    <mergeCell ref="C253:C254"/>
    <mergeCell ref="D253:D254"/>
    <mergeCell ref="E253:E254"/>
    <mergeCell ref="F253:F254"/>
    <mergeCell ref="G249:G250"/>
    <mergeCell ref="H249:H250"/>
    <mergeCell ref="I249:I250"/>
    <mergeCell ref="J249:J250"/>
    <mergeCell ref="A251:A252"/>
    <mergeCell ref="B251:B252"/>
    <mergeCell ref="C251:C252"/>
    <mergeCell ref="D251:D252"/>
    <mergeCell ref="E251:E252"/>
    <mergeCell ref="F251:F252"/>
    <mergeCell ref="G247:G248"/>
    <mergeCell ref="H247:H248"/>
    <mergeCell ref="I247:I248"/>
    <mergeCell ref="J247:J248"/>
    <mergeCell ref="A249:A250"/>
    <mergeCell ref="B249:B250"/>
    <mergeCell ref="C249:C250"/>
    <mergeCell ref="D249:D250"/>
    <mergeCell ref="E249:E250"/>
    <mergeCell ref="F249:F250"/>
    <mergeCell ref="G245:G246"/>
    <mergeCell ref="H245:H246"/>
    <mergeCell ref="I245:I246"/>
    <mergeCell ref="J245:J246"/>
    <mergeCell ref="A247:A248"/>
    <mergeCell ref="B247:B248"/>
    <mergeCell ref="C247:C248"/>
    <mergeCell ref="D247:D248"/>
    <mergeCell ref="E247:E248"/>
    <mergeCell ref="F247:F248"/>
    <mergeCell ref="G243:G244"/>
    <mergeCell ref="H243:H244"/>
    <mergeCell ref="I243:I244"/>
    <mergeCell ref="J243:J244"/>
    <mergeCell ref="A245:A246"/>
    <mergeCell ref="B245:B246"/>
    <mergeCell ref="C245:C246"/>
    <mergeCell ref="D245:D246"/>
    <mergeCell ref="E245:E246"/>
    <mergeCell ref="F245:F246"/>
    <mergeCell ref="G241:G242"/>
    <mergeCell ref="H241:H242"/>
    <mergeCell ref="I241:I242"/>
    <mergeCell ref="J241:J242"/>
    <mergeCell ref="A243:A244"/>
    <mergeCell ref="B243:B244"/>
    <mergeCell ref="C243:C244"/>
    <mergeCell ref="D243:D244"/>
    <mergeCell ref="E243:E244"/>
    <mergeCell ref="F243:F244"/>
    <mergeCell ref="G237:G238"/>
    <mergeCell ref="H237:H238"/>
    <mergeCell ref="I237:I238"/>
    <mergeCell ref="J237:J238"/>
    <mergeCell ref="A241:A242"/>
    <mergeCell ref="B241:B242"/>
    <mergeCell ref="C241:C242"/>
    <mergeCell ref="D241:D242"/>
    <mergeCell ref="E241:E242"/>
    <mergeCell ref="F241:F242"/>
    <mergeCell ref="G235:G236"/>
    <mergeCell ref="H235:H236"/>
    <mergeCell ref="I235:I236"/>
    <mergeCell ref="J235:J236"/>
    <mergeCell ref="A237:A238"/>
    <mergeCell ref="B237:B238"/>
    <mergeCell ref="C237:C238"/>
    <mergeCell ref="D237:D238"/>
    <mergeCell ref="E237:E238"/>
    <mergeCell ref="F237:F238"/>
    <mergeCell ref="G233:G234"/>
    <mergeCell ref="H233:H234"/>
    <mergeCell ref="I233:I234"/>
    <mergeCell ref="J233:J234"/>
    <mergeCell ref="A235:A236"/>
    <mergeCell ref="B235:B236"/>
    <mergeCell ref="C235:C236"/>
    <mergeCell ref="D235:D236"/>
    <mergeCell ref="E235:E236"/>
    <mergeCell ref="F235:F236"/>
    <mergeCell ref="G231:G232"/>
    <mergeCell ref="H231:H232"/>
    <mergeCell ref="I231:I232"/>
    <mergeCell ref="J231:J232"/>
    <mergeCell ref="A233:A234"/>
    <mergeCell ref="B233:B234"/>
    <mergeCell ref="C233:C234"/>
    <mergeCell ref="D233:D234"/>
    <mergeCell ref="E233:E234"/>
    <mergeCell ref="F233:F234"/>
    <mergeCell ref="G229:G230"/>
    <mergeCell ref="H229:H230"/>
    <mergeCell ref="I229:I230"/>
    <mergeCell ref="J229:J230"/>
    <mergeCell ref="A231:A232"/>
    <mergeCell ref="B231:B232"/>
    <mergeCell ref="C231:C232"/>
    <mergeCell ref="D231:D232"/>
    <mergeCell ref="E231:E232"/>
    <mergeCell ref="F231:F232"/>
    <mergeCell ref="G227:G228"/>
    <mergeCell ref="H227:H228"/>
    <mergeCell ref="I227:I228"/>
    <mergeCell ref="J227:J228"/>
    <mergeCell ref="A229:A230"/>
    <mergeCell ref="B229:B230"/>
    <mergeCell ref="C229:C230"/>
    <mergeCell ref="D229:D230"/>
    <mergeCell ref="E229:E230"/>
    <mergeCell ref="F229:F230"/>
    <mergeCell ref="G225:G226"/>
    <mergeCell ref="H225:H226"/>
    <mergeCell ref="I225:I226"/>
    <mergeCell ref="J225:J226"/>
    <mergeCell ref="A227:A228"/>
    <mergeCell ref="B227:B228"/>
    <mergeCell ref="C227:C228"/>
    <mergeCell ref="D227:D228"/>
    <mergeCell ref="E227:E228"/>
    <mergeCell ref="F227:F228"/>
    <mergeCell ref="G223:G224"/>
    <mergeCell ref="H223:H224"/>
    <mergeCell ref="I223:I224"/>
    <mergeCell ref="J223:J224"/>
    <mergeCell ref="A225:A226"/>
    <mergeCell ref="B225:B226"/>
    <mergeCell ref="C225:C226"/>
    <mergeCell ref="D225:D226"/>
    <mergeCell ref="E225:E226"/>
    <mergeCell ref="F225:F226"/>
    <mergeCell ref="G221:G222"/>
    <mergeCell ref="H221:H222"/>
    <mergeCell ref="I221:I222"/>
    <mergeCell ref="J221:J222"/>
    <mergeCell ref="A223:A224"/>
    <mergeCell ref="B223:B224"/>
    <mergeCell ref="C223:C224"/>
    <mergeCell ref="D223:D224"/>
    <mergeCell ref="E223:E224"/>
    <mergeCell ref="F223:F224"/>
    <mergeCell ref="G219:G220"/>
    <mergeCell ref="H219:H220"/>
    <mergeCell ref="I219:I220"/>
    <mergeCell ref="J219:J220"/>
    <mergeCell ref="A221:A222"/>
    <mergeCell ref="B221:B222"/>
    <mergeCell ref="C221:C222"/>
    <mergeCell ref="D221:D222"/>
    <mergeCell ref="E221:E222"/>
    <mergeCell ref="F221:F222"/>
    <mergeCell ref="G217:G218"/>
    <mergeCell ref="H217:H218"/>
    <mergeCell ref="I217:I218"/>
    <mergeCell ref="J217:J218"/>
    <mergeCell ref="A219:A220"/>
    <mergeCell ref="B219:B220"/>
    <mergeCell ref="C219:C220"/>
    <mergeCell ref="D219:D220"/>
    <mergeCell ref="E219:E220"/>
    <mergeCell ref="F219:F220"/>
    <mergeCell ref="G215:G216"/>
    <mergeCell ref="H215:H216"/>
    <mergeCell ref="I215:I216"/>
    <mergeCell ref="J215:J216"/>
    <mergeCell ref="A217:A218"/>
    <mergeCell ref="B217:B218"/>
    <mergeCell ref="C217:C218"/>
    <mergeCell ref="D217:D218"/>
    <mergeCell ref="E217:E218"/>
    <mergeCell ref="F217:F218"/>
    <mergeCell ref="G213:G214"/>
    <mergeCell ref="H213:H214"/>
    <mergeCell ref="I213:I214"/>
    <mergeCell ref="J213:J214"/>
    <mergeCell ref="A215:A216"/>
    <mergeCell ref="B215:B216"/>
    <mergeCell ref="C215:C216"/>
    <mergeCell ref="D215:D216"/>
    <mergeCell ref="E215:E216"/>
    <mergeCell ref="F215:F216"/>
    <mergeCell ref="G211:G212"/>
    <mergeCell ref="H211:H212"/>
    <mergeCell ref="I211:I212"/>
    <mergeCell ref="J211:J212"/>
    <mergeCell ref="A213:A214"/>
    <mergeCell ref="B213:B214"/>
    <mergeCell ref="C213:C214"/>
    <mergeCell ref="D213:D214"/>
    <mergeCell ref="E213:E214"/>
    <mergeCell ref="F213:F214"/>
    <mergeCell ref="G209:G210"/>
    <mergeCell ref="H209:H210"/>
    <mergeCell ref="I209:I210"/>
    <mergeCell ref="J209:J210"/>
    <mergeCell ref="A211:A212"/>
    <mergeCell ref="B211:B212"/>
    <mergeCell ref="C211:C212"/>
    <mergeCell ref="D211:D212"/>
    <mergeCell ref="E211:E212"/>
    <mergeCell ref="F211:F212"/>
    <mergeCell ref="G207:G208"/>
    <mergeCell ref="H207:H208"/>
    <mergeCell ref="I207:I208"/>
    <mergeCell ref="J207:J208"/>
    <mergeCell ref="A209:A210"/>
    <mergeCell ref="B209:B210"/>
    <mergeCell ref="C209:C210"/>
    <mergeCell ref="D209:D210"/>
    <mergeCell ref="E209:E210"/>
    <mergeCell ref="F209:F210"/>
    <mergeCell ref="A207:A208"/>
    <mergeCell ref="B207:B208"/>
    <mergeCell ref="C207:C208"/>
    <mergeCell ref="D207:D208"/>
    <mergeCell ref="E207:E208"/>
    <mergeCell ref="F207:F208"/>
    <mergeCell ref="G205:G206"/>
    <mergeCell ref="H205:H206"/>
    <mergeCell ref="I205:I206"/>
    <mergeCell ref="J205:J206"/>
    <mergeCell ref="G203:G204"/>
    <mergeCell ref="H203:H204"/>
    <mergeCell ref="I203:I204"/>
    <mergeCell ref="J203:J204"/>
    <mergeCell ref="A205:A206"/>
    <mergeCell ref="B205:B206"/>
    <mergeCell ref="C205:C206"/>
    <mergeCell ref="D205:D206"/>
    <mergeCell ref="E205:E206"/>
    <mergeCell ref="F205:F206"/>
    <mergeCell ref="G201:G202"/>
    <mergeCell ref="H201:H202"/>
    <mergeCell ref="I201:I202"/>
    <mergeCell ref="J201:J202"/>
    <mergeCell ref="A203:A204"/>
    <mergeCell ref="B203:B204"/>
    <mergeCell ref="C203:C204"/>
    <mergeCell ref="D203:D204"/>
    <mergeCell ref="E203:E204"/>
    <mergeCell ref="F203:F204"/>
    <mergeCell ref="G196:G197"/>
    <mergeCell ref="H196:H197"/>
    <mergeCell ref="I196:I197"/>
    <mergeCell ref="J196:J197"/>
    <mergeCell ref="A201:A202"/>
    <mergeCell ref="B201:B202"/>
    <mergeCell ref="C201:C202"/>
    <mergeCell ref="D201:D202"/>
    <mergeCell ref="E201:E202"/>
    <mergeCell ref="F201:F202"/>
    <mergeCell ref="G192:G193"/>
    <mergeCell ref="H192:H193"/>
    <mergeCell ref="I192:I193"/>
    <mergeCell ref="J192:J193"/>
    <mergeCell ref="A196:A197"/>
    <mergeCell ref="B196:B197"/>
    <mergeCell ref="C196:C197"/>
    <mergeCell ref="D196:D197"/>
    <mergeCell ref="E196:E197"/>
    <mergeCell ref="F196:F197"/>
    <mergeCell ref="G190:G191"/>
    <mergeCell ref="H190:H191"/>
    <mergeCell ref="I190:I191"/>
    <mergeCell ref="J190:J191"/>
    <mergeCell ref="A192:A193"/>
    <mergeCell ref="B192:B193"/>
    <mergeCell ref="C192:C193"/>
    <mergeCell ref="D192:D193"/>
    <mergeCell ref="E192:E193"/>
    <mergeCell ref="F192:F193"/>
    <mergeCell ref="G188:G189"/>
    <mergeCell ref="H188:H189"/>
    <mergeCell ref="I188:I189"/>
    <mergeCell ref="J188:J189"/>
    <mergeCell ref="A190:A191"/>
    <mergeCell ref="B190:B191"/>
    <mergeCell ref="C190:C191"/>
    <mergeCell ref="D190:D191"/>
    <mergeCell ref="E190:E191"/>
    <mergeCell ref="F190:F191"/>
    <mergeCell ref="G186:G187"/>
    <mergeCell ref="H186:H187"/>
    <mergeCell ref="I186:I187"/>
    <mergeCell ref="J186:J187"/>
    <mergeCell ref="A188:A189"/>
    <mergeCell ref="B188:B189"/>
    <mergeCell ref="C188:C189"/>
    <mergeCell ref="D188:D189"/>
    <mergeCell ref="E188:E189"/>
    <mergeCell ref="F188:F189"/>
    <mergeCell ref="A186:A187"/>
    <mergeCell ref="B186:B187"/>
    <mergeCell ref="C186:C187"/>
    <mergeCell ref="D186:D187"/>
    <mergeCell ref="E186:E187"/>
    <mergeCell ref="F186:F187"/>
    <mergeCell ref="G184:G185"/>
    <mergeCell ref="H184:H185"/>
    <mergeCell ref="I184:I185"/>
    <mergeCell ref="J184:J185"/>
    <mergeCell ref="G182:G183"/>
    <mergeCell ref="H182:H183"/>
    <mergeCell ref="I182:I183"/>
    <mergeCell ref="J182:J183"/>
    <mergeCell ref="A184:A185"/>
    <mergeCell ref="B184:B185"/>
    <mergeCell ref="C184:C185"/>
    <mergeCell ref="D184:D185"/>
    <mergeCell ref="E184:E185"/>
    <mergeCell ref="F184:F185"/>
    <mergeCell ref="G180:G181"/>
    <mergeCell ref="H180:H181"/>
    <mergeCell ref="I180:I181"/>
    <mergeCell ref="J180:J181"/>
    <mergeCell ref="A182:A183"/>
    <mergeCell ref="B182:B183"/>
    <mergeCell ref="C182:C183"/>
    <mergeCell ref="D182:D183"/>
    <mergeCell ref="E182:E183"/>
    <mergeCell ref="F182:F183"/>
    <mergeCell ref="G178:G179"/>
    <mergeCell ref="H178:H179"/>
    <mergeCell ref="I178:I179"/>
    <mergeCell ref="J178:J179"/>
    <mergeCell ref="A180:A181"/>
    <mergeCell ref="B180:B181"/>
    <mergeCell ref="C180:C181"/>
    <mergeCell ref="D180:D181"/>
    <mergeCell ref="E180:E181"/>
    <mergeCell ref="F180:F181"/>
    <mergeCell ref="G176:G177"/>
    <mergeCell ref="H176:H177"/>
    <mergeCell ref="I176:I177"/>
    <mergeCell ref="J176:J177"/>
    <mergeCell ref="A178:A179"/>
    <mergeCell ref="B178:B179"/>
    <mergeCell ref="C178:C179"/>
    <mergeCell ref="D178:D179"/>
    <mergeCell ref="E178:E179"/>
    <mergeCell ref="F178:F179"/>
    <mergeCell ref="G174:G175"/>
    <mergeCell ref="H174:H175"/>
    <mergeCell ref="I174:I175"/>
    <mergeCell ref="J174:J175"/>
    <mergeCell ref="A176:A177"/>
    <mergeCell ref="B176:B177"/>
    <mergeCell ref="C176:C177"/>
    <mergeCell ref="D176:D177"/>
    <mergeCell ref="E176:E177"/>
    <mergeCell ref="F176:F177"/>
    <mergeCell ref="G172:G173"/>
    <mergeCell ref="H172:H173"/>
    <mergeCell ref="I172:I173"/>
    <mergeCell ref="J172:J173"/>
    <mergeCell ref="A174:A175"/>
    <mergeCell ref="B174:B175"/>
    <mergeCell ref="C174:C175"/>
    <mergeCell ref="D174:D175"/>
    <mergeCell ref="E174:E175"/>
    <mergeCell ref="F174:F175"/>
    <mergeCell ref="G170:G171"/>
    <mergeCell ref="H170:H171"/>
    <mergeCell ref="I170:I171"/>
    <mergeCell ref="J170:J171"/>
    <mergeCell ref="A172:A173"/>
    <mergeCell ref="B172:B173"/>
    <mergeCell ref="C172:C173"/>
    <mergeCell ref="D172:D173"/>
    <mergeCell ref="E172:E173"/>
    <mergeCell ref="F172:F173"/>
    <mergeCell ref="G168:G169"/>
    <mergeCell ref="H168:H169"/>
    <mergeCell ref="I168:I169"/>
    <mergeCell ref="J168:J169"/>
    <mergeCell ref="A170:A171"/>
    <mergeCell ref="B170:B171"/>
    <mergeCell ref="C170:C171"/>
    <mergeCell ref="D170:D171"/>
    <mergeCell ref="E170:E171"/>
    <mergeCell ref="F170:F171"/>
    <mergeCell ref="G166:G167"/>
    <mergeCell ref="H166:H167"/>
    <mergeCell ref="I166:I167"/>
    <mergeCell ref="J166:J167"/>
    <mergeCell ref="A168:A169"/>
    <mergeCell ref="B168:B169"/>
    <mergeCell ref="C168:C169"/>
    <mergeCell ref="D168:D169"/>
    <mergeCell ref="E168:E169"/>
    <mergeCell ref="F168:F169"/>
    <mergeCell ref="G164:G165"/>
    <mergeCell ref="H164:H165"/>
    <mergeCell ref="I164:I165"/>
    <mergeCell ref="J164:J165"/>
    <mergeCell ref="A166:A167"/>
    <mergeCell ref="B166:B167"/>
    <mergeCell ref="C166:C167"/>
    <mergeCell ref="D166:D167"/>
    <mergeCell ref="E166:E167"/>
    <mergeCell ref="F166:F167"/>
    <mergeCell ref="G160:G161"/>
    <mergeCell ref="H160:H161"/>
    <mergeCell ref="I160:I161"/>
    <mergeCell ref="J160:J161"/>
    <mergeCell ref="A164:A165"/>
    <mergeCell ref="B164:B165"/>
    <mergeCell ref="C164:C165"/>
    <mergeCell ref="D164:D165"/>
    <mergeCell ref="E164:E165"/>
    <mergeCell ref="F164:F165"/>
    <mergeCell ref="G158:G159"/>
    <mergeCell ref="H158:H159"/>
    <mergeCell ref="I158:I159"/>
    <mergeCell ref="J158:J159"/>
    <mergeCell ref="A160:A161"/>
    <mergeCell ref="B160:B161"/>
    <mergeCell ref="C160:C161"/>
    <mergeCell ref="D160:D161"/>
    <mergeCell ref="E160:E161"/>
    <mergeCell ref="F160:F161"/>
    <mergeCell ref="G156:G157"/>
    <mergeCell ref="H156:H157"/>
    <mergeCell ref="I156:I157"/>
    <mergeCell ref="J156:J157"/>
    <mergeCell ref="A158:A159"/>
    <mergeCell ref="B158:B159"/>
    <mergeCell ref="C158:C159"/>
    <mergeCell ref="D158:D159"/>
    <mergeCell ref="E158:E159"/>
    <mergeCell ref="F158:F159"/>
    <mergeCell ref="G154:G155"/>
    <mergeCell ref="H154:H155"/>
    <mergeCell ref="I154:I155"/>
    <mergeCell ref="J154:J155"/>
    <mergeCell ref="A156:A157"/>
    <mergeCell ref="B156:B157"/>
    <mergeCell ref="C156:C157"/>
    <mergeCell ref="D156:D157"/>
    <mergeCell ref="E156:E157"/>
    <mergeCell ref="F156:F157"/>
    <mergeCell ref="G152:G153"/>
    <mergeCell ref="H152:H153"/>
    <mergeCell ref="I152:I153"/>
    <mergeCell ref="J152:J153"/>
    <mergeCell ref="A154:A155"/>
    <mergeCell ref="B154:B155"/>
    <mergeCell ref="C154:C155"/>
    <mergeCell ref="D154:D155"/>
    <mergeCell ref="E154:E155"/>
    <mergeCell ref="F154:F155"/>
    <mergeCell ref="G150:G151"/>
    <mergeCell ref="H150:H151"/>
    <mergeCell ref="I150:I151"/>
    <mergeCell ref="J150:J151"/>
    <mergeCell ref="A152:A153"/>
    <mergeCell ref="B152:B153"/>
    <mergeCell ref="C152:C153"/>
    <mergeCell ref="D152:D153"/>
    <mergeCell ref="E152:E153"/>
    <mergeCell ref="F152:F153"/>
    <mergeCell ref="G146:G147"/>
    <mergeCell ref="H146:H147"/>
    <mergeCell ref="I146:I147"/>
    <mergeCell ref="J146:J147"/>
    <mergeCell ref="A150:A151"/>
    <mergeCell ref="B150:B151"/>
    <mergeCell ref="C150:C151"/>
    <mergeCell ref="D150:D151"/>
    <mergeCell ref="E150:E151"/>
    <mergeCell ref="F150:F151"/>
    <mergeCell ref="G144:G145"/>
    <mergeCell ref="H144:H145"/>
    <mergeCell ref="I144:I145"/>
    <mergeCell ref="J144:J145"/>
    <mergeCell ref="A146:A147"/>
    <mergeCell ref="B146:B147"/>
    <mergeCell ref="C146:C147"/>
    <mergeCell ref="D146:D147"/>
    <mergeCell ref="E146:E147"/>
    <mergeCell ref="F146:F147"/>
    <mergeCell ref="G142:G143"/>
    <mergeCell ref="H142:H143"/>
    <mergeCell ref="I142:I143"/>
    <mergeCell ref="J142:J143"/>
    <mergeCell ref="A144:A145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A142:A143"/>
    <mergeCell ref="B142:B143"/>
    <mergeCell ref="C142:C143"/>
    <mergeCell ref="D142:D143"/>
    <mergeCell ref="E142:E143"/>
    <mergeCell ref="F142:F143"/>
    <mergeCell ref="G138:G139"/>
    <mergeCell ref="H138:H139"/>
    <mergeCell ref="I138:I139"/>
    <mergeCell ref="J138:J139"/>
    <mergeCell ref="A140:A141"/>
    <mergeCell ref="B140:B141"/>
    <mergeCell ref="C140:C141"/>
    <mergeCell ref="D140:D141"/>
    <mergeCell ref="E140:E141"/>
    <mergeCell ref="F140:F141"/>
    <mergeCell ref="G136:G137"/>
    <mergeCell ref="H136:H137"/>
    <mergeCell ref="I136:I137"/>
    <mergeCell ref="J136:J137"/>
    <mergeCell ref="A138:A139"/>
    <mergeCell ref="B138:B139"/>
    <mergeCell ref="C138:C139"/>
    <mergeCell ref="D138:D139"/>
    <mergeCell ref="E138:E139"/>
    <mergeCell ref="F138:F139"/>
    <mergeCell ref="G134:G135"/>
    <mergeCell ref="H134:H135"/>
    <mergeCell ref="I134:I135"/>
    <mergeCell ref="J134:J135"/>
    <mergeCell ref="A136:A137"/>
    <mergeCell ref="B136:B137"/>
    <mergeCell ref="C136:C137"/>
    <mergeCell ref="D136:D137"/>
    <mergeCell ref="E136:E137"/>
    <mergeCell ref="F136:F137"/>
    <mergeCell ref="G132:G133"/>
    <mergeCell ref="H132:H133"/>
    <mergeCell ref="I132:I133"/>
    <mergeCell ref="J132:J133"/>
    <mergeCell ref="A134:A135"/>
    <mergeCell ref="B134:B135"/>
    <mergeCell ref="C134:C135"/>
    <mergeCell ref="D134:D135"/>
    <mergeCell ref="E134:E135"/>
    <mergeCell ref="F134:F135"/>
    <mergeCell ref="A132:A133"/>
    <mergeCell ref="B132:B133"/>
    <mergeCell ref="C132:C133"/>
    <mergeCell ref="D132:D133"/>
    <mergeCell ref="E132:E133"/>
    <mergeCell ref="F132:F133"/>
    <mergeCell ref="G130:G131"/>
    <mergeCell ref="H130:H131"/>
    <mergeCell ref="I130:I131"/>
    <mergeCell ref="J130:J131"/>
    <mergeCell ref="G128:G129"/>
    <mergeCell ref="H128:H129"/>
    <mergeCell ref="I128:I129"/>
    <mergeCell ref="J128:J129"/>
    <mergeCell ref="A130:A131"/>
    <mergeCell ref="B130:B131"/>
    <mergeCell ref="C130:C131"/>
    <mergeCell ref="D130:D131"/>
    <mergeCell ref="E130:E131"/>
    <mergeCell ref="F130:F131"/>
    <mergeCell ref="G126:G127"/>
    <mergeCell ref="H126:H127"/>
    <mergeCell ref="I126:I127"/>
    <mergeCell ref="J126:J127"/>
    <mergeCell ref="A128:A129"/>
    <mergeCell ref="B128:B129"/>
    <mergeCell ref="C128:C129"/>
    <mergeCell ref="D128:D129"/>
    <mergeCell ref="E128:E129"/>
    <mergeCell ref="F128:F129"/>
    <mergeCell ref="G124:G125"/>
    <mergeCell ref="H124:H125"/>
    <mergeCell ref="I124:I125"/>
    <mergeCell ref="J124:J125"/>
    <mergeCell ref="A126:A127"/>
    <mergeCell ref="B126:B127"/>
    <mergeCell ref="C126:C127"/>
    <mergeCell ref="D126:D127"/>
    <mergeCell ref="E126:E127"/>
    <mergeCell ref="F126:F127"/>
    <mergeCell ref="G119:G120"/>
    <mergeCell ref="H119:H120"/>
    <mergeCell ref="I119:I120"/>
    <mergeCell ref="J119:J120"/>
    <mergeCell ref="A124:A125"/>
    <mergeCell ref="B124:B125"/>
    <mergeCell ref="C124:C125"/>
    <mergeCell ref="D124:D125"/>
    <mergeCell ref="E124:E125"/>
    <mergeCell ref="F124:F125"/>
    <mergeCell ref="G117:G118"/>
    <mergeCell ref="H117:H118"/>
    <mergeCell ref="I117:I118"/>
    <mergeCell ref="J117:J118"/>
    <mergeCell ref="A119:A120"/>
    <mergeCell ref="B119:B120"/>
    <mergeCell ref="C119:C120"/>
    <mergeCell ref="D119:D120"/>
    <mergeCell ref="E119:E120"/>
    <mergeCell ref="F119:F120"/>
    <mergeCell ref="G115:G116"/>
    <mergeCell ref="H115:H116"/>
    <mergeCell ref="I115:I116"/>
    <mergeCell ref="J115:J116"/>
    <mergeCell ref="A117:A118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A115:A116"/>
    <mergeCell ref="B115:B116"/>
    <mergeCell ref="C115:C116"/>
    <mergeCell ref="D115:D116"/>
    <mergeCell ref="E115:E116"/>
    <mergeCell ref="F115:F116"/>
    <mergeCell ref="G111:G112"/>
    <mergeCell ref="H111:H112"/>
    <mergeCell ref="I111:I112"/>
    <mergeCell ref="J111:J112"/>
    <mergeCell ref="A113:A114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A111:A112"/>
    <mergeCell ref="B111:B112"/>
    <mergeCell ref="C111:C112"/>
    <mergeCell ref="D111:D112"/>
    <mergeCell ref="E111:E112"/>
    <mergeCell ref="F111:F112"/>
    <mergeCell ref="G107:G108"/>
    <mergeCell ref="H107:H108"/>
    <mergeCell ref="I107:I108"/>
    <mergeCell ref="J107:J108"/>
    <mergeCell ref="A109:A110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A107:A108"/>
    <mergeCell ref="B107:B108"/>
    <mergeCell ref="C107:C108"/>
    <mergeCell ref="D107:D108"/>
    <mergeCell ref="E107:E108"/>
    <mergeCell ref="F107:F108"/>
    <mergeCell ref="G103:G104"/>
    <mergeCell ref="H103:H104"/>
    <mergeCell ref="I103:I104"/>
    <mergeCell ref="J103:J104"/>
    <mergeCell ref="A105:A106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A103:A104"/>
    <mergeCell ref="B103:B104"/>
    <mergeCell ref="C103:C104"/>
    <mergeCell ref="D103:D104"/>
    <mergeCell ref="E103:E104"/>
    <mergeCell ref="F103:F104"/>
    <mergeCell ref="G99:G100"/>
    <mergeCell ref="H99:H100"/>
    <mergeCell ref="I99:I100"/>
    <mergeCell ref="J99:J100"/>
    <mergeCell ref="A101:A102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A99:A100"/>
    <mergeCell ref="B99:B100"/>
    <mergeCell ref="C99:C100"/>
    <mergeCell ref="D99:D100"/>
    <mergeCell ref="E99:E100"/>
    <mergeCell ref="F99:F100"/>
    <mergeCell ref="G95:G96"/>
    <mergeCell ref="H95:H96"/>
    <mergeCell ref="I95:I96"/>
    <mergeCell ref="J95:J96"/>
    <mergeCell ref="A97:A98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A95:A96"/>
    <mergeCell ref="B95:B96"/>
    <mergeCell ref="C95:C96"/>
    <mergeCell ref="D95:D96"/>
    <mergeCell ref="E95:E96"/>
    <mergeCell ref="F95:F96"/>
    <mergeCell ref="G91:G92"/>
    <mergeCell ref="H91:H92"/>
    <mergeCell ref="I91:I92"/>
    <mergeCell ref="J91:J92"/>
    <mergeCell ref="A93:A94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A91:A92"/>
    <mergeCell ref="B91:B92"/>
    <mergeCell ref="C91:C92"/>
    <mergeCell ref="D91:D92"/>
    <mergeCell ref="E91:E92"/>
    <mergeCell ref="F91:F92"/>
    <mergeCell ref="G87:G88"/>
    <mergeCell ref="H87:H88"/>
    <mergeCell ref="I87:I88"/>
    <mergeCell ref="J87:J88"/>
    <mergeCell ref="A89:A90"/>
    <mergeCell ref="B89:B90"/>
    <mergeCell ref="C89:C90"/>
    <mergeCell ref="D89:D90"/>
    <mergeCell ref="E89:E90"/>
    <mergeCell ref="F89:F90"/>
    <mergeCell ref="G85:G86"/>
    <mergeCell ref="H85:H86"/>
    <mergeCell ref="I85:I86"/>
    <mergeCell ref="J85:J86"/>
    <mergeCell ref="A87:A88"/>
    <mergeCell ref="B87:B88"/>
    <mergeCell ref="C87:C88"/>
    <mergeCell ref="D87:D88"/>
    <mergeCell ref="E87:E88"/>
    <mergeCell ref="F87:F88"/>
    <mergeCell ref="G83:G84"/>
    <mergeCell ref="H83:H84"/>
    <mergeCell ref="I83:I84"/>
    <mergeCell ref="J83:J84"/>
    <mergeCell ref="A85:A86"/>
    <mergeCell ref="B85:B86"/>
    <mergeCell ref="C85:C86"/>
    <mergeCell ref="D85:D86"/>
    <mergeCell ref="E85:E86"/>
    <mergeCell ref="F85:F86"/>
    <mergeCell ref="G81:G82"/>
    <mergeCell ref="H81:H82"/>
    <mergeCell ref="I81:I82"/>
    <mergeCell ref="J81:J82"/>
    <mergeCell ref="A83:A84"/>
    <mergeCell ref="B83:B84"/>
    <mergeCell ref="C83:C84"/>
    <mergeCell ref="D83:D84"/>
    <mergeCell ref="E83:E84"/>
    <mergeCell ref="F83:F84"/>
    <mergeCell ref="G77:G78"/>
    <mergeCell ref="H77:H78"/>
    <mergeCell ref="I77:I78"/>
    <mergeCell ref="J77:J78"/>
    <mergeCell ref="A81:A82"/>
    <mergeCell ref="B81:B82"/>
    <mergeCell ref="C81:C82"/>
    <mergeCell ref="D81:D82"/>
    <mergeCell ref="E81:E82"/>
    <mergeCell ref="F81:F82"/>
    <mergeCell ref="G75:G76"/>
    <mergeCell ref="H75:H76"/>
    <mergeCell ref="I75:I76"/>
    <mergeCell ref="J75:J76"/>
    <mergeCell ref="A77:A78"/>
    <mergeCell ref="B77:B78"/>
    <mergeCell ref="C77:C78"/>
    <mergeCell ref="D77:D78"/>
    <mergeCell ref="E77:E78"/>
    <mergeCell ref="F77:F78"/>
    <mergeCell ref="G73:G74"/>
    <mergeCell ref="H73:H74"/>
    <mergeCell ref="I73:I74"/>
    <mergeCell ref="J73:J74"/>
    <mergeCell ref="A75:A76"/>
    <mergeCell ref="B75:B76"/>
    <mergeCell ref="C75:C76"/>
    <mergeCell ref="D75:D76"/>
    <mergeCell ref="E75:E76"/>
    <mergeCell ref="F75:F76"/>
    <mergeCell ref="A73:A74"/>
    <mergeCell ref="B73:B74"/>
    <mergeCell ref="C73:C74"/>
    <mergeCell ref="D73:D74"/>
    <mergeCell ref="E73:E74"/>
    <mergeCell ref="F73:F74"/>
    <mergeCell ref="G71:G72"/>
    <mergeCell ref="H71:H72"/>
    <mergeCell ref="I71:I72"/>
    <mergeCell ref="J71:J72"/>
    <mergeCell ref="G69:G70"/>
    <mergeCell ref="H69:H70"/>
    <mergeCell ref="I69:I70"/>
    <mergeCell ref="J69:J70"/>
    <mergeCell ref="A71:A72"/>
    <mergeCell ref="B71:B72"/>
    <mergeCell ref="C71:C72"/>
    <mergeCell ref="D71:D72"/>
    <mergeCell ref="E71:E72"/>
    <mergeCell ref="F71:F72"/>
    <mergeCell ref="G67:G68"/>
    <mergeCell ref="H67:H68"/>
    <mergeCell ref="I67:I68"/>
    <mergeCell ref="J67:J68"/>
    <mergeCell ref="A69:A70"/>
    <mergeCell ref="B69:B70"/>
    <mergeCell ref="C69:C70"/>
    <mergeCell ref="D69:D70"/>
    <mergeCell ref="E69:E70"/>
    <mergeCell ref="F69:F70"/>
    <mergeCell ref="G65:G66"/>
    <mergeCell ref="H65:H66"/>
    <mergeCell ref="I65:I66"/>
    <mergeCell ref="J65:J66"/>
    <mergeCell ref="A67:A68"/>
    <mergeCell ref="B67:B68"/>
    <mergeCell ref="C67:C68"/>
    <mergeCell ref="D67:D68"/>
    <mergeCell ref="E67:E68"/>
    <mergeCell ref="F67:F68"/>
    <mergeCell ref="G63:G64"/>
    <mergeCell ref="H63:H64"/>
    <mergeCell ref="I63:I64"/>
    <mergeCell ref="J63:J64"/>
    <mergeCell ref="A65:A66"/>
    <mergeCell ref="B65:B66"/>
    <mergeCell ref="C65:C66"/>
    <mergeCell ref="D65:D66"/>
    <mergeCell ref="E65:E66"/>
    <mergeCell ref="F65:F66"/>
    <mergeCell ref="G61:G62"/>
    <mergeCell ref="H61:H62"/>
    <mergeCell ref="I61:I62"/>
    <mergeCell ref="J61:J62"/>
    <mergeCell ref="A63:A64"/>
    <mergeCell ref="B63:B64"/>
    <mergeCell ref="C63:C64"/>
    <mergeCell ref="D63:D64"/>
    <mergeCell ref="E63:E64"/>
    <mergeCell ref="F63:F64"/>
    <mergeCell ref="G59:G60"/>
    <mergeCell ref="H59:H60"/>
    <mergeCell ref="I59:I60"/>
    <mergeCell ref="J59:J60"/>
    <mergeCell ref="A61:A62"/>
    <mergeCell ref="B61:B62"/>
    <mergeCell ref="C61:C62"/>
    <mergeCell ref="D61:D62"/>
    <mergeCell ref="E61:E62"/>
    <mergeCell ref="F61:F62"/>
    <mergeCell ref="G57:G58"/>
    <mergeCell ref="H57:H58"/>
    <mergeCell ref="I57:I58"/>
    <mergeCell ref="J57:J58"/>
    <mergeCell ref="A59:A60"/>
    <mergeCell ref="B59:B60"/>
    <mergeCell ref="C59:C60"/>
    <mergeCell ref="D59:D60"/>
    <mergeCell ref="E59:E60"/>
    <mergeCell ref="F59:F60"/>
    <mergeCell ref="G55:G56"/>
    <mergeCell ref="H55:H56"/>
    <mergeCell ref="I55:I56"/>
    <mergeCell ref="J55:J56"/>
    <mergeCell ref="A57:A58"/>
    <mergeCell ref="B57:B58"/>
    <mergeCell ref="C57:C58"/>
    <mergeCell ref="D57:D58"/>
    <mergeCell ref="E57:E58"/>
    <mergeCell ref="F57:F58"/>
    <mergeCell ref="G53:G54"/>
    <mergeCell ref="H53:H54"/>
    <mergeCell ref="I53:I54"/>
    <mergeCell ref="J53:J54"/>
    <mergeCell ref="A55:A56"/>
    <mergeCell ref="B55:B56"/>
    <mergeCell ref="C55:C56"/>
    <mergeCell ref="D55:D56"/>
    <mergeCell ref="E55:E56"/>
    <mergeCell ref="F55:F56"/>
    <mergeCell ref="G51:G52"/>
    <mergeCell ref="H51:H52"/>
    <mergeCell ref="I51:I52"/>
    <mergeCell ref="J51:J52"/>
    <mergeCell ref="A53:A54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A51:A52"/>
    <mergeCell ref="B51:B52"/>
    <mergeCell ref="C51:C52"/>
    <mergeCell ref="D51:D52"/>
    <mergeCell ref="E51:E52"/>
    <mergeCell ref="F51:F52"/>
    <mergeCell ref="G47:G48"/>
    <mergeCell ref="H47:H48"/>
    <mergeCell ref="I47:I48"/>
    <mergeCell ref="J47:J48"/>
    <mergeCell ref="A49:A50"/>
    <mergeCell ref="B49:B50"/>
    <mergeCell ref="C49:C50"/>
    <mergeCell ref="D49:D50"/>
    <mergeCell ref="E49:E50"/>
    <mergeCell ref="F49:F50"/>
    <mergeCell ref="G43:G44"/>
    <mergeCell ref="H43:H44"/>
    <mergeCell ref="I43:I44"/>
    <mergeCell ref="J43:J44"/>
    <mergeCell ref="A47:A48"/>
    <mergeCell ref="B47:B48"/>
    <mergeCell ref="C47:C48"/>
    <mergeCell ref="D47:D48"/>
    <mergeCell ref="E47:E48"/>
    <mergeCell ref="F47:F48"/>
    <mergeCell ref="G41:G42"/>
    <mergeCell ref="H41:H42"/>
    <mergeCell ref="I41:I42"/>
    <mergeCell ref="J41:J42"/>
    <mergeCell ref="A43:A44"/>
    <mergeCell ref="B43:B44"/>
    <mergeCell ref="C43:C44"/>
    <mergeCell ref="D43:D44"/>
    <mergeCell ref="E43:E44"/>
    <mergeCell ref="F43:F44"/>
    <mergeCell ref="G39:G40"/>
    <mergeCell ref="H39:H40"/>
    <mergeCell ref="I39:I40"/>
    <mergeCell ref="J39:J40"/>
    <mergeCell ref="A41:A42"/>
    <mergeCell ref="B41:B42"/>
    <mergeCell ref="C41:C42"/>
    <mergeCell ref="D41:D42"/>
    <mergeCell ref="E41:E42"/>
    <mergeCell ref="F41:F42"/>
    <mergeCell ref="G36:G37"/>
    <mergeCell ref="H36:H37"/>
    <mergeCell ref="I36:I37"/>
    <mergeCell ref="J36:J37"/>
    <mergeCell ref="A39:A40"/>
    <mergeCell ref="B39:B40"/>
    <mergeCell ref="C39:C40"/>
    <mergeCell ref="D39:D40"/>
    <mergeCell ref="E39:E40"/>
    <mergeCell ref="F39:F40"/>
    <mergeCell ref="G34:G35"/>
    <mergeCell ref="H34:H35"/>
    <mergeCell ref="I34:I35"/>
    <mergeCell ref="J34:J35"/>
    <mergeCell ref="A36:A37"/>
    <mergeCell ref="B36:B37"/>
    <mergeCell ref="C36:C37"/>
    <mergeCell ref="D36:D37"/>
    <mergeCell ref="E36:E37"/>
    <mergeCell ref="F36:F37"/>
    <mergeCell ref="G32:G33"/>
    <mergeCell ref="H32:H33"/>
    <mergeCell ref="I32:I33"/>
    <mergeCell ref="J32:J33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G28:G29"/>
    <mergeCell ref="H28:H29"/>
    <mergeCell ref="I28:I29"/>
    <mergeCell ref="J28:J29"/>
    <mergeCell ref="A30:A31"/>
    <mergeCell ref="B30:B31"/>
    <mergeCell ref="C30:C31"/>
    <mergeCell ref="D30:D31"/>
    <mergeCell ref="E30:E31"/>
    <mergeCell ref="F30:F31"/>
    <mergeCell ref="G26:G27"/>
    <mergeCell ref="H26:H27"/>
    <mergeCell ref="I26:I27"/>
    <mergeCell ref="J26:J27"/>
    <mergeCell ref="A28:A29"/>
    <mergeCell ref="B28:B29"/>
    <mergeCell ref="C28:C29"/>
    <mergeCell ref="D28:D29"/>
    <mergeCell ref="E28:E29"/>
    <mergeCell ref="F28:F29"/>
    <mergeCell ref="G24:G25"/>
    <mergeCell ref="H24:H25"/>
    <mergeCell ref="I24:I25"/>
    <mergeCell ref="J24:J25"/>
    <mergeCell ref="A26:A27"/>
    <mergeCell ref="B26:B27"/>
    <mergeCell ref="C26:C27"/>
    <mergeCell ref="D26:D27"/>
    <mergeCell ref="E26:E27"/>
    <mergeCell ref="F26:F27"/>
    <mergeCell ref="G22:G23"/>
    <mergeCell ref="H22:H23"/>
    <mergeCell ref="I22:I23"/>
    <mergeCell ref="J22:J23"/>
    <mergeCell ref="A24:A25"/>
    <mergeCell ref="B24:B25"/>
    <mergeCell ref="C24:C25"/>
    <mergeCell ref="D24:D25"/>
    <mergeCell ref="E24:E25"/>
    <mergeCell ref="F24:F25"/>
    <mergeCell ref="G20:G21"/>
    <mergeCell ref="H20:H21"/>
    <mergeCell ref="I20:I21"/>
    <mergeCell ref="J20:J21"/>
    <mergeCell ref="A22:A23"/>
    <mergeCell ref="B22:B23"/>
    <mergeCell ref="C22:C23"/>
    <mergeCell ref="D22:D23"/>
    <mergeCell ref="E22:E23"/>
    <mergeCell ref="F22:F23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G16:G17"/>
    <mergeCell ref="H16:H17"/>
    <mergeCell ref="I16:I17"/>
    <mergeCell ref="J16:J17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G4:G5"/>
    <mergeCell ref="H4:H5"/>
    <mergeCell ref="I4:I5"/>
    <mergeCell ref="J4:J5"/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</mergeCells>
  <hyperlinks>
    <hyperlink ref="C4" r:id="rId1" display="javascript:void(0);"/>
    <hyperlink ref="C6" r:id="rId2" display="javascript:void(0);"/>
    <hyperlink ref="C8" r:id="rId3" display="javascript:void(0);"/>
    <hyperlink ref="C10" r:id="rId4" display="javascript:void(0);"/>
    <hyperlink ref="C12" r:id="rId5" display="javascript:void(0);"/>
    <hyperlink ref="C14" r:id="rId6" display="javascript:void(0);"/>
    <hyperlink ref="C16" r:id="rId7" display="javascript:void(0);"/>
    <hyperlink ref="C18" r:id="rId8" display="javascript:void(0);"/>
    <hyperlink ref="C20" r:id="rId9" display="javascript:void(0);"/>
    <hyperlink ref="C22" r:id="rId10" display="javascript:void(0);"/>
    <hyperlink ref="C24" r:id="rId11" display="javascript:void(0);"/>
    <hyperlink ref="C26" r:id="rId12" display="javascript:void(0);"/>
    <hyperlink ref="C28" r:id="rId13" display="javascript:void(0);"/>
    <hyperlink ref="C30" r:id="rId14" display="javascript:void(0);"/>
    <hyperlink ref="C32" r:id="rId15" display="javascript:void(0);"/>
    <hyperlink ref="C34" r:id="rId16" display="javascript:void(0);"/>
    <hyperlink ref="C36" r:id="rId17" display="javascript:void(0);"/>
    <hyperlink ref="C39" r:id="rId18" display="javascript:void(0);"/>
    <hyperlink ref="C41" r:id="rId19" display="javascript:void(0);"/>
    <hyperlink ref="C43" r:id="rId20" display="javascript:void(0);"/>
    <hyperlink ref="C47" r:id="rId21" display="javascript:void(0);"/>
    <hyperlink ref="C49" r:id="rId22" display="javascript:void(0);"/>
    <hyperlink ref="C51" r:id="rId23" display="javascript:void(0);"/>
    <hyperlink ref="C53" r:id="rId24" display="javascript:void(0);"/>
    <hyperlink ref="C55" r:id="rId25" display="javascript:void(0);"/>
    <hyperlink ref="C57" r:id="rId26" display="javascript:void(0);"/>
    <hyperlink ref="C59" r:id="rId27" display="javascript:void(0);"/>
    <hyperlink ref="C61" r:id="rId28" display="javascript:void(0);"/>
    <hyperlink ref="C63" r:id="rId29" display="javascript:void(0);"/>
    <hyperlink ref="C65" r:id="rId30" display="javascript:void(0);"/>
    <hyperlink ref="C67" r:id="rId31" display="javascript:void(0);"/>
    <hyperlink ref="C69" r:id="rId32" display="javascript:void(0);"/>
    <hyperlink ref="C71" r:id="rId33" display="javascript:void(0);"/>
    <hyperlink ref="C73" r:id="rId34" display="javascript:void(0);"/>
    <hyperlink ref="C75" r:id="rId35" display="javascript:void(0);"/>
    <hyperlink ref="C77" r:id="rId36" display="javascript:void(0);"/>
    <hyperlink ref="C81" r:id="rId37" display="javascript:void(0);"/>
    <hyperlink ref="C83" r:id="rId38" display="javascript:void(0);"/>
    <hyperlink ref="C85" r:id="rId39" display="javascript:void(0);"/>
    <hyperlink ref="C87" r:id="rId40" display="javascript:void(0);"/>
    <hyperlink ref="C89" r:id="rId41" display="javascript:void(0);"/>
    <hyperlink ref="C91" r:id="rId42" display="javascript:void(0);"/>
    <hyperlink ref="C93" r:id="rId43" display="javascript:void(0);"/>
    <hyperlink ref="C95" r:id="rId44" display="javascript:void(0);"/>
    <hyperlink ref="C97" r:id="rId45" display="javascript:void(0);"/>
    <hyperlink ref="C99" r:id="rId46" display="javascript:void(0);"/>
    <hyperlink ref="C101" r:id="rId47" display="javascript:void(0);"/>
    <hyperlink ref="C103" r:id="rId48" display="javascript:void(0);"/>
    <hyperlink ref="C105" r:id="rId49" display="javascript:void(0);"/>
    <hyperlink ref="C107" r:id="rId50" display="javascript:void(0);"/>
    <hyperlink ref="C109" r:id="rId51" display="javascript:void(0);"/>
    <hyperlink ref="C111" r:id="rId52" display="javascript:void(0);"/>
    <hyperlink ref="C113" r:id="rId53" display="javascript:void(0);"/>
    <hyperlink ref="C115" r:id="rId54" display="javascript:void(0);"/>
    <hyperlink ref="C117" r:id="rId55" display="javascript:void(0);"/>
    <hyperlink ref="C119" r:id="rId56" display="javascript:void(0);"/>
    <hyperlink ref="C124" r:id="rId57" display="javascript:void(0);"/>
    <hyperlink ref="C126" r:id="rId58" display="javascript:void(0);"/>
    <hyperlink ref="C128" r:id="rId59" display="javascript:void(0);"/>
    <hyperlink ref="C130" r:id="rId60" display="javascript:void(0);"/>
    <hyperlink ref="C132" r:id="rId61" display="javascript:void(0);"/>
    <hyperlink ref="C134" r:id="rId62" display="javascript:void(0);"/>
    <hyperlink ref="C136" r:id="rId63" display="javascript:void(0);"/>
    <hyperlink ref="C138" r:id="rId64" display="javascript:void(0);"/>
    <hyperlink ref="C140" r:id="rId65" display="javascript:void(0);"/>
    <hyperlink ref="C142" r:id="rId66" display="javascript:void(0);"/>
    <hyperlink ref="C144" r:id="rId67" display="javascript:void(0);"/>
    <hyperlink ref="C146" r:id="rId68" display="javascript:void(0);"/>
    <hyperlink ref="C150" r:id="rId69" display="javascript:void(0);"/>
    <hyperlink ref="C152" r:id="rId70" display="javascript:void(0);"/>
    <hyperlink ref="C154" r:id="rId71" display="javascript:void(0);"/>
    <hyperlink ref="C156" r:id="rId72" display="javascript:void(0);"/>
    <hyperlink ref="C158" r:id="rId73" display="javascript:void(0);"/>
    <hyperlink ref="C160" r:id="rId74" display="javascript:void(0);"/>
    <hyperlink ref="C164" r:id="rId75" display="javascript:void(0);"/>
    <hyperlink ref="C166" r:id="rId76" display="javascript:void(0);"/>
    <hyperlink ref="C168" r:id="rId77" display="javascript:void(0);"/>
    <hyperlink ref="C170" r:id="rId78" display="javascript:void(0);"/>
    <hyperlink ref="C172" r:id="rId79" display="javascript:void(0);"/>
    <hyperlink ref="C174" r:id="rId80" display="javascript:void(0);"/>
    <hyperlink ref="C176" r:id="rId81" display="javascript:void(0);"/>
    <hyperlink ref="C178" r:id="rId82" display="javascript:void(0);"/>
    <hyperlink ref="C180" r:id="rId83" display="javascript:void(0);"/>
    <hyperlink ref="C182" r:id="rId84" display="javascript:void(0);"/>
    <hyperlink ref="C184" r:id="rId85" display="javascript:void(0);"/>
    <hyperlink ref="C186" r:id="rId86" display="javascript:void(0);"/>
    <hyperlink ref="C188" r:id="rId87" display="javascript:void(0);"/>
    <hyperlink ref="C190" r:id="rId88" display="javascript:void(0);"/>
    <hyperlink ref="C192" r:id="rId89" display="javascript:void(0);"/>
    <hyperlink ref="C196" r:id="rId90" display="javascript:void(0);"/>
    <hyperlink ref="C201" r:id="rId91" display="javascript:void(0);"/>
    <hyperlink ref="C203" r:id="rId92" display="javascript:void(0);"/>
    <hyperlink ref="C205" r:id="rId93" display="javascript:void(0);"/>
    <hyperlink ref="C207" r:id="rId94" display="javascript:void(0);"/>
    <hyperlink ref="C209" r:id="rId95" display="javascript:void(0);"/>
    <hyperlink ref="C211" r:id="rId96" display="javascript:void(0);"/>
    <hyperlink ref="C213" r:id="rId97" display="javascript:void(0);"/>
    <hyperlink ref="C215" r:id="rId98" display="javascript:void(0);"/>
    <hyperlink ref="C217" r:id="rId99" display="javascript:void(0);"/>
    <hyperlink ref="C219" r:id="rId100" display="javascript:void(0);"/>
    <hyperlink ref="C221" r:id="rId101" display="javascript:void(0);"/>
    <hyperlink ref="C223" r:id="rId102" display="javascript:void(0);"/>
    <hyperlink ref="C225" r:id="rId103" display="javascript:void(0);"/>
    <hyperlink ref="C227" r:id="rId104" display="javascript:void(0);"/>
    <hyperlink ref="C229" r:id="rId105" display="javascript:void(0);"/>
    <hyperlink ref="C231" r:id="rId106" display="javascript:void(0);"/>
    <hyperlink ref="C233" r:id="rId107" display="javascript:void(0);"/>
    <hyperlink ref="C235" r:id="rId108" display="javascript:void(0);"/>
    <hyperlink ref="C237" r:id="rId109" display="javascript:void(0);"/>
    <hyperlink ref="C241" r:id="rId110" display="javascript:void(0);"/>
    <hyperlink ref="C243" r:id="rId111" display="javascript:void(0);"/>
    <hyperlink ref="C245" r:id="rId112" display="javascript:void(0);"/>
    <hyperlink ref="C247" r:id="rId113" display="javascript:void(0);"/>
    <hyperlink ref="C249" r:id="rId114" display="javascript:void(0);"/>
    <hyperlink ref="C251" r:id="rId115" display="javascript:void(0);"/>
    <hyperlink ref="C253" r:id="rId116" display="javascript:void(0);"/>
    <hyperlink ref="C255" r:id="rId117" display="javascript:void(0);"/>
    <hyperlink ref="C257" r:id="rId118" display="javascript:void(0);"/>
    <hyperlink ref="C259" r:id="rId119" display="javascript:void(0);"/>
    <hyperlink ref="C261" r:id="rId120" display="javascript:void(0);"/>
    <hyperlink ref="C263" r:id="rId121" display="javascript:void(0);"/>
    <hyperlink ref="C265" r:id="rId122" display="javascript:void(0);"/>
    <hyperlink ref="C267" r:id="rId123" display="javascript:void(0);"/>
    <hyperlink ref="C269" r:id="rId124" display="javascript:void(0);"/>
    <hyperlink ref="C271" r:id="rId125" display="javascript:void(0);"/>
    <hyperlink ref="C273" r:id="rId126" display="javascript:void(0);"/>
    <hyperlink ref="C275" r:id="rId127" display="javascript:void(0);"/>
    <hyperlink ref="C277" r:id="rId128" display="javascript:void(0);"/>
    <hyperlink ref="C279" r:id="rId129" display="javascript:void(0);"/>
    <hyperlink ref="C283" r:id="rId130" display="javascript:void(0);"/>
    <hyperlink ref="C285" r:id="rId131" display="javascript:void(0);"/>
    <hyperlink ref="C287" r:id="rId132" display="javascript:void(0);"/>
    <hyperlink ref="C289" r:id="rId133" display="javascript:void(0);"/>
    <hyperlink ref="C291" r:id="rId134" display="javascript:void(0);"/>
    <hyperlink ref="C293" r:id="rId135" display="javascript:void(0);"/>
    <hyperlink ref="C295" r:id="rId136" display="javascript:void(0);"/>
    <hyperlink ref="C297" r:id="rId137" display="javascript:void(0);"/>
    <hyperlink ref="C299" r:id="rId138" display="javascript:void(0);"/>
    <hyperlink ref="C301" r:id="rId139" display="javascript:void(0);"/>
    <hyperlink ref="C303" r:id="rId140" display="javascript:void(0);"/>
    <hyperlink ref="C305" r:id="rId141" display="javascript:void(0);"/>
    <hyperlink ref="C307" r:id="rId142" display="javascript:void(0);"/>
    <hyperlink ref="C309" r:id="rId143" display="javascript:void(0);"/>
    <hyperlink ref="C311" r:id="rId144" display="javascript:void(0);"/>
    <hyperlink ref="C313" r:id="rId145" display="javascript:void(0);"/>
    <hyperlink ref="C315" r:id="rId146" display="javascript:void(0);"/>
    <hyperlink ref="C317" r:id="rId147" display="javascript:void(0);"/>
    <hyperlink ref="C319" r:id="rId148" display="javascript:void(0);"/>
    <hyperlink ref="C323" r:id="rId149" display="javascript:void(0);"/>
    <hyperlink ref="C325" r:id="rId150" display="javascript:void(0);"/>
    <hyperlink ref="C327" r:id="rId151" display="javascript:void(0);"/>
    <hyperlink ref="C329" r:id="rId152" display="javascript:void(0);"/>
    <hyperlink ref="C331" r:id="rId153" display="javascript:void(0);"/>
    <hyperlink ref="C333" r:id="rId154" display="javascript:void(0);"/>
    <hyperlink ref="C335" r:id="rId155" display="javascript:void(0);"/>
    <hyperlink ref="C337" r:id="rId156" display="javascript:void(0);"/>
    <hyperlink ref="C339" r:id="rId157" display="javascript:void(0);"/>
    <hyperlink ref="C341" r:id="rId158" display="javascript:void(0);"/>
    <hyperlink ref="C343" r:id="rId159" display="javascript:void(0);"/>
    <hyperlink ref="C348" r:id="rId160" display="javascript:void(0);"/>
    <hyperlink ref="C350" r:id="rId161" display="javascript:void(0);"/>
    <hyperlink ref="C353" r:id="rId162" display="javascript:void(0);"/>
    <hyperlink ref="C355" r:id="rId163" display="javascript:void(0);"/>
    <hyperlink ref="C357" r:id="rId164" display="javascript:void(0);"/>
    <hyperlink ref="C359" r:id="rId165" display="javascript:void(0);"/>
    <hyperlink ref="C361" r:id="rId166" display="javascript:void(0);"/>
    <hyperlink ref="C363" r:id="rId167" display="javascript:void(0);"/>
    <hyperlink ref="C365" r:id="rId168" display="javascript:void(0);"/>
    <hyperlink ref="C367" r:id="rId169" display="javascript:void(0);"/>
    <hyperlink ref="C369" r:id="rId170" display="javascript:void(0);"/>
    <hyperlink ref="C371" r:id="rId171" display="javascript:void(0);"/>
    <hyperlink ref="C373" r:id="rId172" display="javascript:void(0);"/>
    <hyperlink ref="C375" r:id="rId173" display="javascript:void(0);"/>
    <hyperlink ref="C377" r:id="rId174" display="javascript:void(0);"/>
    <hyperlink ref="C379" r:id="rId175" display="javascript:void(0);"/>
    <hyperlink ref="C383" r:id="rId176" display="javascript:void(0);"/>
    <hyperlink ref="C385" r:id="rId177" display="javascript:void(0);"/>
    <hyperlink ref="C387" r:id="rId178" display="javascript:void(0);"/>
    <hyperlink ref="C389" r:id="rId179" display="javascript:void(0);"/>
    <hyperlink ref="C391" r:id="rId180" display="javascript:void(0);"/>
    <hyperlink ref="C395" r:id="rId181" display="javascript:void(0);"/>
    <hyperlink ref="C397" r:id="rId182" display="javascript:void(0);"/>
    <hyperlink ref="C399" r:id="rId183" display="javascript:void(0);"/>
    <hyperlink ref="C401" r:id="rId184" display="javascript:void(0);"/>
    <hyperlink ref="C406" r:id="rId185" display="javascript:void(0);"/>
    <hyperlink ref="C408" r:id="rId186" display="javascript:void(0);"/>
    <hyperlink ref="C410" r:id="rId187" display="javascript:void(0);"/>
    <hyperlink ref="C412" r:id="rId188" display="javascript:void(0);"/>
    <hyperlink ref="C414" r:id="rId189" display="javascript:void(0);"/>
    <hyperlink ref="C416" r:id="rId190" display="javascript:void(0);"/>
    <hyperlink ref="C418" r:id="rId191" display="javascript:void(0);"/>
    <hyperlink ref="C420" r:id="rId192" display="javascript:void(0);"/>
    <hyperlink ref="C422" r:id="rId193" display="javascript:void(0);"/>
    <hyperlink ref="C424" r:id="rId194" display="javascript:void(0);"/>
    <hyperlink ref="C426" r:id="rId195" display="javascript:void(0);"/>
    <hyperlink ref="C428" r:id="rId196" display="javascript:void(0);"/>
    <hyperlink ref="C430" r:id="rId197" display="javascript:void(0);"/>
    <hyperlink ref="C432" r:id="rId198" display="javascript:void(0);"/>
    <hyperlink ref="C434" r:id="rId199" display="javascript:void(0);"/>
    <hyperlink ref="C436" r:id="rId200" display="javascript:void(0);"/>
    <hyperlink ref="C438" r:id="rId201" display="javascript:void(0);"/>
    <hyperlink ref="C440" r:id="rId202" display="javascript:void(0);"/>
    <hyperlink ref="C444" r:id="rId203" display="javascript:void(0);"/>
    <hyperlink ref="C446" r:id="rId204" display="javascript:void(0);"/>
    <hyperlink ref="C448" r:id="rId205" display="javascript:void(0);"/>
    <hyperlink ref="C450" r:id="rId206" display="javascript:void(0);"/>
    <hyperlink ref="C452" r:id="rId207" display="javascript:void(0);"/>
    <hyperlink ref="C454" r:id="rId208" display="javascript:void(0);"/>
    <hyperlink ref="C456" r:id="rId209" display="javascript:void(0);"/>
    <hyperlink ref="C458" r:id="rId210" display="javascript:void(0);"/>
    <hyperlink ref="C460" r:id="rId211" display="javascript:void(0);"/>
    <hyperlink ref="C462" r:id="rId212" display="javascript:void(0);"/>
    <hyperlink ref="C464" r:id="rId213" display="javascript:void(0);"/>
    <hyperlink ref="C466" r:id="rId214" display="javascript:void(0);"/>
    <hyperlink ref="C468" r:id="rId215" display="javascript:void(0);"/>
    <hyperlink ref="C470" r:id="rId216" display="javascript:void(0);"/>
    <hyperlink ref="C472" r:id="rId217" display="javascript:void(0);"/>
    <hyperlink ref="C474" r:id="rId218" display="javascript:void(0);"/>
    <hyperlink ref="C476" r:id="rId219" display="javascript:void(0);"/>
    <hyperlink ref="C478" r:id="rId220" display="javascript:void(0);"/>
    <hyperlink ref="C482" r:id="rId221" display="javascript:void(0);"/>
    <hyperlink ref="C490" r:id="rId222" display="javascript:void(0);"/>
    <hyperlink ref="C492" r:id="rId223" display="javascript:void(0);"/>
    <hyperlink ref="C494" r:id="rId224" display="javascript:void(0);"/>
    <hyperlink ref="C496" r:id="rId225" display="javascript:void(0);"/>
    <hyperlink ref="C498" r:id="rId226" display="javascript:void(0);"/>
    <hyperlink ref="C500" r:id="rId227" display="javascript:void(0);"/>
    <hyperlink ref="C504" r:id="rId228" display="javascript:void(0);"/>
    <hyperlink ref="C506" r:id="rId229" display="javascript:void(0);"/>
    <hyperlink ref="C508" r:id="rId230" display="javascript:void(0);"/>
    <hyperlink ref="C510" r:id="rId231" display="javascript:void(0);"/>
    <hyperlink ref="C512" r:id="rId232" display="javascript:void(0);"/>
    <hyperlink ref="C514" r:id="rId233" display="javascript:void(0);"/>
    <hyperlink ref="C516" r:id="rId234" display="javascript:void(0);"/>
    <hyperlink ref="C518" r:id="rId235" display="javascript:void(0);"/>
    <hyperlink ref="C520" r:id="rId236" display="javascript:void(0);"/>
    <hyperlink ref="C522" r:id="rId237" display="javascript:void(0);"/>
    <hyperlink ref="C524" r:id="rId238" display="javascript:void(0);"/>
    <hyperlink ref="C526" r:id="rId239" display="javascript:void(0);"/>
    <hyperlink ref="C528" r:id="rId240" display="javascript:void(0);"/>
    <hyperlink ref="C530" r:id="rId241" display="javascript:void(0);"/>
    <hyperlink ref="C532" r:id="rId242" display="javascript:void(0);"/>
    <hyperlink ref="C534" r:id="rId243" display="javascript:void(0);"/>
    <hyperlink ref="C536" r:id="rId244" display="javascript:void(0);"/>
    <hyperlink ref="C538" r:id="rId245" display="javascript:void(0);"/>
    <hyperlink ref="C540" r:id="rId246" display="javascript:void(0);"/>
    <hyperlink ref="C542" r:id="rId247" display="javascript:void(0);"/>
    <hyperlink ref="C547" r:id="rId248" display="javascript:void(0);"/>
    <hyperlink ref="C552" r:id="rId249" display="javascript:void(0);"/>
    <hyperlink ref="C554" r:id="rId250" display="javascript:void(0);"/>
    <hyperlink ref="C556" r:id="rId251" display="javascript:void(0);"/>
    <hyperlink ref="C558" r:id="rId252" display="javascript:void(0);"/>
    <hyperlink ref="C562" r:id="rId253" display="javascript:void(0);"/>
    <hyperlink ref="C566" r:id="rId254" display="javascript:void(0);"/>
    <hyperlink ref="C568" r:id="rId255" display="javascript:void(0);"/>
    <hyperlink ref="C570" r:id="rId256" display="javascript:void(0);"/>
    <hyperlink ref="C572" r:id="rId257" display="javascript:void(0);"/>
    <hyperlink ref="C579" r:id="rId258" display="javascript:void(0);"/>
    <hyperlink ref="C581" r:id="rId259" display="javascript:void(0);"/>
    <hyperlink ref="C583" r:id="rId260" display="javascript:void(0);"/>
    <hyperlink ref="C585" r:id="rId261" display="javascript:void(0);"/>
    <hyperlink ref="C587" r:id="rId262" display="javascript:void(0);"/>
    <hyperlink ref="C589" r:id="rId263" display="javascript:void(0);"/>
    <hyperlink ref="C591" r:id="rId264" display="javascript:void(0);"/>
    <hyperlink ref="C593" r:id="rId265" display="javascript:void(0);"/>
    <hyperlink ref="C595" r:id="rId266" display="javascript:void(0);"/>
    <hyperlink ref="C597" r:id="rId267" display="javascript:void(0);"/>
    <hyperlink ref="C599" r:id="rId268" display="javascript:void(0);"/>
    <hyperlink ref="C601" r:id="rId269" display="javascript:void(0);"/>
    <hyperlink ref="C603" r:id="rId270" display="javascript:void(0);"/>
    <hyperlink ref="C605" r:id="rId271" display="javascript:void(0);"/>
    <hyperlink ref="C607" r:id="rId272" display="javascript:void(0);"/>
    <hyperlink ref="C609" r:id="rId273" display="javascript:void(0);"/>
    <hyperlink ref="C611" r:id="rId274" display="javascript:void(0);"/>
    <hyperlink ref="C613" r:id="rId275" display="javascript:void(0);"/>
    <hyperlink ref="C615" r:id="rId276" display="javascript:void(0);"/>
    <hyperlink ref="C617" r:id="rId277" display="javascript:void(0);"/>
    <hyperlink ref="C621" r:id="rId278" display="javascript:void(0);"/>
    <hyperlink ref="C623" r:id="rId279" display="javascript:void(0);"/>
    <hyperlink ref="C625" r:id="rId280" display="javascript:void(0);"/>
    <hyperlink ref="C627" r:id="rId281" display="javascript:void(0);"/>
    <hyperlink ref="C629" r:id="rId282" display="javascript:void(0);"/>
    <hyperlink ref="C631" r:id="rId283" display="javascript:void(0);"/>
    <hyperlink ref="C633" r:id="rId284" display="javascript:void(0);"/>
    <hyperlink ref="C635" r:id="rId285" display="javascript:void(0);"/>
    <hyperlink ref="C637" r:id="rId286" display="javascript:void(0);"/>
    <hyperlink ref="C639" r:id="rId287" display="javascript:void(0);"/>
    <hyperlink ref="C643" r:id="rId288" display="javascript:void(0);"/>
    <hyperlink ref="C645" r:id="rId289" display="javascript:void(0);"/>
    <hyperlink ref="C647" r:id="rId290" display="javascript:void(0);"/>
    <hyperlink ref="C649" r:id="rId291" display="javascript:void(0);"/>
    <hyperlink ref="C651" r:id="rId292" display="javascript:void(0);"/>
    <hyperlink ref="C653" r:id="rId293" display="javascript:void(0);"/>
    <hyperlink ref="C655" r:id="rId294" display="javascript:void(0);"/>
    <hyperlink ref="C657" r:id="rId295" display="javascript:void(0);"/>
    <hyperlink ref="C662" r:id="rId296" display="javascript:void(0);"/>
    <hyperlink ref="C667" r:id="rId297" display="javascript:void(0);"/>
    <hyperlink ref="C669" r:id="rId298" display="javascript:void(0);"/>
    <hyperlink ref="C671" r:id="rId299" display="javascript:void(0);"/>
    <hyperlink ref="C673" r:id="rId300" display="javascript:void(0);"/>
    <hyperlink ref="C675" r:id="rId301" display="javascript:void(0);"/>
    <hyperlink ref="C677" r:id="rId302" display="javascript:void(0);"/>
    <hyperlink ref="C679" r:id="rId303" display="javascript:void(0);"/>
    <hyperlink ref="C681" r:id="rId304" display="javascript:void(0);"/>
    <hyperlink ref="C683" r:id="rId305" display="javascript:void(0);"/>
    <hyperlink ref="C685" r:id="rId306" display="javascript:void(0);"/>
    <hyperlink ref="C687" r:id="rId307" display="javascript:void(0);"/>
    <hyperlink ref="C689" r:id="rId308" display="javascript:void(0);"/>
    <hyperlink ref="C691" r:id="rId309" display="javascript:void(0);"/>
    <hyperlink ref="C693" r:id="rId310" display="javascript:void(0);"/>
    <hyperlink ref="C695" r:id="rId311" display="javascript:void(0);"/>
    <hyperlink ref="C697" r:id="rId312" display="javascript:void(0);"/>
    <hyperlink ref="C699" r:id="rId313" display="javascript:void(0);"/>
    <hyperlink ref="C701" r:id="rId314" display="javascript:void(0);"/>
    <hyperlink ref="C703" r:id="rId315" display="javascript:void(0);"/>
    <hyperlink ref="C705" r:id="rId316" display="javascript:void(0);"/>
    <hyperlink ref="C709" r:id="rId317" display="javascript:void(0);"/>
    <hyperlink ref="C731" r:id="rId318" display="javascript:void(0);"/>
    <hyperlink ref="C733" r:id="rId319" display="javascript:void(0);"/>
    <hyperlink ref="C735" r:id="rId320" display="javascript:void(0);"/>
    <hyperlink ref="C737" r:id="rId321" display="javascript:void(0);"/>
    <hyperlink ref="C739" r:id="rId322" display="javascript:void(0);"/>
    <hyperlink ref="C741" r:id="rId323" display="javascript:void(0);"/>
    <hyperlink ref="C743" r:id="rId324" display="javascript:void(0);"/>
    <hyperlink ref="C745" r:id="rId325" display="javascript:void(0);"/>
    <hyperlink ref="C747" r:id="rId326" display="javascript:void(0);"/>
    <hyperlink ref="C749" r:id="rId327" display="javascript:void(0);"/>
    <hyperlink ref="C751" r:id="rId328" display="javascript:void(0);"/>
    <hyperlink ref="C753" r:id="rId329" display="javascript:void(0);"/>
    <hyperlink ref="C755" r:id="rId330" display="javascript:void(0);"/>
    <hyperlink ref="C757" r:id="rId331" display="javascript:void(0);"/>
    <hyperlink ref="C759" r:id="rId332" display="javascript:void(0);"/>
    <hyperlink ref="C761" r:id="rId333" display="javascript:void(0);"/>
    <hyperlink ref="C763" r:id="rId334" display="javascript:void(0);"/>
    <hyperlink ref="C765" r:id="rId335" display="javascript:void(0);"/>
    <hyperlink ref="C767" r:id="rId336" display="javascript:void(0);"/>
    <hyperlink ref="C769" r:id="rId337" display="javascript:void(0);"/>
    <hyperlink ref="C774" r:id="rId338" display="javascript:void(0);"/>
    <hyperlink ref="C776" r:id="rId339" display="javascript:void(0);"/>
    <hyperlink ref="C778" r:id="rId340" display="javascript:void(0);"/>
    <hyperlink ref="C780" r:id="rId341" display="javascript:void(0);"/>
    <hyperlink ref="C782" r:id="rId342" display="javascript:void(0);"/>
    <hyperlink ref="C784" r:id="rId343" display="javascript:void(0);"/>
    <hyperlink ref="C788" r:id="rId344" display="javascript:void(0);"/>
    <hyperlink ref="C790" r:id="rId345" display="javascript:void(0);"/>
    <hyperlink ref="C792" r:id="rId346" display="javascript:void(0);"/>
    <hyperlink ref="C794" r:id="rId347" display="javascript:void(0);"/>
    <hyperlink ref="C796" r:id="rId348" display="javascript:void(0);"/>
    <hyperlink ref="C798" r:id="rId349" display="javascript:void(0);"/>
    <hyperlink ref="C800" r:id="rId350" display="javascript:void(0);"/>
    <hyperlink ref="C802" r:id="rId351" display="javascript:void(0);"/>
    <hyperlink ref="C806" r:id="rId352" display="javascript:void(0);"/>
    <hyperlink ref="C808" r:id="rId353" display="javascript:void(0);"/>
    <hyperlink ref="C810" r:id="rId354" display="javascript:void(0);"/>
    <hyperlink ref="C812" r:id="rId355" display="javascript:void(0);"/>
    <hyperlink ref="C814" r:id="rId356" display="javascript:void(0);"/>
    <hyperlink ref="C816" r:id="rId357" display="javascript:void(0);"/>
    <hyperlink ref="C818" r:id="rId358" display="javascript:void(0)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rclaycom</dc:creator>
  <cp:lastModifiedBy>rclaycom</cp:lastModifiedBy>
  <dcterms:created xsi:type="dcterms:W3CDTF">2015-11-20T13:55:32Z</dcterms:created>
  <dcterms:modified xsi:type="dcterms:W3CDTF">2015-11-20T20:46:31Z</dcterms:modified>
</cp:coreProperties>
</file>