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16275" windowHeight="7995"/>
  </bookViews>
  <sheets>
    <sheet name="Sheet1" sheetId="1" r:id="rId1"/>
    <sheet name="Sheet2" sheetId="2" r:id="rId2"/>
    <sheet name="Sheet3" sheetId="3" r:id="rId3"/>
  </sheets>
  <calcPr calcId="145621"/>
  <fileRecoveryPr repairLoad="1"/>
</workbook>
</file>

<file path=xl/calcChain.xml><?xml version="1.0" encoding="utf-8"?>
<calcChain xmlns="http://schemas.openxmlformats.org/spreadsheetml/2006/main">
  <c r="K800" i="1" l="1"/>
  <c r="K798" i="1"/>
  <c r="L796" i="1"/>
  <c r="K796" i="1"/>
  <c r="M788" i="1"/>
  <c r="N788" i="1"/>
  <c r="O788" i="1"/>
  <c r="L788" i="1"/>
  <c r="H680" i="1" l="1"/>
  <c r="H682" i="1"/>
  <c r="H650" i="1"/>
  <c r="H654" i="1"/>
  <c r="H632" i="1"/>
  <c r="H634" i="1"/>
  <c r="H579" i="1"/>
  <c r="H587" i="1"/>
  <c r="H589" i="1"/>
  <c r="H591" i="1"/>
  <c r="H593" i="1"/>
  <c r="H595" i="1"/>
  <c r="H599" i="1"/>
  <c r="H540" i="1"/>
  <c r="H533" i="1"/>
  <c r="H500" i="1"/>
  <c r="H516" i="1"/>
  <c r="H518" i="1"/>
  <c r="H464" i="1"/>
  <c r="H466" i="1"/>
  <c r="H371" i="1"/>
  <c r="H328" i="1"/>
  <c r="H336" i="1"/>
  <c r="H340" i="1"/>
  <c r="H342" i="1"/>
  <c r="H348" i="1"/>
  <c r="H350" i="1"/>
  <c r="H352" i="1"/>
  <c r="H354" i="1"/>
  <c r="H310" i="1"/>
  <c r="H285" i="1"/>
  <c r="H308" i="1"/>
  <c r="H251" i="1"/>
  <c r="H274" i="1"/>
  <c r="H239" i="1"/>
  <c r="H177" i="1"/>
  <c r="H200" i="1"/>
  <c r="H110" i="1"/>
  <c r="H81" i="1"/>
  <c r="H49" i="1"/>
  <c r="H53" i="1"/>
  <c r="H6" i="1"/>
  <c r="H25" i="1"/>
</calcChain>
</file>

<file path=xl/sharedStrings.xml><?xml version="1.0" encoding="utf-8"?>
<sst xmlns="http://schemas.openxmlformats.org/spreadsheetml/2006/main" count="2641" uniqueCount="972">
  <si>
    <t>https://webadv.felician.edu:8443/WebAdvisor/WebAdvisor?TOKENIDX=1657520773&amp;SS=1&amp;APP=ST&amp;CONSTITUENCY=WBAP</t>
  </si>
  <si>
    <t>Term</t>
  </si>
  <si>
    <t>Status</t>
  </si>
  <si>
    <t>Section Name and Title</t>
  </si>
  <si>
    <t>Course</t>
  </si>
  <si>
    <t>Location</t>
  </si>
  <si>
    <t>Meeting Information</t>
  </si>
  <si>
    <t>Faculty</t>
  </si>
  <si>
    <t>Available/ Capacity</t>
  </si>
  <si>
    <t>Credits</t>
  </si>
  <si>
    <t>CEUs</t>
  </si>
  <si>
    <t>Academic Level</t>
  </si>
  <si>
    <t>2015 Fall Term</t>
  </si>
  <si>
    <t>Open</t>
  </si>
  <si>
    <t>ACC-100-R1 Principles of Financial Acc. I</t>
  </si>
  <si>
    <t>Principles of Financial Acc. I</t>
  </si>
  <si>
    <t>08/26/2015-12/14/2015 Lecture Monday, Wednesday 08:15AM - 09:30AM, Blessed Mother Angela, Room 101</t>
  </si>
  <si>
    <t>J. Parnofiello</t>
  </si>
  <si>
    <t>Undergraduate</t>
  </si>
  <si>
    <t>Closed</t>
  </si>
  <si>
    <t>ACC-100-R2 Principles of Financial Acc. I</t>
  </si>
  <si>
    <t>08/27/2015-12/15/2015 Lecture Tuesday, Thursday 09:50AM - 11:05AM, Blessed Mother Angela, Room 205</t>
  </si>
  <si>
    <t>D. Turi</t>
  </si>
  <si>
    <t>ART-101-A Basic Drawing and Composition</t>
  </si>
  <si>
    <t>Basic Drawing and Composition</t>
  </si>
  <si>
    <t>09/01/2015-12/15/2015 Studio Course Tuesday 10:00AM - 12:30PM, Obal Hall, Room 305</t>
  </si>
  <si>
    <t>A. Berge</t>
  </si>
  <si>
    <t>ART-101-B Basic Drawing and Composition</t>
  </si>
  <si>
    <t>08/27/2015-12/10/2015 Studio Course Thursday 11:30AM - 02:00PM, Obal Hall, Room 305</t>
  </si>
  <si>
    <t>K. Stecko</t>
  </si>
  <si>
    <t>ART-102-PM/R Two-Dimensional Design</t>
  </si>
  <si>
    <t>Two-Dimensional Design</t>
  </si>
  <si>
    <t>08/31/2015-12/14/2015 Studio Course Monday 02:35PM - 05:05PM, Sr Theresa Mary Martin Hall, Room 301</t>
  </si>
  <si>
    <t>M. Mac Alpin</t>
  </si>
  <si>
    <t>ART-151-EL Paleolithic to Gothic Art Hist</t>
  </si>
  <si>
    <t>Paleolithic to Gothic</t>
  </si>
  <si>
    <t>08/26/2015-12/15/2015 Lecture Days to be Announced, Times to be Announced- Line, Room LINE</t>
  </si>
  <si>
    <t>A. Kelly</t>
  </si>
  <si>
    <t>ART-152-A Art History II</t>
  </si>
  <si>
    <t>Art History II</t>
  </si>
  <si>
    <t>08/26/2015-12/14/2015 Lecture Monday, Wednesday 11:25AM - 12:40PM, Sammartino Hall, Room 30</t>
  </si>
  <si>
    <t>ART-236-A Ceramics I</t>
  </si>
  <si>
    <t>Ceramics I</t>
  </si>
  <si>
    <t>08/27/2015-12/10/2015 Studio Course Thursday 08:30AM - 11:00AM, Obal Hall, Room 305</t>
  </si>
  <si>
    <t>ART-237-A Stained Glass</t>
  </si>
  <si>
    <t>Stained Glass</t>
  </si>
  <si>
    <t>09/01/2015-12/15/2015 Studio Course Tuesday 02:35PM - 05:05PM, Obal Hall, Room 305</t>
  </si>
  <si>
    <t>J. Pritzlaff</t>
  </si>
  <si>
    <t>0 / 15</t>
  </si>
  <si>
    <t>ART-240-R Intro to Computer Graphics</t>
  </si>
  <si>
    <t>Intro to Computer Graphics</t>
  </si>
  <si>
    <t>09/01/2015-12/15/2015 Computer Lab Tuesday 10:00AM - 12:30PM, Sr Theresa Mary Martin Hall, Room 301</t>
  </si>
  <si>
    <t>ART-245-R Introduction to Web Design</t>
  </si>
  <si>
    <t>GECC III Communication and Expression</t>
  </si>
  <si>
    <t>08/28/2015-12/11/2015 Computer Lab Friday 02:35PM - 05:05PM, Sr Theresa Mary Martin Hall, Room 301</t>
  </si>
  <si>
    <t>C. Jablonski</t>
  </si>
  <si>
    <t>ART-247-R Computer Graphics: Type</t>
  </si>
  <si>
    <t>Computer Graphics: Type</t>
  </si>
  <si>
    <t>08/26/2015-12/09/2015 Computer Lab Wednesday 10:00AM - 12:30PM, Sr Theresa Mary Martin Hall, Room 301</t>
  </si>
  <si>
    <t>ART-272-A Painting I</t>
  </si>
  <si>
    <t>Painting I</t>
  </si>
  <si>
    <t>08/26/2015-12/09/2015 Studio Course Wednesday 02:35PM - 05:05PM, Obal Hall, Room 305</t>
  </si>
  <si>
    <t>ART-273-R1 Photography I</t>
  </si>
  <si>
    <t>08/26/2015-12/09/2015 Studio Course Wednesday 02:35PM - 05:05PM, Sr Theresa Mary Martin Hall, Room LL8</t>
  </si>
  <si>
    <t>M. Nyklewicz</t>
  </si>
  <si>
    <t>0 / 12</t>
  </si>
  <si>
    <t>ART-274-HON/R Color/Digital Photography-Hon</t>
  </si>
  <si>
    <t>08/27/2015-12/10/2015 Computer Lab Thursday 02:35PM - 05:05PM, Sr Theresa Mary Martin Hall, Room 301</t>
  </si>
  <si>
    <t>ART-274-PM/R Color &amp; Digital Photography</t>
  </si>
  <si>
    <t>ART-314-R Printmaking: Book Arts</t>
  </si>
  <si>
    <t>Printmaking: Book Arts</t>
  </si>
  <si>
    <t>08/27/2015-12/10/2015 Studio Course Thursday 10:00AM - 12:30PM, Sr Theresa Mary Martin Hall, Room 302</t>
  </si>
  <si>
    <t>ART-363-R History of Photography</t>
  </si>
  <si>
    <t>History of Photography</t>
  </si>
  <si>
    <t>08/28/2015-12/11/2015 Studio Course Friday 10:00AM - 12:30PM, Sammartino Hall, Room 26</t>
  </si>
  <si>
    <t>14 / 20</t>
  </si>
  <si>
    <t>ART-449-A Senior Seminar I</t>
  </si>
  <si>
    <t>Senior Seminar I</t>
  </si>
  <si>
    <t>08/27/2015-12/10/2015 Seminar Thursday 02:35PM - 05:05PM, Obal Hall, Room 305</t>
  </si>
  <si>
    <t>19 / 20</t>
  </si>
  <si>
    <t>ART-449-R Senior Seminar I</t>
  </si>
  <si>
    <t>08/31/2015-12/14/2015 Seminar Monday 02:35PM - 05:05PM, Sr Theresa Mary Martin Hall, Room 303</t>
  </si>
  <si>
    <t>BIO-103-A/R General Biology I</t>
  </si>
  <si>
    <t>GECC VII Quantitative &amp; Sci. Reasoning</t>
  </si>
  <si>
    <t>08/26/2015-12/14/2015 Lecture Monday, Wednesday 08:15AM - 09:30AM, Sammartino Hall, Room ULLH</t>
  </si>
  <si>
    <t>E. Siden</t>
  </si>
  <si>
    <t>BIO-103L-A1 General Biology I Lab</t>
  </si>
  <si>
    <t>08/26/2015-12/15/2015 Science Lab Friday 08:30AM - 11:00AM, Obal Hall, Room 212</t>
  </si>
  <si>
    <t>BIO-103L-A2 General Biology I Lab</t>
  </si>
  <si>
    <t>08/26/2015-12/15/2015 Science Lab Friday 02:35PM - 05:05PM, Obal Hall, Room 212</t>
  </si>
  <si>
    <t>0 / 24</t>
  </si>
  <si>
    <t>BIO-202-A1 Microbiology</t>
  </si>
  <si>
    <t>Microbiology</t>
  </si>
  <si>
    <t>08/26/2015-12/14/2015 Lecture Monday, Wednesday 02:35PM - 03:50PM, Library- Lodi, Room 003</t>
  </si>
  <si>
    <t>P. Weir</t>
  </si>
  <si>
    <t>BIO-202-B1 Microbiology</t>
  </si>
  <si>
    <t>08/27/2015-12/15/2015 Lecture Tuesday, Thursday 11:25AM - 12:40PM, Obal Hall, Room LH</t>
  </si>
  <si>
    <t>BIO-202L-A1 Microbiology Lab</t>
  </si>
  <si>
    <t>Microbiology Lab</t>
  </si>
  <si>
    <t>08/26/2015-12/15/2015 Science Lab Monday, Wednesday 03:50PM - 05:05PM, Obal Hall, Room 212</t>
  </si>
  <si>
    <t>BIO-202L-B1 Microbiology Lab</t>
  </si>
  <si>
    <t>08/26/2015-12/15/2015 Science Lab Tuesday, Thursday 12:40PM - 02:15PM, Obal Hall, Room 212</t>
  </si>
  <si>
    <t>BIO-202L-B2 Microbiology Lab</t>
  </si>
  <si>
    <t>08/26/2015-12/15/2015 Science Lab Tuesday, Thursday 02:35PM - 03:50PM, Obal Hall, Room 212</t>
  </si>
  <si>
    <t>BIO-205-A Anatomy and Physiology I</t>
  </si>
  <si>
    <t>08/26/2015-12/14/2015 Lecture Monday, Wednesday 08:15AM - 09:30AM, Library- Lodi, Room 003</t>
  </si>
  <si>
    <t>R. Rogers</t>
  </si>
  <si>
    <t>0 / 48</t>
  </si>
  <si>
    <t>BIO-205-B1 Anatomy and Physiology I</t>
  </si>
  <si>
    <t>08/27/2015-12/10/2015 Lecture Thursday 01:00PM - 03:30PM, Library- Lodi, Room 003</t>
  </si>
  <si>
    <t>G. Fahmy</t>
  </si>
  <si>
    <t>BIO-205L-A1 A &amp; P I Lab</t>
  </si>
  <si>
    <t>08/26/2015-12/15/2015 Science Lab Tuesday 08:30AM - 11:00AM, Obal Hall, Room 210</t>
  </si>
  <si>
    <t>BIO-205L-A2 A &amp; P I Lab</t>
  </si>
  <si>
    <t>08/26/2015-12/15/2015 Science Lab Tuesday 01:00PM - 03:50PM, Obal Hall, Room 210</t>
  </si>
  <si>
    <t>BIO-205L-B3 A &amp; P I Lab</t>
  </si>
  <si>
    <t>08/28/2015-12/11/2015 Science Lab Friday 01:00PM - 03:30PM, Obal Hall, Room 210</t>
  </si>
  <si>
    <t>To be Announced</t>
  </si>
  <si>
    <t>BIO-205L-B4 A &amp; P I Lab</t>
  </si>
  <si>
    <t>08/28/2015-12/11/2015 Science Lab Friday 08:30AM - 11:00AM, Obal Hall, Room 210</t>
  </si>
  <si>
    <t>BIO-307-A Pathophysiology</t>
  </si>
  <si>
    <t>Pathophysiology</t>
  </si>
  <si>
    <t>08/26/2015-12/15/2015 Lecture Monday 10:00AM - 12:30PM, Kirby Hall, Room 335</t>
  </si>
  <si>
    <t>BIO-307-R1 Pathophysiology</t>
  </si>
  <si>
    <t>09/01/2015-12/15/2015 Lecture Tuesday 10:00AM - 12:30PM, Sammartino Hall, Room ULLH</t>
  </si>
  <si>
    <t>13 / 35</t>
  </si>
  <si>
    <t>BIO-307-R2 Pathophysiology</t>
  </si>
  <si>
    <t>08/27/2015-12/10/2015 Lecture Thursday 02:35PM - 05:25PM, Sammartino Hall, Room ULLH</t>
  </si>
  <si>
    <t>BIO-307-R3 Pathophysiology</t>
  </si>
  <si>
    <t>08/28/2015-12/11/2015 Lecture Friday 10:00AM - 12:30PM, Obal Hall, Room 308</t>
  </si>
  <si>
    <t>M. Grabow</t>
  </si>
  <si>
    <t>24 / 35</t>
  </si>
  <si>
    <t>BIO-308-A Virology</t>
  </si>
  <si>
    <t>Virology</t>
  </si>
  <si>
    <t>08/27/2015-12/14/2015 Lecture Monday, Thursday 09:50AM - 11:05AM, Obal Hall, Room 304</t>
  </si>
  <si>
    <t>22 / 24</t>
  </si>
  <si>
    <t>BIO-361-A Biochemistry II</t>
  </si>
  <si>
    <t>Biochemistry II</t>
  </si>
  <si>
    <t>09/01/2015-12/15/2015 Lecture Tuesday 01:00PM - 03:00PM, Kirby Hall, Room 224</t>
  </si>
  <si>
    <t>A. Castro</t>
  </si>
  <si>
    <t>24 / 24</t>
  </si>
  <si>
    <t>BIO-403-A Immunology</t>
  </si>
  <si>
    <t>Immunology</t>
  </si>
  <si>
    <t>08/26/2015-12/15/2015 Lecture Wednesday 10:00AM - 12:30PM, Obal Hall, Room 304</t>
  </si>
  <si>
    <t>BIO-403L-A Immunology Lab</t>
  </si>
  <si>
    <t>Immunology Lab</t>
  </si>
  <si>
    <t>08/26/2015-12/15/2015 Science Lab Tuesday 10:00AM - 12:30PM, Obal Hall, Room 212</t>
  </si>
  <si>
    <t>0 / 1</t>
  </si>
  <si>
    <t>J. Lizza</t>
  </si>
  <si>
    <t>18 / 24</t>
  </si>
  <si>
    <t>14 / 15</t>
  </si>
  <si>
    <t>ART-431-A Advanced Projects I</t>
  </si>
  <si>
    <t>Advanced Projects I</t>
  </si>
  <si>
    <t>08/26/2015-12/15/2015</t>
  </si>
  <si>
    <t>BIO-103-PM General Biology I</t>
  </si>
  <si>
    <t>08/27/2015-12/10/2015 Lecture Thursday 07:00PM - 09:30PM, Obal Hall, Room 303</t>
  </si>
  <si>
    <t>M. Snyder</t>
  </si>
  <si>
    <t>21 / 48</t>
  </si>
  <si>
    <t>BIO-103L-PM General Biology I Lab</t>
  </si>
  <si>
    <t>09/01/2015-12/15/2015 Science Lab Tuesday 07:00PM - 09:30PM, Obal Hall, Room 206</t>
  </si>
  <si>
    <t>BIO-103L-PM2 General Biology I Lab</t>
  </si>
  <si>
    <t>08/31/2015-12/14/2015 Science Lab Monday 07:00PM - 09:30PM, Obal Hall, Room 210</t>
  </si>
  <si>
    <t>21 / 24</t>
  </si>
  <si>
    <t>BIO-202-PM Microbiology</t>
  </si>
  <si>
    <t>08/27/2015-12/15/2015 Lecture Tuesday, Thursday 07:00PM - 08:15PM, Obal Hall, Room 308</t>
  </si>
  <si>
    <t>D. Schiller</t>
  </si>
  <si>
    <t>BIO-202L-PM Microbiology Lab</t>
  </si>
  <si>
    <t>08/27/2015-12/15/2015 Science Lab Tuesday, Thursday 08:20PM - 09:30PM, Obal Hall, Room 212</t>
  </si>
  <si>
    <t>T. Betsy</t>
  </si>
  <si>
    <t>BIO-205L-PM1 A &amp; P I Lab</t>
  </si>
  <si>
    <t>08/27/2015-12/10/2015 Science Lab Thursday 07:00PM - 09:30PM, Obal Hall, Room 210</t>
  </si>
  <si>
    <t>U</t>
  </si>
  <si>
    <t>BUS-300-R Ethics in the Corporate Env.</t>
  </si>
  <si>
    <t>Ethics in the Corporate Env.</t>
  </si>
  <si>
    <t>08/26/2015-12/14/2015 Lecture Monday, Wednesday 02:35PM - 03:50PM, Blessed Mother Angela, Room 203</t>
  </si>
  <si>
    <t>P. OBoyle</t>
  </si>
  <si>
    <t>BUS-310-R Business Law I</t>
  </si>
  <si>
    <t>Business Law I</t>
  </si>
  <si>
    <t>09/01/2015-12/15/2015 Lecture Tuesday 02:35PM - 05:05PM, Blessed Mother Angela, Room 101</t>
  </si>
  <si>
    <t>J. McCarthy</t>
  </si>
  <si>
    <t>BUS-341-R Intro Research &amp; Analysis</t>
  </si>
  <si>
    <t>Intro Research &amp; Analysis-Stats</t>
  </si>
  <si>
    <t>08/27/2015-12/15/2015 Lecture Tuesday, Thursday 11:25AM - 12:40PM, Blessed Mother Angela, Room 205</t>
  </si>
  <si>
    <t>BUS-410-R Career Internship in Business</t>
  </si>
  <si>
    <t>Career Internship in Business</t>
  </si>
  <si>
    <t>BUS-499-R Research in Business</t>
  </si>
  <si>
    <t>Research in Business</t>
  </si>
  <si>
    <t>08/31/2015-12/14/2015 Lecture Monday 02:35PM - 05:05PM, Blessed Mother Angela, Room 205</t>
  </si>
  <si>
    <t>16 / 25</t>
  </si>
  <si>
    <t>CHEM-103-A General Chemistry I</t>
  </si>
  <si>
    <t>General Chemistry I</t>
  </si>
  <si>
    <t>08/26/2015-12/14/2015 Lecture Monday, Wednesday, Friday 11:25AM - 12:40PM, Library- Lodi, Room 003</t>
  </si>
  <si>
    <t>M. Squires</t>
  </si>
  <si>
    <t>CHEM-103L-A1 General Chemistry I Lab</t>
  </si>
  <si>
    <t>General Chemistry I Lab</t>
  </si>
  <si>
    <t>08/26/2015-12/15/2015 Science Lab Thursday 09:15AM - 11:45AM, Kirby Hall, Room 119</t>
  </si>
  <si>
    <t>CHEM-103L-A2 General Chemistry I Lab</t>
  </si>
  <si>
    <t>08/26/2015-12/15/2015 Science Lab Thursday 11:45AM - 02:15PM, Kirby Hall, Room 119</t>
  </si>
  <si>
    <t>CHEM-103L-A3 General Chemistry I Lab</t>
  </si>
  <si>
    <t>08/26/2015-12/15/2015 Science Lab Friday 08:30AM - 11:00AM, Kirby Hall, Room 119</t>
  </si>
  <si>
    <t>0 / 18</t>
  </si>
  <si>
    <t>CHEM-105-A Principles of Chemistry</t>
  </si>
  <si>
    <t>Principles of Chemistry</t>
  </si>
  <si>
    <t>08/27/2015-12/14/2015 Lecture Monday, Thursday 09:50AM - 11:05AM, Kirby Hall, Room 118</t>
  </si>
  <si>
    <t>CHEM-105L-A Prin of Chem Lab</t>
  </si>
  <si>
    <t>Principles of Chemistry Lab</t>
  </si>
  <si>
    <t>09/01/2015-12/15/2015 Science Lab Tuesday 10:00AM - 12:30PM, Kirby Hall, Room 119</t>
  </si>
  <si>
    <t>CHEM-201-A Organic Chemistry I</t>
  </si>
  <si>
    <t>Organic Chemistry I</t>
  </si>
  <si>
    <t>08/26/2015-12/15/2015 Lecture Monday, Thursday 11:25AM - 12:40PM, Kirby Hall, Room 206</t>
  </si>
  <si>
    <t>CHEM-201L-A1 Org Chem I Lab</t>
  </si>
  <si>
    <t>Organic Chemistry I Lab</t>
  </si>
  <si>
    <t>08/26/2015-12/09/2015 Science Lab Wednesday 09:00AM - 01:00PM, Kirby Hall, Room 119</t>
  </si>
  <si>
    <t>CHEM-201L-A2 Org Chem I Lab</t>
  </si>
  <si>
    <t>08/26/2015-12/09/2015 Science Lab Wednesday 02:30PM - 06:30PM, Kirby Hall, Room 119</t>
  </si>
  <si>
    <t>COMM-103-A Public Speaking</t>
  </si>
  <si>
    <t>08/27/2015-12/15/2015 Lecture Tuesday, Thursday 09:50AM - 11:05AM, Kirby Hall, Room 220</t>
  </si>
  <si>
    <t>S. Dinerstein</t>
  </si>
  <si>
    <t>COMM-103-B Public Speaking</t>
  </si>
  <si>
    <t>08/26/2015-12/09/2015 Lecture Wednesday 02:35PM - 05:05PM, Kirby Hall, Room 220</t>
  </si>
  <si>
    <t>J. Montone</t>
  </si>
  <si>
    <t>R. Appel</t>
  </si>
  <si>
    <t>COMM-106-R Mass Media</t>
  </si>
  <si>
    <t>Mass Media</t>
  </si>
  <si>
    <t>08/28/2015-12/15/2015 Lecture Tuesday, Friday 09:50AM - 11:05AM, Sr Theresa Mary Martin Hall, Room 105</t>
  </si>
  <si>
    <t>COMM-110-R Writing for Media</t>
  </si>
  <si>
    <t>Writing for Print and Broadcast Media</t>
  </si>
  <si>
    <t>08/27/2015-12/15/2015 Lecture Tuesday, Thursday 08:15AM - 09:30AM, Sr Theresa Mary Martin Hall, Room 201</t>
  </si>
  <si>
    <t>M. Schmidt</t>
  </si>
  <si>
    <t>17 / 25</t>
  </si>
  <si>
    <t>COMM-120-A Film Analysis</t>
  </si>
  <si>
    <t>Film Analysis</t>
  </si>
  <si>
    <t>08/27/2015-12/15/2015 Lecture Tuesday, Thursday 01:00PM - 02:15PM, Kirby Hall, Room 220</t>
  </si>
  <si>
    <t>T. McAteer</t>
  </si>
  <si>
    <t>I. Wentworth</t>
  </si>
  <si>
    <t>16 / 20</t>
  </si>
  <si>
    <t>COMM-230-A Screenwriting I</t>
  </si>
  <si>
    <t>Screenwriting I</t>
  </si>
  <si>
    <t>09/01/2015-12/15/2015 Lecture Tuesday 02:35PM - 05:05PM, Kirby Hall, Room 220</t>
  </si>
  <si>
    <t>18 / 25</t>
  </si>
  <si>
    <t>COMM-247-R Acting I</t>
  </si>
  <si>
    <t>08/26/2015-12/15/2015 Lecture Monday 02:35PM - 05:05PM, Room to be Announced</t>
  </si>
  <si>
    <t>15 / 20</t>
  </si>
  <si>
    <t>COMM-452-A Internship in Communications</t>
  </si>
  <si>
    <t>Internship in Communications</t>
  </si>
  <si>
    <t>08/26/2015-12/15/2015 Practicum Days to be Announced, Times to be Announced, Room to be Announced</t>
  </si>
  <si>
    <t>20 / 20</t>
  </si>
  <si>
    <t>COMM-460-A Senior Project Communications</t>
  </si>
  <si>
    <t>Senior Project Comm</t>
  </si>
  <si>
    <t>08/26/2015-12/15/2015 Seminar Days to be Announced, Times to be Announced, Room to be Announced</t>
  </si>
  <si>
    <t>CORE-400-A The Franciscan Vision/Capstone</t>
  </si>
  <si>
    <t>The Franciscan Vision/Capstone</t>
  </si>
  <si>
    <t>08/31/2015-12/14/2015 Seminar Monday 09:50AM - 11:05AM, Kirby Hall, Room 224</t>
  </si>
  <si>
    <t>M. Zukowski</t>
  </si>
  <si>
    <t>14 / 25</t>
  </si>
  <si>
    <t>CORE-400-B The Franciscan Vision/Capstone</t>
  </si>
  <si>
    <t>08/26/2015-12/09/2015 Seminar Wednesday 08:15AM - 09:30AM, Kirby Hall, Room 224</t>
  </si>
  <si>
    <t>CORE-400-EL/CR The Franciscan Vision/Capstone</t>
  </si>
  <si>
    <t>10/26/2015-12/20/2015 Seminar Days to be Announced, Times to be Announced- Line, Room LINE</t>
  </si>
  <si>
    <t>V. Topolski</t>
  </si>
  <si>
    <t>R. Mc Garry</t>
  </si>
  <si>
    <t>13 / 25</t>
  </si>
  <si>
    <t>S. McGeary</t>
  </si>
  <si>
    <t>CRIM-110-A Criminal Justice I</t>
  </si>
  <si>
    <t>Criminal Justice I</t>
  </si>
  <si>
    <t>08/26/2015-12/11/2015 Lecture Wednesday, Friday 08:15AM - 09:30AM, Obal Hall, Room 310</t>
  </si>
  <si>
    <t>G. Krulish</t>
  </si>
  <si>
    <t>0 / 35</t>
  </si>
  <si>
    <t>CRIM-110-R Criminal Justice I</t>
  </si>
  <si>
    <t>08/26/2015-12/14/2015 Lecture Monday, Wednesday 04:10PM - 05:25PM, Sammartino Hall, Room ULLH</t>
  </si>
  <si>
    <t>P. Boyle</t>
  </si>
  <si>
    <t>20 / 35</t>
  </si>
  <si>
    <t>19 / 25</t>
  </si>
  <si>
    <t>CRIM-112-A Police in America</t>
  </si>
  <si>
    <t>Police in America</t>
  </si>
  <si>
    <t>08/28/2015-12/11/2015 Lecture Friday 09:50AM - 12:40PM, Obal Hall, Room 303</t>
  </si>
  <si>
    <t>0 / 25</t>
  </si>
  <si>
    <t>CRIM-220-A Criminal Law</t>
  </si>
  <si>
    <t>Criminal Law</t>
  </si>
  <si>
    <t>08/27/2015-12/15/2015 Lecture Tuesday, Thursday 01:00PM - 02:15PM, Kirby Hall, Room 207</t>
  </si>
  <si>
    <t>B. Kelly</t>
  </si>
  <si>
    <t>CRIM-230-EL Victimology</t>
  </si>
  <si>
    <t>Victimology</t>
  </si>
  <si>
    <t>08/31/2015-12/14/2015 Lecture Monday 09:50AM - 12:20PM, Sammartino Hall, Room 38</t>
  </si>
  <si>
    <t>G. Robertiello</t>
  </si>
  <si>
    <t>32 / 35</t>
  </si>
  <si>
    <t>16 / 30</t>
  </si>
  <si>
    <t>CRIM-260-EL Intro to Homeland Security</t>
  </si>
  <si>
    <t>Intro to Homeland Security</t>
  </si>
  <si>
    <t>CRIM-300-EL Police Administration</t>
  </si>
  <si>
    <t>Police Administration</t>
  </si>
  <si>
    <t>21 / 35</t>
  </si>
  <si>
    <t>CRIM-320-EL Special Issues in Crim Justice</t>
  </si>
  <si>
    <t>Special Issues in Crim Justice</t>
  </si>
  <si>
    <t>CRIM-340-EL Cyber Crime</t>
  </si>
  <si>
    <t>Cyber Crime</t>
  </si>
  <si>
    <t>CRIM-340-R Cyber Crime</t>
  </si>
  <si>
    <t>08/27/2015-12/15/2015 Lecture Tuesday, Thursday 11:25AM - 12:40PM, Sammartino Hall, Room 39</t>
  </si>
  <si>
    <t>CRIM-400-A Rsrch Methods in Soc. Science</t>
  </si>
  <si>
    <t>Rsrch Methods in Soc. Science</t>
  </si>
  <si>
    <t>08/27/2015-12/15/2015 Seminar Tuesday, Thursday 11:25AM - 12:40PM, Library- Lodi, Room 003</t>
  </si>
  <si>
    <t>0 / 10</t>
  </si>
  <si>
    <t>23 / 25</t>
  </si>
  <si>
    <t>CRIM-410-R Emergency Manag &amp; Planning</t>
  </si>
  <si>
    <t>Emergency Management &amp; Planning</t>
  </si>
  <si>
    <t>08/26/2015-12/14/2015 Lecture Monday, Wednesday 04:10PM - 05:15PM, Sr Theresa Mary Martin Hall, Room 205</t>
  </si>
  <si>
    <t>20 / 30</t>
  </si>
  <si>
    <t>CRIM-415-A Senior Sem in Criminal Justice</t>
  </si>
  <si>
    <t>Senior Sem in Criminal Justice</t>
  </si>
  <si>
    <t>08/27/2015-12/15/2015 Seminar Tuesday, Thursday 09:50AM - 11:05AM, Kirby Hall, Room 313</t>
  </si>
  <si>
    <t>CRIM-452-A Career Intern. in Criminal Jus</t>
  </si>
  <si>
    <t>Career Intern. in Criminal Jus</t>
  </si>
  <si>
    <t>08/26/2015-12/09/2015 Practicum Wednesday 11:25AM - 12:40PM, Kirby Hall, Room 313</t>
  </si>
  <si>
    <t>17 / 23</t>
  </si>
  <si>
    <t>Undergr</t>
  </si>
  <si>
    <t>CS-102-R Computer Apps. for Educators</t>
  </si>
  <si>
    <t>Computer Apps. for Educators</t>
  </si>
  <si>
    <t>08/26/2015-12/09/2015 Lecture Wednesday 02:35PM - 05:55PM, Sr Theresa Mary Martin Hall, Room 102</t>
  </si>
  <si>
    <t>A. Lacava</t>
  </si>
  <si>
    <t>CS-103-A Intro Adv Computer Application</t>
  </si>
  <si>
    <t>Introduction to Adv Computer Application</t>
  </si>
  <si>
    <t>08/26/2015-12/14/2015 Lecture Monday, Wednesday 09:50AM - 11:05AM, Obal Hall, Room 205</t>
  </si>
  <si>
    <t>S. Poger</t>
  </si>
  <si>
    <t>CS-103-B Intro Adv Computer Application</t>
  </si>
  <si>
    <t>08/26/2015-12/14/2015 Lecture Monday, Wednesday 11:25AM - 12:40PM, Obal Hall, Room 205</t>
  </si>
  <si>
    <t>CS-103-C Intro Adv Computer Application</t>
  </si>
  <si>
    <t>08/27/2015-12/15/2015 Lecture Tuesday, Thursday 11:25AM - 12:40PM, Obal Hall, Room 205</t>
  </si>
  <si>
    <t>G. Bull</t>
  </si>
  <si>
    <t>CS-103-D Intro Adv Computer Application</t>
  </si>
  <si>
    <t>08/31/2015-12/14/2015 Lecture Monday 02:35PM - 05:15PM, Obal Hall, Room 205</t>
  </si>
  <si>
    <t>S. Yu</t>
  </si>
  <si>
    <t>13 / 24</t>
  </si>
  <si>
    <t>CS-110-A Introduction to Programming I</t>
  </si>
  <si>
    <t>Introduction to Programming I</t>
  </si>
  <si>
    <t>08/26/2015-12/09/2015 Lecture Wednesday 02:35PM - 05:55PM, Kirby Hall, Room 406</t>
  </si>
  <si>
    <t>CS-140-R Management Information Systems</t>
  </si>
  <si>
    <t>Management Information Systems</t>
  </si>
  <si>
    <t>08/27/2015-12/15/2015 Computer Lab Tuesday, Thursday 01:00PM - 02:15PM, Sr Theresa Mary Martin Hall, Room 105</t>
  </si>
  <si>
    <t>C. Manigault</t>
  </si>
  <si>
    <t>0 / 22</t>
  </si>
  <si>
    <t>CS-280-HC Computer Architecture and Org</t>
  </si>
  <si>
    <t>Computer Architecture and Organization</t>
  </si>
  <si>
    <t>09/01/2015-12/15/2015 Lecture Tuesday 02:35PM - 05:05PM, Kirby Hall, Room 406</t>
  </si>
  <si>
    <t>13 / 16</t>
  </si>
  <si>
    <t>CS-290-HC Theoretical Foun &amp; Prin of CS</t>
  </si>
  <si>
    <t>Theoretical Foundations and Prin of CS</t>
  </si>
  <si>
    <t>08/31/2015-12/14/2015 Lecture Monday 02:35PM - 05:15PM, Kirby Hall, Room 406</t>
  </si>
  <si>
    <t>CS-320-A Networks &amp; Telecommunications</t>
  </si>
  <si>
    <t>Networks &amp; Telecommunications</t>
  </si>
  <si>
    <t>08/27/2015-12/10/2015 Lecture Thursday 02:35PM - 05:55PM, Kirby Hall, Room 406</t>
  </si>
  <si>
    <t>19 / 24</t>
  </si>
  <si>
    <t>CS-360-HC Database Management Systems</t>
  </si>
  <si>
    <t>Database Management Systems</t>
  </si>
  <si>
    <t>08/27/2015-12/10/2015 Lecture Thursday 01:00PM - 03:30PM, Obal Hall, Room 205</t>
  </si>
  <si>
    <t>16 / 23</t>
  </si>
  <si>
    <t>CS-380-HC Data Structures and Algorithms</t>
  </si>
  <si>
    <t>Data Structures and Algorithms</t>
  </si>
  <si>
    <t>08/27/2015-12/10/2015 Lecture Thursday 08:45AM - 11:15AM, Kirby Hall, Room 406</t>
  </si>
  <si>
    <t>17 / 24</t>
  </si>
  <si>
    <t>CS-420-HC Software Engineering</t>
  </si>
  <si>
    <t>Software Engineering</t>
  </si>
  <si>
    <t>09/01/2015-12/15/2015 Lecture Tuesday 08:45AM - 11:15AM, Kirby Hall, Room 406</t>
  </si>
  <si>
    <t>CS-452-A Career Internship in Comp Sci</t>
  </si>
  <si>
    <t>Career Internship in Comp Sci</t>
  </si>
  <si>
    <t>08/26/2015-12/15/2015 Internship Days to be Announced, Times to be Announced, Room to be Announced</t>
  </si>
  <si>
    <t>CS-490-A Independent Study</t>
  </si>
  <si>
    <t>Independent Study</t>
  </si>
  <si>
    <t>ECED-201-R Intro. to Early Child Educ</t>
  </si>
  <si>
    <t>Intro. to Early Childhood Educ</t>
  </si>
  <si>
    <t>08/27/2015-12/15/2015 Lecture Tuesday, Thursday 04:10PM - 05:25PM, Sammartino Hall, Room 25</t>
  </si>
  <si>
    <t>M. Brown-Grant</t>
  </si>
  <si>
    <t>20 / 22</t>
  </si>
  <si>
    <t>Macroeconomics</t>
  </si>
  <si>
    <t>ECON-200-R Macroeconomics</t>
  </si>
  <si>
    <t>08/26/2015-12/14/2015 Lecture Monday, Wednesday 11:25AM - 12:40PM, Blessed Mother Angela, Room 101</t>
  </si>
  <si>
    <t>A. Scardino</t>
  </si>
  <si>
    <t>0 / 2</t>
  </si>
  <si>
    <t>Und</t>
  </si>
  <si>
    <t>EDU-102-R Communication in Edu Settings</t>
  </si>
  <si>
    <t>08/26/2015-12/09/2015 Lecture Wednesday 09:50AM - 12:40PM, Sammartino Hall, Room 26</t>
  </si>
  <si>
    <t>16 / 24</t>
  </si>
  <si>
    <t>EDU-290-R Transition Into Teaching</t>
  </si>
  <si>
    <t>Transition Into Teaching</t>
  </si>
  <si>
    <t>08/27/2015-12/10/2015 Lecture Thursday 01:00PM - 03:30PM, Sammartino Hall, Room 24</t>
  </si>
  <si>
    <t>14 / 24</t>
  </si>
  <si>
    <t>ENG-001-A Developmental Writing I</t>
  </si>
  <si>
    <t>Developmental Writing I</t>
  </si>
  <si>
    <t>08/26/2015-12/14/2015 Lecture Monday, Wednesday, Thursday 09:50AM - 11:05AM, Kirby Hall, Room 333</t>
  </si>
  <si>
    <t>T. Brugnoni</t>
  </si>
  <si>
    <t>ENG-002-PCNA Reading &amp; Writing Workshop</t>
  </si>
  <si>
    <t>Reading &amp; Writing Workshop</t>
  </si>
  <si>
    <t>08/26/2015-12/14/2015 Lecture Monday, Wednesday 11:25AM - 12:40PM, Sammartino Hall, Room 27</t>
  </si>
  <si>
    <t>J. O'Connell</t>
  </si>
  <si>
    <t>ENG-002-PCNB Reading &amp; Writing Workshop</t>
  </si>
  <si>
    <t>08/26/2015-12/11/2015 Lecture Wednesday, Friday 11:25AM - 12:40PM, Kirby Hall, Room 206</t>
  </si>
  <si>
    <t>D. Saxon</t>
  </si>
  <si>
    <t>ENG-002-W Reading &amp; Writing Workshop</t>
  </si>
  <si>
    <t>08/27/2015-12/15/2015 Lecture Tuesday, Thursday 09:50AM - 11:05AM, Kirby Hall, Room 334</t>
  </si>
  <si>
    <t>ENG-002-X Reading &amp; Writing Workshop</t>
  </si>
  <si>
    <t>08/27/2015-12/15/2015 Lecture Tuesday, Thursday 09:50AM - 11:05AM, Sammartino Hall, Room 30</t>
  </si>
  <si>
    <t>S. Fisher</t>
  </si>
  <si>
    <t>ENG-002-Y Reading &amp; Writing Workshop</t>
  </si>
  <si>
    <t>08/26/2015-12/14/2015 Lecture Monday, Wednesday 04:10PM - 05:25PM, Obal Hall, Room 310</t>
  </si>
  <si>
    <t>S. Diiorio</t>
  </si>
  <si>
    <t>ENG-002-Z Reading &amp; Writing Workshop</t>
  </si>
  <si>
    <t>08/26/2015-12/11/2015 Lecture Wednesday, Friday 08:15AM - 09:30AM, Kirby Hall, Room 207</t>
  </si>
  <si>
    <t>ENG-005-A Reading Comprehension</t>
  </si>
  <si>
    <t>College Reading Skills</t>
  </si>
  <si>
    <t>08/27/2015-12/15/2015 Lecture Tuesday, Thursday 01:00PM - 02:15PM, Kirby Hall, Room 326</t>
  </si>
  <si>
    <t>ENG-005-B Reading Comprehension</t>
  </si>
  <si>
    <t>08/26/2015-12/11/2015 Lecture Wednesday, Friday 02:35PM - 03:50PM, Kirby Hall, Room 326</t>
  </si>
  <si>
    <t>ENG-101-A Strat in Research &amp; Rhet I</t>
  </si>
  <si>
    <t>08/27/2015-12/15/2015 Lecture Tuesday, Thursday 08:15AM - 09:30AM, Kirby Hall, Room 335</t>
  </si>
  <si>
    <t>N. Abernethy</t>
  </si>
  <si>
    <t>ENG-101-B Strat in Research &amp; Rhet I</t>
  </si>
  <si>
    <t>08/27/2015-12/15/2015 Lecture Tuesday, Thursday 01:00PM - 02:15PM, Kirby Hall, Room 335</t>
  </si>
  <si>
    <t>P. Craft</t>
  </si>
  <si>
    <t>ENG-101-C Strat in Research &amp; Rhet I</t>
  </si>
  <si>
    <t>08/26/2015-12/14/2015 Lecture Monday, Wednesday 08:15AM - 09:30AM, Kirby Hall, Room 206</t>
  </si>
  <si>
    <t>ENG-101-D Strat in Research &amp; Rhet I</t>
  </si>
  <si>
    <t>08/27/2015-12/15/2015 Lecture Tuesday, Thursday 04:10PM - 05:25PM, Kirby Hall, Room 206</t>
  </si>
  <si>
    <t>D. Swartz</t>
  </si>
  <si>
    <t>ENG-101-E Strat in Research &amp; Rhet I</t>
  </si>
  <si>
    <t>08/26/2015-12/14/2015 Lecture Monday, Wednesday 11:25AM - 12:40PM, Kirby Hall, Room 334</t>
  </si>
  <si>
    <t>ENG-101-F Strat of Research &amp; Rhet I</t>
  </si>
  <si>
    <t>08/26/2015-12/11/2015 Lecture Wednesday, Friday 09:50AM - 11:05AM, Kirby Hall, Room 326</t>
  </si>
  <si>
    <t>ENG-101-HON Strat in Research &amp; Rhet I Hon</t>
  </si>
  <si>
    <t>08/27/2015-12/14/2015 Lecture Monday, Thursday 09:50AM - 11:05AM, Kirby Hall, Room 407</t>
  </si>
  <si>
    <t>K. Abbey</t>
  </si>
  <si>
    <t>ENG-101-R1 Strat in Research &amp; Rhet I</t>
  </si>
  <si>
    <t>08/27/2015-12/15/2015 Lecture Tuesday, Thursday 09:50AM - 11:05AM, Sr Theresa Mary Martin Hall, Room 203</t>
  </si>
  <si>
    <t>ENG-101-R2 Strat in Research &amp; Rhet I</t>
  </si>
  <si>
    <t>08/26/2015-12/14/2015 Lecture Monday, Wednesday 02:35PM - 03:50PM, Sammartino Hall, Room 27</t>
  </si>
  <si>
    <t>ENG-101-W Strat in Resh &amp; Rhetoric I</t>
  </si>
  <si>
    <t>08/27/2015-12/15/2015 Lecture Tuesday, Thursday 11:25AM - 12:50PM, Kirby Hall, Room 334</t>
  </si>
  <si>
    <t>ENG-101-X Strat in Research &amp; Rhet I</t>
  </si>
  <si>
    <t>08/27/2015-12/15/2015 Lecture Tuesday, Thursday 11:25AM - 12:40PM, Sammartino Hall, Room 30</t>
  </si>
  <si>
    <t>ENG-101-Z Strat in Resh &amp; Rhetoric I</t>
  </si>
  <si>
    <t>08/26/2015-12/11/2015 Lecture Wednesday, Friday 09:50AM - 11:05AM, Kirby Hall, Room 207</t>
  </si>
  <si>
    <t>ENG-102-A Strat in Research &amp; Rhet II</t>
  </si>
  <si>
    <t>GECC V Information Literacy</t>
  </si>
  <si>
    <t>08/27/2015-12/15/2015 Lecture Tuesday, Thursday 11:25AM - 12:40PM, Obal Hall, Room 304</t>
  </si>
  <si>
    <t>ENG-150-A Critical Think for Persuasion</t>
  </si>
  <si>
    <t>GECC IV Crit &amp; Analyical Thinking</t>
  </si>
  <si>
    <t>08/27/2015-12/15/2015 Lecture Tuesday, Thursday 01:00PM - 02:15PM, Kirby Hall, Room 334</t>
  </si>
  <si>
    <t>ENG-150-R Critical Think for Persuasion</t>
  </si>
  <si>
    <t>08/26/2015-12/14/2015 Lecture Monday, Wednesday 09:50AM - 11:05AM, Sammartino Hall, Room ULLH</t>
  </si>
  <si>
    <t>J. Blanchard</t>
  </si>
  <si>
    <t>ENG-201-A Literature in English I</t>
  </si>
  <si>
    <t>Literature in English I</t>
  </si>
  <si>
    <t>08/26/2015-12/14/2015 Lecture Monday, Wednesday 11:25AM - 12:40PM, Kirby Hall, Room 224</t>
  </si>
  <si>
    <t>15 / 25</t>
  </si>
  <si>
    <t>ENG-202-EL/CR Literature in English II</t>
  </si>
  <si>
    <t>Literature in English II</t>
  </si>
  <si>
    <t>10/26/2015-12/20/2015 Lecture Days to be Announced, Times to be Announced- Line, Room LINE</t>
  </si>
  <si>
    <t>ENG-212-A Creative Writing</t>
  </si>
  <si>
    <t>Creative Writing</t>
  </si>
  <si>
    <t>08/27/2015-12/15/2015 Lecture Tuesday, Thursday 01:00PM - 02:15PM, Kirby Hall, Room 407</t>
  </si>
  <si>
    <t>ENG-301-A King Arthur: Hist&amp;myth (area1)</t>
  </si>
  <si>
    <t>King Arthur in Literature:history &amp; Myth</t>
  </si>
  <si>
    <t>08/27/2015-12/15/2015 Lecture Tuesday, Thursday 02:35PM - 03:50PM, Kirby Hall, Room 326</t>
  </si>
  <si>
    <t>ENG-302-A Themes in Lit Classic - Modern</t>
  </si>
  <si>
    <t>08/26/2015-12/14/2015 Lecture Monday, Wednesday 04:10PM - 05:25PM, Kirby Hall, Room 224</t>
  </si>
  <si>
    <t>ENG-302-B Themes in Lit: Classic - Moder</t>
  </si>
  <si>
    <t>08/28/2015-12/15/2015 Lecture Tuesday, Friday 04:10PM - 05:25PM, Kirby Hall, Room 326</t>
  </si>
  <si>
    <t>S. Yoder</t>
  </si>
  <si>
    <t>ENG-302-HON Themes in Lit: Classic - Moder</t>
  </si>
  <si>
    <t>08/26/2015-12/14/2015 Lecture Monday, Wednesday 02:35PM - 03:50PM, Kirby Hall, Room 334</t>
  </si>
  <si>
    <t>R. McParland</t>
  </si>
  <si>
    <t>20 / 25</t>
  </si>
  <si>
    <t>ENG-315-A Shakespeare</t>
  </si>
  <si>
    <t>Shakespeare</t>
  </si>
  <si>
    <t>08/26/2015-12/11/2015 Lecture Wednesday, Friday 09:50AM - 11:05AM, Kirby Hall, Room 206</t>
  </si>
  <si>
    <t>21 / 25</t>
  </si>
  <si>
    <t>ENG-365-R American Romantics (area 3)</t>
  </si>
  <si>
    <t>American Romantic Writers</t>
  </si>
  <si>
    <t>08/26/2015-12/14/2015 Lecture Monday, Wednesday 11:25AM - 12:40PM, Sammartino Hall, Room 31</t>
  </si>
  <si>
    <t>22 / 25</t>
  </si>
  <si>
    <t>ENG-380-A 20THCENT Postmodern Lit(area4)</t>
  </si>
  <si>
    <t>20th Century:postmodern Lit</t>
  </si>
  <si>
    <t>08/26/2015-12/11/2015 Lecture Wednesday, Friday 02:35PM - 03:50PM, Kirby Hall, Room 407</t>
  </si>
  <si>
    <t>ENG-395-EL Modern Drama (area 4)</t>
  </si>
  <si>
    <t>Modern Drama</t>
  </si>
  <si>
    <t>ENG-480-A Critical Perspectives</t>
  </si>
  <si>
    <t>Critical Perspectives</t>
  </si>
  <si>
    <t>08/26/2015-12/11/2015 Lecture Wednesday, Friday 11:25AM - 12:40PM, Kirby Hall, Room 407</t>
  </si>
  <si>
    <t>ENG-490-A Senior Seminar in English</t>
  </si>
  <si>
    <t>Senior Seminar in English</t>
  </si>
  <si>
    <t>ENG-490-B Senior Seminar in English</t>
  </si>
  <si>
    <t>25 / 25</t>
  </si>
  <si>
    <t>ENG-490-C Senior Seminar in English</t>
  </si>
  <si>
    <t>ENG-490-M Senior Seminar in English</t>
  </si>
  <si>
    <t>ENG-490-Y Senior Seminar in English</t>
  </si>
  <si>
    <t>ENV-101-A Intro to Environmental Science</t>
  </si>
  <si>
    <t>Intro to Environmental Science</t>
  </si>
  <si>
    <t>08/26/2015-12/14/2015 Lecture Monday, Wednesday 09:50AM - 11:00AM, Obal Hall, Room 206</t>
  </si>
  <si>
    <t>ENV-101L-A Intro to Env Science Lab</t>
  </si>
  <si>
    <t>Intro to Environmental Science Lab</t>
  </si>
  <si>
    <t>08/26/2015-12/14/2015 Science Lab Monday, Wednesday 11:25AM - 12:40PM, Obal Hall, Room 206</t>
  </si>
  <si>
    <t>FIN-300-EL/CR Corporate Finance</t>
  </si>
  <si>
    <t>Corporate Finance</t>
  </si>
  <si>
    <t>0 / 5</t>
  </si>
  <si>
    <t>FIN-300-R Corporate Finance</t>
  </si>
  <si>
    <t>08/27/2015-12/15/2015 Lecture Tuesday, Thursday 09:50AM - 11:05AM, Blessed Mother Angela, Room 101</t>
  </si>
  <si>
    <t>FREN-101-A French Language &amp; Culture I</t>
  </si>
  <si>
    <t>GECC VIII Global Consciousness</t>
  </si>
  <si>
    <t>08/27/2015-12/15/2015 Lecture Tuesday, Thursday 04:10PM - 05:25PM, Kirby Hall, Room 224</t>
  </si>
  <si>
    <t>B. Gordon</t>
  </si>
  <si>
    <t>D. Thompson</t>
  </si>
  <si>
    <t>GSCI-101-A Forensic Science</t>
  </si>
  <si>
    <t>08/26/2015-12/14/2015 Lecture Monday, Wednesday 03:00PM - 04:15PM, Obal Hall, Room 210</t>
  </si>
  <si>
    <t>M. Pasquale</t>
  </si>
  <si>
    <t>Un</t>
  </si>
  <si>
    <t>N. Pasquarello</t>
  </si>
  <si>
    <t>GSCI-101L-A Forensic Science Lab</t>
  </si>
  <si>
    <t>Forensic Science Lab</t>
  </si>
  <si>
    <t>08/26/2015-12/14/2015 Science Lab Monday, Wednesday 04:15PM - 05:30PM, Obal Hall, Room 210</t>
  </si>
  <si>
    <t>GSCI-450-A General Science Research</t>
  </si>
  <si>
    <t>General Science Research</t>
  </si>
  <si>
    <t>08/26/2015-12/15/2015 Lecture Days to be Announced, Times to be Announced, Room to be Announced</t>
  </si>
  <si>
    <t>P. Weir, R. Rogers, E. Siden, M. Squir (more)</t>
  </si>
  <si>
    <t>HIST-101-A Ancient Soc Through Mid Ages</t>
  </si>
  <si>
    <t>Ancient Soc Through Mid Ages</t>
  </si>
  <si>
    <t>08/26/2015-12/11/2015 Lecture Wednesday, Friday 09:50AM - 11:05AM, Library- Lodi, Room 003</t>
  </si>
  <si>
    <t>M. Vecchio</t>
  </si>
  <si>
    <t>26 / 37</t>
  </si>
  <si>
    <t>22 / 37</t>
  </si>
  <si>
    <t>Waitlisted</t>
  </si>
  <si>
    <t>HIST-110-EL World Geography and Culture</t>
  </si>
  <si>
    <t>HIST-110-R World Geography and Culture</t>
  </si>
  <si>
    <t>08/26/2015-12/14/2015 Lecture Monday, Wednesday 04:10PM - 05:25PM, Sr Theresa Mary Martin Hall, Room 207</t>
  </si>
  <si>
    <t>B. Von Faust</t>
  </si>
  <si>
    <t>HIST-130-HON The Enlightenment - Honors</t>
  </si>
  <si>
    <t>08/26/2015-12/14/2015 Lecture Monday, Wednesday 08:15AM - 09:30AM, Kirby Hall, Room 334</t>
  </si>
  <si>
    <t>HIST-201-R From Colonies to Nation</t>
  </si>
  <si>
    <t>From Colonies to Nation</t>
  </si>
  <si>
    <t>08/26/2015-12/15/2015 Lecture Monday, Wednesday 02:35PM - 03:50PM, Sr Theresa Mary Martin Hall, Room 207</t>
  </si>
  <si>
    <t>28 / 37</t>
  </si>
  <si>
    <t>HIST-201-RU From Colonies to Nation</t>
  </si>
  <si>
    <t>09/21/2015-11/17/2015 Lecture Days to be Announced, Times to be Announced- Line, Room LINE</t>
  </si>
  <si>
    <t>34 / 37</t>
  </si>
  <si>
    <t>HIST-440-A Historiography/Historical Mths</t>
  </si>
  <si>
    <t>Historiography/Historical Mths</t>
  </si>
  <si>
    <t>08/27/2015-12/10/2015 Seminar Thursday 02:35PM - 05:05PM, Kirby Hall, Room 313</t>
  </si>
  <si>
    <t>37 / 37</t>
  </si>
  <si>
    <t>HUM-451-A United Nations Seminar</t>
  </si>
  <si>
    <t>United Nations Seminar</t>
  </si>
  <si>
    <t>08/27/2015-12/10/2015 Practicum Thursday 09:00AM - 05:00PM, Obal Hall, Room BC</t>
  </si>
  <si>
    <t>M. Norton</t>
  </si>
  <si>
    <t>HUM-453-A United Nations Fellows Program</t>
  </si>
  <si>
    <t>United Nations Fellows Program</t>
  </si>
  <si>
    <t>08/26/2015-12/15/2015 Practicum Thursday Times to be AnnouncedObal Hall, Room BC</t>
  </si>
  <si>
    <t>LS-100-EL-A Architecture of Information</t>
  </si>
  <si>
    <t>08/26/2015-12/15/2015 On-Line - Distance Learning Days to be Announced, Times to be Announced- Line, Room LINE</t>
  </si>
  <si>
    <t>S. Wengler</t>
  </si>
  <si>
    <t>LS-100-EL-PM Architecture of Information</t>
  </si>
  <si>
    <t>E. Gatlin</t>
  </si>
  <si>
    <t>LS-100-EL-X Architecture of Information</t>
  </si>
  <si>
    <t>G. Shea</t>
  </si>
  <si>
    <t>Basic Math Skills-Pre Algebra</t>
  </si>
  <si>
    <t>MATH-001-R1 Basic Math Skills-Pre Algebra</t>
  </si>
  <si>
    <t>08/26/2015-12/14/2015 Lecture Monday, Wednesday, Friday 08:15AM - 09:30AM, Sr Theresa Mary Martin Hall, Room 105</t>
  </si>
  <si>
    <t>E. Uptegrove</t>
  </si>
  <si>
    <t>MATH-001-R2 Basic Math Skills-Pre Algebra</t>
  </si>
  <si>
    <t>08/26/2015-12/14/2015 Lecture Monday, Wednesday, Friday 09:50AM - 11:05AM, Sr Theresa Mary Martin Hall, Room 205</t>
  </si>
  <si>
    <t>MATH-002-PCNA Basic Math Skills-Algebra</t>
  </si>
  <si>
    <t>Basic Math Skills-Algebra</t>
  </si>
  <si>
    <t>08/26/2015-12/14/2015 Lecture Monday, Wednesday, Friday 08:15AM - 09:30AM, Kirby Hall, Room 335</t>
  </si>
  <si>
    <t>MATH-002-PCNB Basic Math Skills-Algebra</t>
  </si>
  <si>
    <t>08/26/2015-12/14/2015 Lecture Monday, Wednesday, Friday 09:50AM - 11:05AM, Sr Theresa Mary Martin Hall, Room 203</t>
  </si>
  <si>
    <t>MATH-002-R1 Basic Math Skills-Algebra</t>
  </si>
  <si>
    <t>08/26/2015-12/14/2015 Lecture Monday, Wednesday, Friday 09:50AM - 11:05AM, Sr Theresa Mary Martin Hall, Room 201</t>
  </si>
  <si>
    <t>MATH-002-R3 Basic Math Skills-Algebra</t>
  </si>
  <si>
    <t>08/26/2015-12/14/2015 Lecture Monday, Wednesday, Friday 11:25AM - 12:40PM, Sr Theresa Mary Martin Hall, Room 203</t>
  </si>
  <si>
    <t>MATH-002-R5 Basic Math Skills-Algebra</t>
  </si>
  <si>
    <t>08/27/2015-12/15/2015 Lecture Tuesday, Thursday 02:35PM - 04:15PM, Sr Theresa Mary Martin Hall, Room 205</t>
  </si>
  <si>
    <t>MATH-110-R Math for Fin. Decision Making</t>
  </si>
  <si>
    <t>08/27/2015-12/15/2015 Lecture Tuesday, Thursday 02:35PM - 03:50PM, Sr Theresa Mary Martin Hall, Room 105</t>
  </si>
  <si>
    <t>MATH-112-PM/R Quantitative Reasoning</t>
  </si>
  <si>
    <t>Quantitative Reasoning</t>
  </si>
  <si>
    <t>08/26/2015-12/14/2015 Lecture Monday, Wednesday 02:35PM - 03:50PM, Sammartino Hall, Room 36</t>
  </si>
  <si>
    <t>MATH-114-R Mathematical Explorations</t>
  </si>
  <si>
    <t>08/26/2015-12/14/2015 Lecture Monday, Wednesday, Friday 11:25AM - 12:40PM, Sr Theresa Mary Martin Hall, Room 201</t>
  </si>
  <si>
    <t>MATH-122-EL Statistics I</t>
  </si>
  <si>
    <t>M. Ferreira</t>
  </si>
  <si>
    <t>G. Nazi</t>
  </si>
  <si>
    <t>MATH-122-R1 Statistics I</t>
  </si>
  <si>
    <t>08/27/2015-12/15/2015 Lecture Tuesday, Thursday 09:50AM - 11:05AM, Sammartino Hall, Room 36</t>
  </si>
  <si>
    <t>MATH-122-R2 Statistics I</t>
  </si>
  <si>
    <t>08/27/2015-12/15/2015 Lecture Tuesday, Thursday 11:25AM - 12:40PM, Sr Theresa Mary Martin Hall, Room 105</t>
  </si>
  <si>
    <t>MATH-122-R3 Statistics I</t>
  </si>
  <si>
    <t>08/27/2015-12/15/2015 Lecture Tuesday, Thursday 08:15AM - 09:30AM, Kirby Hall, Room 207</t>
  </si>
  <si>
    <t>M. Sanford</t>
  </si>
  <si>
    <t>Undergrad</t>
  </si>
  <si>
    <t>MATH-122-R4 Statistics I</t>
  </si>
  <si>
    <t>08/27/2015-12/15/2015 Lecture Tuesday, Thursday 11:25AM - 12:40PM, Sr Theresa Mary Martin Hall, Room 201</t>
  </si>
  <si>
    <t>MATH-122-R5 Statistics I</t>
  </si>
  <si>
    <t>08/27/2015-12/15/2015 Lecture Tuesday, Thursday 01:00PM - 02:15PM, Sr Theresa Mary Martin Hall, Room 201</t>
  </si>
  <si>
    <t>MATH-160-R2 College Algebra</t>
  </si>
  <si>
    <t>08/26/2015-12/15/2015 Lecture Monday, Wednesday, Friday 02:35PM - 03:50PM, Sr Theresa Mary Martin Hall, Room 105</t>
  </si>
  <si>
    <t>MATH-160-R3 College Algebra</t>
  </si>
  <si>
    <t>08/26/2015-12/14/2015 Lecture Monday, Wednesday, Friday 11:25AM - 12:40PM, Sr Theresa Mary Martin Hall, Room 206</t>
  </si>
  <si>
    <t>MATH-161-A Precalculus</t>
  </si>
  <si>
    <t>GECC VII Quantitative &amp; Sci Reasoning</t>
  </si>
  <si>
    <t>08/26/2015-12/14/2015 Lecture Monday, Wednesday, Thursday 08:15AM - 09:30AM, Obal Hall, Room 307</t>
  </si>
  <si>
    <t>MATH-241-R Discrete Mathematics</t>
  </si>
  <si>
    <t>Discrete Mathematics</t>
  </si>
  <si>
    <t>08/26/2015-12/14/2015 Lecture Monday, Wednesday 11:25AM - 12:40PM, Sammartino Hall, Room 29</t>
  </si>
  <si>
    <t>MATH-262-R Calculus I</t>
  </si>
  <si>
    <t>Calculus I</t>
  </si>
  <si>
    <t>08/26/2015-12/14/2015 Lecture Monday, Wednesday, Friday 09:50AM - 11:05AM, Sammartino Hall, Room 36</t>
  </si>
  <si>
    <t>MATH-263-IS Calculus II</t>
  </si>
  <si>
    <t>Calculus II</t>
  </si>
  <si>
    <t>MATH-364-R Calculus III</t>
  </si>
  <si>
    <t>Calculus III</t>
  </si>
  <si>
    <t>08/26/2015-12/11/2015 Lecture Wednesday, Friday 02:35PM - 04:15PM, Sr Theresa Mary Martin Hall, Room 201</t>
  </si>
  <si>
    <t>MATH-423-R Probability With Statistics</t>
  </si>
  <si>
    <t>Probability With Statistics</t>
  </si>
  <si>
    <t>08/26/2015-12/14/2015 Lecture Monday, Wednesday, Friday 11:25AM - 12:40PM, Sr Theresa Mary Martin Hall, Room 105</t>
  </si>
  <si>
    <t>MATH-434-R Abstract Algebra</t>
  </si>
  <si>
    <t>Abstract Algebra</t>
  </si>
  <si>
    <t>08/27/2015-12/14/2015 Lecture Monday, Thursday 02:35PM - 04:15PM, Sr Theresa Mary Martin Hall, Room 201</t>
  </si>
  <si>
    <t>MGT-100-R1 Fundamentals of Management</t>
  </si>
  <si>
    <t>Fundamentals of Management</t>
  </si>
  <si>
    <t>08/26/2015-12/14/2015 Lecture Monday, Wednesday 11:25AM - 12:40PM, Blessed Mother Angela, Room 203</t>
  </si>
  <si>
    <t>S. Sergi</t>
  </si>
  <si>
    <t>MGT-100-R2 Fundamentals of Management</t>
  </si>
  <si>
    <t>08/26/2015-12/14/2015 Lecture Monday, Wednesday 09:50AM - 11:05AM, Blessed Mother Angela, Room 203</t>
  </si>
  <si>
    <t>MGT-300-EL/CR Organizational Behavior</t>
  </si>
  <si>
    <t>Organizational Behavior</t>
  </si>
  <si>
    <t>08/24/2015-10/18/2015 Lecture Days to be Announced, Times to be Announced- Line, Room LINE</t>
  </si>
  <si>
    <t>0 / 7</t>
  </si>
  <si>
    <t>MGT-310-EL/CR Human Resource Management</t>
  </si>
  <si>
    <t>Human Resource Management</t>
  </si>
  <si>
    <t>MGT-310-R/HC Human Resource Management</t>
  </si>
  <si>
    <t>08/26/2015-12/11/2015 Lecture Wednesday, Friday 08:15AM - 09:30AM, Blessed Mother Angela, Room 205</t>
  </si>
  <si>
    <t>MGT-410-R International Business</t>
  </si>
  <si>
    <t>International Business</t>
  </si>
  <si>
    <t>08/26/2015-12/14/2015 Lecture Monday, Wednesday 09:50AM - 11:05AM, Blessed Mother Angela, Room 205</t>
  </si>
  <si>
    <t>MGT-420-R1 Business Dimensions of HC</t>
  </si>
  <si>
    <t>Business Dimensions of Healthcare</t>
  </si>
  <si>
    <t>08/27/2015-12/10/2015 Lecture Thursday 01:00PM - 03:30PM, Blessed Mother Angela, Room 101</t>
  </si>
  <si>
    <t>Underg</t>
  </si>
  <si>
    <t>MGT-420-R2 Business Dimensions of HC</t>
  </si>
  <si>
    <t>08/31/2015-12/14/2015 Lecture Monday 02:35PM - 05:05PM, Blessed Mother Angela, Room 101</t>
  </si>
  <si>
    <t>MGT-490-HC1 Business Policy</t>
  </si>
  <si>
    <t>Business Policy</t>
  </si>
  <si>
    <t>08/26/2015-12/11/2015 Lecture Wednesday, Friday 11:25AM - 12:40PM, Blessed Mother Angela, Room 205</t>
  </si>
  <si>
    <t>D. Huzey</t>
  </si>
  <si>
    <t>MGT-490-HC2 Business Policy</t>
  </si>
  <si>
    <t>08/27/2015-12/15/2015 Lecture Tuesday, Thursday 04:10PM - 05:25PM, Blessed Mother Angela, Room 205</t>
  </si>
  <si>
    <t>M. Omansky</t>
  </si>
  <si>
    <t>MKT-100-R1 Fundamentals of Marketing</t>
  </si>
  <si>
    <t>Fundamentals of Marketing</t>
  </si>
  <si>
    <t>08/27/2015-12/15/2015 Lecture Tuesday, Thursday 11:25AM - 12:40PM, Blessed Mother Angela, Room 203</t>
  </si>
  <si>
    <t>MKT-100-R2 Fundamentals of Marketing</t>
  </si>
  <si>
    <t>08/26/2015-12/11/2015 Lecture Wednesday, Friday 02:35PM - 03:50PM, Blessed Mother Angela, Room 101</t>
  </si>
  <si>
    <t>MKT-230-R Sales Management</t>
  </si>
  <si>
    <t>Sales Management</t>
  </si>
  <si>
    <t>08/27/2015-12/15/2015 Lecture Tuesday, Thursday 02:35PM - 03:50PM, Blessed Mother Angela, Room 203</t>
  </si>
  <si>
    <t>MKT-300-EL/CR Consumer Behavior</t>
  </si>
  <si>
    <t>Consumer Behavior</t>
  </si>
  <si>
    <t>MKT-310-R New Prod Development</t>
  </si>
  <si>
    <t>New Product Development</t>
  </si>
  <si>
    <t>08/27/2015-12/15/2015 Lecture Tuesday, Thursday 02:35PM - 03:50PM, Blessed Mother Angela, Room 205</t>
  </si>
  <si>
    <t>MUS-101-A Foundations of Music</t>
  </si>
  <si>
    <t>Foundations of Music</t>
  </si>
  <si>
    <t>08/26/2015-12/14/2015 Lecture Monday, Wednesday 04:10PM - 05:25PM, Obal Hall, Room 304</t>
  </si>
  <si>
    <t>24 / 25</t>
  </si>
  <si>
    <t>MUS-103-A Basic Piano</t>
  </si>
  <si>
    <t>08/27/2015-12/15/2015 Practicum Tuesday, Thursday 01:00PM - 02:15PM, Obal Hall, Room HH</t>
  </si>
  <si>
    <t>MUS-105-R World Music</t>
  </si>
  <si>
    <t>08/26/2015-12/14/2015 Lecture Monday, Wednesday 02:35PM - 03:50PM, Sammartino Hall, Room 34</t>
  </si>
  <si>
    <t>MUS-115-A Basic Singing</t>
  </si>
  <si>
    <t>08/27/2015-12/15/2015 Practicum Tuesday, Thursday 02:35PM - 03:50PM, Obal Hall, Room HH</t>
  </si>
  <si>
    <t>MUS-116-A String Ensemble</t>
  </si>
  <si>
    <t>String Ensemble</t>
  </si>
  <si>
    <t>08/28/2015-12/11/2015 Practicum Friday 01:00PM - 02:00PM, Obal Hall, Room HH</t>
  </si>
  <si>
    <t>MUS-131-R Theory and Aural Skills II</t>
  </si>
  <si>
    <t>Theory and Aural Skills II</t>
  </si>
  <si>
    <t>08/26/2015-12/14/2015 Lecture Monday, Wednesday 09:50AM - 11:05AM, Sammartino Hall, Room 32</t>
  </si>
  <si>
    <t>MUS-225-R Composing At the Computer</t>
  </si>
  <si>
    <t>08/27/2015-12/15/2015 Lecture Tuesday, Thursday 02:35PM - 03:50PM, Sammartino Hall, Room 32</t>
  </si>
  <si>
    <t>D. Thompson, B. Gordon</t>
  </si>
  <si>
    <t>0 / 6</t>
  </si>
  <si>
    <t>MUS-325-R Music Technology</t>
  </si>
  <si>
    <t>Music Technology</t>
  </si>
  <si>
    <t>08/27/2015-12/15/2015 Lecture Tuesday, Thursday 01:00PM - 02:15PM, Sammartino Hall, Room 32</t>
  </si>
  <si>
    <t>MUS-330-R 20th Century Form and Analysis</t>
  </si>
  <si>
    <t>20th Century Form and Analysis</t>
  </si>
  <si>
    <t>08/27/2015-12/15/2015 Lecture Tuesday, Thursday 09:50AM - 11:05AM, Sammartino Hall, Room 32</t>
  </si>
  <si>
    <t>D. Nash-Luckenbach</t>
  </si>
  <si>
    <t>NURS-215-A Nursing Theory, Role Devel</t>
  </si>
  <si>
    <t>Nursing Theory, Role Devel</t>
  </si>
  <si>
    <t>09/01/2015-12/15/2015 Lecture Tuesday 08:15AM - 11:00AM, Obal Hall, Room LH</t>
  </si>
  <si>
    <t>NURS-215-B Nursing Theory, Role Devel</t>
  </si>
  <si>
    <t>08/27/2015-12/10/2015 Lecture Thursday 02:35PM - 05:10PM, Obal Hall, Room LH</t>
  </si>
  <si>
    <t>K. Diciedue</t>
  </si>
  <si>
    <t>0 / 30</t>
  </si>
  <si>
    <t>NURS-215-C Nursing Theory, Role Devel</t>
  </si>
  <si>
    <t>08/26/2015-12/09/2015 Lecture Wednesday 02:35PM - 05:05PM, Obal Hall, Room HH</t>
  </si>
  <si>
    <t>J. Conlon-Yoo</t>
  </si>
  <si>
    <t>NURS-215-D Nursing Theory, Role Devel</t>
  </si>
  <si>
    <t>09/01/2015-12/15/2015 Lecture Tuesday 08:15AM - 11:00AM, Obal Hall, Room 309</t>
  </si>
  <si>
    <t>NURS-225-A Health Literacy and Informatic</t>
  </si>
  <si>
    <t>Health Literacy and Informatics</t>
  </si>
  <si>
    <t>08/26/2015-12/09/2015 Lecture Wednesday 02:35PM - 05:20PM, Room to be Announced</t>
  </si>
  <si>
    <t>S. Schwade</t>
  </si>
  <si>
    <t>NURS-225-B/HC Health Literacy and Informatic</t>
  </si>
  <si>
    <t>08/31/2015-12/14/2015 Lecture Monday 08:15AM - 11:00AM, Obal Hall, Room LH</t>
  </si>
  <si>
    <t>K. Burrows</t>
  </si>
  <si>
    <t>NURS-225-C Health Literacy and Informatic</t>
  </si>
  <si>
    <t>09/01/2015-12/15/2015 Lecture Tuesday 08:15AM - 11:00AM, Obal Hall, Room HH</t>
  </si>
  <si>
    <t>C. Ellis</t>
  </si>
  <si>
    <t>NURS-225-D Health Literacy and Informatic</t>
  </si>
  <si>
    <t>08/26/2015-12/09/2015 Lecture Wednesday 02:35PM - 05:20PM, Obal Hall, Room 309</t>
  </si>
  <si>
    <t>M. Leban</t>
  </si>
  <si>
    <t>NURS-245-A Geriatrics and Health Care</t>
  </si>
  <si>
    <t>Geriatrics and Health Care</t>
  </si>
  <si>
    <t>08/27/2015-12/10/2015 Lecture Thursday 08:15AM - 11:00AM, Obal Hall, Room HH</t>
  </si>
  <si>
    <t>J. Daly</t>
  </si>
  <si>
    <t>NURS-245-B Geriatrics and Health Care</t>
  </si>
  <si>
    <t>09/01/2015-12/15/2015 Lecture Tuesday 02:35PM - 05:10PM, Obal Hall, Room LH</t>
  </si>
  <si>
    <t>A. Minors</t>
  </si>
  <si>
    <t>NURS-245-C Geriatrics and Health Care</t>
  </si>
  <si>
    <t>08/28/2015-12/11/2015 Lecture Friday 08:15AM - 11:00AM, Obal Hall, Room HH</t>
  </si>
  <si>
    <t>S. Thompson</t>
  </si>
  <si>
    <t>NURS-245-D Geriatrics and Health Care</t>
  </si>
  <si>
    <t>08/27/2015-12/10/2015 Lecture Thursday 08:15AM - 11:00AM, Obal Hall, Room 311</t>
  </si>
  <si>
    <t>NURS-305-A Primary Care: Health Assessmen</t>
  </si>
  <si>
    <t>Primary Care: Health Assessment</t>
  </si>
  <si>
    <t>08/28/2015-12/11/2015 Lecture Friday 08:15AM - 12:05PM, Obal Hall, Room 309</t>
  </si>
  <si>
    <t>NURS-305-B Primary Care: Health Assessmen</t>
  </si>
  <si>
    <t>08/31/2015-12/14/2015 Lecture Monday 08:15AM - 12:05PM, Kirby Hall, Room 207</t>
  </si>
  <si>
    <t>NURS-325-A Fund. of Nursing Modalities</t>
  </si>
  <si>
    <t>Fund. of Nursing Modalities</t>
  </si>
  <si>
    <t>09/01/2015-12/15/2015 Lecture Tuesday 01:00PM - 03:45PM, Obal Hall, Room 310</t>
  </si>
  <si>
    <t>NURS-325-B Fund. of Nursing Modalities</t>
  </si>
  <si>
    <t>08/27/2015-12/10/2015 Lecture Thursday 02:15PM - 05:00PM, Obal Hall, Room 311</t>
  </si>
  <si>
    <t>NURS-335-A Patient, Family, Community Edu</t>
  </si>
  <si>
    <t>Patient, Family, Community Education</t>
  </si>
  <si>
    <t>09/01/2015-12/15/2015 Lecture Tuesday 08:15AM - 11:00AM, Obal Hall, Room 304</t>
  </si>
  <si>
    <t>NURS-335-B Patient, Family, Community Edu</t>
  </si>
  <si>
    <t>08/27/2015-12/10/2015 Lecture Thursday 11:00AM - 01:45PM, Obal Hall, Room 310</t>
  </si>
  <si>
    <t>NURS-335-C Patient, Family, Community Edu</t>
  </si>
  <si>
    <t>08/26/2015-12/09/2015 Lecture Wednesday 08:15AM - 11:00AM, Obal Hall, Room HH</t>
  </si>
  <si>
    <t>0 / 17</t>
  </si>
  <si>
    <t>NURS-415-A Care of Childbearing Family</t>
  </si>
  <si>
    <t>Care of Childbearing Family</t>
  </si>
  <si>
    <t>09/01/2015-12/15/2015 Lecture Tuesday 09:50AM - 12:35PM, Kirby Hall, Room 207</t>
  </si>
  <si>
    <t>NURS-415-B Care of Childbearing Family</t>
  </si>
  <si>
    <t>08/27/2015-12/10/2015 Lecture Thursday 08:15AM - 11:00AM, Obal Hall, Room LH</t>
  </si>
  <si>
    <t>NURS-420-A Care of Childrearing Family</t>
  </si>
  <si>
    <t>Care of Childrearing Family</t>
  </si>
  <si>
    <t>08/27/2015-12/10/2015 Lecture Thursday 08:15AM - 11:00AM, Obal Hall, Room 309</t>
  </si>
  <si>
    <t>P. Munno</t>
  </si>
  <si>
    <t>Unde</t>
  </si>
  <si>
    <t>NURS-420-B Care of Childrearing Family</t>
  </si>
  <si>
    <t>09/01/2015-12/15/2015 Lecture Tuesday 09:50AM - 12:35PM, Obal Hall, Room 310</t>
  </si>
  <si>
    <t>NURS-422-A1 Care of Chilbearing Fam Prac</t>
  </si>
  <si>
    <t>Care of Chilbearing Family Practicum</t>
  </si>
  <si>
    <t>10/14/2015-12/09/2015 Practicum Wednesday 07:00AM - 02:30PM, Room to be Announced</t>
  </si>
  <si>
    <t>NURS-435-A Health Problems of Adults</t>
  </si>
  <si>
    <t>Health Problems of Adults</t>
  </si>
  <si>
    <t>08/31/2015-12/14/2015 Lecture Monday 08:15AM - 12:15PM, Obal Hall, Room 309</t>
  </si>
  <si>
    <t>NURS-435-B Health Problems of Adults</t>
  </si>
  <si>
    <t>08/31/2015-12/14/2015 Lecture Monday 08:15AM - 12:15PM, Obal Hall, Room 311</t>
  </si>
  <si>
    <t>NURS-436-A1 Health Problems of Adults Prac</t>
  </si>
  <si>
    <t>Health Problems of Adults Prac</t>
  </si>
  <si>
    <t>08/28/2015-12/11/2015 Practicum Friday 07:00AM - 01:30PM, Room to be Announced</t>
  </si>
  <si>
    <t>S. Wollman</t>
  </si>
  <si>
    <t>PHIL-100-A Art/Prac. of Critical Thinking</t>
  </si>
  <si>
    <t>08/26/2015-12/14/2015 Lecture Monday, Wednesday 11:25AM - 12:40PM, Obal Hall, Room LH</t>
  </si>
  <si>
    <t>J. Oyler</t>
  </si>
  <si>
    <t>PHIL-100-B Art/Prac. of Critical Thinking</t>
  </si>
  <si>
    <t>08/27/2015-12/15/2015 Lecture Tuesday, Thursday 11:25AM - 12:40PM, Kirby Hall, Room 335</t>
  </si>
  <si>
    <t>I. Khawaja</t>
  </si>
  <si>
    <t>PHIL-100-B2 Art/Prac. of Critical Thinking</t>
  </si>
  <si>
    <t>08/27/2015-12/15/2015 Lecture Tuesday, Thursday 11:25AM - 12:40PM, Ed Commons, Room 326</t>
  </si>
  <si>
    <t>PHIL-100-C Art/Prac. of Critical Thinking</t>
  </si>
  <si>
    <t>08/26/2015-12/11/2015 Lecture Wednesday, Friday 02:35PM - 03:50PM, Obal Hall, Room 304</t>
  </si>
  <si>
    <t>A. Sykes</t>
  </si>
  <si>
    <t>15 / 30</t>
  </si>
  <si>
    <t>PHIL-100-PCNA Art/Prac. of Critical Thinking</t>
  </si>
  <si>
    <t>08/26/2015-12/11/2015 Lecture Wednesday, Friday 09:50AM - 11:05AM, Kirby Hall, Room 224</t>
  </si>
  <si>
    <t>17 / 30</t>
  </si>
  <si>
    <t>PHIL-100-PCNB Art/Prac. of Critical Thinking</t>
  </si>
  <si>
    <t>08/31/2015-12/14/2015 Lecture Monday 02:35PM - 05:25PM, Sammartino Hall, Room 26</t>
  </si>
  <si>
    <t>PHIL-101-A Introduction to Philosophy</t>
  </si>
  <si>
    <t>Introduction to Philosophy</t>
  </si>
  <si>
    <t>08/26/2015-12/14/2015 Lecture Monday, Wednesday 09:50AM - 11:05AM, Kirby Hall, Room 334</t>
  </si>
  <si>
    <t>G. Abaunza</t>
  </si>
  <si>
    <t>PHIL-250-A Making Moral Decisions</t>
  </si>
  <si>
    <t>GECC II Ethics, Values, and Truth</t>
  </si>
  <si>
    <t>08/26/2015-12/14/2015 Lecture Monday, Wednesday 08:15AM - 09:30AM, Kirby Hall, Room 333</t>
  </si>
  <si>
    <t>PHIL-250-B Making Moral Decisions</t>
  </si>
  <si>
    <t>08/27/2015-12/15/2015 Lecture Tuesday, Thursday 01:00PM - 02:15PM, Obal Hall, Room 307</t>
  </si>
  <si>
    <t>PHIL-250-C Making Moral Decisions</t>
  </si>
  <si>
    <t>08/26/2015-12/11/2015 Lecture Wednesday, Friday 02:35PM - 03:50PM, Kirby Hall, Room 224</t>
  </si>
  <si>
    <t>PHIL-250-HON Making Moral Decisions</t>
  </si>
  <si>
    <t>08/26/2015-12/11/2015 Lecture Wednesday, Friday 09:50AM - 11:05AM, Obal Hall, Room 310</t>
  </si>
  <si>
    <t>PHIL-260-A Philosophy of Art</t>
  </si>
  <si>
    <t>Philosophy of Art</t>
  </si>
  <si>
    <t>08/27/2015-12/10/2015 Lecture Thursday 02:35PM - 05:05PM, Kirby Hall, Room 334</t>
  </si>
  <si>
    <t>24 / 30</t>
  </si>
  <si>
    <t>PHIL-380-A Philosophical Issues in Crim</t>
  </si>
  <si>
    <t>Philosophical Issues in Criminal Justice</t>
  </si>
  <si>
    <t>08/31/2015-12/14/2015 Lecture Monday 02:35PM - 05:05PM, Obal Hall, Room 307</t>
  </si>
  <si>
    <t>PHYS-103-A General Physics I</t>
  </si>
  <si>
    <t>General Physics I</t>
  </si>
  <si>
    <t>08/27/2015-12/14/2015 Lecture Monday, Thursday 09:50AM - 11:05AM, Library- Lodi, Room 003</t>
  </si>
  <si>
    <t>H. Grzeszczuk</t>
  </si>
  <si>
    <t>PHYS-103L-A1 General Physics I Lab</t>
  </si>
  <si>
    <t>General Physics I Lab</t>
  </si>
  <si>
    <t>08/27/2015-12/10/2015 Science Lab Thursday 11:30AM - 02:00PM, Kirby Hall, Room 118</t>
  </si>
  <si>
    <t>PHYS-103L-A2 General Physics I Lab</t>
  </si>
  <si>
    <t>08/28/2015-12/11/2015 Science Lab Friday 10:00AM - 12:30PM, Kirby Hall, Room 118</t>
  </si>
  <si>
    <t>PHYS-103L-A3 General Physics I Lab</t>
  </si>
  <si>
    <t>08/28/2015-12/11/2015 Science Lab Friday 02:30PM - 05:00PM, Kirby Hall, Room 119</t>
  </si>
  <si>
    <t>PSCI-291-PM Judicial &amp; Constitutional Law</t>
  </si>
  <si>
    <t>Judicial &amp; Constitutional Law</t>
  </si>
  <si>
    <t>08/31/2015-12/14/2015 Lecture Monday 02:35PM - 05:15PM, Obal Hall, Room 308</t>
  </si>
  <si>
    <t>PSYC-101-A Introduction to Psychology</t>
  </si>
  <si>
    <t>Introduction to Psychology</t>
  </si>
  <si>
    <t>08/27/2015-12/15/2015 Lecture Tuesday, Thursday 02:35PM - 03:50PM, Kirby Hall, Room 206</t>
  </si>
  <si>
    <t>V. Moskvina</t>
  </si>
  <si>
    <t>PSYC-101-B Introduction to Psychology</t>
  </si>
  <si>
    <t>08/27/2015-12/15/2015 Lecture Tuesday, Thursday 09:50AM - 11:05AM, Kirby Hall, Room 335</t>
  </si>
  <si>
    <t>V. Chafos</t>
  </si>
  <si>
    <t>PSYC-105-A Life Span Development</t>
  </si>
  <si>
    <t>Life Span Development</t>
  </si>
  <si>
    <t>08/26/2015-12/14/2015 Lecture Monday, Wednesday 11:25AM - 12:40PM, Obal Hall, Room 310</t>
  </si>
  <si>
    <t>A. Perez-Lane</t>
  </si>
  <si>
    <t>PSYC-105-C Life Span Development</t>
  </si>
  <si>
    <t>08/27/2015-12/15/2015 Lecture Tuesday, Thursday 08:15AM - 09:30AM, Kirby Hall, Room 206</t>
  </si>
  <si>
    <t>PSYC-105-HON Life Span Development - Hon</t>
  </si>
  <si>
    <t>08/26/2015-12/11/2015 Lecture Wednesday, Friday 02:35PM - 03:50PM, Kirby Hall, Room 206</t>
  </si>
  <si>
    <t>M. Assar</t>
  </si>
  <si>
    <t>C. Murphy</t>
  </si>
  <si>
    <t>PSYC-105-R1 Life Span Development</t>
  </si>
  <si>
    <t>08/26/2015-12/14/2015 Lecture Monday, Wednesday 04:10PM - 05:25PM, Sr Theresa Mary Martin Hall, Room 203</t>
  </si>
  <si>
    <t>S. Mermini</t>
  </si>
  <si>
    <t>PSYC-105-R2 Life Span Development</t>
  </si>
  <si>
    <t>08/26/2015-12/11/2015 Lecture Wednesday, Friday 11:25AM - 12:40PM, Sr Theresa Mary Martin Hall, Room 207</t>
  </si>
  <si>
    <t>PSYC-201-B Intro to Child Development</t>
  </si>
  <si>
    <t>Intro to Child Development</t>
  </si>
  <si>
    <t>08/27/2015-12/15/2015 Lecture Tuesday, Thursday 08:15AM - 09:30AM, Sammartino Hall, Room 28</t>
  </si>
  <si>
    <t>PSYC-201-R Intro to Child Development</t>
  </si>
  <si>
    <t>08/26/2015-12/14/2015 Lecture Monday, Wednesday 09:50AM - 11:05AM, Sammartino Hall, Room 27</t>
  </si>
  <si>
    <t>A. Connelly</t>
  </si>
  <si>
    <t>PSYC-202-A Adolescent Psychology</t>
  </si>
  <si>
    <t>Adolescent Psychology</t>
  </si>
  <si>
    <t>08/27/2015-12/15/2015 Lecture Tuesday, Thursday 11:25AM - 12:40PM, Kirby Hall, Room 333</t>
  </si>
  <si>
    <t>D. DeCicco</t>
  </si>
  <si>
    <t>PSYC-203-PM/R Psychology Adult Develop/Aging</t>
  </si>
  <si>
    <t>Psychology Adult Develop/Aging</t>
  </si>
  <si>
    <t>08/27/2015-12/10/2015 Lecture Thursday 02:35PM - 05:05PM, Sammartino Hall, Room 26</t>
  </si>
  <si>
    <t>A. Guillory</t>
  </si>
  <si>
    <t>PSYC-290-A Social Psychology</t>
  </si>
  <si>
    <t>Social Psychology</t>
  </si>
  <si>
    <t>08/28/2015-12/14/2015 Lecture Monday, Friday 09:50AM - 11:05AM, Obal Hall, Room 307</t>
  </si>
  <si>
    <t>PSYC-301-EL Educational Psychology</t>
  </si>
  <si>
    <t>Educational Psychology</t>
  </si>
  <si>
    <t>PSYC-303-A Statistics for Psych Research</t>
  </si>
  <si>
    <t>Statistics for Psych Research</t>
  </si>
  <si>
    <t>08/26/2015-12/14/2015 Lecture Monday, Wednesday 02:35PM - 03:50PM, Library- Lodi, Room 002</t>
  </si>
  <si>
    <t>R. Vilhauer</t>
  </si>
  <si>
    <t>PSYC-311-R Biopsychology</t>
  </si>
  <si>
    <t>Biopsychology</t>
  </si>
  <si>
    <t>08/26/2015-12/14/2015 Lecture Monday, Wednesday 11:25AM - 01:05PM, Sammartino Hall, Room 34</t>
  </si>
  <si>
    <t>PSYC-330-A Multicultural Perspectives</t>
  </si>
  <si>
    <t>Multicultural Perspectives</t>
  </si>
  <si>
    <t>08/27/2015-12/15/2015 Lecture Tuesday, Thursday 01:00PM - 02:15PM, Ed Commons, Room 106</t>
  </si>
  <si>
    <t>PSYC-380-EL Psychology of the Family</t>
  </si>
  <si>
    <t>Psychology of the Family</t>
  </si>
  <si>
    <t>PSYC-405-PM Child &amp; Adolescence Deviance</t>
  </si>
  <si>
    <t>Child &amp; Adolescence Deviance</t>
  </si>
  <si>
    <t>08/26/2015-12/14/2015 Lecture Monday, Wednesday 04:10PM - 05:25PM, Kirby Hall, Room 206</t>
  </si>
  <si>
    <t>PSYC-406-A Abnormal Psychology</t>
  </si>
  <si>
    <t>Abnormal Psychology</t>
  </si>
  <si>
    <t>08/27/2015-12/14/2015 Lecture Monday, Thursday 09:50AM - 11:05AM, Kirby Hall, Room 206</t>
  </si>
  <si>
    <t>PSYC-410-A Seminar Psychological Research</t>
  </si>
  <si>
    <t>Undergrad Research in Psych</t>
  </si>
  <si>
    <t>08/31/2015-12/14/2015 Lecture Monday 04:10PM - 05:25PM, Kirby Hall, Room 313</t>
  </si>
  <si>
    <t>PSYC-448-A Field Practicum in Psychology</t>
  </si>
  <si>
    <t>Field Practicum in Psychology</t>
  </si>
  <si>
    <t>08/26/2015-12/09/2015 Practicum Wednesday 09:50AM - 11:05AM, Kirby Hall, Room 313</t>
  </si>
  <si>
    <t>PSYC-448-PM Practicum in Psychology I</t>
  </si>
  <si>
    <t>08/26/2015-12/09/2015 Practicum Wednesday 07:00PM - 09:30PM, Obal Hall, Room 303</t>
  </si>
  <si>
    <t>15 / 15</t>
  </si>
  <si>
    <t>PSYC-490-A History &amp; Systems of Psycholog</t>
  </si>
  <si>
    <t>History &amp; Systems of Psychology</t>
  </si>
  <si>
    <t>08/27/2015-12/15/2015 Lecture Tuesday, Thursday 08:15AM - 09:30AM, Kirby Hall, Room 313</t>
  </si>
  <si>
    <t>RELS-101-A Intro Catholic Theology/Tradit</t>
  </si>
  <si>
    <t>GECC I Faith and Reason (100-200 level)</t>
  </si>
  <si>
    <t>08/26/2015-12/14/2015 Lecture Monday, Wednesday 02:35PM - 03:50PM, Sammartino Hall, Room ULLH</t>
  </si>
  <si>
    <t>J. O'Neill</t>
  </si>
  <si>
    <t>RELS-101-PCNA Intro Catholic Theology/Tradit</t>
  </si>
  <si>
    <t>08/27/2015-12/15/2015 Lecture Tuesday, Thursday 08:15AM - 09:30AM, Kirby Hall, Room 224</t>
  </si>
  <si>
    <t>R. Kelly</t>
  </si>
  <si>
    <t>RELS-101-PCNB Intro Catholic Theology/Tradit</t>
  </si>
  <si>
    <t>08/27/2015-12/15/2015 Lecture Tuesday, Thursday 09:50AM - 11:05AM, Sr Theresa Mary Martin Hall, Room 201</t>
  </si>
  <si>
    <t>RELS-102-A Intro to the First Testament</t>
  </si>
  <si>
    <t>08/28/2015-12/15/2015 Lecture Tuesday, Friday 11:25AM - 12:40PM, Sr Theresa Mary Martin Hall, Room 205</t>
  </si>
  <si>
    <t>22 / 30</t>
  </si>
  <si>
    <t>RELS-103-A Intro to the Second Testament</t>
  </si>
  <si>
    <t>08/27/2015-12/15/2015 Lecture Tuesday, Thursday 09:50AM - 11:05AM, Kirby Hall, Room 224</t>
  </si>
  <si>
    <t>RELS-104-A Intro to Basic Themes/Theology</t>
  </si>
  <si>
    <t>08/26/2015-12/09/2015 Lecture Wednesday 02:35PM - 05:05PM, Kirby Hall, Room 335</t>
  </si>
  <si>
    <t>W. Mascitello</t>
  </si>
  <si>
    <t>RELS-105-A Exploring Contemp Moral Issues</t>
  </si>
  <si>
    <t>08/26/2015-12/14/2015 Lecture Monday, Wednesday 08:15AM - 09:30AM, Obal Hall, Room 304</t>
  </si>
  <si>
    <t>RELS-205-A Varieties of Religious Exper.</t>
  </si>
  <si>
    <t>08/26/2015-12/14/2015 Lecture Monday, Wednesday 11:25AM - 12:40PM, Kirby Hall, Room 333</t>
  </si>
  <si>
    <t>RELS-302-A Christ Marriage Contmp Culture</t>
  </si>
  <si>
    <t>GECC I Faith and Reason (300-400 level)</t>
  </si>
  <si>
    <t>09/01/2015-12/15/2015 Lecture Tuesday 02:35PM - 05:05PM, Kirby Hall, Room 207</t>
  </si>
  <si>
    <t>RELS-310-A Moral&amp; Spiritual Dim of Health</t>
  </si>
  <si>
    <t>09/01/2015-12/15/2015 Lecture Tuesday 10:00AM - 12:30PM, Kirby Hall, Room 206</t>
  </si>
  <si>
    <t>RELS-310-B Moral&amp; Spiritual Dim of Health</t>
  </si>
  <si>
    <t>08/26/2015-12/09/2015 Lecture Wednesday 02:35PM - 05:05PM, Kirby Hall, Room 207</t>
  </si>
  <si>
    <t>RELS-396-A Religion in the United States</t>
  </si>
  <si>
    <t>08/26/2015-12/11/2015 Lecture Wednesday, Friday 11:25AM - 12:40PM, Kirby Hall, Room 326</t>
  </si>
  <si>
    <t>RELS-401-A Death, Dying, and Religion</t>
  </si>
  <si>
    <t>08/27/2015-12/10/2015 Lecture Thursday 02:35PM - 05:05PM, Kirby Hall, Room 335</t>
  </si>
  <si>
    <t>SOC-101-A Principles of Sociology</t>
  </si>
  <si>
    <t>Principles of Sociology</t>
  </si>
  <si>
    <t>08/27/2015-12/15/2015 Lecture Tuesday, Thursday 01:00PM - 02:15PM, Kirby Hall, Room 333</t>
  </si>
  <si>
    <t>SOC-104-A Sociology Race and Ethnicity</t>
  </si>
  <si>
    <t>Gecc VIII Global Consciousness</t>
  </si>
  <si>
    <t>08/27/2015-12/10/2015 Lecture Thursday 02:35PM - 05:25PM, Kirby Hall, Room 333</t>
  </si>
  <si>
    <t>17 / 37</t>
  </si>
  <si>
    <t>SOC-200-A Cultural Diversity</t>
  </si>
  <si>
    <t>08/27/2015-12/15/2015 Lecture Tuesday, Thursday 09:50AM - 11:05AM, Ed Commons, Room 106</t>
  </si>
  <si>
    <t>A. Sinkowsky</t>
  </si>
  <si>
    <t>SOC-200-HON Cultural Diversity Honors</t>
  </si>
  <si>
    <t>08/26/2015-12/14/2015 Lecture Monday, Wednesday 11:25AM - 12:40PM, Ed Commons, Room 106</t>
  </si>
  <si>
    <t>SOC-200-R Cultural Diversity</t>
  </si>
  <si>
    <t>08/26/2015-12/14/2015 Lecture Monday, Wednesday 09:50AM - 11:05AM, Ed Commons, Room 106</t>
  </si>
  <si>
    <t>SOC-201-A Sociological Theory</t>
  </si>
  <si>
    <t>Sociological Theory</t>
  </si>
  <si>
    <t>08/26/2015-12/09/2015 Lecture Wednesday 02:35PM - 05:25PM, Obal Hall, Room 311</t>
  </si>
  <si>
    <t>V. Pagano</t>
  </si>
  <si>
    <t>30 / 37</t>
  </si>
  <si>
    <t>SOC-305-EL Global Problems of Capitalism</t>
  </si>
  <si>
    <t>GECC VIII /Travel to Nicaragua Optional</t>
  </si>
  <si>
    <t>SOC-307-A Sociology of Education</t>
  </si>
  <si>
    <t>Sociology of Education</t>
  </si>
  <si>
    <t>09/01/2015-12/15/2015 Lecture Tuesday 02:35PM - 05:15PM, Obal Hall, Room 304</t>
  </si>
  <si>
    <t>SOC-315-R Terrorism &amp; Political Violence</t>
  </si>
  <si>
    <t>Terrorism &amp; Political Violence</t>
  </si>
  <si>
    <t>08/26/2015-12/09/2015 Lecture Wednesday 02:15PM - 05:15PM, Sammartino Hall, Room 33</t>
  </si>
  <si>
    <t>33 / 37</t>
  </si>
  <si>
    <t>SOC-400-A Rsrch Methods in Soc. Science</t>
  </si>
  <si>
    <t>08/26/2015-12/15/2015 Seminar Tuesday, Thursday 11:25AM - 12:40PM, Kirby Hall, Room 407</t>
  </si>
  <si>
    <t>ends by 6, num &lt; 500, &gt;= 3 cr</t>
  </si>
  <si>
    <t xml:space="preserve"> Tuesday, Thursday</t>
  </si>
  <si>
    <t>Monday, Wednesday</t>
  </si>
  <si>
    <t>Wednesday, Friday</t>
  </si>
  <si>
    <t>Monday, Friday</t>
  </si>
  <si>
    <t>Monday, Wednesday, Friday</t>
  </si>
  <si>
    <t>F</t>
  </si>
  <si>
    <t>"NF</t>
  </si>
  <si>
    <t>Monday, Thursday</t>
  </si>
  <si>
    <t>Tuesday, Friday</t>
  </si>
  <si>
    <t xml:space="preserve"> </t>
  </si>
  <si>
    <t>sum F</t>
  </si>
  <si>
    <t>sum NF"</t>
  </si>
  <si>
    <t>sum NF</t>
  </si>
  <si>
    <t>sum</t>
  </si>
  <si>
    <t>percent F</t>
  </si>
  <si>
    <t>many night classes and one day classes, hardly any MWF, token effort with MF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</si>
</sst>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2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0" xfId="1" applyAlignment="1">
      <alignment vertical="center" wrapText="1"/>
    </xf>
    <xf numFmtId="16" fontId="0" fillId="0" borderId="0" xfId="0" applyNumberForma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0" xfId="1" applyAlignment="1">
      <alignment vertical="center" wrapText="1"/>
    </xf>
    <xf numFmtId="16" fontId="0" fillId="0" borderId="0" xfId="0" applyNumberFormat="1" applyAlignment="1">
      <alignment vertical="center" wrapText="1"/>
    </xf>
    <xf numFmtId="0" fontId="0" fillId="0" borderId="0" xfId="0" applyAlignment="1">
      <alignment vertical="center" wrapText="1"/>
    </xf>
    <xf numFmtId="16" fontId="0" fillId="0" borderId="0" xfId="0" applyNumberFormat="1" applyAlignment="1">
      <alignment vertical="center" wrapText="1"/>
    </xf>
    <xf numFmtId="0" fontId="2" fillId="0" borderId="0" xfId="1" applyAlignment="1">
      <alignment vertical="center" wrapText="1"/>
    </xf>
    <xf numFmtId="17" fontId="0" fillId="0" borderId="0" xfId="0" applyNumberFormat="1" applyAlignment="1">
      <alignment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80</xdr:row>
          <xdr:rowOff>0</xdr:rowOff>
        </xdr:from>
        <xdr:to>
          <xdr:col>0</xdr:col>
          <xdr:colOff>304800</xdr:colOff>
          <xdr:row>80</xdr:row>
          <xdr:rowOff>228600</xdr:rowOff>
        </xdr:to>
        <xdr:sp macro="" textlink="">
          <xdr:nvSpPr>
            <xdr:cNvPr id="1025" name="Control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javascript:void(0);" TargetMode="External"/><Relationship Id="rId299" Type="http://schemas.openxmlformats.org/officeDocument/2006/relationships/hyperlink" Target="javascript:void(0);" TargetMode="External"/><Relationship Id="rId303" Type="http://schemas.openxmlformats.org/officeDocument/2006/relationships/hyperlink" Target="javascript:void(0);" TargetMode="External"/><Relationship Id="rId21" Type="http://schemas.openxmlformats.org/officeDocument/2006/relationships/hyperlink" Target="javascript:void(0);" TargetMode="External"/><Relationship Id="rId42" Type="http://schemas.openxmlformats.org/officeDocument/2006/relationships/hyperlink" Target="javascript:void(0);" TargetMode="External"/><Relationship Id="rId63" Type="http://schemas.openxmlformats.org/officeDocument/2006/relationships/hyperlink" Target="javascript:void(0);" TargetMode="External"/><Relationship Id="rId84" Type="http://schemas.openxmlformats.org/officeDocument/2006/relationships/hyperlink" Target="javascript:void(0);" TargetMode="External"/><Relationship Id="rId138" Type="http://schemas.openxmlformats.org/officeDocument/2006/relationships/hyperlink" Target="javascript:void(0);" TargetMode="External"/><Relationship Id="rId159" Type="http://schemas.openxmlformats.org/officeDocument/2006/relationships/hyperlink" Target="javascript:void(0);" TargetMode="External"/><Relationship Id="rId324" Type="http://schemas.openxmlformats.org/officeDocument/2006/relationships/hyperlink" Target="javascript:void(0);" TargetMode="External"/><Relationship Id="rId170" Type="http://schemas.openxmlformats.org/officeDocument/2006/relationships/hyperlink" Target="javascript:void(0);" TargetMode="External"/><Relationship Id="rId191" Type="http://schemas.openxmlformats.org/officeDocument/2006/relationships/hyperlink" Target="javascript:void(0);" TargetMode="External"/><Relationship Id="rId205" Type="http://schemas.openxmlformats.org/officeDocument/2006/relationships/hyperlink" Target="javascript:void(0);" TargetMode="External"/><Relationship Id="rId226" Type="http://schemas.openxmlformats.org/officeDocument/2006/relationships/hyperlink" Target="javascript:void(0);" TargetMode="External"/><Relationship Id="rId247" Type="http://schemas.openxmlformats.org/officeDocument/2006/relationships/hyperlink" Target="javascript:void(0);" TargetMode="External"/><Relationship Id="rId107" Type="http://schemas.openxmlformats.org/officeDocument/2006/relationships/hyperlink" Target="javascript:void(0);" TargetMode="External"/><Relationship Id="rId268" Type="http://schemas.openxmlformats.org/officeDocument/2006/relationships/hyperlink" Target="javascript:void(0);" TargetMode="External"/><Relationship Id="rId289" Type="http://schemas.openxmlformats.org/officeDocument/2006/relationships/hyperlink" Target="javascript:void(0);" TargetMode="External"/><Relationship Id="rId11" Type="http://schemas.openxmlformats.org/officeDocument/2006/relationships/hyperlink" Target="javascript:void(0);" TargetMode="External"/><Relationship Id="rId32" Type="http://schemas.openxmlformats.org/officeDocument/2006/relationships/hyperlink" Target="javascript:void(0);" TargetMode="External"/><Relationship Id="rId53" Type="http://schemas.openxmlformats.org/officeDocument/2006/relationships/hyperlink" Target="javascript:void(0);" TargetMode="External"/><Relationship Id="rId74" Type="http://schemas.openxmlformats.org/officeDocument/2006/relationships/hyperlink" Target="javascript:void(0);" TargetMode="External"/><Relationship Id="rId128" Type="http://schemas.openxmlformats.org/officeDocument/2006/relationships/hyperlink" Target="javascript:void(0);" TargetMode="External"/><Relationship Id="rId149" Type="http://schemas.openxmlformats.org/officeDocument/2006/relationships/hyperlink" Target="javascript:void(0);" TargetMode="External"/><Relationship Id="rId314" Type="http://schemas.openxmlformats.org/officeDocument/2006/relationships/hyperlink" Target="javascript:void(0);" TargetMode="External"/><Relationship Id="rId335" Type="http://schemas.openxmlformats.org/officeDocument/2006/relationships/hyperlink" Target="javascript:void(0);" TargetMode="External"/><Relationship Id="rId5" Type="http://schemas.openxmlformats.org/officeDocument/2006/relationships/hyperlink" Target="javascript:void(0);" TargetMode="External"/><Relationship Id="rId95" Type="http://schemas.openxmlformats.org/officeDocument/2006/relationships/hyperlink" Target="javascript:void(0);" TargetMode="External"/><Relationship Id="rId160" Type="http://schemas.openxmlformats.org/officeDocument/2006/relationships/hyperlink" Target="javascript:void(0);" TargetMode="External"/><Relationship Id="rId181" Type="http://schemas.openxmlformats.org/officeDocument/2006/relationships/hyperlink" Target="javascript:void(0);" TargetMode="External"/><Relationship Id="rId216" Type="http://schemas.openxmlformats.org/officeDocument/2006/relationships/hyperlink" Target="javascript:void(0);" TargetMode="External"/><Relationship Id="rId237" Type="http://schemas.openxmlformats.org/officeDocument/2006/relationships/hyperlink" Target="javascript:void(0);" TargetMode="External"/><Relationship Id="rId258" Type="http://schemas.openxmlformats.org/officeDocument/2006/relationships/hyperlink" Target="javascript:void(0);" TargetMode="External"/><Relationship Id="rId279" Type="http://schemas.openxmlformats.org/officeDocument/2006/relationships/hyperlink" Target="javascript:void(0);" TargetMode="External"/><Relationship Id="rId22" Type="http://schemas.openxmlformats.org/officeDocument/2006/relationships/hyperlink" Target="javascript:void(0);" TargetMode="External"/><Relationship Id="rId43" Type="http://schemas.openxmlformats.org/officeDocument/2006/relationships/hyperlink" Target="javascript:void(0);" TargetMode="External"/><Relationship Id="rId64" Type="http://schemas.openxmlformats.org/officeDocument/2006/relationships/hyperlink" Target="javascript:void(0);" TargetMode="External"/><Relationship Id="rId118" Type="http://schemas.openxmlformats.org/officeDocument/2006/relationships/hyperlink" Target="javascript:void(0);" TargetMode="External"/><Relationship Id="rId139" Type="http://schemas.openxmlformats.org/officeDocument/2006/relationships/hyperlink" Target="javascript:void(0);" TargetMode="External"/><Relationship Id="rId290" Type="http://schemas.openxmlformats.org/officeDocument/2006/relationships/hyperlink" Target="javascript:void(0);" TargetMode="External"/><Relationship Id="rId304" Type="http://schemas.openxmlformats.org/officeDocument/2006/relationships/hyperlink" Target="javascript:void(0);" TargetMode="External"/><Relationship Id="rId325" Type="http://schemas.openxmlformats.org/officeDocument/2006/relationships/hyperlink" Target="javascript:void(0);" TargetMode="External"/><Relationship Id="rId85" Type="http://schemas.openxmlformats.org/officeDocument/2006/relationships/hyperlink" Target="javascript:void(0);" TargetMode="External"/><Relationship Id="rId150" Type="http://schemas.openxmlformats.org/officeDocument/2006/relationships/hyperlink" Target="javascript:void(0);" TargetMode="External"/><Relationship Id="rId171" Type="http://schemas.openxmlformats.org/officeDocument/2006/relationships/hyperlink" Target="javascript:void(0);" TargetMode="External"/><Relationship Id="rId192" Type="http://schemas.openxmlformats.org/officeDocument/2006/relationships/hyperlink" Target="javascript:void(0);" TargetMode="External"/><Relationship Id="rId206" Type="http://schemas.openxmlformats.org/officeDocument/2006/relationships/hyperlink" Target="javascript:void(0);" TargetMode="External"/><Relationship Id="rId227" Type="http://schemas.openxmlformats.org/officeDocument/2006/relationships/hyperlink" Target="javascript:void(0);" TargetMode="External"/><Relationship Id="rId248" Type="http://schemas.openxmlformats.org/officeDocument/2006/relationships/hyperlink" Target="javascript:void(0);" TargetMode="External"/><Relationship Id="rId269" Type="http://schemas.openxmlformats.org/officeDocument/2006/relationships/hyperlink" Target="javascript:void(0);" TargetMode="External"/><Relationship Id="rId12" Type="http://schemas.openxmlformats.org/officeDocument/2006/relationships/hyperlink" Target="javascript:void(0);" TargetMode="External"/><Relationship Id="rId33" Type="http://schemas.openxmlformats.org/officeDocument/2006/relationships/hyperlink" Target="javascript:void(0);" TargetMode="External"/><Relationship Id="rId108" Type="http://schemas.openxmlformats.org/officeDocument/2006/relationships/hyperlink" Target="javascript:void(0);" TargetMode="External"/><Relationship Id="rId129" Type="http://schemas.openxmlformats.org/officeDocument/2006/relationships/hyperlink" Target="javascript:void(0);" TargetMode="External"/><Relationship Id="rId280" Type="http://schemas.openxmlformats.org/officeDocument/2006/relationships/hyperlink" Target="javascript:void(0);" TargetMode="External"/><Relationship Id="rId315" Type="http://schemas.openxmlformats.org/officeDocument/2006/relationships/hyperlink" Target="javascript:void(0);" TargetMode="External"/><Relationship Id="rId336" Type="http://schemas.openxmlformats.org/officeDocument/2006/relationships/hyperlink" Target="javascript:void(0);" TargetMode="External"/><Relationship Id="rId54" Type="http://schemas.openxmlformats.org/officeDocument/2006/relationships/hyperlink" Target="javascript:void(0);" TargetMode="External"/><Relationship Id="rId75" Type="http://schemas.openxmlformats.org/officeDocument/2006/relationships/hyperlink" Target="javascript:void(0);" TargetMode="External"/><Relationship Id="rId96" Type="http://schemas.openxmlformats.org/officeDocument/2006/relationships/hyperlink" Target="javascript:void(0);" TargetMode="External"/><Relationship Id="rId140" Type="http://schemas.openxmlformats.org/officeDocument/2006/relationships/hyperlink" Target="javascript:void(0);" TargetMode="External"/><Relationship Id="rId161" Type="http://schemas.openxmlformats.org/officeDocument/2006/relationships/hyperlink" Target="javascript:void(0);" TargetMode="External"/><Relationship Id="rId182" Type="http://schemas.openxmlformats.org/officeDocument/2006/relationships/hyperlink" Target="javascript:void(0);" TargetMode="External"/><Relationship Id="rId217" Type="http://schemas.openxmlformats.org/officeDocument/2006/relationships/hyperlink" Target="javascript:void(0);" TargetMode="External"/><Relationship Id="rId6" Type="http://schemas.openxmlformats.org/officeDocument/2006/relationships/hyperlink" Target="javascript:void(0);" TargetMode="External"/><Relationship Id="rId238" Type="http://schemas.openxmlformats.org/officeDocument/2006/relationships/hyperlink" Target="javascript:void(0);" TargetMode="External"/><Relationship Id="rId259" Type="http://schemas.openxmlformats.org/officeDocument/2006/relationships/hyperlink" Target="javascript:void(0);" TargetMode="External"/><Relationship Id="rId23" Type="http://schemas.openxmlformats.org/officeDocument/2006/relationships/hyperlink" Target="javascript:void(0);" TargetMode="External"/><Relationship Id="rId119" Type="http://schemas.openxmlformats.org/officeDocument/2006/relationships/hyperlink" Target="javascript:void(0);" TargetMode="External"/><Relationship Id="rId270" Type="http://schemas.openxmlformats.org/officeDocument/2006/relationships/hyperlink" Target="javascript:void(0);" TargetMode="External"/><Relationship Id="rId291" Type="http://schemas.openxmlformats.org/officeDocument/2006/relationships/hyperlink" Target="javascript:void(0);" TargetMode="External"/><Relationship Id="rId305" Type="http://schemas.openxmlformats.org/officeDocument/2006/relationships/hyperlink" Target="javascript:void(0);" TargetMode="External"/><Relationship Id="rId326" Type="http://schemas.openxmlformats.org/officeDocument/2006/relationships/hyperlink" Target="javascript:void(0);" TargetMode="External"/><Relationship Id="rId44" Type="http://schemas.openxmlformats.org/officeDocument/2006/relationships/hyperlink" Target="javascript:void(0);" TargetMode="External"/><Relationship Id="rId65" Type="http://schemas.openxmlformats.org/officeDocument/2006/relationships/hyperlink" Target="javascript:void(0);" TargetMode="External"/><Relationship Id="rId86" Type="http://schemas.openxmlformats.org/officeDocument/2006/relationships/hyperlink" Target="javascript:void(0);" TargetMode="External"/><Relationship Id="rId130" Type="http://schemas.openxmlformats.org/officeDocument/2006/relationships/hyperlink" Target="javascript:void(0);" TargetMode="External"/><Relationship Id="rId151" Type="http://schemas.openxmlformats.org/officeDocument/2006/relationships/hyperlink" Target="javascript:void(0);" TargetMode="External"/><Relationship Id="rId172" Type="http://schemas.openxmlformats.org/officeDocument/2006/relationships/hyperlink" Target="javascript:void(0);" TargetMode="External"/><Relationship Id="rId193" Type="http://schemas.openxmlformats.org/officeDocument/2006/relationships/hyperlink" Target="javascript:void(0);" TargetMode="External"/><Relationship Id="rId207" Type="http://schemas.openxmlformats.org/officeDocument/2006/relationships/hyperlink" Target="javascript:void(0);" TargetMode="External"/><Relationship Id="rId228" Type="http://schemas.openxmlformats.org/officeDocument/2006/relationships/hyperlink" Target="javascript:void(0);" TargetMode="External"/><Relationship Id="rId249" Type="http://schemas.openxmlformats.org/officeDocument/2006/relationships/hyperlink" Target="javascript:void(0);" TargetMode="External"/><Relationship Id="rId13" Type="http://schemas.openxmlformats.org/officeDocument/2006/relationships/hyperlink" Target="javascript:void(0);" TargetMode="External"/><Relationship Id="rId109" Type="http://schemas.openxmlformats.org/officeDocument/2006/relationships/hyperlink" Target="javascript:void(0);" TargetMode="External"/><Relationship Id="rId260" Type="http://schemas.openxmlformats.org/officeDocument/2006/relationships/hyperlink" Target="javascript:void(0);" TargetMode="External"/><Relationship Id="rId281" Type="http://schemas.openxmlformats.org/officeDocument/2006/relationships/hyperlink" Target="javascript:void(0);" TargetMode="External"/><Relationship Id="rId316" Type="http://schemas.openxmlformats.org/officeDocument/2006/relationships/hyperlink" Target="javascript:void(0);" TargetMode="External"/><Relationship Id="rId337" Type="http://schemas.openxmlformats.org/officeDocument/2006/relationships/printerSettings" Target="../printerSettings/printerSettings1.bin"/><Relationship Id="rId34" Type="http://schemas.openxmlformats.org/officeDocument/2006/relationships/hyperlink" Target="javascript:void(0);" TargetMode="External"/><Relationship Id="rId55" Type="http://schemas.openxmlformats.org/officeDocument/2006/relationships/hyperlink" Target="javascript:void(0);" TargetMode="External"/><Relationship Id="rId76" Type="http://schemas.openxmlformats.org/officeDocument/2006/relationships/hyperlink" Target="javascript:void(0);" TargetMode="External"/><Relationship Id="rId97" Type="http://schemas.openxmlformats.org/officeDocument/2006/relationships/hyperlink" Target="javascript:void(0);" TargetMode="External"/><Relationship Id="rId120" Type="http://schemas.openxmlformats.org/officeDocument/2006/relationships/hyperlink" Target="javascript:void(0);" TargetMode="External"/><Relationship Id="rId141" Type="http://schemas.openxmlformats.org/officeDocument/2006/relationships/hyperlink" Target="javascript:void(0);" TargetMode="External"/><Relationship Id="rId7" Type="http://schemas.openxmlformats.org/officeDocument/2006/relationships/hyperlink" Target="javascript:void(0);" TargetMode="External"/><Relationship Id="rId162" Type="http://schemas.openxmlformats.org/officeDocument/2006/relationships/hyperlink" Target="javascript:void(0);" TargetMode="External"/><Relationship Id="rId183" Type="http://schemas.openxmlformats.org/officeDocument/2006/relationships/hyperlink" Target="javascript:void(0);" TargetMode="External"/><Relationship Id="rId218" Type="http://schemas.openxmlformats.org/officeDocument/2006/relationships/hyperlink" Target="javascript:void(0);" TargetMode="External"/><Relationship Id="rId239" Type="http://schemas.openxmlformats.org/officeDocument/2006/relationships/hyperlink" Target="javascript:void(0);" TargetMode="External"/><Relationship Id="rId250" Type="http://schemas.openxmlformats.org/officeDocument/2006/relationships/hyperlink" Target="javascript:void(0);" TargetMode="External"/><Relationship Id="rId271" Type="http://schemas.openxmlformats.org/officeDocument/2006/relationships/hyperlink" Target="javascript:void(0);" TargetMode="External"/><Relationship Id="rId292" Type="http://schemas.openxmlformats.org/officeDocument/2006/relationships/hyperlink" Target="javascript:void(0);" TargetMode="External"/><Relationship Id="rId306" Type="http://schemas.openxmlformats.org/officeDocument/2006/relationships/hyperlink" Target="javascript:void(0);" TargetMode="External"/><Relationship Id="rId24" Type="http://schemas.openxmlformats.org/officeDocument/2006/relationships/hyperlink" Target="javascript:void(0);" TargetMode="External"/><Relationship Id="rId45" Type="http://schemas.openxmlformats.org/officeDocument/2006/relationships/hyperlink" Target="javascript:void(0);" TargetMode="External"/><Relationship Id="rId66" Type="http://schemas.openxmlformats.org/officeDocument/2006/relationships/hyperlink" Target="javascript:void(0);" TargetMode="External"/><Relationship Id="rId87" Type="http://schemas.openxmlformats.org/officeDocument/2006/relationships/hyperlink" Target="javascript:void(0);" TargetMode="External"/><Relationship Id="rId110" Type="http://schemas.openxmlformats.org/officeDocument/2006/relationships/hyperlink" Target="javascript:void(0);" TargetMode="External"/><Relationship Id="rId131" Type="http://schemas.openxmlformats.org/officeDocument/2006/relationships/hyperlink" Target="javascript:void(0);" TargetMode="External"/><Relationship Id="rId327" Type="http://schemas.openxmlformats.org/officeDocument/2006/relationships/hyperlink" Target="javascript:void(0);" TargetMode="External"/><Relationship Id="rId152" Type="http://schemas.openxmlformats.org/officeDocument/2006/relationships/hyperlink" Target="javascript:void(0);" TargetMode="External"/><Relationship Id="rId173" Type="http://schemas.openxmlformats.org/officeDocument/2006/relationships/hyperlink" Target="javascript:void(0);" TargetMode="External"/><Relationship Id="rId194" Type="http://schemas.openxmlformats.org/officeDocument/2006/relationships/hyperlink" Target="javascript:void(0);" TargetMode="External"/><Relationship Id="rId208" Type="http://schemas.openxmlformats.org/officeDocument/2006/relationships/hyperlink" Target="javascript:void(0);" TargetMode="External"/><Relationship Id="rId229" Type="http://schemas.openxmlformats.org/officeDocument/2006/relationships/hyperlink" Target="javascript:void(0);" TargetMode="External"/><Relationship Id="rId240" Type="http://schemas.openxmlformats.org/officeDocument/2006/relationships/hyperlink" Target="javascript:void(0);" TargetMode="External"/><Relationship Id="rId261" Type="http://schemas.openxmlformats.org/officeDocument/2006/relationships/hyperlink" Target="javascript:void(0);" TargetMode="External"/><Relationship Id="rId14" Type="http://schemas.openxmlformats.org/officeDocument/2006/relationships/hyperlink" Target="javascript:void(0);" TargetMode="External"/><Relationship Id="rId35" Type="http://schemas.openxmlformats.org/officeDocument/2006/relationships/hyperlink" Target="javascript:void(0);" TargetMode="External"/><Relationship Id="rId56" Type="http://schemas.openxmlformats.org/officeDocument/2006/relationships/hyperlink" Target="javascript:void(0);" TargetMode="External"/><Relationship Id="rId77" Type="http://schemas.openxmlformats.org/officeDocument/2006/relationships/hyperlink" Target="javascript:void(0);" TargetMode="External"/><Relationship Id="rId100" Type="http://schemas.openxmlformats.org/officeDocument/2006/relationships/hyperlink" Target="javascript:void(0);" TargetMode="External"/><Relationship Id="rId282" Type="http://schemas.openxmlformats.org/officeDocument/2006/relationships/hyperlink" Target="javascript:void(0);" TargetMode="External"/><Relationship Id="rId317" Type="http://schemas.openxmlformats.org/officeDocument/2006/relationships/hyperlink" Target="javascript:void(0);" TargetMode="External"/><Relationship Id="rId338" Type="http://schemas.openxmlformats.org/officeDocument/2006/relationships/drawing" Target="../drawings/drawing1.xml"/><Relationship Id="rId8" Type="http://schemas.openxmlformats.org/officeDocument/2006/relationships/hyperlink" Target="javascript:void(0);" TargetMode="External"/><Relationship Id="rId98" Type="http://schemas.openxmlformats.org/officeDocument/2006/relationships/hyperlink" Target="javascript:void(0);" TargetMode="External"/><Relationship Id="rId121" Type="http://schemas.openxmlformats.org/officeDocument/2006/relationships/hyperlink" Target="javascript:void(0);" TargetMode="External"/><Relationship Id="rId142" Type="http://schemas.openxmlformats.org/officeDocument/2006/relationships/hyperlink" Target="javascript:void(0);" TargetMode="External"/><Relationship Id="rId163" Type="http://schemas.openxmlformats.org/officeDocument/2006/relationships/hyperlink" Target="javascript:void(0);" TargetMode="External"/><Relationship Id="rId184" Type="http://schemas.openxmlformats.org/officeDocument/2006/relationships/hyperlink" Target="javascript:void(0);" TargetMode="External"/><Relationship Id="rId219" Type="http://schemas.openxmlformats.org/officeDocument/2006/relationships/hyperlink" Target="javascript:void(0);" TargetMode="External"/><Relationship Id="rId3" Type="http://schemas.openxmlformats.org/officeDocument/2006/relationships/hyperlink" Target="javascript:void(0);" TargetMode="External"/><Relationship Id="rId214" Type="http://schemas.openxmlformats.org/officeDocument/2006/relationships/hyperlink" Target="javascript:void(0);" TargetMode="External"/><Relationship Id="rId230" Type="http://schemas.openxmlformats.org/officeDocument/2006/relationships/hyperlink" Target="javascript:void(0);" TargetMode="External"/><Relationship Id="rId235" Type="http://schemas.openxmlformats.org/officeDocument/2006/relationships/hyperlink" Target="javascript:void(0);" TargetMode="External"/><Relationship Id="rId251" Type="http://schemas.openxmlformats.org/officeDocument/2006/relationships/hyperlink" Target="javascript:void(0);" TargetMode="External"/><Relationship Id="rId256" Type="http://schemas.openxmlformats.org/officeDocument/2006/relationships/hyperlink" Target="javascript:void(0);" TargetMode="External"/><Relationship Id="rId277" Type="http://schemas.openxmlformats.org/officeDocument/2006/relationships/hyperlink" Target="javascript:void(0);" TargetMode="External"/><Relationship Id="rId298" Type="http://schemas.openxmlformats.org/officeDocument/2006/relationships/hyperlink" Target="javascript:void(0);" TargetMode="External"/><Relationship Id="rId25" Type="http://schemas.openxmlformats.org/officeDocument/2006/relationships/hyperlink" Target="javascript:void(0);" TargetMode="External"/><Relationship Id="rId46" Type="http://schemas.openxmlformats.org/officeDocument/2006/relationships/hyperlink" Target="javascript:void(0);" TargetMode="External"/><Relationship Id="rId67" Type="http://schemas.openxmlformats.org/officeDocument/2006/relationships/hyperlink" Target="javascript:void(0);" TargetMode="External"/><Relationship Id="rId116" Type="http://schemas.openxmlformats.org/officeDocument/2006/relationships/hyperlink" Target="javascript:void(0);" TargetMode="External"/><Relationship Id="rId137" Type="http://schemas.openxmlformats.org/officeDocument/2006/relationships/hyperlink" Target="javascript:void(0);" TargetMode="External"/><Relationship Id="rId158" Type="http://schemas.openxmlformats.org/officeDocument/2006/relationships/hyperlink" Target="javascript:void(0);" TargetMode="External"/><Relationship Id="rId272" Type="http://schemas.openxmlformats.org/officeDocument/2006/relationships/hyperlink" Target="javascript:void(0);" TargetMode="External"/><Relationship Id="rId293" Type="http://schemas.openxmlformats.org/officeDocument/2006/relationships/hyperlink" Target="javascript:void(0);" TargetMode="External"/><Relationship Id="rId302" Type="http://schemas.openxmlformats.org/officeDocument/2006/relationships/hyperlink" Target="javascript:void(0);" TargetMode="External"/><Relationship Id="rId307" Type="http://schemas.openxmlformats.org/officeDocument/2006/relationships/hyperlink" Target="javascript:void(0);" TargetMode="External"/><Relationship Id="rId323" Type="http://schemas.openxmlformats.org/officeDocument/2006/relationships/hyperlink" Target="javascript:void(0);" TargetMode="External"/><Relationship Id="rId328" Type="http://schemas.openxmlformats.org/officeDocument/2006/relationships/hyperlink" Target="javascript:void(0);" TargetMode="External"/><Relationship Id="rId20" Type="http://schemas.openxmlformats.org/officeDocument/2006/relationships/hyperlink" Target="javascript:void(0);" TargetMode="External"/><Relationship Id="rId41" Type="http://schemas.openxmlformats.org/officeDocument/2006/relationships/hyperlink" Target="javascript:void(0);" TargetMode="External"/><Relationship Id="rId62" Type="http://schemas.openxmlformats.org/officeDocument/2006/relationships/hyperlink" Target="javascript:void(0);" TargetMode="External"/><Relationship Id="rId83" Type="http://schemas.openxmlformats.org/officeDocument/2006/relationships/hyperlink" Target="javascript:void(0);" TargetMode="External"/><Relationship Id="rId88" Type="http://schemas.openxmlformats.org/officeDocument/2006/relationships/hyperlink" Target="javascript:void(0);" TargetMode="External"/><Relationship Id="rId111" Type="http://schemas.openxmlformats.org/officeDocument/2006/relationships/hyperlink" Target="javascript:void(0);" TargetMode="External"/><Relationship Id="rId132" Type="http://schemas.openxmlformats.org/officeDocument/2006/relationships/hyperlink" Target="javascript:void(0);" TargetMode="External"/><Relationship Id="rId153" Type="http://schemas.openxmlformats.org/officeDocument/2006/relationships/hyperlink" Target="javascript:void(0);" TargetMode="External"/><Relationship Id="rId174" Type="http://schemas.openxmlformats.org/officeDocument/2006/relationships/hyperlink" Target="javascript:void(0);" TargetMode="External"/><Relationship Id="rId179" Type="http://schemas.openxmlformats.org/officeDocument/2006/relationships/hyperlink" Target="javascript:void(0);" TargetMode="External"/><Relationship Id="rId195" Type="http://schemas.openxmlformats.org/officeDocument/2006/relationships/hyperlink" Target="javascript:void(0);" TargetMode="External"/><Relationship Id="rId209" Type="http://schemas.openxmlformats.org/officeDocument/2006/relationships/hyperlink" Target="javascript:void(0);" TargetMode="External"/><Relationship Id="rId190" Type="http://schemas.openxmlformats.org/officeDocument/2006/relationships/hyperlink" Target="javascript:void(0);" TargetMode="External"/><Relationship Id="rId204" Type="http://schemas.openxmlformats.org/officeDocument/2006/relationships/hyperlink" Target="javascript:void(0);" TargetMode="External"/><Relationship Id="rId220" Type="http://schemas.openxmlformats.org/officeDocument/2006/relationships/hyperlink" Target="javascript:void(0);" TargetMode="External"/><Relationship Id="rId225" Type="http://schemas.openxmlformats.org/officeDocument/2006/relationships/hyperlink" Target="javascript:void(0);" TargetMode="External"/><Relationship Id="rId241" Type="http://schemas.openxmlformats.org/officeDocument/2006/relationships/hyperlink" Target="javascript:void(0);" TargetMode="External"/><Relationship Id="rId246" Type="http://schemas.openxmlformats.org/officeDocument/2006/relationships/hyperlink" Target="javascript:void(0);" TargetMode="External"/><Relationship Id="rId267" Type="http://schemas.openxmlformats.org/officeDocument/2006/relationships/hyperlink" Target="javascript:void(0);" TargetMode="External"/><Relationship Id="rId288" Type="http://schemas.openxmlformats.org/officeDocument/2006/relationships/hyperlink" Target="javascript:void(0);" TargetMode="External"/><Relationship Id="rId15" Type="http://schemas.openxmlformats.org/officeDocument/2006/relationships/hyperlink" Target="javascript:void(0);" TargetMode="External"/><Relationship Id="rId36" Type="http://schemas.openxmlformats.org/officeDocument/2006/relationships/hyperlink" Target="javascript:void(0);" TargetMode="External"/><Relationship Id="rId57" Type="http://schemas.openxmlformats.org/officeDocument/2006/relationships/hyperlink" Target="javascript:void(0);" TargetMode="External"/><Relationship Id="rId106" Type="http://schemas.openxmlformats.org/officeDocument/2006/relationships/hyperlink" Target="javascript:void(0);" TargetMode="External"/><Relationship Id="rId127" Type="http://schemas.openxmlformats.org/officeDocument/2006/relationships/hyperlink" Target="javascript:void(0);" TargetMode="External"/><Relationship Id="rId262" Type="http://schemas.openxmlformats.org/officeDocument/2006/relationships/hyperlink" Target="javascript:void(0);" TargetMode="External"/><Relationship Id="rId283" Type="http://schemas.openxmlformats.org/officeDocument/2006/relationships/hyperlink" Target="javascript:void(0);" TargetMode="External"/><Relationship Id="rId313" Type="http://schemas.openxmlformats.org/officeDocument/2006/relationships/hyperlink" Target="javascript:void(0);" TargetMode="External"/><Relationship Id="rId318" Type="http://schemas.openxmlformats.org/officeDocument/2006/relationships/hyperlink" Target="javascript:void(0);" TargetMode="External"/><Relationship Id="rId339" Type="http://schemas.openxmlformats.org/officeDocument/2006/relationships/vmlDrawing" Target="../drawings/vmlDrawing1.vml"/><Relationship Id="rId10" Type="http://schemas.openxmlformats.org/officeDocument/2006/relationships/hyperlink" Target="javascript:void(0);" TargetMode="External"/><Relationship Id="rId31" Type="http://schemas.openxmlformats.org/officeDocument/2006/relationships/hyperlink" Target="javascript:void(0);" TargetMode="External"/><Relationship Id="rId52" Type="http://schemas.openxmlformats.org/officeDocument/2006/relationships/hyperlink" Target="javascript:void(0);" TargetMode="External"/><Relationship Id="rId73" Type="http://schemas.openxmlformats.org/officeDocument/2006/relationships/hyperlink" Target="javascript:void(0);" TargetMode="External"/><Relationship Id="rId78" Type="http://schemas.openxmlformats.org/officeDocument/2006/relationships/hyperlink" Target="javascript:void(0);" TargetMode="External"/><Relationship Id="rId94" Type="http://schemas.openxmlformats.org/officeDocument/2006/relationships/hyperlink" Target="javascript:void(0);" TargetMode="External"/><Relationship Id="rId99" Type="http://schemas.openxmlformats.org/officeDocument/2006/relationships/hyperlink" Target="javascript:void(0);" TargetMode="External"/><Relationship Id="rId101" Type="http://schemas.openxmlformats.org/officeDocument/2006/relationships/hyperlink" Target="javascript:void(0);" TargetMode="External"/><Relationship Id="rId122" Type="http://schemas.openxmlformats.org/officeDocument/2006/relationships/hyperlink" Target="javascript:void(0);" TargetMode="External"/><Relationship Id="rId143" Type="http://schemas.openxmlformats.org/officeDocument/2006/relationships/hyperlink" Target="javascript:void(0);" TargetMode="External"/><Relationship Id="rId148" Type="http://schemas.openxmlformats.org/officeDocument/2006/relationships/hyperlink" Target="javascript:void(0);" TargetMode="External"/><Relationship Id="rId164" Type="http://schemas.openxmlformats.org/officeDocument/2006/relationships/hyperlink" Target="javascript:void(0);" TargetMode="External"/><Relationship Id="rId169" Type="http://schemas.openxmlformats.org/officeDocument/2006/relationships/hyperlink" Target="javascript:void(0);" TargetMode="External"/><Relationship Id="rId185" Type="http://schemas.openxmlformats.org/officeDocument/2006/relationships/hyperlink" Target="javascript:void(0);" TargetMode="External"/><Relationship Id="rId334" Type="http://schemas.openxmlformats.org/officeDocument/2006/relationships/hyperlink" Target="javascript:void(0);" TargetMode="External"/><Relationship Id="rId4" Type="http://schemas.openxmlformats.org/officeDocument/2006/relationships/hyperlink" Target="javascript:void(0);" TargetMode="External"/><Relationship Id="rId9" Type="http://schemas.openxmlformats.org/officeDocument/2006/relationships/hyperlink" Target="javascript:void(0);" TargetMode="External"/><Relationship Id="rId180" Type="http://schemas.openxmlformats.org/officeDocument/2006/relationships/hyperlink" Target="javascript:void(0);" TargetMode="External"/><Relationship Id="rId210" Type="http://schemas.openxmlformats.org/officeDocument/2006/relationships/hyperlink" Target="javascript:void(0);" TargetMode="External"/><Relationship Id="rId215" Type="http://schemas.openxmlformats.org/officeDocument/2006/relationships/hyperlink" Target="javascript:void(0);" TargetMode="External"/><Relationship Id="rId236" Type="http://schemas.openxmlformats.org/officeDocument/2006/relationships/hyperlink" Target="javascript:void(0);" TargetMode="External"/><Relationship Id="rId257" Type="http://schemas.openxmlformats.org/officeDocument/2006/relationships/hyperlink" Target="javascript:void(0);" TargetMode="External"/><Relationship Id="rId278" Type="http://schemas.openxmlformats.org/officeDocument/2006/relationships/hyperlink" Target="javascript:void(0);" TargetMode="External"/><Relationship Id="rId26" Type="http://schemas.openxmlformats.org/officeDocument/2006/relationships/hyperlink" Target="javascript:void(0);" TargetMode="External"/><Relationship Id="rId231" Type="http://schemas.openxmlformats.org/officeDocument/2006/relationships/hyperlink" Target="javascript:void(0);" TargetMode="External"/><Relationship Id="rId252" Type="http://schemas.openxmlformats.org/officeDocument/2006/relationships/hyperlink" Target="javascript:void(0);" TargetMode="External"/><Relationship Id="rId273" Type="http://schemas.openxmlformats.org/officeDocument/2006/relationships/hyperlink" Target="javascript:void(0);" TargetMode="External"/><Relationship Id="rId294" Type="http://schemas.openxmlformats.org/officeDocument/2006/relationships/hyperlink" Target="javascript:void(0);" TargetMode="External"/><Relationship Id="rId308" Type="http://schemas.openxmlformats.org/officeDocument/2006/relationships/hyperlink" Target="javascript:void(0);" TargetMode="External"/><Relationship Id="rId329" Type="http://schemas.openxmlformats.org/officeDocument/2006/relationships/hyperlink" Target="javascript:void(0);" TargetMode="External"/><Relationship Id="rId47" Type="http://schemas.openxmlformats.org/officeDocument/2006/relationships/hyperlink" Target="javascript:void(0);" TargetMode="External"/><Relationship Id="rId68" Type="http://schemas.openxmlformats.org/officeDocument/2006/relationships/hyperlink" Target="javascript:void(0);" TargetMode="External"/><Relationship Id="rId89" Type="http://schemas.openxmlformats.org/officeDocument/2006/relationships/hyperlink" Target="javascript:void(0);" TargetMode="External"/><Relationship Id="rId112" Type="http://schemas.openxmlformats.org/officeDocument/2006/relationships/hyperlink" Target="javascript:void(0);" TargetMode="External"/><Relationship Id="rId133" Type="http://schemas.openxmlformats.org/officeDocument/2006/relationships/hyperlink" Target="javascript:void(0);" TargetMode="External"/><Relationship Id="rId154" Type="http://schemas.openxmlformats.org/officeDocument/2006/relationships/hyperlink" Target="javascript:void(0);" TargetMode="External"/><Relationship Id="rId175" Type="http://schemas.openxmlformats.org/officeDocument/2006/relationships/hyperlink" Target="javascript:void(0);" TargetMode="External"/><Relationship Id="rId340" Type="http://schemas.openxmlformats.org/officeDocument/2006/relationships/control" Target="../activeX/activeX1.xml"/><Relationship Id="rId196" Type="http://schemas.openxmlformats.org/officeDocument/2006/relationships/hyperlink" Target="javascript:void(0);" TargetMode="External"/><Relationship Id="rId200" Type="http://schemas.openxmlformats.org/officeDocument/2006/relationships/hyperlink" Target="javascript:void(0);" TargetMode="External"/><Relationship Id="rId16" Type="http://schemas.openxmlformats.org/officeDocument/2006/relationships/hyperlink" Target="javascript:void(0);" TargetMode="External"/><Relationship Id="rId221" Type="http://schemas.openxmlformats.org/officeDocument/2006/relationships/hyperlink" Target="javascript:void(0);" TargetMode="External"/><Relationship Id="rId242" Type="http://schemas.openxmlformats.org/officeDocument/2006/relationships/hyperlink" Target="javascript:void(0);" TargetMode="External"/><Relationship Id="rId263" Type="http://schemas.openxmlformats.org/officeDocument/2006/relationships/hyperlink" Target="javascript:void(0);" TargetMode="External"/><Relationship Id="rId284" Type="http://schemas.openxmlformats.org/officeDocument/2006/relationships/hyperlink" Target="javascript:void(0);" TargetMode="External"/><Relationship Id="rId319" Type="http://schemas.openxmlformats.org/officeDocument/2006/relationships/hyperlink" Target="javascript:void(0);" TargetMode="External"/><Relationship Id="rId37" Type="http://schemas.openxmlformats.org/officeDocument/2006/relationships/hyperlink" Target="javascript:void(0);" TargetMode="External"/><Relationship Id="rId58" Type="http://schemas.openxmlformats.org/officeDocument/2006/relationships/hyperlink" Target="javascript:void(0);" TargetMode="External"/><Relationship Id="rId79" Type="http://schemas.openxmlformats.org/officeDocument/2006/relationships/hyperlink" Target="javascript:void(0);" TargetMode="External"/><Relationship Id="rId102" Type="http://schemas.openxmlformats.org/officeDocument/2006/relationships/hyperlink" Target="javascript:void(0);" TargetMode="External"/><Relationship Id="rId123" Type="http://schemas.openxmlformats.org/officeDocument/2006/relationships/hyperlink" Target="javascript:void(0);" TargetMode="External"/><Relationship Id="rId144" Type="http://schemas.openxmlformats.org/officeDocument/2006/relationships/hyperlink" Target="javascript:void(0);" TargetMode="External"/><Relationship Id="rId330" Type="http://schemas.openxmlformats.org/officeDocument/2006/relationships/hyperlink" Target="javascript:void(0);" TargetMode="External"/><Relationship Id="rId90" Type="http://schemas.openxmlformats.org/officeDocument/2006/relationships/hyperlink" Target="javascript:void(0);" TargetMode="External"/><Relationship Id="rId165" Type="http://schemas.openxmlformats.org/officeDocument/2006/relationships/hyperlink" Target="javascript:void(0);" TargetMode="External"/><Relationship Id="rId186" Type="http://schemas.openxmlformats.org/officeDocument/2006/relationships/hyperlink" Target="javascript:void(0);" TargetMode="External"/><Relationship Id="rId211" Type="http://schemas.openxmlformats.org/officeDocument/2006/relationships/hyperlink" Target="javascript:void(0);" TargetMode="External"/><Relationship Id="rId232" Type="http://schemas.openxmlformats.org/officeDocument/2006/relationships/hyperlink" Target="javascript:void(0);" TargetMode="External"/><Relationship Id="rId253" Type="http://schemas.openxmlformats.org/officeDocument/2006/relationships/hyperlink" Target="javascript:void(0);" TargetMode="External"/><Relationship Id="rId274" Type="http://schemas.openxmlformats.org/officeDocument/2006/relationships/hyperlink" Target="javascript:void(0);" TargetMode="External"/><Relationship Id="rId295" Type="http://schemas.openxmlformats.org/officeDocument/2006/relationships/hyperlink" Target="javascript:void(0);" TargetMode="External"/><Relationship Id="rId309" Type="http://schemas.openxmlformats.org/officeDocument/2006/relationships/hyperlink" Target="javascript:void(0);" TargetMode="External"/><Relationship Id="rId27" Type="http://schemas.openxmlformats.org/officeDocument/2006/relationships/hyperlink" Target="javascript:void(0);" TargetMode="External"/><Relationship Id="rId48" Type="http://schemas.openxmlformats.org/officeDocument/2006/relationships/hyperlink" Target="javascript:void(0);" TargetMode="External"/><Relationship Id="rId69" Type="http://schemas.openxmlformats.org/officeDocument/2006/relationships/hyperlink" Target="javascript:void(0);" TargetMode="External"/><Relationship Id="rId113" Type="http://schemas.openxmlformats.org/officeDocument/2006/relationships/hyperlink" Target="javascript:void(0);" TargetMode="External"/><Relationship Id="rId134" Type="http://schemas.openxmlformats.org/officeDocument/2006/relationships/hyperlink" Target="javascript:void(0);" TargetMode="External"/><Relationship Id="rId320" Type="http://schemas.openxmlformats.org/officeDocument/2006/relationships/hyperlink" Target="javascript:void(0);" TargetMode="External"/><Relationship Id="rId80" Type="http://schemas.openxmlformats.org/officeDocument/2006/relationships/hyperlink" Target="javascript:void(0);" TargetMode="External"/><Relationship Id="rId155" Type="http://schemas.openxmlformats.org/officeDocument/2006/relationships/hyperlink" Target="javascript:void(0);" TargetMode="External"/><Relationship Id="rId176" Type="http://schemas.openxmlformats.org/officeDocument/2006/relationships/hyperlink" Target="javascript:void(0);" TargetMode="External"/><Relationship Id="rId197" Type="http://schemas.openxmlformats.org/officeDocument/2006/relationships/hyperlink" Target="javascript:void(0);" TargetMode="External"/><Relationship Id="rId341" Type="http://schemas.openxmlformats.org/officeDocument/2006/relationships/image" Target="../media/image1.emf"/><Relationship Id="rId201" Type="http://schemas.openxmlformats.org/officeDocument/2006/relationships/hyperlink" Target="javascript:void(0);" TargetMode="External"/><Relationship Id="rId222" Type="http://schemas.openxmlformats.org/officeDocument/2006/relationships/hyperlink" Target="javascript:void(0);" TargetMode="External"/><Relationship Id="rId243" Type="http://schemas.openxmlformats.org/officeDocument/2006/relationships/hyperlink" Target="javascript:void(0);" TargetMode="External"/><Relationship Id="rId264" Type="http://schemas.openxmlformats.org/officeDocument/2006/relationships/hyperlink" Target="javascript:void(0);" TargetMode="External"/><Relationship Id="rId285" Type="http://schemas.openxmlformats.org/officeDocument/2006/relationships/hyperlink" Target="javascript:void(0);" TargetMode="External"/><Relationship Id="rId17" Type="http://schemas.openxmlformats.org/officeDocument/2006/relationships/hyperlink" Target="javascript:void(0);" TargetMode="External"/><Relationship Id="rId38" Type="http://schemas.openxmlformats.org/officeDocument/2006/relationships/hyperlink" Target="javascript:void(0);" TargetMode="External"/><Relationship Id="rId59" Type="http://schemas.openxmlformats.org/officeDocument/2006/relationships/hyperlink" Target="javascript:void(0);" TargetMode="External"/><Relationship Id="rId103" Type="http://schemas.openxmlformats.org/officeDocument/2006/relationships/hyperlink" Target="javascript:void(0);" TargetMode="External"/><Relationship Id="rId124" Type="http://schemas.openxmlformats.org/officeDocument/2006/relationships/hyperlink" Target="javascript:void(0);" TargetMode="External"/><Relationship Id="rId310" Type="http://schemas.openxmlformats.org/officeDocument/2006/relationships/hyperlink" Target="javascript:void(0);" TargetMode="External"/><Relationship Id="rId70" Type="http://schemas.openxmlformats.org/officeDocument/2006/relationships/hyperlink" Target="javascript:void(0);" TargetMode="External"/><Relationship Id="rId91" Type="http://schemas.openxmlformats.org/officeDocument/2006/relationships/hyperlink" Target="javascript:void(0);" TargetMode="External"/><Relationship Id="rId145" Type="http://schemas.openxmlformats.org/officeDocument/2006/relationships/hyperlink" Target="javascript:void(0);" TargetMode="External"/><Relationship Id="rId166" Type="http://schemas.openxmlformats.org/officeDocument/2006/relationships/hyperlink" Target="javascript:void(0);" TargetMode="External"/><Relationship Id="rId187" Type="http://schemas.openxmlformats.org/officeDocument/2006/relationships/hyperlink" Target="javascript:void(0);" TargetMode="External"/><Relationship Id="rId331" Type="http://schemas.openxmlformats.org/officeDocument/2006/relationships/hyperlink" Target="javascript:void(0);" TargetMode="External"/><Relationship Id="rId1" Type="http://schemas.openxmlformats.org/officeDocument/2006/relationships/hyperlink" Target="javascript:void(0);" TargetMode="External"/><Relationship Id="rId212" Type="http://schemas.openxmlformats.org/officeDocument/2006/relationships/hyperlink" Target="javascript:void(0);" TargetMode="External"/><Relationship Id="rId233" Type="http://schemas.openxmlformats.org/officeDocument/2006/relationships/hyperlink" Target="javascript:void(0);" TargetMode="External"/><Relationship Id="rId254" Type="http://schemas.openxmlformats.org/officeDocument/2006/relationships/hyperlink" Target="javascript:void(0);" TargetMode="External"/><Relationship Id="rId28" Type="http://schemas.openxmlformats.org/officeDocument/2006/relationships/hyperlink" Target="javascript:void(0);" TargetMode="External"/><Relationship Id="rId49" Type="http://schemas.openxmlformats.org/officeDocument/2006/relationships/hyperlink" Target="javascript:void(0);" TargetMode="External"/><Relationship Id="rId114" Type="http://schemas.openxmlformats.org/officeDocument/2006/relationships/hyperlink" Target="javascript:void(0);" TargetMode="External"/><Relationship Id="rId275" Type="http://schemas.openxmlformats.org/officeDocument/2006/relationships/hyperlink" Target="javascript:void(0);" TargetMode="External"/><Relationship Id="rId296" Type="http://schemas.openxmlformats.org/officeDocument/2006/relationships/hyperlink" Target="javascript:void(0);" TargetMode="External"/><Relationship Id="rId300" Type="http://schemas.openxmlformats.org/officeDocument/2006/relationships/hyperlink" Target="javascript:void(0);" TargetMode="External"/><Relationship Id="rId60" Type="http://schemas.openxmlformats.org/officeDocument/2006/relationships/hyperlink" Target="javascript:void(0);" TargetMode="External"/><Relationship Id="rId81" Type="http://schemas.openxmlformats.org/officeDocument/2006/relationships/hyperlink" Target="javascript:void(0);" TargetMode="External"/><Relationship Id="rId135" Type="http://schemas.openxmlformats.org/officeDocument/2006/relationships/hyperlink" Target="javascript:void(0);" TargetMode="External"/><Relationship Id="rId156" Type="http://schemas.openxmlformats.org/officeDocument/2006/relationships/hyperlink" Target="javascript:void(0);" TargetMode="External"/><Relationship Id="rId177" Type="http://schemas.openxmlformats.org/officeDocument/2006/relationships/hyperlink" Target="javascript:void(0);" TargetMode="External"/><Relationship Id="rId198" Type="http://schemas.openxmlformats.org/officeDocument/2006/relationships/hyperlink" Target="javascript:void(0);" TargetMode="External"/><Relationship Id="rId321" Type="http://schemas.openxmlformats.org/officeDocument/2006/relationships/hyperlink" Target="javascript:void(0);" TargetMode="External"/><Relationship Id="rId202" Type="http://schemas.openxmlformats.org/officeDocument/2006/relationships/hyperlink" Target="javascript:void(0);" TargetMode="External"/><Relationship Id="rId223" Type="http://schemas.openxmlformats.org/officeDocument/2006/relationships/hyperlink" Target="javascript:void(0);" TargetMode="External"/><Relationship Id="rId244" Type="http://schemas.openxmlformats.org/officeDocument/2006/relationships/hyperlink" Target="javascript:void(0);" TargetMode="External"/><Relationship Id="rId18" Type="http://schemas.openxmlformats.org/officeDocument/2006/relationships/hyperlink" Target="javascript:void(0);" TargetMode="External"/><Relationship Id="rId39" Type="http://schemas.openxmlformats.org/officeDocument/2006/relationships/hyperlink" Target="javascript:void(0);" TargetMode="External"/><Relationship Id="rId265" Type="http://schemas.openxmlformats.org/officeDocument/2006/relationships/hyperlink" Target="javascript:void(0);" TargetMode="External"/><Relationship Id="rId286" Type="http://schemas.openxmlformats.org/officeDocument/2006/relationships/hyperlink" Target="javascript:void(0);" TargetMode="External"/><Relationship Id="rId50" Type="http://schemas.openxmlformats.org/officeDocument/2006/relationships/hyperlink" Target="javascript:void(0);" TargetMode="External"/><Relationship Id="rId104" Type="http://schemas.openxmlformats.org/officeDocument/2006/relationships/hyperlink" Target="javascript:void(0);" TargetMode="External"/><Relationship Id="rId125" Type="http://schemas.openxmlformats.org/officeDocument/2006/relationships/hyperlink" Target="javascript:void(0);" TargetMode="External"/><Relationship Id="rId146" Type="http://schemas.openxmlformats.org/officeDocument/2006/relationships/hyperlink" Target="javascript:void(0);" TargetMode="External"/><Relationship Id="rId167" Type="http://schemas.openxmlformats.org/officeDocument/2006/relationships/hyperlink" Target="javascript:void(0);" TargetMode="External"/><Relationship Id="rId188" Type="http://schemas.openxmlformats.org/officeDocument/2006/relationships/hyperlink" Target="javascript:void(0);" TargetMode="External"/><Relationship Id="rId311" Type="http://schemas.openxmlformats.org/officeDocument/2006/relationships/hyperlink" Target="javascript:void(0);" TargetMode="External"/><Relationship Id="rId332" Type="http://schemas.openxmlformats.org/officeDocument/2006/relationships/hyperlink" Target="javascript:void(0);" TargetMode="External"/><Relationship Id="rId71" Type="http://schemas.openxmlformats.org/officeDocument/2006/relationships/hyperlink" Target="javascript:void(0);" TargetMode="External"/><Relationship Id="rId92" Type="http://schemas.openxmlformats.org/officeDocument/2006/relationships/hyperlink" Target="javascript:void(0);" TargetMode="External"/><Relationship Id="rId213" Type="http://schemas.openxmlformats.org/officeDocument/2006/relationships/hyperlink" Target="javascript:void(0);" TargetMode="External"/><Relationship Id="rId234" Type="http://schemas.openxmlformats.org/officeDocument/2006/relationships/hyperlink" Target="javascript:void(0);" TargetMode="External"/><Relationship Id="rId2" Type="http://schemas.openxmlformats.org/officeDocument/2006/relationships/hyperlink" Target="javascript:void(0);" TargetMode="External"/><Relationship Id="rId29" Type="http://schemas.openxmlformats.org/officeDocument/2006/relationships/hyperlink" Target="javascript:void(0);" TargetMode="External"/><Relationship Id="rId255" Type="http://schemas.openxmlformats.org/officeDocument/2006/relationships/hyperlink" Target="javascript:void(0);" TargetMode="External"/><Relationship Id="rId276" Type="http://schemas.openxmlformats.org/officeDocument/2006/relationships/hyperlink" Target="javascript:void(0);" TargetMode="External"/><Relationship Id="rId297" Type="http://schemas.openxmlformats.org/officeDocument/2006/relationships/hyperlink" Target="javascript:void(0);" TargetMode="External"/><Relationship Id="rId40" Type="http://schemas.openxmlformats.org/officeDocument/2006/relationships/hyperlink" Target="javascript:void(0);" TargetMode="External"/><Relationship Id="rId115" Type="http://schemas.openxmlformats.org/officeDocument/2006/relationships/hyperlink" Target="javascript:void(0);" TargetMode="External"/><Relationship Id="rId136" Type="http://schemas.openxmlformats.org/officeDocument/2006/relationships/hyperlink" Target="javascript:void(0);" TargetMode="External"/><Relationship Id="rId157" Type="http://schemas.openxmlformats.org/officeDocument/2006/relationships/hyperlink" Target="javascript:void(0);" TargetMode="External"/><Relationship Id="rId178" Type="http://schemas.openxmlformats.org/officeDocument/2006/relationships/hyperlink" Target="javascript:void(0);" TargetMode="External"/><Relationship Id="rId301" Type="http://schemas.openxmlformats.org/officeDocument/2006/relationships/hyperlink" Target="javascript:void(0);" TargetMode="External"/><Relationship Id="rId322" Type="http://schemas.openxmlformats.org/officeDocument/2006/relationships/hyperlink" Target="javascript:void(0);" TargetMode="External"/><Relationship Id="rId61" Type="http://schemas.openxmlformats.org/officeDocument/2006/relationships/hyperlink" Target="javascript:void(0);" TargetMode="External"/><Relationship Id="rId82" Type="http://schemas.openxmlformats.org/officeDocument/2006/relationships/hyperlink" Target="javascript:void(0);" TargetMode="External"/><Relationship Id="rId199" Type="http://schemas.openxmlformats.org/officeDocument/2006/relationships/hyperlink" Target="javascript:void(0);" TargetMode="External"/><Relationship Id="rId203" Type="http://schemas.openxmlformats.org/officeDocument/2006/relationships/hyperlink" Target="javascript:void(0);" TargetMode="External"/><Relationship Id="rId19" Type="http://schemas.openxmlformats.org/officeDocument/2006/relationships/hyperlink" Target="javascript:void(0);" TargetMode="External"/><Relationship Id="rId224" Type="http://schemas.openxmlformats.org/officeDocument/2006/relationships/hyperlink" Target="javascript:void(0);" TargetMode="External"/><Relationship Id="rId245" Type="http://schemas.openxmlformats.org/officeDocument/2006/relationships/hyperlink" Target="javascript:void(0);" TargetMode="External"/><Relationship Id="rId266" Type="http://schemas.openxmlformats.org/officeDocument/2006/relationships/hyperlink" Target="javascript:void(0);" TargetMode="External"/><Relationship Id="rId287" Type="http://schemas.openxmlformats.org/officeDocument/2006/relationships/hyperlink" Target="javascript:void(0);" TargetMode="External"/><Relationship Id="rId30" Type="http://schemas.openxmlformats.org/officeDocument/2006/relationships/hyperlink" Target="javascript:void(0);" TargetMode="External"/><Relationship Id="rId105" Type="http://schemas.openxmlformats.org/officeDocument/2006/relationships/hyperlink" Target="javascript:void(0);" TargetMode="External"/><Relationship Id="rId126" Type="http://schemas.openxmlformats.org/officeDocument/2006/relationships/hyperlink" Target="javascript:void(0);" TargetMode="External"/><Relationship Id="rId147" Type="http://schemas.openxmlformats.org/officeDocument/2006/relationships/hyperlink" Target="javascript:void(0);" TargetMode="External"/><Relationship Id="rId168" Type="http://schemas.openxmlformats.org/officeDocument/2006/relationships/hyperlink" Target="javascript:void(0);" TargetMode="External"/><Relationship Id="rId312" Type="http://schemas.openxmlformats.org/officeDocument/2006/relationships/hyperlink" Target="javascript:void(0);" TargetMode="External"/><Relationship Id="rId333" Type="http://schemas.openxmlformats.org/officeDocument/2006/relationships/hyperlink" Target="javascript:void(0);" TargetMode="External"/><Relationship Id="rId51" Type="http://schemas.openxmlformats.org/officeDocument/2006/relationships/hyperlink" Target="javascript:void(0);" TargetMode="External"/><Relationship Id="rId72" Type="http://schemas.openxmlformats.org/officeDocument/2006/relationships/hyperlink" Target="javascript:void(0);" TargetMode="External"/><Relationship Id="rId93" Type="http://schemas.openxmlformats.org/officeDocument/2006/relationships/hyperlink" Target="javascript:void(0);" TargetMode="External"/><Relationship Id="rId189" Type="http://schemas.openxmlformats.org/officeDocument/2006/relationships/hyperlink" Target="javascript:void(0)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R801"/>
  <sheetViews>
    <sheetView tabSelected="1" topLeftCell="A788" workbookViewId="0">
      <selection activeCell="K802" sqref="K802"/>
    </sheetView>
  </sheetViews>
  <sheetFormatPr defaultRowHeight="15" x14ac:dyDescent="0.25"/>
  <cols>
    <col min="13" max="13" width="8.140625" customWidth="1"/>
  </cols>
  <sheetData>
    <row r="1" spans="1:14" x14ac:dyDescent="0.25">
      <c r="A1" t="s">
        <v>0</v>
      </c>
    </row>
    <row r="2" spans="1:14" x14ac:dyDescent="0.25">
      <c r="M2" t="s">
        <v>961</v>
      </c>
      <c r="N2" t="s">
        <v>962</v>
      </c>
    </row>
    <row r="3" spans="1:14" ht="45" x14ac:dyDescent="0.25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  <c r="H3" s="1" t="s">
        <v>8</v>
      </c>
      <c r="I3" s="1" t="s">
        <v>9</v>
      </c>
      <c r="J3" s="1" t="s">
        <v>10</v>
      </c>
      <c r="K3" s="1" t="s">
        <v>11</v>
      </c>
    </row>
    <row r="4" spans="1:14" ht="210" customHeight="1" x14ac:dyDescent="0.25">
      <c r="A4" s="8" t="s">
        <v>12</v>
      </c>
      <c r="B4" s="8" t="s">
        <v>13</v>
      </c>
      <c r="C4" s="10" t="s">
        <v>14</v>
      </c>
      <c r="D4" s="8" t="s">
        <v>15</v>
      </c>
      <c r="E4" s="8"/>
      <c r="F4" s="8" t="s">
        <v>16</v>
      </c>
      <c r="G4" s="8" t="s">
        <v>17</v>
      </c>
      <c r="H4" s="9">
        <v>42148</v>
      </c>
      <c r="I4" s="8">
        <v>3</v>
      </c>
      <c r="J4" s="8"/>
      <c r="K4" s="8" t="s">
        <v>18</v>
      </c>
    </row>
    <row r="5" spans="1:14" x14ac:dyDescent="0.25">
      <c r="A5" s="8"/>
      <c r="B5" s="8"/>
      <c r="C5" s="10"/>
      <c r="D5" s="8"/>
      <c r="E5" s="8"/>
      <c r="F5" s="8"/>
      <c r="G5" s="8"/>
      <c r="H5" s="9"/>
      <c r="I5" s="8"/>
      <c r="J5" s="8"/>
      <c r="K5" s="8"/>
    </row>
    <row r="6" spans="1:14" ht="195" customHeight="1" x14ac:dyDescent="0.25">
      <c r="A6" s="8" t="s">
        <v>12</v>
      </c>
      <c r="B6" s="8" t="s">
        <v>19</v>
      </c>
      <c r="C6" s="10" t="s">
        <v>20</v>
      </c>
      <c r="D6" s="8" t="s">
        <v>15</v>
      </c>
      <c r="E6" s="8"/>
      <c r="F6" s="8" t="s">
        <v>21</v>
      </c>
      <c r="G6" s="8" t="s">
        <v>22</v>
      </c>
      <c r="H6" s="8">
        <f>-6 / 25</f>
        <v>-0.24</v>
      </c>
      <c r="I6" s="8">
        <v>3</v>
      </c>
      <c r="J6" s="8"/>
      <c r="K6" s="8" t="s">
        <v>18</v>
      </c>
    </row>
    <row r="7" spans="1:14" x14ac:dyDescent="0.25">
      <c r="A7" s="8"/>
      <c r="B7" s="8"/>
      <c r="C7" s="10"/>
      <c r="D7" s="8"/>
      <c r="E7" s="8"/>
      <c r="F7" s="8"/>
      <c r="G7" s="8"/>
      <c r="H7" s="8"/>
      <c r="I7" s="8"/>
      <c r="J7" s="8"/>
      <c r="K7" s="8"/>
    </row>
    <row r="8" spans="1:14" ht="180" customHeight="1" x14ac:dyDescent="0.25">
      <c r="A8" s="8" t="s">
        <v>12</v>
      </c>
      <c r="B8" s="8" t="s">
        <v>13</v>
      </c>
      <c r="C8" s="10" t="s">
        <v>23</v>
      </c>
      <c r="D8" s="8" t="s">
        <v>24</v>
      </c>
      <c r="E8" s="8"/>
      <c r="F8" s="8" t="s">
        <v>25</v>
      </c>
      <c r="G8" s="8" t="s">
        <v>26</v>
      </c>
      <c r="H8" s="9">
        <v>42109</v>
      </c>
      <c r="I8" s="8">
        <v>3</v>
      </c>
      <c r="J8" s="8"/>
      <c r="K8" s="8" t="s">
        <v>18</v>
      </c>
    </row>
    <row r="9" spans="1:14" x14ac:dyDescent="0.25">
      <c r="A9" s="8"/>
      <c r="B9" s="8"/>
      <c r="C9" s="10"/>
      <c r="D9" s="8"/>
      <c r="E9" s="8"/>
      <c r="F9" s="8"/>
      <c r="G9" s="8"/>
      <c r="H9" s="9"/>
      <c r="I9" s="8"/>
      <c r="J9" s="8"/>
      <c r="K9" s="8"/>
    </row>
    <row r="10" spans="1:14" ht="165" customHeight="1" x14ac:dyDescent="0.25">
      <c r="A10" s="8" t="s">
        <v>12</v>
      </c>
      <c r="B10" s="8" t="s">
        <v>13</v>
      </c>
      <c r="C10" s="10" t="s">
        <v>27</v>
      </c>
      <c r="D10" s="8" t="s">
        <v>24</v>
      </c>
      <c r="E10" s="8"/>
      <c r="F10" s="8" t="s">
        <v>28</v>
      </c>
      <c r="G10" s="8" t="s">
        <v>29</v>
      </c>
      <c r="H10" s="9">
        <v>42200</v>
      </c>
      <c r="I10" s="8">
        <v>3</v>
      </c>
      <c r="J10" s="8"/>
      <c r="K10" s="8" t="s">
        <v>18</v>
      </c>
    </row>
    <row r="11" spans="1:14" x14ac:dyDescent="0.25">
      <c r="A11" s="8"/>
      <c r="B11" s="8"/>
      <c r="C11" s="10"/>
      <c r="D11" s="8"/>
      <c r="E11" s="8"/>
      <c r="F11" s="8"/>
      <c r="G11" s="8"/>
      <c r="H11" s="9"/>
      <c r="I11" s="8"/>
      <c r="J11" s="8"/>
      <c r="K11" s="8"/>
    </row>
    <row r="12" spans="1:14" ht="210" customHeight="1" x14ac:dyDescent="0.25">
      <c r="A12" s="8" t="s">
        <v>12</v>
      </c>
      <c r="B12" s="8" t="s">
        <v>13</v>
      </c>
      <c r="C12" s="10" t="s">
        <v>30</v>
      </c>
      <c r="D12" s="8" t="s">
        <v>31</v>
      </c>
      <c r="E12" s="8"/>
      <c r="F12" s="8" t="s">
        <v>32</v>
      </c>
      <c r="G12" s="8" t="s">
        <v>33</v>
      </c>
      <c r="H12" s="9">
        <v>42200</v>
      </c>
      <c r="I12" s="8">
        <v>3</v>
      </c>
      <c r="J12" s="8"/>
      <c r="K12" s="8" t="s">
        <v>18</v>
      </c>
    </row>
    <row r="13" spans="1:14" x14ac:dyDescent="0.25">
      <c r="A13" s="8"/>
      <c r="B13" s="8"/>
      <c r="C13" s="10"/>
      <c r="D13" s="8"/>
      <c r="E13" s="8"/>
      <c r="F13" s="8"/>
      <c r="G13" s="8"/>
      <c r="H13" s="9"/>
      <c r="I13" s="8"/>
      <c r="J13" s="8"/>
      <c r="K13" s="8"/>
    </row>
    <row r="14" spans="1:14" ht="225" customHeight="1" x14ac:dyDescent="0.25">
      <c r="A14" s="8" t="s">
        <v>12</v>
      </c>
      <c r="B14" s="8" t="s">
        <v>13</v>
      </c>
      <c r="C14" s="10" t="s">
        <v>34</v>
      </c>
      <c r="D14" s="8" t="s">
        <v>35</v>
      </c>
      <c r="E14" s="8"/>
      <c r="F14" s="8" t="s">
        <v>36</v>
      </c>
      <c r="G14" s="8" t="s">
        <v>37</v>
      </c>
      <c r="H14" s="9">
        <v>42328</v>
      </c>
      <c r="I14" s="8">
        <v>3</v>
      </c>
      <c r="J14" s="8"/>
      <c r="K14" s="8" t="s">
        <v>18</v>
      </c>
    </row>
    <row r="15" spans="1:14" x14ac:dyDescent="0.25">
      <c r="A15" s="8"/>
      <c r="B15" s="8"/>
      <c r="C15" s="10"/>
      <c r="D15" s="8"/>
      <c r="E15" s="8"/>
      <c r="F15" s="8"/>
      <c r="G15" s="8"/>
      <c r="H15" s="9"/>
      <c r="I15" s="8"/>
      <c r="J15" s="8"/>
      <c r="K15" s="8"/>
    </row>
    <row r="16" spans="1:14" ht="225" customHeight="1" x14ac:dyDescent="0.25">
      <c r="A16" s="8" t="s">
        <v>12</v>
      </c>
      <c r="B16" s="8" t="s">
        <v>13</v>
      </c>
      <c r="C16" s="10" t="s">
        <v>38</v>
      </c>
      <c r="D16" s="8" t="s">
        <v>39</v>
      </c>
      <c r="E16" s="8"/>
      <c r="F16" s="8" t="s">
        <v>40</v>
      </c>
      <c r="G16" s="8" t="s">
        <v>26</v>
      </c>
      <c r="H16" s="9">
        <v>42114</v>
      </c>
      <c r="I16" s="8">
        <v>3</v>
      </c>
      <c r="J16" s="8"/>
      <c r="K16" s="8" t="s">
        <v>18</v>
      </c>
    </row>
    <row r="17" spans="1:14" x14ac:dyDescent="0.25">
      <c r="A17" s="8"/>
      <c r="B17" s="8"/>
      <c r="C17" s="10"/>
      <c r="D17" s="8"/>
      <c r="E17" s="8"/>
      <c r="F17" s="8"/>
      <c r="G17" s="8"/>
      <c r="H17" s="9"/>
      <c r="I17" s="8"/>
      <c r="J17" s="8"/>
      <c r="K17" s="8"/>
    </row>
    <row r="18" spans="1:14" ht="240" customHeight="1" x14ac:dyDescent="0.25">
      <c r="A18" s="8" t="s">
        <v>12</v>
      </c>
      <c r="B18" s="8" t="s">
        <v>13</v>
      </c>
      <c r="C18" s="10" t="s">
        <v>41</v>
      </c>
      <c r="D18" s="8" t="s">
        <v>42</v>
      </c>
      <c r="E18" s="8"/>
      <c r="F18" s="8" t="s">
        <v>43</v>
      </c>
      <c r="G18" s="8" t="s">
        <v>29</v>
      </c>
      <c r="H18" s="9">
        <v>42139</v>
      </c>
      <c r="I18" s="8">
        <v>3</v>
      </c>
      <c r="J18" s="8"/>
      <c r="K18" s="8" t="s">
        <v>18</v>
      </c>
    </row>
    <row r="19" spans="1:14" x14ac:dyDescent="0.25">
      <c r="A19" s="8"/>
      <c r="B19" s="8"/>
      <c r="C19" s="10"/>
      <c r="D19" s="8"/>
      <c r="E19" s="8"/>
      <c r="F19" s="8"/>
      <c r="G19" s="8"/>
      <c r="H19" s="9"/>
      <c r="I19" s="8"/>
      <c r="J19" s="8"/>
      <c r="K19" s="8"/>
    </row>
    <row r="20" spans="1:14" x14ac:dyDescent="0.25">
      <c r="A20" s="2"/>
      <c r="B20" s="2"/>
      <c r="C20" s="3"/>
      <c r="D20" s="2"/>
      <c r="E20" s="2"/>
      <c r="F20" s="2"/>
      <c r="G20" s="2"/>
      <c r="H20" s="4"/>
      <c r="I20" s="2"/>
      <c r="J20" s="2"/>
      <c r="K20" s="2"/>
    </row>
    <row r="21" spans="1:14" ht="210" customHeight="1" x14ac:dyDescent="0.25">
      <c r="A21" s="8" t="s">
        <v>12</v>
      </c>
      <c r="B21" s="8" t="s">
        <v>19</v>
      </c>
      <c r="C21" s="10" t="s">
        <v>44</v>
      </c>
      <c r="D21" s="8" t="s">
        <v>45</v>
      </c>
      <c r="E21" s="8"/>
      <c r="F21" s="8" t="s">
        <v>46</v>
      </c>
      <c r="G21" s="8" t="s">
        <v>47</v>
      </c>
      <c r="H21" s="8" t="s">
        <v>48</v>
      </c>
      <c r="I21" s="8">
        <v>3</v>
      </c>
      <c r="J21" s="8"/>
      <c r="K21" s="8" t="s">
        <v>18</v>
      </c>
      <c r="N21">
        <v>5</v>
      </c>
    </row>
    <row r="22" spans="1:14" x14ac:dyDescent="0.25">
      <c r="A22" s="8"/>
      <c r="B22" s="8"/>
      <c r="C22" s="10"/>
      <c r="D22" s="8"/>
      <c r="E22" s="8"/>
      <c r="F22" s="8"/>
      <c r="G22" s="8"/>
      <c r="H22" s="8"/>
      <c r="I22" s="8"/>
      <c r="J22" s="8"/>
      <c r="K22" s="8"/>
    </row>
    <row r="23" spans="1:14" ht="225" customHeight="1" x14ac:dyDescent="0.25">
      <c r="A23" s="8" t="s">
        <v>12</v>
      </c>
      <c r="B23" s="8" t="s">
        <v>13</v>
      </c>
      <c r="C23" s="10" t="s">
        <v>49</v>
      </c>
      <c r="D23" s="8" t="s">
        <v>50</v>
      </c>
      <c r="E23" s="8"/>
      <c r="F23" s="8" t="s">
        <v>51</v>
      </c>
      <c r="G23" s="8" t="s">
        <v>33</v>
      </c>
      <c r="H23" s="9">
        <v>42293</v>
      </c>
      <c r="I23" s="8">
        <v>3</v>
      </c>
      <c r="J23" s="8"/>
      <c r="K23" s="8" t="s">
        <v>18</v>
      </c>
    </row>
    <row r="24" spans="1:14" x14ac:dyDescent="0.25">
      <c r="A24" s="8"/>
      <c r="B24" s="8"/>
      <c r="C24" s="10"/>
      <c r="D24" s="8"/>
      <c r="E24" s="8"/>
      <c r="F24" s="8"/>
      <c r="G24" s="8"/>
      <c r="H24" s="9"/>
      <c r="I24" s="8"/>
      <c r="J24" s="8"/>
      <c r="K24" s="8"/>
    </row>
    <row r="25" spans="1:14" ht="225" customHeight="1" x14ac:dyDescent="0.25">
      <c r="A25" s="8" t="s">
        <v>12</v>
      </c>
      <c r="B25" s="8" t="s">
        <v>19</v>
      </c>
      <c r="C25" s="10" t="s">
        <v>52</v>
      </c>
      <c r="D25" s="8" t="s">
        <v>53</v>
      </c>
      <c r="E25" s="8"/>
      <c r="F25" s="8" t="s">
        <v>54</v>
      </c>
      <c r="G25" s="8" t="s">
        <v>55</v>
      </c>
      <c r="H25" s="8">
        <f>-2 / 16</f>
        <v>-0.125</v>
      </c>
      <c r="I25" s="8">
        <v>3</v>
      </c>
      <c r="J25" s="8"/>
      <c r="K25" s="8" t="s">
        <v>18</v>
      </c>
    </row>
    <row r="26" spans="1:14" x14ac:dyDescent="0.25">
      <c r="A26" s="8"/>
      <c r="B26" s="8"/>
      <c r="C26" s="10"/>
      <c r="D26" s="8"/>
      <c r="E26" s="8"/>
      <c r="F26" s="8"/>
      <c r="G26" s="8"/>
      <c r="H26" s="8"/>
      <c r="I26" s="8"/>
      <c r="J26" s="8"/>
      <c r="K26" s="8"/>
    </row>
    <row r="27" spans="1:14" ht="240" customHeight="1" x14ac:dyDescent="0.25">
      <c r="A27" s="8" t="s">
        <v>12</v>
      </c>
      <c r="B27" s="8" t="s">
        <v>13</v>
      </c>
      <c r="C27" s="10" t="s">
        <v>56</v>
      </c>
      <c r="D27" s="8" t="s">
        <v>57</v>
      </c>
      <c r="E27" s="8"/>
      <c r="F27" s="8" t="s">
        <v>58</v>
      </c>
      <c r="G27" s="8" t="s">
        <v>33</v>
      </c>
      <c r="H27" s="9">
        <v>42293</v>
      </c>
      <c r="I27" s="8">
        <v>3</v>
      </c>
      <c r="J27" s="8"/>
      <c r="K27" s="8" t="s">
        <v>18</v>
      </c>
    </row>
    <row r="28" spans="1:14" x14ac:dyDescent="0.25">
      <c r="A28" s="8"/>
      <c r="B28" s="8"/>
      <c r="C28" s="10"/>
      <c r="D28" s="8"/>
      <c r="E28" s="8"/>
      <c r="F28" s="8"/>
      <c r="G28" s="8"/>
      <c r="H28" s="9"/>
      <c r="I28" s="8"/>
      <c r="J28" s="8"/>
      <c r="K28" s="8"/>
    </row>
    <row r="29" spans="1:14" ht="180" customHeight="1" x14ac:dyDescent="0.25">
      <c r="A29" s="8" t="s">
        <v>12</v>
      </c>
      <c r="B29" s="8" t="s">
        <v>13</v>
      </c>
      <c r="C29" s="10" t="s">
        <v>59</v>
      </c>
      <c r="D29" s="8" t="s">
        <v>60</v>
      </c>
      <c r="E29" s="8"/>
      <c r="F29" s="8" t="s">
        <v>61</v>
      </c>
      <c r="G29" s="8" t="s">
        <v>26</v>
      </c>
      <c r="H29" s="9">
        <v>42231</v>
      </c>
      <c r="I29" s="8">
        <v>3</v>
      </c>
      <c r="J29" s="8"/>
      <c r="K29" s="8" t="s">
        <v>18</v>
      </c>
    </row>
    <row r="30" spans="1:14" x14ac:dyDescent="0.25">
      <c r="A30" s="8"/>
      <c r="B30" s="8"/>
      <c r="C30" s="10"/>
      <c r="D30" s="8"/>
      <c r="E30" s="8"/>
      <c r="F30" s="8"/>
      <c r="G30" s="8"/>
      <c r="H30" s="9"/>
      <c r="I30" s="8"/>
      <c r="J30" s="8"/>
      <c r="K30" s="8"/>
    </row>
    <row r="31" spans="1:14" ht="210" customHeight="1" x14ac:dyDescent="0.25">
      <c r="A31" s="8" t="s">
        <v>12</v>
      </c>
      <c r="B31" s="8" t="s">
        <v>19</v>
      </c>
      <c r="C31" s="10" t="s">
        <v>62</v>
      </c>
      <c r="D31" s="8" t="s">
        <v>53</v>
      </c>
      <c r="E31" s="8"/>
      <c r="F31" s="8" t="s">
        <v>63</v>
      </c>
      <c r="G31" s="8" t="s">
        <v>64</v>
      </c>
      <c r="H31" s="8" t="s">
        <v>65</v>
      </c>
      <c r="I31" s="8">
        <v>3</v>
      </c>
      <c r="J31" s="8"/>
      <c r="K31" s="8" t="s">
        <v>18</v>
      </c>
    </row>
    <row r="32" spans="1:14" x14ac:dyDescent="0.25">
      <c r="A32" s="8"/>
      <c r="B32" s="8"/>
      <c r="C32" s="10"/>
      <c r="D32" s="8"/>
      <c r="E32" s="8"/>
      <c r="F32" s="8"/>
      <c r="G32" s="8"/>
      <c r="H32" s="8"/>
      <c r="I32" s="8"/>
      <c r="J32" s="8"/>
      <c r="K32" s="8"/>
    </row>
    <row r="33" spans="1:14" x14ac:dyDescent="0.25">
      <c r="A33" s="5"/>
      <c r="B33" s="5"/>
      <c r="C33" s="6"/>
      <c r="D33" s="5"/>
      <c r="E33" s="5"/>
      <c r="F33" s="5"/>
      <c r="G33" s="5"/>
      <c r="H33" s="5"/>
      <c r="I33" s="5"/>
    </row>
    <row r="35" spans="1:14" ht="45" customHeight="1" x14ac:dyDescent="0.25">
      <c r="A35" s="8" t="s">
        <v>12</v>
      </c>
      <c r="B35" s="8" t="s">
        <v>13</v>
      </c>
      <c r="C35" s="10" t="s">
        <v>66</v>
      </c>
      <c r="D35" s="8" t="s">
        <v>53</v>
      </c>
      <c r="E35" s="8"/>
      <c r="F35" s="8" t="s">
        <v>67</v>
      </c>
      <c r="G35" s="8" t="s">
        <v>64</v>
      </c>
      <c r="H35" s="9">
        <v>42008</v>
      </c>
      <c r="I35" s="8">
        <v>3</v>
      </c>
      <c r="J35" s="8"/>
      <c r="K35" s="8" t="s">
        <v>18</v>
      </c>
    </row>
    <row r="36" spans="1:14" ht="195" customHeight="1" x14ac:dyDescent="0.25">
      <c r="A36" s="8"/>
      <c r="B36" s="8"/>
      <c r="C36" s="10"/>
      <c r="D36" s="8"/>
      <c r="E36" s="8"/>
      <c r="F36" s="8"/>
      <c r="G36" s="8"/>
      <c r="H36" s="9"/>
      <c r="I36" s="8"/>
      <c r="J36" s="8"/>
      <c r="K36" s="8"/>
    </row>
    <row r="37" spans="1:14" ht="60" customHeight="1" x14ac:dyDescent="0.25">
      <c r="A37" s="8" t="s">
        <v>12</v>
      </c>
      <c r="B37" s="8" t="s">
        <v>19</v>
      </c>
      <c r="C37" s="10" t="s">
        <v>68</v>
      </c>
      <c r="D37" s="8" t="s">
        <v>53</v>
      </c>
      <c r="E37" s="8"/>
      <c r="F37" s="8" t="s">
        <v>67</v>
      </c>
      <c r="G37" s="8" t="s">
        <v>64</v>
      </c>
      <c r="H37" s="8" t="s">
        <v>65</v>
      </c>
      <c r="I37" s="8">
        <v>3</v>
      </c>
      <c r="J37" s="8"/>
      <c r="K37" s="8" t="s">
        <v>18</v>
      </c>
    </row>
    <row r="38" spans="1:14" ht="180" customHeight="1" x14ac:dyDescent="0.25">
      <c r="A38" s="8"/>
      <c r="B38" s="8"/>
      <c r="C38" s="10"/>
      <c r="D38" s="8"/>
      <c r="E38" s="8"/>
      <c r="F38" s="8"/>
      <c r="G38" s="8"/>
      <c r="H38" s="8"/>
      <c r="I38" s="8"/>
      <c r="J38" s="8"/>
      <c r="K38" s="8"/>
      <c r="M38">
        <v>1</v>
      </c>
      <c r="N38">
        <v>7</v>
      </c>
    </row>
    <row r="39" spans="1:14" ht="30" customHeight="1" x14ac:dyDescent="0.25">
      <c r="A39" s="8" t="s">
        <v>12</v>
      </c>
      <c r="B39" s="8" t="s">
        <v>13</v>
      </c>
      <c r="C39" s="10" t="s">
        <v>69</v>
      </c>
      <c r="D39" s="8" t="s">
        <v>70</v>
      </c>
      <c r="E39" s="8"/>
      <c r="F39" s="8" t="s">
        <v>71</v>
      </c>
      <c r="G39" s="8" t="s">
        <v>33</v>
      </c>
      <c r="H39" s="9">
        <v>42231</v>
      </c>
      <c r="I39" s="8">
        <v>3</v>
      </c>
      <c r="J39" s="8"/>
      <c r="K39" s="8" t="s">
        <v>18</v>
      </c>
    </row>
    <row r="40" spans="1:14" ht="195" customHeight="1" x14ac:dyDescent="0.25">
      <c r="A40" s="8"/>
      <c r="B40" s="8"/>
      <c r="C40" s="10"/>
      <c r="D40" s="8"/>
      <c r="E40" s="8"/>
      <c r="F40" s="8"/>
      <c r="G40" s="8"/>
      <c r="H40" s="9"/>
      <c r="I40" s="8"/>
      <c r="J40" s="8"/>
      <c r="K40" s="8"/>
    </row>
    <row r="41" spans="1:14" x14ac:dyDescent="0.25">
      <c r="A41" s="8" t="s">
        <v>12</v>
      </c>
      <c r="B41" s="8" t="s">
        <v>13</v>
      </c>
      <c r="C41" s="10" t="s">
        <v>72</v>
      </c>
      <c r="D41" s="8" t="s">
        <v>73</v>
      </c>
      <c r="E41" s="8"/>
      <c r="F41" s="8" t="s">
        <v>74</v>
      </c>
      <c r="G41" s="8" t="s">
        <v>64</v>
      </c>
      <c r="H41" s="8" t="s">
        <v>75</v>
      </c>
      <c r="I41" s="8">
        <v>3</v>
      </c>
      <c r="J41" s="8"/>
      <c r="K41" s="8" t="s">
        <v>18</v>
      </c>
    </row>
    <row r="42" spans="1:14" ht="210" customHeight="1" x14ac:dyDescent="0.25">
      <c r="A42" s="8"/>
      <c r="B42" s="8"/>
      <c r="C42" s="10"/>
      <c r="D42" s="8"/>
      <c r="E42" s="8"/>
      <c r="F42" s="8"/>
      <c r="G42" s="8"/>
      <c r="H42" s="8"/>
      <c r="I42" s="8"/>
      <c r="J42" s="8"/>
      <c r="K42" s="8"/>
    </row>
    <row r="43" spans="1:14" x14ac:dyDescent="0.25">
      <c r="A43" s="8" t="s">
        <v>12</v>
      </c>
      <c r="B43" s="8" t="s">
        <v>13</v>
      </c>
      <c r="C43" s="10" t="s">
        <v>151</v>
      </c>
      <c r="D43" s="8" t="s">
        <v>152</v>
      </c>
      <c r="E43" s="8"/>
      <c r="F43" s="8" t="s">
        <v>153</v>
      </c>
      <c r="G43" s="8" t="s">
        <v>64</v>
      </c>
      <c r="H43" s="8" t="s">
        <v>150</v>
      </c>
      <c r="I43" s="8">
        <v>3</v>
      </c>
      <c r="J43" s="8"/>
      <c r="K43" s="8" t="s">
        <v>18</v>
      </c>
    </row>
    <row r="44" spans="1:14" ht="195" customHeight="1" x14ac:dyDescent="0.25">
      <c r="A44" s="8"/>
      <c r="B44" s="8"/>
      <c r="C44" s="10"/>
      <c r="D44" s="8"/>
      <c r="E44" s="8"/>
      <c r="F44" s="8"/>
      <c r="G44" s="8"/>
      <c r="H44" s="8"/>
      <c r="I44" s="8"/>
      <c r="J44" s="8"/>
      <c r="K44" s="8"/>
    </row>
    <row r="45" spans="1:14" x14ac:dyDescent="0.25">
      <c r="A45" s="8" t="s">
        <v>12</v>
      </c>
      <c r="B45" s="8" t="s">
        <v>13</v>
      </c>
      <c r="C45" s="10" t="s">
        <v>76</v>
      </c>
      <c r="D45" s="8" t="s">
        <v>77</v>
      </c>
      <c r="E45" s="8"/>
      <c r="F45" s="8" t="s">
        <v>78</v>
      </c>
      <c r="G45" s="8" t="s">
        <v>26</v>
      </c>
      <c r="H45" s="8" t="s">
        <v>79</v>
      </c>
      <c r="I45" s="8">
        <v>3</v>
      </c>
      <c r="J45" s="8"/>
      <c r="K45" s="8" t="s">
        <v>18</v>
      </c>
    </row>
    <row r="46" spans="1:14" ht="195" customHeight="1" x14ac:dyDescent="0.25">
      <c r="A46" s="8"/>
      <c r="B46" s="8"/>
      <c r="C46" s="10"/>
      <c r="D46" s="8"/>
      <c r="E46" s="8"/>
      <c r="F46" s="8"/>
      <c r="G46" s="8"/>
      <c r="H46" s="8"/>
      <c r="I46" s="8"/>
      <c r="J46" s="8"/>
      <c r="K46" s="8"/>
    </row>
    <row r="47" spans="1:14" ht="30" customHeight="1" x14ac:dyDescent="0.25">
      <c r="A47" s="8" t="s">
        <v>12</v>
      </c>
      <c r="B47" s="8" t="s">
        <v>13</v>
      </c>
      <c r="C47" s="10" t="s">
        <v>80</v>
      </c>
      <c r="D47" s="8" t="s">
        <v>77</v>
      </c>
      <c r="E47" s="8"/>
      <c r="F47" s="8" t="s">
        <v>81</v>
      </c>
      <c r="G47" s="8" t="s">
        <v>64</v>
      </c>
      <c r="H47" s="9">
        <v>42328</v>
      </c>
      <c r="I47" s="8">
        <v>3</v>
      </c>
      <c r="J47" s="8"/>
      <c r="K47" s="8" t="s">
        <v>18</v>
      </c>
    </row>
    <row r="48" spans="1:14" ht="195" customHeight="1" x14ac:dyDescent="0.25">
      <c r="A48" s="8"/>
      <c r="B48" s="8"/>
      <c r="C48" s="10"/>
      <c r="D48" s="8"/>
      <c r="E48" s="8"/>
      <c r="F48" s="8"/>
      <c r="G48" s="8"/>
      <c r="H48" s="9"/>
      <c r="I48" s="8"/>
      <c r="J48" s="8"/>
      <c r="K48" s="8"/>
    </row>
    <row r="49" spans="1:14" ht="45" customHeight="1" x14ac:dyDescent="0.25">
      <c r="A49" s="8" t="s">
        <v>12</v>
      </c>
      <c r="B49" s="8" t="s">
        <v>19</v>
      </c>
      <c r="C49" s="10" t="s">
        <v>82</v>
      </c>
      <c r="D49" s="8" t="s">
        <v>83</v>
      </c>
      <c r="E49" s="8"/>
      <c r="F49" s="8" t="s">
        <v>84</v>
      </c>
      <c r="G49" s="8" t="s">
        <v>85</v>
      </c>
      <c r="H49" s="8">
        <f>-4 / 48</f>
        <v>-8.3333333333333329E-2</v>
      </c>
      <c r="I49" s="8">
        <v>4</v>
      </c>
      <c r="J49" s="8"/>
      <c r="K49" s="8" t="s">
        <v>18</v>
      </c>
    </row>
    <row r="50" spans="1:14" ht="165" customHeight="1" x14ac:dyDescent="0.25">
      <c r="A50" s="8"/>
      <c r="B50" s="8"/>
      <c r="C50" s="10"/>
      <c r="D50" s="8"/>
      <c r="E50" s="8"/>
      <c r="F50" s="8"/>
      <c r="G50" s="8"/>
      <c r="H50" s="8"/>
      <c r="I50" s="8"/>
      <c r="J50" s="8"/>
      <c r="K50" s="8"/>
      <c r="M50">
        <v>1</v>
      </c>
      <c r="N50">
        <v>3</v>
      </c>
    </row>
    <row r="51" spans="1:14" x14ac:dyDescent="0.25">
      <c r="A51" s="8" t="s">
        <v>12</v>
      </c>
      <c r="B51" s="8" t="s">
        <v>19</v>
      </c>
      <c r="C51" s="10" t="s">
        <v>154</v>
      </c>
      <c r="D51" s="8" t="s">
        <v>83</v>
      </c>
      <c r="E51" s="8"/>
      <c r="F51" s="8" t="s">
        <v>155</v>
      </c>
      <c r="G51" s="8" t="s">
        <v>156</v>
      </c>
      <c r="H51" s="8" t="s">
        <v>157</v>
      </c>
      <c r="I51" s="8">
        <v>4</v>
      </c>
      <c r="J51" s="8"/>
      <c r="K51" s="8" t="s">
        <v>18</v>
      </c>
    </row>
    <row r="52" spans="1:14" ht="180" customHeight="1" x14ac:dyDescent="0.25">
      <c r="A52" s="8"/>
      <c r="B52" s="8"/>
      <c r="C52" s="10"/>
      <c r="D52" s="8"/>
      <c r="E52" s="8"/>
      <c r="F52" s="8"/>
      <c r="G52" s="8"/>
      <c r="H52" s="8"/>
      <c r="I52" s="8"/>
      <c r="J52" s="8"/>
      <c r="K52" s="8"/>
    </row>
    <row r="53" spans="1:14" ht="15" customHeight="1" x14ac:dyDescent="0.25">
      <c r="A53" s="8" t="s">
        <v>12</v>
      </c>
      <c r="B53" s="8" t="s">
        <v>19</v>
      </c>
      <c r="C53" s="10" t="s">
        <v>86</v>
      </c>
      <c r="D53" s="8" t="s">
        <v>83</v>
      </c>
      <c r="E53" s="8"/>
      <c r="F53" s="8" t="s">
        <v>87</v>
      </c>
      <c r="G53" s="8" t="s">
        <v>85</v>
      </c>
      <c r="H53" s="8">
        <f>-5 / 24</f>
        <v>-0.20833333333333334</v>
      </c>
      <c r="I53" s="8">
        <v>0</v>
      </c>
      <c r="J53" s="8"/>
      <c r="K53" s="8" t="s">
        <v>18</v>
      </c>
    </row>
    <row r="54" spans="1:14" ht="180" customHeight="1" x14ac:dyDescent="0.25">
      <c r="A54" s="8"/>
      <c r="B54" s="8"/>
      <c r="C54" s="10"/>
      <c r="D54" s="8"/>
      <c r="E54" s="8"/>
      <c r="F54" s="8"/>
      <c r="G54" s="8"/>
      <c r="H54" s="8"/>
      <c r="I54" s="8"/>
      <c r="J54" s="8"/>
      <c r="K54" s="8"/>
    </row>
    <row r="55" spans="1:14" ht="15" customHeight="1" x14ac:dyDescent="0.25">
      <c r="A55" s="8" t="s">
        <v>12</v>
      </c>
      <c r="B55" s="8" t="s">
        <v>19</v>
      </c>
      <c r="C55" s="10" t="s">
        <v>88</v>
      </c>
      <c r="D55" s="8" t="s">
        <v>83</v>
      </c>
      <c r="E55" s="8"/>
      <c r="F55" s="8" t="s">
        <v>89</v>
      </c>
      <c r="G55" s="8" t="s">
        <v>85</v>
      </c>
      <c r="H55" s="8" t="s">
        <v>90</v>
      </c>
      <c r="I55" s="8">
        <v>0</v>
      </c>
      <c r="J55" s="8"/>
      <c r="K55" s="8" t="s">
        <v>18</v>
      </c>
    </row>
    <row r="56" spans="1:14" ht="180" customHeight="1" x14ac:dyDescent="0.25">
      <c r="A56" s="8"/>
      <c r="B56" s="8"/>
      <c r="C56" s="10"/>
      <c r="D56" s="8"/>
      <c r="E56" s="8"/>
      <c r="F56" s="8"/>
      <c r="G56" s="8"/>
      <c r="H56" s="8"/>
      <c r="I56" s="8"/>
      <c r="J56" s="8"/>
      <c r="K56" s="8"/>
    </row>
    <row r="57" spans="1:14" ht="15" customHeight="1" x14ac:dyDescent="0.25">
      <c r="A57" s="8" t="s">
        <v>12</v>
      </c>
      <c r="B57" s="8" t="s">
        <v>13</v>
      </c>
      <c r="C57" s="10" t="s">
        <v>158</v>
      </c>
      <c r="D57" s="8" t="s">
        <v>83</v>
      </c>
      <c r="E57" s="8"/>
      <c r="F57" s="8" t="s">
        <v>159</v>
      </c>
      <c r="G57" s="8" t="s">
        <v>156</v>
      </c>
      <c r="H57" s="9">
        <v>42028</v>
      </c>
      <c r="I57" s="8">
        <v>0</v>
      </c>
      <c r="J57" s="8"/>
      <c r="K57" s="8" t="s">
        <v>18</v>
      </c>
    </row>
    <row r="58" spans="1:14" ht="180" customHeight="1" x14ac:dyDescent="0.25">
      <c r="A58" s="8"/>
      <c r="B58" s="8"/>
      <c r="C58" s="10"/>
      <c r="D58" s="8"/>
      <c r="E58" s="8"/>
      <c r="F58" s="8"/>
      <c r="G58" s="8"/>
      <c r="H58" s="9"/>
      <c r="I58" s="8"/>
      <c r="J58" s="8"/>
      <c r="K58" s="8"/>
    </row>
    <row r="59" spans="1:14" ht="30" customHeight="1" x14ac:dyDescent="0.25">
      <c r="A59" s="8" t="s">
        <v>12</v>
      </c>
      <c r="B59" s="8" t="s">
        <v>13</v>
      </c>
      <c r="C59" s="10" t="s">
        <v>160</v>
      </c>
      <c r="D59" s="8" t="s">
        <v>83</v>
      </c>
      <c r="E59" s="8"/>
      <c r="F59" s="8" t="s">
        <v>161</v>
      </c>
      <c r="G59" s="8" t="s">
        <v>156</v>
      </c>
      <c r="H59" s="8" t="s">
        <v>162</v>
      </c>
      <c r="I59" s="8">
        <v>0</v>
      </c>
      <c r="J59" s="8"/>
      <c r="K59" s="8" t="s">
        <v>18</v>
      </c>
    </row>
    <row r="60" spans="1:14" ht="165" customHeight="1" x14ac:dyDescent="0.25">
      <c r="A60" s="8"/>
      <c r="B60" s="8"/>
      <c r="C60" s="10"/>
      <c r="D60" s="8"/>
      <c r="E60" s="8"/>
      <c r="F60" s="8"/>
      <c r="G60" s="8"/>
      <c r="H60" s="8"/>
      <c r="I60" s="8"/>
      <c r="J60" s="8"/>
      <c r="K60" s="8"/>
      <c r="M60">
        <v>2</v>
      </c>
      <c r="N60">
        <v>2</v>
      </c>
    </row>
    <row r="61" spans="1:14" ht="45" customHeight="1" x14ac:dyDescent="0.25">
      <c r="A61" s="8" t="s">
        <v>12</v>
      </c>
      <c r="B61" s="8" t="s">
        <v>19</v>
      </c>
      <c r="C61" s="10" t="s">
        <v>91</v>
      </c>
      <c r="D61" s="8" t="s">
        <v>92</v>
      </c>
      <c r="E61" s="8"/>
      <c r="F61" s="8" t="s">
        <v>93</v>
      </c>
      <c r="G61" s="8" t="s">
        <v>94</v>
      </c>
      <c r="H61" s="8" t="s">
        <v>90</v>
      </c>
      <c r="I61" s="8">
        <v>4</v>
      </c>
      <c r="J61" s="8"/>
      <c r="K61" s="8" t="s">
        <v>18</v>
      </c>
    </row>
    <row r="62" spans="1:14" ht="165" customHeight="1" x14ac:dyDescent="0.25">
      <c r="A62" s="8"/>
      <c r="B62" s="8"/>
      <c r="C62" s="10"/>
      <c r="D62" s="8"/>
      <c r="E62" s="8"/>
      <c r="F62" s="8"/>
      <c r="G62" s="8"/>
      <c r="H62" s="8"/>
      <c r="I62" s="8"/>
      <c r="J62" s="8"/>
      <c r="K62" s="8"/>
    </row>
    <row r="63" spans="1:14" ht="15" customHeight="1" x14ac:dyDescent="0.25">
      <c r="A63" s="8" t="s">
        <v>12</v>
      </c>
      <c r="B63" s="8" t="s">
        <v>13</v>
      </c>
      <c r="C63" s="10" t="s">
        <v>95</v>
      </c>
      <c r="D63" s="8" t="s">
        <v>92</v>
      </c>
      <c r="E63" s="8"/>
      <c r="F63" s="8" t="s">
        <v>96</v>
      </c>
      <c r="G63" s="8" t="s">
        <v>94</v>
      </c>
      <c r="H63" s="11">
        <v>17654</v>
      </c>
      <c r="I63" s="8">
        <v>4</v>
      </c>
      <c r="J63" s="8"/>
      <c r="K63" s="8" t="s">
        <v>18</v>
      </c>
    </row>
    <row r="64" spans="1:14" ht="165" customHeight="1" x14ac:dyDescent="0.25">
      <c r="A64" s="8"/>
      <c r="B64" s="8"/>
      <c r="C64" s="10"/>
      <c r="D64" s="8"/>
      <c r="E64" s="8"/>
      <c r="F64" s="8"/>
      <c r="G64" s="8"/>
      <c r="H64" s="11"/>
      <c r="I64" s="8"/>
      <c r="J64" s="8"/>
      <c r="K64" s="8"/>
    </row>
    <row r="65" spans="1:14" ht="30" customHeight="1" x14ac:dyDescent="0.25">
      <c r="A65" s="8" t="s">
        <v>12</v>
      </c>
      <c r="B65" s="8" t="s">
        <v>13</v>
      </c>
      <c r="C65" s="10" t="s">
        <v>163</v>
      </c>
      <c r="D65" s="8" t="s">
        <v>92</v>
      </c>
      <c r="E65" s="8"/>
      <c r="F65" s="8" t="s">
        <v>164</v>
      </c>
      <c r="G65" s="8" t="s">
        <v>165</v>
      </c>
      <c r="H65" s="9">
        <v>42271</v>
      </c>
      <c r="I65" s="8">
        <v>4</v>
      </c>
      <c r="J65" s="8"/>
      <c r="K65" s="8" t="s">
        <v>18</v>
      </c>
    </row>
    <row r="66" spans="1:14" ht="165" customHeight="1" x14ac:dyDescent="0.25">
      <c r="A66" s="8"/>
      <c r="B66" s="8"/>
      <c r="C66" s="10"/>
      <c r="D66" s="8"/>
      <c r="E66" s="8"/>
      <c r="F66" s="8"/>
      <c r="G66" s="8"/>
      <c r="H66" s="9"/>
      <c r="I66" s="8"/>
      <c r="J66" s="8"/>
      <c r="K66" s="8"/>
    </row>
    <row r="67" spans="1:14" ht="45" customHeight="1" x14ac:dyDescent="0.25">
      <c r="A67" s="8" t="s">
        <v>12</v>
      </c>
      <c r="B67" s="8" t="s">
        <v>19</v>
      </c>
      <c r="C67" s="10" t="s">
        <v>97</v>
      </c>
      <c r="D67" s="8" t="s">
        <v>98</v>
      </c>
      <c r="E67" s="8"/>
      <c r="F67" s="8" t="s">
        <v>99</v>
      </c>
      <c r="G67" s="8" t="s">
        <v>94</v>
      </c>
      <c r="H67" s="8" t="s">
        <v>90</v>
      </c>
      <c r="I67" s="8">
        <v>0</v>
      </c>
      <c r="J67" s="8"/>
      <c r="K67" s="8" t="s">
        <v>18</v>
      </c>
    </row>
    <row r="68" spans="1:14" ht="180" customHeight="1" x14ac:dyDescent="0.25">
      <c r="A68" s="8"/>
      <c r="B68" s="8"/>
      <c r="C68" s="10"/>
      <c r="D68" s="8"/>
      <c r="E68" s="8"/>
      <c r="F68" s="8"/>
      <c r="G68" s="8"/>
      <c r="H68" s="8"/>
      <c r="I68" s="8"/>
      <c r="J68" s="8"/>
      <c r="K68" s="8"/>
    </row>
    <row r="69" spans="1:14" ht="45" customHeight="1" x14ac:dyDescent="0.25">
      <c r="A69" s="8" t="s">
        <v>12</v>
      </c>
      <c r="B69" s="8" t="s">
        <v>19</v>
      </c>
      <c r="C69" s="10" t="s">
        <v>100</v>
      </c>
      <c r="D69" s="8" t="s">
        <v>98</v>
      </c>
      <c r="E69" s="8"/>
      <c r="F69" s="8" t="s">
        <v>101</v>
      </c>
      <c r="G69" s="8" t="s">
        <v>94</v>
      </c>
      <c r="H69" s="8" t="s">
        <v>90</v>
      </c>
      <c r="I69" s="8">
        <v>0</v>
      </c>
    </row>
    <row r="70" spans="1:14" ht="165" customHeight="1" x14ac:dyDescent="0.25">
      <c r="A70" s="8"/>
      <c r="B70" s="8"/>
      <c r="C70" s="10"/>
      <c r="D70" s="8"/>
      <c r="E70" s="8"/>
      <c r="F70" s="8"/>
      <c r="G70" s="8"/>
      <c r="H70" s="8"/>
      <c r="I70" s="8"/>
    </row>
    <row r="72" spans="1:14" ht="45" x14ac:dyDescent="0.25">
      <c r="A72" s="1" t="s">
        <v>1</v>
      </c>
      <c r="B72" s="1" t="s">
        <v>2</v>
      </c>
      <c r="C72" s="1" t="s">
        <v>3</v>
      </c>
      <c r="D72" s="1" t="s">
        <v>4</v>
      </c>
      <c r="E72" s="1" t="s">
        <v>5</v>
      </c>
      <c r="F72" s="1" t="s">
        <v>6</v>
      </c>
      <c r="G72" s="1" t="s">
        <v>7</v>
      </c>
      <c r="H72" s="1" t="s">
        <v>8</v>
      </c>
      <c r="I72" s="1" t="s">
        <v>9</v>
      </c>
      <c r="J72" s="1" t="s">
        <v>10</v>
      </c>
      <c r="K72" s="1" t="s">
        <v>11</v>
      </c>
    </row>
    <row r="73" spans="1:14" ht="195" customHeight="1" x14ac:dyDescent="0.25">
      <c r="A73" s="8" t="s">
        <v>12</v>
      </c>
      <c r="B73" s="8" t="s">
        <v>13</v>
      </c>
      <c r="C73" s="10" t="s">
        <v>102</v>
      </c>
      <c r="D73" s="8" t="s">
        <v>98</v>
      </c>
      <c r="E73" s="8"/>
      <c r="F73" s="8" t="s">
        <v>103</v>
      </c>
      <c r="G73" s="8" t="s">
        <v>94</v>
      </c>
      <c r="H73" s="9">
        <v>42148</v>
      </c>
      <c r="I73" s="8">
        <v>0</v>
      </c>
      <c r="J73" s="8"/>
      <c r="K73" s="8" t="s">
        <v>18</v>
      </c>
    </row>
    <row r="74" spans="1:14" x14ac:dyDescent="0.25">
      <c r="A74" s="8"/>
      <c r="B74" s="8"/>
      <c r="C74" s="10"/>
      <c r="D74" s="8"/>
      <c r="E74" s="8"/>
      <c r="F74" s="8"/>
      <c r="G74" s="8"/>
      <c r="H74" s="9"/>
      <c r="I74" s="8"/>
      <c r="J74" s="8"/>
      <c r="K74" s="8"/>
    </row>
    <row r="75" spans="1:14" ht="195" customHeight="1" x14ac:dyDescent="0.25">
      <c r="A75" s="8" t="s">
        <v>12</v>
      </c>
      <c r="B75" s="8" t="s">
        <v>13</v>
      </c>
      <c r="C75" s="10" t="s">
        <v>166</v>
      </c>
      <c r="D75" s="8" t="s">
        <v>98</v>
      </c>
      <c r="E75" s="8"/>
      <c r="F75" s="8" t="s">
        <v>167</v>
      </c>
      <c r="G75" s="8" t="s">
        <v>165</v>
      </c>
      <c r="H75" s="9">
        <v>42271</v>
      </c>
      <c r="I75" s="8">
        <v>0</v>
      </c>
      <c r="J75" s="8"/>
      <c r="K75" s="8" t="s">
        <v>18</v>
      </c>
    </row>
    <row r="76" spans="1:14" x14ac:dyDescent="0.25">
      <c r="A76" s="8"/>
      <c r="B76" s="8"/>
      <c r="C76" s="10"/>
      <c r="D76" s="8"/>
      <c r="E76" s="8"/>
      <c r="F76" s="8"/>
      <c r="G76" s="8"/>
      <c r="H76" s="9"/>
      <c r="I76" s="8"/>
      <c r="J76" s="8"/>
      <c r="K76" s="8"/>
      <c r="N76">
        <v>3</v>
      </c>
    </row>
    <row r="77" spans="1:14" ht="195" customHeight="1" x14ac:dyDescent="0.25">
      <c r="A77" s="8" t="s">
        <v>12</v>
      </c>
      <c r="B77" s="8" t="s">
        <v>19</v>
      </c>
      <c r="C77" s="10" t="s">
        <v>104</v>
      </c>
      <c r="D77" s="8" t="s">
        <v>83</v>
      </c>
      <c r="E77" s="8"/>
      <c r="F77" s="8" t="s">
        <v>105</v>
      </c>
      <c r="G77" s="8" t="s">
        <v>106</v>
      </c>
      <c r="H77" s="8" t="s">
        <v>107</v>
      </c>
      <c r="I77" s="8">
        <v>4</v>
      </c>
      <c r="J77" s="8"/>
      <c r="K77" s="8" t="s">
        <v>18</v>
      </c>
    </row>
    <row r="78" spans="1:14" x14ac:dyDescent="0.25">
      <c r="A78" s="8"/>
      <c r="B78" s="8"/>
      <c r="C78" s="10"/>
      <c r="D78" s="8"/>
      <c r="E78" s="8"/>
      <c r="F78" s="8"/>
      <c r="G78" s="8"/>
      <c r="H78" s="8"/>
      <c r="I78" s="8"/>
      <c r="J78" s="8"/>
      <c r="K78" s="8"/>
    </row>
    <row r="79" spans="1:14" ht="165" customHeight="1" x14ac:dyDescent="0.25">
      <c r="A79" s="8" t="s">
        <v>12</v>
      </c>
      <c r="B79" s="8" t="s">
        <v>19</v>
      </c>
      <c r="C79" s="10" t="s">
        <v>108</v>
      </c>
      <c r="D79" s="8" t="s">
        <v>83</v>
      </c>
      <c r="E79" s="8"/>
      <c r="F79" s="8" t="s">
        <v>109</v>
      </c>
      <c r="G79" s="8" t="s">
        <v>110</v>
      </c>
      <c r="H79" s="8" t="s">
        <v>107</v>
      </c>
      <c r="I79" s="8">
        <v>4</v>
      </c>
      <c r="J79" s="8"/>
      <c r="K79" s="8" t="s">
        <v>18</v>
      </c>
    </row>
    <row r="80" spans="1:14" x14ac:dyDescent="0.25">
      <c r="A80" s="8"/>
      <c r="B80" s="8"/>
      <c r="C80" s="10"/>
      <c r="D80" s="8"/>
      <c r="E80" s="8"/>
      <c r="F80" s="8"/>
      <c r="G80" s="8"/>
      <c r="H80" s="8"/>
      <c r="I80" s="8"/>
      <c r="J80" s="8"/>
      <c r="K80" s="8"/>
    </row>
    <row r="81" spans="1:14" ht="180" customHeight="1" x14ac:dyDescent="0.25">
      <c r="A81" s="8" t="s">
        <v>12</v>
      </c>
      <c r="B81" s="8" t="s">
        <v>19</v>
      </c>
      <c r="C81" s="10" t="s">
        <v>111</v>
      </c>
      <c r="D81" s="8" t="s">
        <v>83</v>
      </c>
      <c r="E81" s="8"/>
      <c r="F81" s="8" t="s">
        <v>112</v>
      </c>
      <c r="G81" s="8" t="s">
        <v>106</v>
      </c>
      <c r="H81" s="8">
        <f>-1 / 24</f>
        <v>-4.1666666666666664E-2</v>
      </c>
      <c r="I81" s="8">
        <v>0</v>
      </c>
      <c r="J81" s="8"/>
      <c r="K81" s="8" t="s">
        <v>18</v>
      </c>
    </row>
    <row r="82" spans="1:14" x14ac:dyDescent="0.25">
      <c r="A82" s="8"/>
      <c r="B82" s="8"/>
      <c r="C82" s="10"/>
      <c r="D82" s="8"/>
      <c r="E82" s="8"/>
      <c r="F82" s="8"/>
      <c r="G82" s="8"/>
      <c r="H82" s="8"/>
      <c r="I82" s="8"/>
      <c r="J82" s="8"/>
      <c r="K82" s="8"/>
    </row>
    <row r="83" spans="1:14" ht="210" customHeight="1" x14ac:dyDescent="0.25">
      <c r="A83" s="8" t="s">
        <v>12</v>
      </c>
      <c r="B83" s="8" t="s">
        <v>19</v>
      </c>
      <c r="C83" s="10" t="s">
        <v>113</v>
      </c>
      <c r="D83" s="8" t="s">
        <v>83</v>
      </c>
      <c r="E83" s="8"/>
      <c r="F83" s="8" t="s">
        <v>114</v>
      </c>
      <c r="G83" s="8" t="s">
        <v>106</v>
      </c>
      <c r="H83" s="8" t="s">
        <v>90</v>
      </c>
      <c r="I83" s="8">
        <v>0</v>
      </c>
      <c r="J83" s="8"/>
      <c r="K83" s="8" t="s">
        <v>18</v>
      </c>
    </row>
    <row r="84" spans="1:14" x14ac:dyDescent="0.25">
      <c r="A84" s="8"/>
      <c r="B84" s="8"/>
      <c r="C84" s="10"/>
      <c r="D84" s="8"/>
      <c r="E84" s="8"/>
      <c r="F84" s="8"/>
      <c r="G84" s="8"/>
      <c r="H84" s="8"/>
      <c r="I84" s="8"/>
      <c r="J84" s="8"/>
      <c r="K84" s="8"/>
    </row>
    <row r="85" spans="1:14" ht="195" customHeight="1" x14ac:dyDescent="0.25">
      <c r="A85" s="8" t="s">
        <v>12</v>
      </c>
      <c r="B85" s="8" t="s">
        <v>13</v>
      </c>
      <c r="C85" s="10" t="s">
        <v>115</v>
      </c>
      <c r="D85" s="8" t="s">
        <v>83</v>
      </c>
      <c r="E85" s="8"/>
      <c r="F85" s="8" t="s">
        <v>116</v>
      </c>
      <c r="G85" s="8" t="s">
        <v>117</v>
      </c>
      <c r="H85" s="9">
        <v>42028</v>
      </c>
      <c r="I85" s="8">
        <v>0</v>
      </c>
      <c r="J85" s="8"/>
      <c r="K85" s="8" t="s">
        <v>18</v>
      </c>
    </row>
    <row r="86" spans="1:14" x14ac:dyDescent="0.25">
      <c r="A86" s="8"/>
      <c r="B86" s="8"/>
      <c r="C86" s="10"/>
      <c r="D86" s="8"/>
      <c r="E86" s="8"/>
      <c r="F86" s="8"/>
      <c r="G86" s="8"/>
      <c r="H86" s="9"/>
      <c r="I86" s="8"/>
      <c r="J86" s="8"/>
      <c r="K86" s="8"/>
    </row>
    <row r="87" spans="1:14" ht="180" customHeight="1" x14ac:dyDescent="0.25">
      <c r="A87" s="8" t="s">
        <v>12</v>
      </c>
      <c r="B87" s="8" t="s">
        <v>19</v>
      </c>
      <c r="C87" s="10" t="s">
        <v>118</v>
      </c>
      <c r="D87" s="8" t="s">
        <v>83</v>
      </c>
      <c r="E87" s="8"/>
      <c r="F87" s="8" t="s">
        <v>119</v>
      </c>
      <c r="G87" s="8" t="s">
        <v>117</v>
      </c>
      <c r="H87" s="8" t="s">
        <v>90</v>
      </c>
      <c r="I87" s="8">
        <v>0</v>
      </c>
      <c r="J87" s="8"/>
      <c r="K87" s="8" t="s">
        <v>18</v>
      </c>
    </row>
    <row r="88" spans="1:14" x14ac:dyDescent="0.25">
      <c r="A88" s="8"/>
      <c r="B88" s="8"/>
      <c r="C88" s="10"/>
      <c r="D88" s="8"/>
      <c r="E88" s="8"/>
      <c r="F88" s="8"/>
      <c r="G88" s="8"/>
      <c r="H88" s="8"/>
      <c r="I88" s="8"/>
      <c r="J88" s="8"/>
      <c r="K88" s="8"/>
    </row>
    <row r="89" spans="1:14" ht="180" customHeight="1" x14ac:dyDescent="0.25">
      <c r="A89" s="8" t="s">
        <v>12</v>
      </c>
      <c r="B89" s="8" t="s">
        <v>13</v>
      </c>
      <c r="C89" s="10" t="s">
        <v>169</v>
      </c>
      <c r="D89" s="8" t="s">
        <v>83</v>
      </c>
      <c r="E89" s="8"/>
      <c r="F89" s="8" t="s">
        <v>170</v>
      </c>
      <c r="G89" s="8" t="s">
        <v>168</v>
      </c>
      <c r="H89" s="9">
        <v>42059</v>
      </c>
      <c r="I89" s="8">
        <v>0</v>
      </c>
      <c r="J89" s="8"/>
      <c r="K89" s="8" t="s">
        <v>18</v>
      </c>
    </row>
    <row r="90" spans="1:14" x14ac:dyDescent="0.25">
      <c r="A90" s="8"/>
      <c r="B90" s="8"/>
      <c r="C90" s="10"/>
      <c r="D90" s="8"/>
      <c r="E90" s="8"/>
      <c r="F90" s="8"/>
      <c r="G90" s="8"/>
      <c r="H90" s="9"/>
      <c r="I90" s="8"/>
      <c r="J90" s="8"/>
      <c r="K90" s="8"/>
      <c r="M90">
        <v>2</v>
      </c>
      <c r="N90">
        <v>3</v>
      </c>
    </row>
    <row r="91" spans="1:14" ht="180" customHeight="1" x14ac:dyDescent="0.25">
      <c r="A91" s="8" t="s">
        <v>12</v>
      </c>
      <c r="B91" s="8" t="s">
        <v>13</v>
      </c>
      <c r="C91" s="10" t="s">
        <v>120</v>
      </c>
      <c r="D91" s="8" t="s">
        <v>121</v>
      </c>
      <c r="E91" s="8"/>
      <c r="F91" s="8" t="s">
        <v>122</v>
      </c>
      <c r="G91" s="8" t="s">
        <v>110</v>
      </c>
      <c r="H91" s="11">
        <v>12966</v>
      </c>
      <c r="I91" s="8">
        <v>3</v>
      </c>
      <c r="J91" s="8"/>
      <c r="K91" s="8" t="s">
        <v>18</v>
      </c>
    </row>
    <row r="92" spans="1:14" x14ac:dyDescent="0.25">
      <c r="A92" s="8"/>
      <c r="B92" s="8"/>
      <c r="C92" s="10"/>
      <c r="D92" s="8"/>
      <c r="E92" s="8"/>
      <c r="F92" s="8"/>
      <c r="G92" s="8"/>
      <c r="H92" s="11"/>
      <c r="I92" s="8"/>
      <c r="J92" s="8"/>
      <c r="K92" s="8"/>
    </row>
    <row r="93" spans="1:14" ht="165" customHeight="1" x14ac:dyDescent="0.25">
      <c r="A93" s="8" t="s">
        <v>12</v>
      </c>
      <c r="B93" s="8" t="s">
        <v>13</v>
      </c>
      <c r="C93" s="10" t="s">
        <v>123</v>
      </c>
      <c r="D93" s="8" t="s">
        <v>121</v>
      </c>
      <c r="E93" s="8"/>
      <c r="F93" s="8" t="s">
        <v>124</v>
      </c>
      <c r="G93" s="8" t="s">
        <v>110</v>
      </c>
      <c r="H93" s="8" t="s">
        <v>125</v>
      </c>
      <c r="I93" s="8">
        <v>3</v>
      </c>
      <c r="J93" s="8"/>
      <c r="K93" s="8" t="s">
        <v>18</v>
      </c>
    </row>
    <row r="94" spans="1:14" x14ac:dyDescent="0.25">
      <c r="A94" s="8"/>
      <c r="B94" s="8"/>
      <c r="C94" s="10"/>
      <c r="D94" s="8"/>
      <c r="E94" s="8"/>
      <c r="F94" s="8"/>
      <c r="G94" s="8"/>
      <c r="H94" s="8"/>
      <c r="I94" s="8"/>
      <c r="J94" s="8"/>
      <c r="K94" s="8"/>
    </row>
    <row r="95" spans="1:14" ht="225" customHeight="1" x14ac:dyDescent="0.25">
      <c r="A95" s="8" t="s">
        <v>12</v>
      </c>
      <c r="B95" s="8" t="s">
        <v>13</v>
      </c>
      <c r="C95" s="10" t="s">
        <v>126</v>
      </c>
      <c r="D95" s="8" t="s">
        <v>121</v>
      </c>
      <c r="E95" s="8"/>
      <c r="F95" s="8" t="s">
        <v>127</v>
      </c>
      <c r="G95" s="8" t="s">
        <v>110</v>
      </c>
      <c r="H95" s="11">
        <v>12966</v>
      </c>
      <c r="I95" s="8">
        <v>3</v>
      </c>
      <c r="J95" s="8"/>
      <c r="K95" s="8" t="s">
        <v>18</v>
      </c>
    </row>
    <row r="96" spans="1:14" x14ac:dyDescent="0.25">
      <c r="A96" s="8"/>
      <c r="B96" s="8"/>
      <c r="C96" s="10"/>
      <c r="D96" s="8"/>
      <c r="E96" s="8"/>
      <c r="F96" s="8"/>
      <c r="G96" s="8"/>
      <c r="H96" s="11"/>
      <c r="I96" s="8"/>
      <c r="J96" s="8"/>
      <c r="K96" s="8"/>
    </row>
    <row r="97" spans="1:14" ht="225" customHeight="1" x14ac:dyDescent="0.25">
      <c r="A97" s="8" t="s">
        <v>12</v>
      </c>
      <c r="B97" s="8" t="s">
        <v>13</v>
      </c>
      <c r="C97" s="10" t="s">
        <v>128</v>
      </c>
      <c r="D97" s="8" t="s">
        <v>121</v>
      </c>
      <c r="E97" s="8"/>
      <c r="F97" s="8" t="s">
        <v>129</v>
      </c>
      <c r="G97" s="8" t="s">
        <v>130</v>
      </c>
      <c r="H97" s="8" t="s">
        <v>131</v>
      </c>
      <c r="I97" s="8">
        <v>3</v>
      </c>
      <c r="J97" s="8"/>
      <c r="K97" s="8" t="s">
        <v>18</v>
      </c>
    </row>
    <row r="98" spans="1:14" x14ac:dyDescent="0.25">
      <c r="A98" s="8"/>
      <c r="B98" s="8"/>
      <c r="C98" s="10"/>
      <c r="D98" s="8"/>
      <c r="E98" s="8"/>
      <c r="F98" s="8"/>
      <c r="G98" s="8"/>
      <c r="H98" s="8"/>
      <c r="I98" s="8"/>
      <c r="J98" s="8"/>
      <c r="K98" s="8"/>
      <c r="M98">
        <v>1</v>
      </c>
      <c r="N98">
        <v>3</v>
      </c>
    </row>
    <row r="99" spans="1:14" ht="240" customHeight="1" x14ac:dyDescent="0.25">
      <c r="A99" s="8" t="s">
        <v>12</v>
      </c>
      <c r="B99" s="8" t="s">
        <v>13</v>
      </c>
      <c r="C99" s="10" t="s">
        <v>132</v>
      </c>
      <c r="D99" s="8" t="s">
        <v>133</v>
      </c>
      <c r="E99" s="8"/>
      <c r="F99" s="8" t="s">
        <v>134</v>
      </c>
      <c r="G99" s="8" t="s">
        <v>94</v>
      </c>
      <c r="H99" s="8" t="s">
        <v>135</v>
      </c>
      <c r="I99" s="8">
        <v>3</v>
      </c>
      <c r="J99" s="8"/>
      <c r="K99" s="8" t="s">
        <v>18</v>
      </c>
    </row>
    <row r="100" spans="1:14" x14ac:dyDescent="0.25">
      <c r="A100" s="8"/>
      <c r="B100" s="8"/>
      <c r="C100" s="10"/>
      <c r="D100" s="8"/>
      <c r="E100" s="8"/>
      <c r="F100" s="8"/>
      <c r="G100" s="8"/>
      <c r="H100" s="8"/>
      <c r="I100" s="8"/>
      <c r="J100" s="8"/>
      <c r="K100" s="8"/>
    </row>
    <row r="101" spans="1:14" ht="180" customHeight="1" x14ac:dyDescent="0.25">
      <c r="A101" s="8" t="s">
        <v>12</v>
      </c>
      <c r="B101" s="8" t="s">
        <v>13</v>
      </c>
      <c r="C101" s="10" t="s">
        <v>136</v>
      </c>
      <c r="D101" s="8" t="s">
        <v>137</v>
      </c>
      <c r="E101" s="8"/>
      <c r="F101" s="8" t="s">
        <v>138</v>
      </c>
      <c r="G101" s="8" t="s">
        <v>139</v>
      </c>
      <c r="H101" s="8" t="s">
        <v>140</v>
      </c>
      <c r="I101" s="8">
        <v>3</v>
      </c>
      <c r="J101" s="8"/>
      <c r="K101" s="8" t="s">
        <v>18</v>
      </c>
    </row>
    <row r="102" spans="1:14" x14ac:dyDescent="0.25">
      <c r="A102" s="8"/>
      <c r="B102" s="8"/>
      <c r="C102" s="10"/>
      <c r="D102" s="8"/>
      <c r="E102" s="8"/>
      <c r="F102" s="8"/>
      <c r="G102" s="8"/>
      <c r="H102" s="8"/>
      <c r="I102" s="8"/>
      <c r="J102" s="8"/>
      <c r="K102" s="8"/>
    </row>
    <row r="103" spans="1:14" ht="210" customHeight="1" x14ac:dyDescent="0.25">
      <c r="A103" s="8" t="s">
        <v>12</v>
      </c>
      <c r="B103" s="8" t="s">
        <v>13</v>
      </c>
      <c r="C103" s="10" t="s">
        <v>141</v>
      </c>
      <c r="D103" s="8" t="s">
        <v>142</v>
      </c>
      <c r="E103" s="8"/>
      <c r="F103" s="8" t="s">
        <v>143</v>
      </c>
      <c r="G103" s="8" t="s">
        <v>85</v>
      </c>
      <c r="H103" s="9">
        <v>42271</v>
      </c>
      <c r="I103" s="8">
        <v>4</v>
      </c>
      <c r="J103" s="8"/>
      <c r="K103" s="8" t="s">
        <v>171</v>
      </c>
    </row>
    <row r="104" spans="1:14" x14ac:dyDescent="0.25">
      <c r="A104" s="8"/>
      <c r="B104" s="8"/>
      <c r="C104" s="10"/>
      <c r="D104" s="8"/>
      <c r="E104" s="8"/>
      <c r="F104" s="8"/>
      <c r="G104" s="8"/>
      <c r="H104" s="9"/>
      <c r="I104" s="8"/>
      <c r="J104" s="8"/>
      <c r="K104" s="8"/>
    </row>
    <row r="105" spans="1:14" ht="225" customHeight="1" x14ac:dyDescent="0.25"/>
    <row r="106" spans="1:14" x14ac:dyDescent="0.25">
      <c r="A106" s="8" t="s">
        <v>12</v>
      </c>
      <c r="B106" s="8" t="s">
        <v>13</v>
      </c>
      <c r="C106" s="10" t="s">
        <v>144</v>
      </c>
      <c r="D106" s="8" t="s">
        <v>145</v>
      </c>
      <c r="E106" s="8"/>
      <c r="F106" s="8" t="s">
        <v>146</v>
      </c>
      <c r="G106" s="8" t="s">
        <v>85</v>
      </c>
      <c r="H106" s="9">
        <v>42301</v>
      </c>
      <c r="I106" s="8">
        <v>0</v>
      </c>
      <c r="J106" s="8"/>
      <c r="K106" s="8" t="s">
        <v>18</v>
      </c>
    </row>
    <row r="107" spans="1:14" ht="225" customHeight="1" x14ac:dyDescent="0.25">
      <c r="A107" s="8"/>
      <c r="B107" s="8"/>
      <c r="C107" s="10"/>
      <c r="D107" s="8"/>
      <c r="E107" s="8"/>
      <c r="F107" s="8"/>
      <c r="G107" s="8"/>
      <c r="H107" s="9"/>
      <c r="I107" s="8"/>
      <c r="J107" s="8"/>
      <c r="K107" s="8"/>
    </row>
    <row r="108" spans="1:14" x14ac:dyDescent="0.25">
      <c r="A108" s="8">
        <v>2015</v>
      </c>
    </row>
    <row r="109" spans="1:14" ht="210" customHeight="1" x14ac:dyDescent="0.25">
      <c r="A109" s="8"/>
    </row>
    <row r="110" spans="1:14" ht="75" customHeight="1" x14ac:dyDescent="0.25">
      <c r="A110" s="8" t="s">
        <v>12</v>
      </c>
      <c r="B110" s="8" t="s">
        <v>19</v>
      </c>
      <c r="C110" s="10" t="s">
        <v>172</v>
      </c>
      <c r="D110" s="8" t="s">
        <v>173</v>
      </c>
      <c r="E110" s="8"/>
      <c r="F110" s="8" t="s">
        <v>174</v>
      </c>
      <c r="G110" s="8" t="s">
        <v>175</v>
      </c>
      <c r="H110" s="8">
        <f>-1 / 25</f>
        <v>-0.04</v>
      </c>
      <c r="I110" s="8">
        <v>3</v>
      </c>
      <c r="J110" s="8"/>
      <c r="K110" s="8" t="s">
        <v>18</v>
      </c>
    </row>
    <row r="111" spans="1:14" ht="150" customHeight="1" x14ac:dyDescent="0.25">
      <c r="A111" s="8"/>
      <c r="B111" s="8"/>
      <c r="C111" s="10"/>
      <c r="D111" s="8"/>
      <c r="E111" s="8"/>
      <c r="F111" s="8"/>
      <c r="G111" s="8"/>
      <c r="H111" s="8"/>
      <c r="I111" s="8"/>
      <c r="J111" s="8"/>
      <c r="K111" s="8"/>
    </row>
    <row r="112" spans="1:14" ht="30" customHeight="1" x14ac:dyDescent="0.25">
      <c r="A112" s="8" t="s">
        <v>12</v>
      </c>
      <c r="B112" s="8" t="s">
        <v>13</v>
      </c>
      <c r="C112" s="10" t="s">
        <v>176</v>
      </c>
      <c r="D112" s="8" t="s">
        <v>177</v>
      </c>
      <c r="E112" s="8"/>
      <c r="F112" s="8" t="s">
        <v>178</v>
      </c>
      <c r="G112" s="8" t="s">
        <v>179</v>
      </c>
      <c r="H112" s="9">
        <v>42149</v>
      </c>
      <c r="I112" s="8">
        <v>3</v>
      </c>
      <c r="J112" s="8"/>
      <c r="K112" s="8" t="s">
        <v>18</v>
      </c>
    </row>
    <row r="113" spans="1:14" ht="165" customHeight="1" x14ac:dyDescent="0.25">
      <c r="A113" s="8"/>
      <c r="B113" s="8"/>
      <c r="C113" s="10"/>
      <c r="D113" s="8"/>
      <c r="E113" s="8"/>
      <c r="F113" s="8"/>
      <c r="G113" s="8"/>
      <c r="H113" s="9"/>
      <c r="I113" s="8"/>
      <c r="J113" s="8"/>
      <c r="K113" s="8"/>
    </row>
    <row r="114" spans="1:14" x14ac:dyDescent="0.25">
      <c r="A114" s="8" t="s">
        <v>12</v>
      </c>
      <c r="B114" s="8" t="s">
        <v>19</v>
      </c>
      <c r="C114" s="10" t="s">
        <v>180</v>
      </c>
      <c r="D114" s="8" t="s">
        <v>181</v>
      </c>
      <c r="E114" s="8"/>
      <c r="F114" s="8" t="s">
        <v>182</v>
      </c>
      <c r="G114" s="8" t="s">
        <v>22</v>
      </c>
      <c r="H114" s="8" t="s">
        <v>90</v>
      </c>
      <c r="I114" s="8">
        <v>3</v>
      </c>
      <c r="J114" s="8"/>
      <c r="K114" s="8" t="s">
        <v>18</v>
      </c>
    </row>
    <row r="115" spans="1:14" ht="210" customHeight="1" x14ac:dyDescent="0.25">
      <c r="A115" s="8"/>
      <c r="B115" s="8"/>
      <c r="C115" s="10"/>
      <c r="D115" s="8"/>
      <c r="E115" s="8"/>
      <c r="F115" s="8"/>
      <c r="G115" s="8"/>
      <c r="H115" s="8"/>
      <c r="I115" s="8"/>
      <c r="J115" s="8"/>
      <c r="K115" s="8"/>
    </row>
    <row r="116" spans="1:14" ht="60" customHeight="1" x14ac:dyDescent="0.25">
      <c r="A116" s="8" t="s">
        <v>12</v>
      </c>
      <c r="B116" s="8" t="s">
        <v>13</v>
      </c>
      <c r="C116" s="10" t="s">
        <v>183</v>
      </c>
      <c r="D116" s="8" t="s">
        <v>184</v>
      </c>
      <c r="E116" s="8"/>
      <c r="F116" s="8" t="s">
        <v>153</v>
      </c>
      <c r="G116" s="8" t="s">
        <v>117</v>
      </c>
      <c r="H116" s="9">
        <v>42257</v>
      </c>
      <c r="I116" s="8">
        <v>3</v>
      </c>
      <c r="J116" s="8"/>
      <c r="K116" s="8" t="s">
        <v>18</v>
      </c>
    </row>
    <row r="117" spans="1:14" x14ac:dyDescent="0.25">
      <c r="A117" s="8"/>
      <c r="B117" s="8"/>
      <c r="C117" s="10"/>
      <c r="D117" s="8"/>
      <c r="E117" s="8"/>
      <c r="F117" s="8"/>
      <c r="G117" s="8"/>
      <c r="H117" s="9"/>
      <c r="I117" s="8"/>
      <c r="J117" s="8"/>
      <c r="K117" s="8"/>
    </row>
    <row r="118" spans="1:14" ht="180" customHeight="1" x14ac:dyDescent="0.25">
      <c r="A118" s="8" t="s">
        <v>12</v>
      </c>
      <c r="B118" s="8" t="s">
        <v>13</v>
      </c>
      <c r="C118" s="10" t="s">
        <v>185</v>
      </c>
      <c r="D118" s="8" t="s">
        <v>186</v>
      </c>
      <c r="E118" s="8"/>
      <c r="F118" s="8" t="s">
        <v>187</v>
      </c>
      <c r="G118" s="8" t="s">
        <v>22</v>
      </c>
      <c r="H118" s="8" t="s">
        <v>188</v>
      </c>
      <c r="I118" s="8">
        <v>3</v>
      </c>
      <c r="J118" s="8"/>
      <c r="K118" s="8" t="s">
        <v>18</v>
      </c>
    </row>
    <row r="119" spans="1:14" x14ac:dyDescent="0.25">
      <c r="A119" s="8"/>
      <c r="B119" s="8"/>
      <c r="C119" s="10"/>
      <c r="D119" s="8"/>
      <c r="E119" s="8"/>
      <c r="F119" s="8"/>
      <c r="G119" s="8"/>
      <c r="H119" s="8"/>
      <c r="I119" s="8"/>
      <c r="J119" s="8"/>
      <c r="K119" s="8"/>
      <c r="M119">
        <v>0</v>
      </c>
      <c r="N119">
        <v>4</v>
      </c>
    </row>
    <row r="120" spans="1:14" ht="195" customHeight="1" x14ac:dyDescent="0.25">
      <c r="A120" s="8" t="s">
        <v>12</v>
      </c>
      <c r="B120" s="8" t="s">
        <v>13</v>
      </c>
      <c r="C120" s="10" t="s">
        <v>189</v>
      </c>
      <c r="D120" s="8" t="s">
        <v>190</v>
      </c>
      <c r="E120" s="8"/>
      <c r="F120" s="8" t="s">
        <v>191</v>
      </c>
      <c r="G120" s="8" t="s">
        <v>192</v>
      </c>
      <c r="H120" s="11">
        <v>19815</v>
      </c>
      <c r="I120" s="8">
        <v>5</v>
      </c>
      <c r="J120" s="8"/>
      <c r="K120" s="8" t="s">
        <v>18</v>
      </c>
    </row>
    <row r="121" spans="1:14" x14ac:dyDescent="0.25">
      <c r="A121" s="8"/>
      <c r="B121" s="8"/>
      <c r="C121" s="10"/>
      <c r="D121" s="8"/>
      <c r="E121" s="8"/>
      <c r="F121" s="8"/>
      <c r="G121" s="8"/>
      <c r="H121" s="11"/>
      <c r="I121" s="8"/>
      <c r="J121" s="8"/>
      <c r="K121" s="8"/>
    </row>
    <row r="122" spans="1:14" ht="180" customHeight="1" x14ac:dyDescent="0.25">
      <c r="A122" s="8" t="s">
        <v>12</v>
      </c>
      <c r="B122" s="8" t="s">
        <v>13</v>
      </c>
      <c r="C122" s="10" t="s">
        <v>193</v>
      </c>
      <c r="D122" s="8" t="s">
        <v>194</v>
      </c>
      <c r="E122" s="8"/>
      <c r="F122" s="8" t="s">
        <v>195</v>
      </c>
      <c r="G122" s="8" t="s">
        <v>192</v>
      </c>
      <c r="H122" s="9">
        <v>42081</v>
      </c>
      <c r="I122" s="8">
        <v>0</v>
      </c>
      <c r="J122" s="8"/>
      <c r="K122" s="8" t="s">
        <v>18</v>
      </c>
    </row>
    <row r="123" spans="1:14" x14ac:dyDescent="0.25">
      <c r="A123" s="8"/>
      <c r="B123" s="8"/>
      <c r="C123" s="10"/>
      <c r="D123" s="8"/>
      <c r="E123" s="8"/>
      <c r="F123" s="8"/>
      <c r="G123" s="8"/>
      <c r="H123" s="9"/>
      <c r="I123" s="8"/>
      <c r="J123" s="8"/>
      <c r="K123" s="8"/>
    </row>
    <row r="124" spans="1:14" ht="180" customHeight="1" x14ac:dyDescent="0.25">
      <c r="A124" s="8" t="s">
        <v>12</v>
      </c>
      <c r="B124" s="8" t="s">
        <v>13</v>
      </c>
      <c r="C124" s="10" t="s">
        <v>196</v>
      </c>
      <c r="D124" s="8" t="s">
        <v>194</v>
      </c>
      <c r="E124" s="8"/>
      <c r="F124" s="8" t="s">
        <v>197</v>
      </c>
      <c r="G124" s="8" t="s">
        <v>192</v>
      </c>
      <c r="H124" s="9">
        <v>42022</v>
      </c>
      <c r="I124" s="8">
        <v>0</v>
      </c>
      <c r="J124" s="8"/>
      <c r="K124" s="8" t="s">
        <v>18</v>
      </c>
    </row>
    <row r="125" spans="1:14" x14ac:dyDescent="0.25">
      <c r="A125" s="8"/>
      <c r="B125" s="8"/>
      <c r="C125" s="10"/>
      <c r="D125" s="8"/>
      <c r="E125" s="8"/>
      <c r="F125" s="8"/>
      <c r="G125" s="8"/>
      <c r="H125" s="9"/>
      <c r="I125" s="8"/>
      <c r="J125" s="8"/>
      <c r="K125" s="8"/>
    </row>
    <row r="126" spans="1:14" ht="180" customHeight="1" x14ac:dyDescent="0.25">
      <c r="A126" s="8" t="s">
        <v>12</v>
      </c>
      <c r="B126" s="8" t="s">
        <v>19</v>
      </c>
      <c r="C126" s="10" t="s">
        <v>198</v>
      </c>
      <c r="D126" s="8" t="s">
        <v>194</v>
      </c>
      <c r="E126" s="8"/>
      <c r="F126" s="8" t="s">
        <v>199</v>
      </c>
      <c r="G126" s="8" t="s">
        <v>192</v>
      </c>
      <c r="H126" s="8" t="s">
        <v>200</v>
      </c>
      <c r="I126" s="8">
        <v>0</v>
      </c>
      <c r="J126" s="8"/>
      <c r="K126" s="8" t="s">
        <v>18</v>
      </c>
    </row>
    <row r="127" spans="1:14" x14ac:dyDescent="0.25">
      <c r="A127" s="8"/>
      <c r="B127" s="8"/>
      <c r="C127" s="10"/>
      <c r="D127" s="8"/>
      <c r="E127" s="8"/>
      <c r="F127" s="8"/>
      <c r="G127" s="8"/>
      <c r="H127" s="8"/>
      <c r="I127" s="8"/>
      <c r="J127" s="8"/>
      <c r="K127" s="8"/>
      <c r="M127">
        <v>2</v>
      </c>
    </row>
    <row r="128" spans="1:14" ht="180" customHeight="1" x14ac:dyDescent="0.25">
      <c r="A128" s="8" t="s">
        <v>12</v>
      </c>
      <c r="B128" s="8" t="s">
        <v>13</v>
      </c>
      <c r="C128" s="10" t="s">
        <v>201</v>
      </c>
      <c r="D128" s="8" t="s">
        <v>202</v>
      </c>
      <c r="E128" s="8"/>
      <c r="F128" s="8" t="s">
        <v>203</v>
      </c>
      <c r="G128" s="8" t="s">
        <v>139</v>
      </c>
      <c r="H128" s="9">
        <v>42356</v>
      </c>
      <c r="I128" s="8">
        <v>4</v>
      </c>
      <c r="J128" s="8"/>
      <c r="K128" s="8" t="s">
        <v>18</v>
      </c>
    </row>
    <row r="129" spans="1:14" x14ac:dyDescent="0.25">
      <c r="A129" s="8"/>
      <c r="B129" s="8"/>
      <c r="C129" s="10"/>
      <c r="D129" s="8"/>
      <c r="E129" s="8"/>
      <c r="F129" s="8"/>
      <c r="G129" s="8"/>
      <c r="H129" s="9"/>
      <c r="I129" s="8"/>
      <c r="J129" s="8"/>
      <c r="K129" s="8"/>
    </row>
    <row r="130" spans="1:14" ht="180" customHeight="1" x14ac:dyDescent="0.25">
      <c r="A130" s="8" t="s">
        <v>12</v>
      </c>
      <c r="B130" s="8" t="s">
        <v>13</v>
      </c>
      <c r="C130" s="10" t="s">
        <v>204</v>
      </c>
      <c r="D130" s="8" t="s">
        <v>205</v>
      </c>
      <c r="E130" s="8"/>
      <c r="F130" s="8" t="s">
        <v>206</v>
      </c>
      <c r="G130" s="8" t="s">
        <v>139</v>
      </c>
      <c r="H130" s="9">
        <v>42356</v>
      </c>
      <c r="I130" s="8">
        <v>0</v>
      </c>
      <c r="J130" s="8"/>
      <c r="K130" s="8" t="s">
        <v>18</v>
      </c>
    </row>
    <row r="131" spans="1:14" x14ac:dyDescent="0.25">
      <c r="A131" s="8"/>
      <c r="B131" s="8"/>
      <c r="C131" s="10"/>
      <c r="D131" s="8"/>
      <c r="E131" s="8"/>
      <c r="F131" s="8"/>
      <c r="G131" s="8"/>
      <c r="H131" s="9"/>
      <c r="I131" s="8"/>
      <c r="J131" s="8"/>
      <c r="K131" s="8"/>
    </row>
    <row r="132" spans="1:14" ht="180" customHeight="1" x14ac:dyDescent="0.25">
      <c r="A132" s="8" t="s">
        <v>12</v>
      </c>
      <c r="B132" s="8" t="s">
        <v>13</v>
      </c>
      <c r="C132" s="10" t="s">
        <v>207</v>
      </c>
      <c r="D132" s="8" t="s">
        <v>208</v>
      </c>
      <c r="E132" s="8"/>
      <c r="F132" s="8" t="s">
        <v>209</v>
      </c>
      <c r="G132" s="8" t="s">
        <v>139</v>
      </c>
      <c r="H132" s="11">
        <v>13181</v>
      </c>
      <c r="I132" s="8">
        <v>4</v>
      </c>
      <c r="J132" s="8"/>
      <c r="K132" s="8" t="s">
        <v>18</v>
      </c>
    </row>
    <row r="133" spans="1:14" x14ac:dyDescent="0.25">
      <c r="A133" s="8"/>
      <c r="B133" s="8"/>
      <c r="C133" s="10"/>
      <c r="D133" s="8"/>
      <c r="E133" s="8"/>
      <c r="F133" s="8"/>
      <c r="G133" s="8"/>
      <c r="H133" s="11"/>
      <c r="I133" s="8"/>
      <c r="J133" s="8"/>
      <c r="K133" s="8"/>
    </row>
    <row r="134" spans="1:14" ht="195" customHeight="1" x14ac:dyDescent="0.25">
      <c r="A134" s="8" t="s">
        <v>12</v>
      </c>
      <c r="B134" s="8" t="s">
        <v>19</v>
      </c>
      <c r="C134" s="10" t="s">
        <v>210</v>
      </c>
      <c r="D134" s="8" t="s">
        <v>211</v>
      </c>
      <c r="E134" s="8"/>
      <c r="F134" s="8" t="s">
        <v>212</v>
      </c>
      <c r="G134" s="8" t="s">
        <v>139</v>
      </c>
      <c r="H134" s="8" t="s">
        <v>200</v>
      </c>
      <c r="I134" s="8">
        <v>0</v>
      </c>
      <c r="J134" s="8"/>
      <c r="K134" s="8" t="s">
        <v>18</v>
      </c>
    </row>
    <row r="135" spans="1:14" x14ac:dyDescent="0.25">
      <c r="A135" s="8"/>
      <c r="B135" s="8"/>
      <c r="C135" s="10"/>
      <c r="D135" s="8"/>
      <c r="E135" s="8"/>
      <c r="F135" s="8"/>
      <c r="G135" s="8"/>
      <c r="H135" s="8"/>
      <c r="I135" s="8"/>
      <c r="J135" s="8"/>
      <c r="K135" s="8"/>
    </row>
    <row r="136" spans="1:14" ht="195" customHeight="1" x14ac:dyDescent="0.25">
      <c r="A136" s="8" t="s">
        <v>12</v>
      </c>
      <c r="B136" s="8" t="s">
        <v>13</v>
      </c>
      <c r="C136" s="10" t="s">
        <v>213</v>
      </c>
      <c r="D136" s="8" t="s">
        <v>211</v>
      </c>
      <c r="E136" s="8"/>
      <c r="F136" s="8" t="s">
        <v>214</v>
      </c>
      <c r="G136" s="8" t="s">
        <v>139</v>
      </c>
      <c r="H136" s="9">
        <v>42053</v>
      </c>
      <c r="I136" s="8">
        <v>0</v>
      </c>
      <c r="J136" s="8"/>
      <c r="K136" s="8" t="s">
        <v>18</v>
      </c>
      <c r="N136">
        <v>1</v>
      </c>
    </row>
    <row r="137" spans="1:14" x14ac:dyDescent="0.25">
      <c r="A137" s="8"/>
      <c r="B137" s="8"/>
      <c r="C137" s="10"/>
      <c r="D137" s="8"/>
      <c r="E137" s="8"/>
      <c r="F137" s="8"/>
      <c r="G137" s="8"/>
      <c r="H137" s="9"/>
      <c r="I137" s="8"/>
      <c r="J137" s="8"/>
      <c r="K137" s="8"/>
    </row>
    <row r="138" spans="1:14" ht="180" customHeight="1" x14ac:dyDescent="0.25">
      <c r="A138" s="8" t="s">
        <v>12</v>
      </c>
      <c r="B138" s="8" t="s">
        <v>19</v>
      </c>
      <c r="C138" s="10" t="s">
        <v>215</v>
      </c>
      <c r="D138" s="8" t="s">
        <v>53</v>
      </c>
      <c r="E138" s="8"/>
      <c r="F138" s="8" t="s">
        <v>216</v>
      </c>
      <c r="G138" s="8" t="s">
        <v>217</v>
      </c>
      <c r="H138" s="8" t="s">
        <v>200</v>
      </c>
      <c r="I138" s="8">
        <v>3</v>
      </c>
      <c r="J138" s="8"/>
      <c r="K138" s="8" t="s">
        <v>18</v>
      </c>
      <c r="N138">
        <v>1</v>
      </c>
    </row>
    <row r="139" spans="1:14" x14ac:dyDescent="0.25">
      <c r="A139" s="8"/>
      <c r="B139" s="8"/>
      <c r="C139" s="10"/>
      <c r="D139" s="8"/>
      <c r="E139" s="8"/>
      <c r="F139" s="8"/>
      <c r="G139" s="8"/>
      <c r="H139" s="8"/>
      <c r="I139" s="8"/>
      <c r="J139" s="8"/>
      <c r="K139" s="8"/>
    </row>
    <row r="140" spans="1:14" ht="180" customHeight="1" x14ac:dyDescent="0.25">
      <c r="A140" s="8" t="s">
        <v>12</v>
      </c>
      <c r="B140" s="8" t="s">
        <v>19</v>
      </c>
      <c r="C140" s="10" t="s">
        <v>218</v>
      </c>
      <c r="D140" s="8" t="s">
        <v>53</v>
      </c>
      <c r="E140" s="8"/>
      <c r="F140" s="8" t="s">
        <v>219</v>
      </c>
      <c r="G140" s="8" t="s">
        <v>220</v>
      </c>
      <c r="H140" s="8" t="s">
        <v>200</v>
      </c>
      <c r="I140" s="8">
        <v>3</v>
      </c>
    </row>
    <row r="141" spans="1:14" x14ac:dyDescent="0.25">
      <c r="A141" s="8"/>
      <c r="B141" s="8"/>
      <c r="C141" s="10"/>
      <c r="D141" s="8"/>
      <c r="E141" s="8"/>
      <c r="F141" s="8"/>
      <c r="G141" s="8"/>
      <c r="H141" s="8"/>
      <c r="I141" s="8"/>
      <c r="N141">
        <v>1</v>
      </c>
    </row>
    <row r="144" spans="1:14" ht="45" x14ac:dyDescent="0.25">
      <c r="A144" s="1" t="s">
        <v>1</v>
      </c>
      <c r="B144" s="1" t="s">
        <v>2</v>
      </c>
      <c r="C144" s="1" t="s">
        <v>3</v>
      </c>
      <c r="D144" s="1" t="s">
        <v>4</v>
      </c>
      <c r="E144" s="1" t="s">
        <v>5</v>
      </c>
      <c r="F144" s="1" t="s">
        <v>6</v>
      </c>
      <c r="G144" s="1" t="s">
        <v>7</v>
      </c>
      <c r="H144" s="1" t="s">
        <v>8</v>
      </c>
      <c r="I144" s="1" t="s">
        <v>9</v>
      </c>
      <c r="J144" s="1" t="s">
        <v>10</v>
      </c>
      <c r="K144" s="1" t="s">
        <v>11</v>
      </c>
    </row>
    <row r="145" spans="1:14" ht="225" customHeight="1" x14ac:dyDescent="0.25">
      <c r="A145" s="8" t="s">
        <v>12</v>
      </c>
      <c r="B145" s="8" t="s">
        <v>13</v>
      </c>
      <c r="C145" s="10" t="s">
        <v>222</v>
      </c>
      <c r="D145" s="8" t="s">
        <v>223</v>
      </c>
      <c r="E145" s="8"/>
      <c r="F145" s="8" t="s">
        <v>224</v>
      </c>
      <c r="G145" s="8" t="s">
        <v>221</v>
      </c>
      <c r="H145" s="9">
        <v>42241</v>
      </c>
      <c r="I145" s="8">
        <v>3</v>
      </c>
      <c r="J145" s="8"/>
      <c r="K145" s="8" t="s">
        <v>18</v>
      </c>
    </row>
    <row r="146" spans="1:14" x14ac:dyDescent="0.25">
      <c r="A146" s="8"/>
      <c r="B146" s="8"/>
      <c r="C146" s="10"/>
      <c r="D146" s="8"/>
      <c r="E146" s="8"/>
      <c r="F146" s="8"/>
      <c r="G146" s="8"/>
      <c r="H146" s="9"/>
      <c r="I146" s="8"/>
      <c r="J146" s="8"/>
      <c r="K146" s="8"/>
    </row>
    <row r="147" spans="1:14" ht="225" customHeight="1" x14ac:dyDescent="0.25">
      <c r="A147" s="8" t="s">
        <v>12</v>
      </c>
      <c r="B147" s="8" t="s">
        <v>13</v>
      </c>
      <c r="C147" s="10" t="s">
        <v>225</v>
      </c>
      <c r="D147" s="8" t="s">
        <v>226</v>
      </c>
      <c r="E147" s="8"/>
      <c r="F147" s="8" t="s">
        <v>227</v>
      </c>
      <c r="G147" s="8" t="s">
        <v>228</v>
      </c>
      <c r="H147" s="8" t="s">
        <v>229</v>
      </c>
      <c r="I147" s="8">
        <v>3</v>
      </c>
      <c r="J147" s="8"/>
      <c r="K147" s="8" t="s">
        <v>18</v>
      </c>
    </row>
    <row r="148" spans="1:14" x14ac:dyDescent="0.25">
      <c r="A148" s="8"/>
      <c r="B148" s="8"/>
      <c r="C148" s="10"/>
      <c r="D148" s="8"/>
      <c r="E148" s="8"/>
      <c r="F148" s="8"/>
      <c r="G148" s="8"/>
      <c r="H148" s="8"/>
      <c r="I148" s="8"/>
      <c r="J148" s="8"/>
      <c r="K148" s="8"/>
    </row>
    <row r="149" spans="1:14" ht="180" customHeight="1" x14ac:dyDescent="0.25">
      <c r="A149" s="8" t="s">
        <v>12</v>
      </c>
      <c r="B149" s="8" t="s">
        <v>13</v>
      </c>
      <c r="C149" s="10" t="s">
        <v>230</v>
      </c>
      <c r="D149" s="8" t="s">
        <v>231</v>
      </c>
      <c r="E149" s="8"/>
      <c r="F149" s="8" t="s">
        <v>232</v>
      </c>
      <c r="G149" s="8" t="s">
        <v>233</v>
      </c>
      <c r="H149" s="9">
        <v>42302</v>
      </c>
      <c r="I149" s="8">
        <v>3</v>
      </c>
      <c r="J149" s="8"/>
      <c r="K149" s="8" t="s">
        <v>18</v>
      </c>
    </row>
    <row r="150" spans="1:14" x14ac:dyDescent="0.25">
      <c r="A150" s="8"/>
      <c r="B150" s="8"/>
      <c r="C150" s="10"/>
      <c r="D150" s="8"/>
      <c r="E150" s="8"/>
      <c r="F150" s="8"/>
      <c r="G150" s="8"/>
      <c r="H150" s="9"/>
      <c r="I150" s="8"/>
      <c r="J150" s="8"/>
      <c r="K150" s="8"/>
    </row>
    <row r="151" spans="1:14" ht="165" customHeight="1" x14ac:dyDescent="0.25">
      <c r="A151" s="8" t="s">
        <v>12</v>
      </c>
      <c r="B151" s="8" t="s">
        <v>13</v>
      </c>
      <c r="C151" s="10" t="s">
        <v>236</v>
      </c>
      <c r="D151" s="8" t="s">
        <v>237</v>
      </c>
      <c r="E151" s="8"/>
      <c r="F151" s="8" t="s">
        <v>238</v>
      </c>
      <c r="G151" s="8" t="s">
        <v>233</v>
      </c>
      <c r="H151" s="8" t="s">
        <v>229</v>
      </c>
      <c r="I151" s="8">
        <v>3</v>
      </c>
      <c r="J151" s="8"/>
      <c r="K151" s="8" t="s">
        <v>18</v>
      </c>
      <c r="N151">
        <v>1</v>
      </c>
    </row>
    <row r="152" spans="1:14" x14ac:dyDescent="0.25">
      <c r="A152" s="8"/>
      <c r="B152" s="8"/>
      <c r="C152" s="10"/>
      <c r="D152" s="8"/>
      <c r="E152" s="8"/>
      <c r="F152" s="8"/>
      <c r="G152" s="8"/>
      <c r="H152" s="8"/>
      <c r="I152" s="8"/>
      <c r="J152" s="8"/>
      <c r="K152" s="8"/>
    </row>
    <row r="153" spans="1:14" ht="165" customHeight="1" x14ac:dyDescent="0.25">
      <c r="A153" s="8" t="s">
        <v>12</v>
      </c>
      <c r="B153" s="8" t="s">
        <v>13</v>
      </c>
      <c r="C153" s="10" t="s">
        <v>240</v>
      </c>
      <c r="D153" s="8" t="s">
        <v>53</v>
      </c>
      <c r="E153" s="8"/>
      <c r="F153" s="8" t="s">
        <v>241</v>
      </c>
      <c r="G153" s="8" t="s">
        <v>234</v>
      </c>
      <c r="H153" s="8" t="s">
        <v>242</v>
      </c>
      <c r="I153" s="8">
        <v>3</v>
      </c>
      <c r="J153" s="8"/>
      <c r="K153" s="8" t="s">
        <v>18</v>
      </c>
      <c r="N153">
        <v>1</v>
      </c>
    </row>
    <row r="154" spans="1:14" x14ac:dyDescent="0.25">
      <c r="A154" s="8"/>
      <c r="B154" s="8"/>
      <c r="C154" s="10"/>
      <c r="D154" s="8"/>
      <c r="E154" s="8"/>
      <c r="F154" s="8"/>
      <c r="G154" s="8"/>
      <c r="H154" s="8"/>
      <c r="I154" s="8"/>
      <c r="J154" s="8"/>
      <c r="K154" s="8"/>
    </row>
    <row r="155" spans="1:14" x14ac:dyDescent="0.25">
      <c r="A155" s="5"/>
      <c r="B155" s="5"/>
      <c r="C155" s="6"/>
      <c r="D155" s="5"/>
      <c r="E155" s="5"/>
      <c r="F155" s="5"/>
      <c r="G155" s="5"/>
      <c r="H155" s="5"/>
      <c r="I155" s="5"/>
      <c r="J155" s="5"/>
      <c r="K155" s="5"/>
    </row>
    <row r="156" spans="1:14" ht="225" customHeight="1" x14ac:dyDescent="0.25">
      <c r="A156" s="8" t="s">
        <v>12</v>
      </c>
      <c r="B156" s="8" t="s">
        <v>13</v>
      </c>
      <c r="C156" s="10" t="s">
        <v>243</v>
      </c>
      <c r="D156" s="8" t="s">
        <v>244</v>
      </c>
      <c r="E156" s="8"/>
      <c r="F156" s="8" t="s">
        <v>245</v>
      </c>
      <c r="G156" s="8" t="s">
        <v>233</v>
      </c>
      <c r="H156" s="8" t="s">
        <v>246</v>
      </c>
      <c r="I156" s="8">
        <v>3</v>
      </c>
      <c r="J156" s="8"/>
      <c r="K156" s="8" t="s">
        <v>18</v>
      </c>
    </row>
    <row r="157" spans="1:14" x14ac:dyDescent="0.25">
      <c r="A157" s="8"/>
      <c r="B157" s="8"/>
      <c r="C157" s="10"/>
      <c r="D157" s="8"/>
      <c r="E157" s="8"/>
      <c r="F157" s="8"/>
      <c r="G157" s="8"/>
      <c r="H157" s="8"/>
      <c r="I157" s="8"/>
      <c r="J157" s="8"/>
      <c r="K157" s="8"/>
    </row>
    <row r="158" spans="1:14" ht="225" customHeight="1" x14ac:dyDescent="0.25">
      <c r="A158" s="8" t="s">
        <v>12</v>
      </c>
      <c r="B158" s="8" t="s">
        <v>13</v>
      </c>
      <c r="C158" s="10" t="s">
        <v>247</v>
      </c>
      <c r="D158" s="8" t="s">
        <v>248</v>
      </c>
      <c r="E158" s="8"/>
      <c r="F158" s="8" t="s">
        <v>249</v>
      </c>
      <c r="G158" s="8" t="s">
        <v>233</v>
      </c>
      <c r="H158" s="8" t="s">
        <v>235</v>
      </c>
      <c r="I158" s="8">
        <v>3</v>
      </c>
      <c r="J158" s="8"/>
      <c r="K158" s="8" t="s">
        <v>18</v>
      </c>
    </row>
    <row r="159" spans="1:14" x14ac:dyDescent="0.25">
      <c r="A159" s="8"/>
      <c r="B159" s="8"/>
      <c r="C159" s="10"/>
      <c r="D159" s="8"/>
      <c r="E159" s="8"/>
      <c r="F159" s="8"/>
      <c r="G159" s="8"/>
      <c r="H159" s="8"/>
      <c r="I159" s="8"/>
      <c r="J159" s="8"/>
      <c r="K159" s="8"/>
    </row>
    <row r="160" spans="1:14" ht="165" customHeight="1" x14ac:dyDescent="0.25">
      <c r="A160" s="8" t="s">
        <v>12</v>
      </c>
      <c r="B160" s="8" t="s">
        <v>13</v>
      </c>
      <c r="C160" s="10" t="s">
        <v>250</v>
      </c>
      <c r="D160" s="8" t="s">
        <v>251</v>
      </c>
      <c r="E160" s="8"/>
      <c r="F160" s="8" t="s">
        <v>252</v>
      </c>
      <c r="G160" s="8" t="s">
        <v>253</v>
      </c>
      <c r="H160" s="8" t="s">
        <v>254</v>
      </c>
      <c r="I160" s="8">
        <v>3</v>
      </c>
      <c r="J160" s="8"/>
      <c r="K160" s="8" t="s">
        <v>18</v>
      </c>
    </row>
    <row r="161" spans="1:11" x14ac:dyDescent="0.25">
      <c r="A161" s="8"/>
      <c r="B161" s="8"/>
      <c r="C161" s="10"/>
      <c r="D161" s="8"/>
      <c r="E161" s="8"/>
      <c r="F161" s="8"/>
      <c r="G161" s="8"/>
      <c r="H161" s="8"/>
      <c r="I161" s="8"/>
      <c r="J161" s="8"/>
      <c r="K161" s="8"/>
    </row>
    <row r="162" spans="1:11" ht="180" customHeight="1" x14ac:dyDescent="0.25">
      <c r="A162" s="8" t="s">
        <v>12</v>
      </c>
      <c r="B162" s="8" t="s">
        <v>13</v>
      </c>
      <c r="C162" s="10" t="s">
        <v>255</v>
      </c>
      <c r="D162" s="8" t="s">
        <v>251</v>
      </c>
      <c r="E162" s="8"/>
      <c r="F162" s="8" t="s">
        <v>256</v>
      </c>
      <c r="G162" s="8" t="s">
        <v>117</v>
      </c>
      <c r="H162" s="9">
        <v>42149</v>
      </c>
      <c r="I162" s="8">
        <v>3</v>
      </c>
      <c r="J162" s="8"/>
      <c r="K162" s="8" t="s">
        <v>18</v>
      </c>
    </row>
    <row r="163" spans="1:11" x14ac:dyDescent="0.25">
      <c r="A163" s="8"/>
      <c r="B163" s="8"/>
      <c r="C163" s="10"/>
      <c r="D163" s="8"/>
      <c r="E163" s="8"/>
      <c r="F163" s="8"/>
      <c r="G163" s="8"/>
      <c r="H163" s="9"/>
      <c r="I163" s="8"/>
      <c r="J163" s="8"/>
      <c r="K163" s="8"/>
    </row>
    <row r="164" spans="1:11" ht="210" customHeight="1" x14ac:dyDescent="0.25">
      <c r="A164" s="8" t="s">
        <v>12</v>
      </c>
      <c r="B164" s="8" t="s">
        <v>19</v>
      </c>
      <c r="C164" s="10" t="s">
        <v>257</v>
      </c>
      <c r="D164" s="8" t="s">
        <v>251</v>
      </c>
      <c r="E164" s="8"/>
      <c r="F164" s="8" t="s">
        <v>258</v>
      </c>
      <c r="G164" s="8" t="s">
        <v>259</v>
      </c>
      <c r="H164" s="8" t="s">
        <v>147</v>
      </c>
      <c r="I164" s="8">
        <v>3</v>
      </c>
      <c r="J164" s="8"/>
      <c r="K164" s="8" t="s">
        <v>18</v>
      </c>
    </row>
    <row r="165" spans="1:11" x14ac:dyDescent="0.25">
      <c r="A165" s="8"/>
      <c r="B165" s="8"/>
      <c r="C165" s="10"/>
      <c r="D165" s="8"/>
      <c r="E165" s="8"/>
      <c r="F165" s="8"/>
      <c r="G165" s="8"/>
      <c r="H165" s="8"/>
      <c r="I165" s="8"/>
      <c r="J165" s="8"/>
      <c r="K165" s="8"/>
    </row>
    <row r="168" spans="1:11" ht="45" x14ac:dyDescent="0.25">
      <c r="A168" s="1" t="s">
        <v>1</v>
      </c>
      <c r="B168" s="1" t="s">
        <v>2</v>
      </c>
      <c r="C168" s="1" t="s">
        <v>3</v>
      </c>
      <c r="D168" s="1" t="s">
        <v>4</v>
      </c>
      <c r="E168" s="1" t="s">
        <v>5</v>
      </c>
      <c r="F168" s="1" t="s">
        <v>6</v>
      </c>
      <c r="G168" s="1" t="s">
        <v>7</v>
      </c>
      <c r="H168" s="1" t="s">
        <v>8</v>
      </c>
      <c r="I168" s="1" t="s">
        <v>9</v>
      </c>
      <c r="J168" s="1" t="s">
        <v>10</v>
      </c>
      <c r="K168" s="1" t="s">
        <v>11</v>
      </c>
    </row>
    <row r="169" spans="1:11" ht="180" customHeight="1" x14ac:dyDescent="0.25">
      <c r="A169" s="8" t="s">
        <v>12</v>
      </c>
      <c r="B169" s="8" t="s">
        <v>19</v>
      </c>
      <c r="C169" s="10" t="s">
        <v>263</v>
      </c>
      <c r="D169" s="8" t="s">
        <v>264</v>
      </c>
      <c r="E169" s="8"/>
      <c r="F169" s="8" t="s">
        <v>265</v>
      </c>
      <c r="G169" s="8" t="s">
        <v>266</v>
      </c>
      <c r="H169" s="8" t="s">
        <v>267</v>
      </c>
      <c r="I169" s="8">
        <v>3</v>
      </c>
      <c r="J169" s="8"/>
      <c r="K169" s="8" t="s">
        <v>18</v>
      </c>
    </row>
    <row r="170" spans="1:11" x14ac:dyDescent="0.25">
      <c r="A170" s="8"/>
      <c r="B170" s="8"/>
      <c r="C170" s="10"/>
      <c r="D170" s="8"/>
      <c r="E170" s="8"/>
      <c r="F170" s="8"/>
      <c r="G170" s="8"/>
      <c r="H170" s="8"/>
      <c r="I170" s="8"/>
      <c r="J170" s="8"/>
      <c r="K170" s="8"/>
    </row>
    <row r="171" spans="1:11" ht="195" customHeight="1" x14ac:dyDescent="0.25">
      <c r="A171" s="8" t="s">
        <v>12</v>
      </c>
      <c r="B171" s="8" t="s">
        <v>13</v>
      </c>
      <c r="C171" s="10" t="s">
        <v>268</v>
      </c>
      <c r="D171" s="8" t="s">
        <v>264</v>
      </c>
      <c r="E171" s="8"/>
      <c r="F171" s="8" t="s">
        <v>269</v>
      </c>
      <c r="G171" s="8" t="s">
        <v>270</v>
      </c>
      <c r="H171" s="8" t="s">
        <v>271</v>
      </c>
      <c r="I171" s="8">
        <v>3</v>
      </c>
      <c r="J171" s="8"/>
      <c r="K171" s="8" t="s">
        <v>18</v>
      </c>
    </row>
    <row r="172" spans="1:11" x14ac:dyDescent="0.25">
      <c r="A172" s="8"/>
      <c r="B172" s="8"/>
      <c r="C172" s="10"/>
      <c r="D172" s="8"/>
      <c r="E172" s="8"/>
      <c r="F172" s="8"/>
      <c r="G172" s="8"/>
      <c r="H172" s="8"/>
      <c r="I172" s="8"/>
      <c r="J172" s="8"/>
      <c r="K172" s="8"/>
    </row>
    <row r="173" spans="1:11" x14ac:dyDescent="0.25">
      <c r="A173" s="5"/>
      <c r="B173" s="5"/>
      <c r="C173" s="6"/>
      <c r="D173" s="5"/>
      <c r="E173" s="5"/>
      <c r="F173" s="5"/>
      <c r="G173" s="5"/>
      <c r="H173" s="5"/>
      <c r="I173" s="5"/>
      <c r="J173" s="5"/>
      <c r="K173" s="5"/>
    </row>
    <row r="174" spans="1:11" ht="165" customHeight="1" x14ac:dyDescent="0.25">
      <c r="A174" s="8" t="s">
        <v>12</v>
      </c>
      <c r="B174" s="8" t="s">
        <v>19</v>
      </c>
      <c r="C174" s="10" t="s">
        <v>273</v>
      </c>
      <c r="D174" s="8" t="s">
        <v>274</v>
      </c>
      <c r="E174" s="8"/>
      <c r="F174" s="8" t="s">
        <v>275</v>
      </c>
      <c r="G174" s="8" t="s">
        <v>266</v>
      </c>
      <c r="H174" s="8" t="s">
        <v>276</v>
      </c>
      <c r="I174" s="8">
        <v>3</v>
      </c>
      <c r="J174" s="8"/>
      <c r="K174" s="8" t="s">
        <v>18</v>
      </c>
    </row>
    <row r="175" spans="1:11" x14ac:dyDescent="0.25">
      <c r="A175" s="8"/>
      <c r="B175" s="8"/>
      <c r="C175" s="10"/>
      <c r="D175" s="8"/>
      <c r="E175" s="8"/>
      <c r="F175" s="8"/>
      <c r="G175" s="8"/>
      <c r="H175" s="8"/>
      <c r="I175" s="8"/>
      <c r="J175" s="8"/>
      <c r="K175" s="8"/>
    </row>
    <row r="176" spans="1:11" x14ac:dyDescent="0.25">
      <c r="A176" s="5"/>
      <c r="B176" s="5"/>
      <c r="C176" s="6"/>
      <c r="D176" s="5"/>
      <c r="E176" s="5"/>
      <c r="F176" s="5"/>
      <c r="G176" s="5"/>
      <c r="H176" s="7"/>
      <c r="I176" s="5"/>
      <c r="J176" s="5"/>
      <c r="K176" s="5"/>
    </row>
    <row r="177" spans="1:11" ht="180" customHeight="1" x14ac:dyDescent="0.25">
      <c r="A177" s="8" t="s">
        <v>12</v>
      </c>
      <c r="B177" s="8" t="s">
        <v>19</v>
      </c>
      <c r="C177" s="10" t="s">
        <v>277</v>
      </c>
      <c r="D177" s="8" t="s">
        <v>278</v>
      </c>
      <c r="E177" s="8"/>
      <c r="F177" s="8" t="s">
        <v>279</v>
      </c>
      <c r="G177" s="8" t="s">
        <v>280</v>
      </c>
      <c r="H177" s="8">
        <f>-1 / 25</f>
        <v>-0.04</v>
      </c>
      <c r="I177" s="8">
        <v>3</v>
      </c>
      <c r="J177" s="8"/>
      <c r="K177" s="8" t="s">
        <v>18</v>
      </c>
    </row>
    <row r="178" spans="1:11" x14ac:dyDescent="0.25">
      <c r="A178" s="8"/>
      <c r="B178" s="8"/>
      <c r="C178" s="10"/>
      <c r="D178" s="8"/>
      <c r="E178" s="8"/>
      <c r="F178" s="8"/>
      <c r="G178" s="8"/>
      <c r="H178" s="8"/>
      <c r="I178" s="8"/>
      <c r="J178" s="8"/>
      <c r="K178" s="8"/>
    </row>
    <row r="179" spans="1:11" ht="150" customHeight="1" x14ac:dyDescent="0.25">
      <c r="A179" s="8" t="s">
        <v>12</v>
      </c>
      <c r="B179" s="8" t="s">
        <v>13</v>
      </c>
      <c r="C179" s="10" t="s">
        <v>281</v>
      </c>
      <c r="D179" s="8" t="s">
        <v>282</v>
      </c>
      <c r="E179" s="8"/>
      <c r="F179" s="8" t="s">
        <v>283</v>
      </c>
      <c r="G179" s="8" t="s">
        <v>284</v>
      </c>
      <c r="H179" s="8" t="s">
        <v>285</v>
      </c>
      <c r="I179" s="8">
        <v>3</v>
      </c>
      <c r="J179" s="8"/>
      <c r="K179" s="8" t="s">
        <v>18</v>
      </c>
    </row>
    <row r="180" spans="1:11" x14ac:dyDescent="0.25">
      <c r="A180" s="8"/>
      <c r="B180" s="8"/>
      <c r="C180" s="10"/>
      <c r="D180" s="8"/>
      <c r="E180" s="8"/>
      <c r="F180" s="8"/>
      <c r="G180" s="8"/>
      <c r="H180" s="8"/>
      <c r="I180" s="8"/>
      <c r="J180" s="8"/>
      <c r="K180" s="8"/>
    </row>
    <row r="181" spans="1:11" x14ac:dyDescent="0.25">
      <c r="A181" s="5"/>
      <c r="B181" s="5"/>
      <c r="C181" s="6"/>
      <c r="D181" s="5"/>
      <c r="E181" s="5"/>
      <c r="F181" s="5"/>
      <c r="G181" s="5"/>
      <c r="H181" s="5"/>
      <c r="I181" s="5"/>
      <c r="J181" s="5"/>
      <c r="K181" s="5"/>
    </row>
    <row r="182" spans="1:11" ht="210" customHeight="1" x14ac:dyDescent="0.25">
      <c r="A182" s="8" t="s">
        <v>12</v>
      </c>
      <c r="B182" s="8" t="s">
        <v>13</v>
      </c>
      <c r="C182" s="10" t="s">
        <v>287</v>
      </c>
      <c r="D182" s="8" t="s">
        <v>288</v>
      </c>
      <c r="E182" s="8"/>
      <c r="F182" s="8" t="s">
        <v>36</v>
      </c>
      <c r="G182" s="8" t="s">
        <v>266</v>
      </c>
      <c r="H182" s="8" t="s">
        <v>254</v>
      </c>
      <c r="I182" s="8">
        <v>3</v>
      </c>
      <c r="J182" s="8"/>
      <c r="K182" s="8" t="s">
        <v>18</v>
      </c>
    </row>
    <row r="183" spans="1:11" x14ac:dyDescent="0.25">
      <c r="A183" s="8"/>
      <c r="B183" s="8"/>
      <c r="C183" s="10"/>
      <c r="D183" s="8"/>
      <c r="E183" s="8"/>
      <c r="F183" s="8"/>
      <c r="G183" s="8"/>
      <c r="H183" s="8"/>
      <c r="I183" s="8"/>
      <c r="J183" s="8"/>
      <c r="K183" s="8"/>
    </row>
    <row r="184" spans="1:11" ht="210" customHeight="1" x14ac:dyDescent="0.25">
      <c r="A184" s="8" t="s">
        <v>12</v>
      </c>
      <c r="B184" s="8" t="s">
        <v>13</v>
      </c>
      <c r="C184" s="10" t="s">
        <v>289</v>
      </c>
      <c r="D184" s="8" t="s">
        <v>290</v>
      </c>
      <c r="E184" s="8"/>
      <c r="F184" s="8" t="s">
        <v>36</v>
      </c>
      <c r="G184" s="8" t="s">
        <v>280</v>
      </c>
      <c r="H184" s="8" t="s">
        <v>291</v>
      </c>
      <c r="I184" s="8">
        <v>3</v>
      </c>
      <c r="J184" s="8"/>
      <c r="K184" s="8" t="s">
        <v>18</v>
      </c>
    </row>
    <row r="185" spans="1:11" x14ac:dyDescent="0.25">
      <c r="A185" s="8"/>
      <c r="B185" s="8"/>
      <c r="C185" s="10"/>
      <c r="D185" s="8"/>
      <c r="E185" s="8"/>
      <c r="F185" s="8"/>
      <c r="G185" s="8"/>
      <c r="H185" s="8"/>
      <c r="I185" s="8"/>
      <c r="J185" s="8"/>
      <c r="K185" s="8"/>
    </row>
    <row r="186" spans="1:11" x14ac:dyDescent="0.25">
      <c r="A186" s="5"/>
      <c r="B186" s="5"/>
      <c r="C186" s="6"/>
      <c r="D186" s="5"/>
      <c r="E186" s="5"/>
      <c r="F186" s="5"/>
      <c r="G186" s="5"/>
      <c r="H186" s="5"/>
      <c r="I186" s="5"/>
      <c r="J186" s="5"/>
      <c r="K186" s="5"/>
    </row>
    <row r="187" spans="1:11" ht="210" customHeight="1" x14ac:dyDescent="0.25">
      <c r="A187" s="8" t="s">
        <v>12</v>
      </c>
      <c r="B187" s="8" t="s">
        <v>13</v>
      </c>
      <c r="C187" s="10" t="s">
        <v>292</v>
      </c>
      <c r="D187" s="8" t="s">
        <v>293</v>
      </c>
      <c r="E187" s="8"/>
      <c r="F187" s="8" t="s">
        <v>36</v>
      </c>
      <c r="G187" s="8" t="s">
        <v>284</v>
      </c>
      <c r="H187" s="8" t="s">
        <v>162</v>
      </c>
      <c r="I187" s="8">
        <v>3</v>
      </c>
      <c r="J187" s="8"/>
      <c r="K187" s="8" t="s">
        <v>18</v>
      </c>
    </row>
    <row r="188" spans="1:11" x14ac:dyDescent="0.25">
      <c r="A188" s="8"/>
      <c r="B188" s="8"/>
      <c r="C188" s="10"/>
      <c r="D188" s="8"/>
      <c r="E188" s="8"/>
      <c r="F188" s="8"/>
      <c r="G188" s="8"/>
      <c r="H188" s="8"/>
      <c r="I188" s="8"/>
      <c r="J188" s="8"/>
      <c r="K188" s="8"/>
    </row>
    <row r="189" spans="1:11" ht="210" customHeight="1" x14ac:dyDescent="0.25">
      <c r="A189" s="8" t="s">
        <v>12</v>
      </c>
      <c r="B189" s="8" t="s">
        <v>13</v>
      </c>
      <c r="C189" s="10" t="s">
        <v>294</v>
      </c>
      <c r="D189" s="8" t="s">
        <v>295</v>
      </c>
      <c r="E189" s="8"/>
      <c r="F189" s="8" t="s">
        <v>36</v>
      </c>
      <c r="G189" s="8" t="s">
        <v>284</v>
      </c>
      <c r="H189" s="8" t="s">
        <v>235</v>
      </c>
      <c r="I189" s="8">
        <v>3</v>
      </c>
      <c r="J189" s="8"/>
      <c r="K189" s="8" t="s">
        <v>18</v>
      </c>
    </row>
    <row r="190" spans="1:11" x14ac:dyDescent="0.25">
      <c r="A190" s="8"/>
      <c r="B190" s="8"/>
      <c r="C190" s="10"/>
      <c r="D190" s="8"/>
      <c r="E190" s="8"/>
      <c r="F190" s="8"/>
      <c r="G190" s="8"/>
      <c r="H190" s="8"/>
      <c r="I190" s="8"/>
      <c r="J190" s="8"/>
      <c r="K190" s="8"/>
    </row>
    <row r="191" spans="1:11" ht="165" customHeight="1" x14ac:dyDescent="0.25">
      <c r="A191" s="8" t="s">
        <v>12</v>
      </c>
      <c r="B191" s="8" t="s">
        <v>13</v>
      </c>
      <c r="C191" s="10" t="s">
        <v>296</v>
      </c>
      <c r="D191" s="8" t="s">
        <v>295</v>
      </c>
      <c r="E191" s="8"/>
      <c r="F191" s="8" t="s">
        <v>297</v>
      </c>
      <c r="G191" s="8" t="s">
        <v>280</v>
      </c>
      <c r="H191" s="9">
        <v>42236</v>
      </c>
      <c r="I191" s="8">
        <v>3</v>
      </c>
      <c r="J191" s="8"/>
      <c r="K191" s="8" t="s">
        <v>18</v>
      </c>
    </row>
    <row r="192" spans="1:11" x14ac:dyDescent="0.25">
      <c r="A192" s="8"/>
      <c r="B192" s="8"/>
      <c r="C192" s="10"/>
      <c r="D192" s="8"/>
      <c r="E192" s="8"/>
      <c r="F192" s="8"/>
      <c r="G192" s="8"/>
      <c r="H192" s="9"/>
      <c r="I192" s="8"/>
      <c r="J192" s="8"/>
      <c r="K192" s="8"/>
    </row>
    <row r="193" spans="1:11" ht="180" customHeight="1" x14ac:dyDescent="0.25">
      <c r="A193" s="8" t="s">
        <v>12</v>
      </c>
      <c r="B193" s="8" t="s">
        <v>19</v>
      </c>
      <c r="C193" s="10" t="s">
        <v>298</v>
      </c>
      <c r="D193" s="8" t="s">
        <v>299</v>
      </c>
      <c r="E193" s="8"/>
      <c r="F193" s="8" t="s">
        <v>300</v>
      </c>
      <c r="G193" s="8" t="s">
        <v>284</v>
      </c>
      <c r="H193" s="8" t="s">
        <v>301</v>
      </c>
      <c r="I193" s="8">
        <v>3</v>
      </c>
      <c r="J193" s="8"/>
      <c r="K193" s="8" t="s">
        <v>18</v>
      </c>
    </row>
    <row r="194" spans="1:11" x14ac:dyDescent="0.25">
      <c r="A194" s="8"/>
      <c r="B194" s="8"/>
      <c r="C194" s="10"/>
      <c r="D194" s="8"/>
      <c r="E194" s="8"/>
      <c r="F194" s="8"/>
      <c r="G194" s="8"/>
      <c r="H194" s="8"/>
      <c r="I194" s="8"/>
      <c r="J194" s="8"/>
      <c r="K194" s="8"/>
    </row>
    <row r="195" spans="1:11" x14ac:dyDescent="0.25">
      <c r="A195" s="5"/>
      <c r="B195" s="5"/>
      <c r="C195" s="6"/>
      <c r="D195" s="5"/>
      <c r="E195" s="5"/>
      <c r="F195" s="5"/>
      <c r="G195" s="5"/>
      <c r="H195" s="5"/>
      <c r="I195" s="5"/>
      <c r="J195" s="5"/>
      <c r="K195" s="5"/>
    </row>
    <row r="196" spans="1:11" ht="240" customHeight="1" x14ac:dyDescent="0.25">
      <c r="A196" s="8" t="s">
        <v>12</v>
      </c>
      <c r="B196" s="8" t="s">
        <v>13</v>
      </c>
      <c r="C196" s="10" t="s">
        <v>303</v>
      </c>
      <c r="D196" s="8" t="s">
        <v>304</v>
      </c>
      <c r="E196" s="8"/>
      <c r="F196" s="8" t="s">
        <v>305</v>
      </c>
      <c r="G196" s="8" t="s">
        <v>266</v>
      </c>
      <c r="H196" s="8" t="s">
        <v>306</v>
      </c>
      <c r="I196" s="8">
        <v>3</v>
      </c>
      <c r="J196" s="8"/>
      <c r="K196" s="8" t="s">
        <v>18</v>
      </c>
    </row>
    <row r="197" spans="1:11" x14ac:dyDescent="0.25">
      <c r="A197" s="8"/>
      <c r="B197" s="8"/>
      <c r="C197" s="10"/>
      <c r="D197" s="8"/>
      <c r="E197" s="8"/>
      <c r="F197" s="8"/>
      <c r="G197" s="8"/>
      <c r="H197" s="8"/>
      <c r="I197" s="8"/>
      <c r="J197" s="8"/>
      <c r="K197" s="8"/>
    </row>
    <row r="198" spans="1:11" ht="180" customHeight="1" x14ac:dyDescent="0.25">
      <c r="A198" s="8" t="s">
        <v>12</v>
      </c>
      <c r="B198" s="8" t="s">
        <v>13</v>
      </c>
      <c r="C198" s="10" t="s">
        <v>307</v>
      </c>
      <c r="D198" s="8" t="s">
        <v>308</v>
      </c>
      <c r="E198" s="8"/>
      <c r="F198" s="8" t="s">
        <v>309</v>
      </c>
      <c r="G198" s="8" t="s">
        <v>284</v>
      </c>
      <c r="H198" s="9">
        <v>42050</v>
      </c>
      <c r="I198" s="8">
        <v>3</v>
      </c>
      <c r="J198" s="8"/>
      <c r="K198" s="8" t="s">
        <v>18</v>
      </c>
    </row>
    <row r="199" spans="1:11" x14ac:dyDescent="0.25">
      <c r="A199" s="8"/>
      <c r="B199" s="8"/>
      <c r="C199" s="10"/>
      <c r="D199" s="8"/>
      <c r="E199" s="8"/>
      <c r="F199" s="8"/>
      <c r="G199" s="8"/>
      <c r="H199" s="9"/>
      <c r="I199" s="8"/>
      <c r="J199" s="8"/>
      <c r="K199" s="8"/>
    </row>
    <row r="200" spans="1:11" ht="195" customHeight="1" x14ac:dyDescent="0.25">
      <c r="A200" s="8" t="s">
        <v>12</v>
      </c>
      <c r="B200" s="8" t="s">
        <v>19</v>
      </c>
      <c r="C200" s="10" t="s">
        <v>310</v>
      </c>
      <c r="D200" s="8" t="s">
        <v>311</v>
      </c>
      <c r="E200" s="8"/>
      <c r="F200" s="8" t="s">
        <v>312</v>
      </c>
      <c r="G200" s="8" t="s">
        <v>280</v>
      </c>
      <c r="H200" s="8">
        <f>-1 / 10</f>
        <v>-0.1</v>
      </c>
      <c r="I200" s="8">
        <v>3</v>
      </c>
      <c r="J200" s="8"/>
      <c r="K200" s="8" t="s">
        <v>18</v>
      </c>
    </row>
    <row r="201" spans="1:11" x14ac:dyDescent="0.25">
      <c r="A201" s="8"/>
      <c r="B201" s="8"/>
      <c r="C201" s="10"/>
      <c r="D201" s="8"/>
      <c r="E201" s="8"/>
      <c r="F201" s="8"/>
      <c r="G201" s="8"/>
      <c r="H201" s="8"/>
      <c r="I201" s="8"/>
      <c r="J201" s="8"/>
      <c r="K201" s="8"/>
    </row>
    <row r="204" spans="1:11" ht="225" customHeight="1" x14ac:dyDescent="0.25">
      <c r="A204" s="8" t="s">
        <v>12</v>
      </c>
      <c r="B204" s="8" t="s">
        <v>13</v>
      </c>
      <c r="C204" s="10" t="s">
        <v>315</v>
      </c>
      <c r="D204" s="8" t="s">
        <v>316</v>
      </c>
      <c r="E204" s="8"/>
      <c r="F204" s="8" t="s">
        <v>317</v>
      </c>
      <c r="G204" s="8" t="s">
        <v>318</v>
      </c>
      <c r="H204" s="9">
        <v>42147</v>
      </c>
      <c r="I204" s="8">
        <v>4</v>
      </c>
      <c r="J204" s="8"/>
      <c r="K204" s="8" t="s">
        <v>18</v>
      </c>
    </row>
    <row r="205" spans="1:11" x14ac:dyDescent="0.25">
      <c r="A205" s="8"/>
      <c r="B205" s="8"/>
      <c r="C205" s="10"/>
      <c r="D205" s="8"/>
      <c r="E205" s="8"/>
      <c r="F205" s="8"/>
      <c r="G205" s="8"/>
      <c r="H205" s="9"/>
      <c r="I205" s="8"/>
      <c r="J205" s="8"/>
      <c r="K205" s="8"/>
    </row>
    <row r="206" spans="1:11" ht="195" customHeight="1" x14ac:dyDescent="0.25">
      <c r="A206" s="8" t="s">
        <v>12</v>
      </c>
      <c r="B206" s="8" t="s">
        <v>19</v>
      </c>
      <c r="C206" s="10" t="s">
        <v>319</v>
      </c>
      <c r="D206" s="8" t="s">
        <v>320</v>
      </c>
      <c r="E206" s="8"/>
      <c r="F206" s="8" t="s">
        <v>321</v>
      </c>
      <c r="G206" s="8" t="s">
        <v>322</v>
      </c>
      <c r="H206" s="8" t="s">
        <v>90</v>
      </c>
      <c r="I206" s="8">
        <v>3</v>
      </c>
      <c r="J206" s="8"/>
      <c r="K206" s="8" t="s">
        <v>18</v>
      </c>
    </row>
    <row r="207" spans="1:11" x14ac:dyDescent="0.25">
      <c r="A207" s="8"/>
      <c r="B207" s="8"/>
      <c r="C207" s="10"/>
      <c r="D207" s="8"/>
      <c r="E207" s="8"/>
      <c r="F207" s="8"/>
      <c r="G207" s="8"/>
      <c r="H207" s="8"/>
      <c r="I207" s="8"/>
      <c r="J207" s="8"/>
      <c r="K207" s="8"/>
    </row>
    <row r="208" spans="1:11" ht="195" customHeight="1" x14ac:dyDescent="0.25">
      <c r="A208" s="8" t="s">
        <v>12</v>
      </c>
      <c r="B208" s="8" t="s">
        <v>13</v>
      </c>
      <c r="C208" s="10" t="s">
        <v>323</v>
      </c>
      <c r="D208" s="8" t="s">
        <v>320</v>
      </c>
      <c r="E208" s="8"/>
      <c r="F208" s="8" t="s">
        <v>324</v>
      </c>
      <c r="G208" s="8" t="s">
        <v>322</v>
      </c>
      <c r="H208" s="9">
        <v>42059</v>
      </c>
      <c r="I208" s="8">
        <v>3</v>
      </c>
      <c r="J208" s="8"/>
      <c r="K208" s="8" t="s">
        <v>18</v>
      </c>
    </row>
    <row r="209" spans="1:11" x14ac:dyDescent="0.25">
      <c r="A209" s="8"/>
      <c r="B209" s="8"/>
      <c r="C209" s="10"/>
      <c r="D209" s="8"/>
      <c r="E209" s="8"/>
      <c r="F209" s="8"/>
      <c r="G209" s="8"/>
      <c r="H209" s="9"/>
      <c r="I209" s="8"/>
      <c r="J209" s="8"/>
      <c r="K209" s="8"/>
    </row>
    <row r="210" spans="1:11" ht="180" customHeight="1" x14ac:dyDescent="0.25">
      <c r="A210" s="8" t="s">
        <v>12</v>
      </c>
      <c r="B210" s="8" t="s">
        <v>19</v>
      </c>
      <c r="C210" s="10" t="s">
        <v>325</v>
      </c>
      <c r="D210" s="8" t="s">
        <v>320</v>
      </c>
      <c r="E210" s="8"/>
      <c r="F210" s="8" t="s">
        <v>326</v>
      </c>
      <c r="G210" s="8" t="s">
        <v>327</v>
      </c>
      <c r="H210" s="8" t="s">
        <v>90</v>
      </c>
      <c r="I210" s="8">
        <v>3</v>
      </c>
      <c r="J210" s="8"/>
      <c r="K210" s="8" t="s">
        <v>18</v>
      </c>
    </row>
    <row r="211" spans="1:11" x14ac:dyDescent="0.25">
      <c r="A211" s="8"/>
      <c r="B211" s="8"/>
      <c r="C211" s="10"/>
      <c r="D211" s="8"/>
      <c r="E211" s="8"/>
      <c r="F211" s="8"/>
      <c r="G211" s="8"/>
      <c r="H211" s="8"/>
      <c r="I211" s="8"/>
      <c r="J211" s="8"/>
      <c r="K211" s="8"/>
    </row>
    <row r="212" spans="1:11" ht="165" customHeight="1" x14ac:dyDescent="0.25">
      <c r="A212" s="8" t="s">
        <v>12</v>
      </c>
      <c r="B212" s="8" t="s">
        <v>13</v>
      </c>
      <c r="C212" s="10" t="s">
        <v>328</v>
      </c>
      <c r="D212" s="8" t="s">
        <v>320</v>
      </c>
      <c r="E212" s="8"/>
      <c r="F212" s="8" t="s">
        <v>329</v>
      </c>
      <c r="G212" s="8" t="s">
        <v>330</v>
      </c>
      <c r="H212" s="8" t="s">
        <v>331</v>
      </c>
      <c r="I212" s="8">
        <v>3</v>
      </c>
      <c r="J212" s="8"/>
      <c r="K212" s="8" t="s">
        <v>18</v>
      </c>
    </row>
    <row r="213" spans="1:11" x14ac:dyDescent="0.25">
      <c r="A213" s="8"/>
      <c r="B213" s="8"/>
      <c r="C213" s="10"/>
      <c r="D213" s="8"/>
      <c r="E213" s="8"/>
      <c r="F213" s="8"/>
      <c r="G213" s="8"/>
      <c r="H213" s="8"/>
      <c r="I213" s="8"/>
      <c r="J213" s="8"/>
      <c r="K213" s="8"/>
    </row>
    <row r="214" spans="1:11" ht="180" customHeight="1" x14ac:dyDescent="0.25">
      <c r="A214" s="8" t="s">
        <v>12</v>
      </c>
      <c r="B214" s="8" t="s">
        <v>13</v>
      </c>
      <c r="C214" s="10" t="s">
        <v>332</v>
      </c>
      <c r="D214" s="8" t="s">
        <v>333</v>
      </c>
      <c r="E214" s="8"/>
      <c r="F214" s="8" t="s">
        <v>334</v>
      </c>
      <c r="G214" s="8" t="s">
        <v>330</v>
      </c>
      <c r="H214" s="8" t="s">
        <v>331</v>
      </c>
      <c r="I214" s="8">
        <v>4</v>
      </c>
      <c r="J214" s="8"/>
      <c r="K214" s="8" t="s">
        <v>18</v>
      </c>
    </row>
    <row r="215" spans="1:11" x14ac:dyDescent="0.25">
      <c r="A215" s="8"/>
      <c r="B215" s="8"/>
      <c r="C215" s="10"/>
      <c r="D215" s="8"/>
      <c r="E215" s="8"/>
      <c r="F215" s="8"/>
      <c r="G215" s="8"/>
      <c r="H215" s="8"/>
      <c r="I215" s="8"/>
      <c r="J215" s="8"/>
      <c r="K215" s="8"/>
    </row>
    <row r="216" spans="1:11" ht="240" customHeight="1" x14ac:dyDescent="0.25">
      <c r="A216" s="8" t="s">
        <v>12</v>
      </c>
      <c r="B216" s="8" t="s">
        <v>19</v>
      </c>
      <c r="C216" s="10" t="s">
        <v>335</v>
      </c>
      <c r="D216" s="8" t="s">
        <v>336</v>
      </c>
      <c r="E216" s="8"/>
      <c r="F216" s="8" t="s">
        <v>337</v>
      </c>
      <c r="G216" s="8" t="s">
        <v>338</v>
      </c>
      <c r="H216" s="8" t="s">
        <v>339</v>
      </c>
      <c r="I216" s="8">
        <v>3</v>
      </c>
      <c r="J216" s="8"/>
      <c r="K216" s="8" t="s">
        <v>18</v>
      </c>
    </row>
    <row r="217" spans="1:11" x14ac:dyDescent="0.25">
      <c r="A217" s="8"/>
      <c r="B217" s="8"/>
      <c r="C217" s="10"/>
      <c r="D217" s="8"/>
      <c r="E217" s="8"/>
      <c r="F217" s="8"/>
      <c r="G217" s="8"/>
      <c r="H217" s="8"/>
      <c r="I217" s="8"/>
      <c r="J217" s="8"/>
      <c r="K217" s="8"/>
    </row>
    <row r="218" spans="1:11" ht="165" customHeight="1" x14ac:dyDescent="0.25">
      <c r="A218" s="8" t="s">
        <v>12</v>
      </c>
      <c r="B218" s="8" t="s">
        <v>13</v>
      </c>
      <c r="C218" s="10" t="s">
        <v>340</v>
      </c>
      <c r="D218" s="8" t="s">
        <v>341</v>
      </c>
      <c r="E218" s="8"/>
      <c r="F218" s="8" t="s">
        <v>342</v>
      </c>
      <c r="G218" s="8" t="s">
        <v>318</v>
      </c>
      <c r="H218" s="8" t="s">
        <v>343</v>
      </c>
      <c r="I218" s="8">
        <v>3</v>
      </c>
      <c r="J218" s="8"/>
      <c r="K218" s="8" t="s">
        <v>18</v>
      </c>
    </row>
    <row r="219" spans="1:11" x14ac:dyDescent="0.25">
      <c r="A219" s="8"/>
      <c r="B219" s="8"/>
      <c r="C219" s="10"/>
      <c r="D219" s="8"/>
      <c r="E219" s="8"/>
      <c r="F219" s="8"/>
      <c r="G219" s="8"/>
      <c r="H219" s="8"/>
      <c r="I219" s="8"/>
      <c r="J219" s="8"/>
      <c r="K219" s="8"/>
    </row>
    <row r="220" spans="1:11" ht="165" customHeight="1" x14ac:dyDescent="0.25">
      <c r="A220" s="8" t="s">
        <v>12</v>
      </c>
      <c r="B220" s="8" t="s">
        <v>13</v>
      </c>
      <c r="C220" s="10" t="s">
        <v>344</v>
      </c>
      <c r="D220" s="8" t="s">
        <v>345</v>
      </c>
      <c r="E220" s="8"/>
      <c r="F220" s="8" t="s">
        <v>346</v>
      </c>
      <c r="G220" s="8" t="s">
        <v>322</v>
      </c>
      <c r="H220" s="8" t="s">
        <v>135</v>
      </c>
      <c r="I220" s="8">
        <v>3</v>
      </c>
      <c r="J220" s="8"/>
      <c r="K220" s="8" t="s">
        <v>18</v>
      </c>
    </row>
    <row r="221" spans="1:11" x14ac:dyDescent="0.25">
      <c r="A221" s="8"/>
      <c r="B221" s="8"/>
      <c r="C221" s="10"/>
      <c r="D221" s="8"/>
      <c r="E221" s="8"/>
      <c r="F221" s="8"/>
      <c r="G221" s="8"/>
      <c r="H221" s="8"/>
      <c r="I221" s="8"/>
      <c r="J221" s="8"/>
      <c r="K221" s="8"/>
    </row>
    <row r="222" spans="1:11" ht="165" customHeight="1" x14ac:dyDescent="0.25">
      <c r="A222" s="8" t="s">
        <v>12</v>
      </c>
      <c r="B222" s="8" t="s">
        <v>13</v>
      </c>
      <c r="C222" s="10" t="s">
        <v>347</v>
      </c>
      <c r="D222" s="8" t="s">
        <v>348</v>
      </c>
      <c r="E222" s="8"/>
      <c r="F222" s="8" t="s">
        <v>349</v>
      </c>
      <c r="G222" s="8" t="s">
        <v>318</v>
      </c>
      <c r="H222" s="8" t="s">
        <v>350</v>
      </c>
      <c r="I222" s="8">
        <v>4</v>
      </c>
      <c r="J222" s="8"/>
      <c r="K222" s="8" t="s">
        <v>18</v>
      </c>
    </row>
    <row r="223" spans="1:11" x14ac:dyDescent="0.25">
      <c r="A223" s="8"/>
      <c r="B223" s="8"/>
      <c r="C223" s="10"/>
      <c r="D223" s="8"/>
      <c r="E223" s="8"/>
      <c r="F223" s="8"/>
      <c r="G223" s="8"/>
      <c r="H223" s="8"/>
      <c r="I223" s="8"/>
      <c r="J223" s="8"/>
      <c r="K223" s="8"/>
    </row>
    <row r="224" spans="1:11" ht="165" customHeight="1" x14ac:dyDescent="0.25">
      <c r="A224" s="8" t="s">
        <v>12</v>
      </c>
      <c r="B224" s="8" t="s">
        <v>13</v>
      </c>
      <c r="C224" s="10" t="s">
        <v>351</v>
      </c>
      <c r="D224" s="8" t="s">
        <v>352</v>
      </c>
      <c r="E224" s="8"/>
      <c r="F224" s="8" t="s">
        <v>353</v>
      </c>
      <c r="G224" s="8" t="s">
        <v>330</v>
      </c>
      <c r="H224" s="8" t="s">
        <v>354</v>
      </c>
      <c r="I224" s="8">
        <v>3</v>
      </c>
      <c r="J224" s="8"/>
      <c r="K224" s="8" t="s">
        <v>18</v>
      </c>
    </row>
    <row r="225" spans="1:11" x14ac:dyDescent="0.25">
      <c r="A225" s="8"/>
      <c r="B225" s="8"/>
      <c r="C225" s="10"/>
      <c r="D225" s="8"/>
      <c r="E225" s="8"/>
      <c r="F225" s="8"/>
      <c r="G225" s="8"/>
      <c r="H225" s="8"/>
      <c r="I225" s="8"/>
      <c r="J225" s="8"/>
      <c r="K225" s="8"/>
    </row>
    <row r="226" spans="1:11" ht="165" customHeight="1" x14ac:dyDescent="0.25">
      <c r="A226" s="8" t="s">
        <v>12</v>
      </c>
      <c r="B226" s="8" t="s">
        <v>13</v>
      </c>
      <c r="C226" s="10" t="s">
        <v>355</v>
      </c>
      <c r="D226" s="8" t="s">
        <v>356</v>
      </c>
      <c r="E226" s="8"/>
      <c r="F226" s="8" t="s">
        <v>357</v>
      </c>
      <c r="G226" s="8" t="s">
        <v>322</v>
      </c>
      <c r="H226" s="8" t="s">
        <v>358</v>
      </c>
      <c r="I226" s="8">
        <v>3</v>
      </c>
      <c r="J226" s="8"/>
      <c r="K226" s="8" t="s">
        <v>18</v>
      </c>
    </row>
    <row r="227" spans="1:11" x14ac:dyDescent="0.25">
      <c r="A227" s="8"/>
      <c r="B227" s="8"/>
      <c r="C227" s="10"/>
      <c r="D227" s="8"/>
      <c r="E227" s="8"/>
      <c r="F227" s="8"/>
      <c r="G227" s="8"/>
      <c r="H227" s="8"/>
      <c r="I227" s="8"/>
      <c r="J227" s="8"/>
      <c r="K227" s="8"/>
    </row>
    <row r="228" spans="1:11" ht="165" customHeight="1" x14ac:dyDescent="0.25">
      <c r="A228" s="8" t="s">
        <v>12</v>
      </c>
      <c r="B228" s="8" t="s">
        <v>13</v>
      </c>
      <c r="C228" s="10" t="s">
        <v>359</v>
      </c>
      <c r="D228" s="8" t="s">
        <v>360</v>
      </c>
      <c r="E228" s="8"/>
      <c r="F228" s="8" t="s">
        <v>361</v>
      </c>
      <c r="G228" s="8" t="s">
        <v>322</v>
      </c>
      <c r="H228" s="8" t="s">
        <v>313</v>
      </c>
      <c r="I228" s="8">
        <v>3</v>
      </c>
      <c r="J228" s="8"/>
      <c r="K228" s="8" t="s">
        <v>18</v>
      </c>
    </row>
    <row r="229" spans="1:11" x14ac:dyDescent="0.25">
      <c r="A229" s="8"/>
      <c r="B229" s="8"/>
      <c r="C229" s="10"/>
      <c r="D229" s="8"/>
      <c r="E229" s="8"/>
      <c r="F229" s="8"/>
      <c r="G229" s="8"/>
      <c r="H229" s="8"/>
      <c r="I229" s="8"/>
      <c r="J229" s="8"/>
      <c r="K229" s="8"/>
    </row>
    <row r="230" spans="1:11" ht="225" customHeight="1" x14ac:dyDescent="0.25">
      <c r="A230" s="8" t="s">
        <v>12</v>
      </c>
      <c r="B230" s="8" t="s">
        <v>13</v>
      </c>
      <c r="C230" s="10" t="s">
        <v>362</v>
      </c>
      <c r="D230" s="8" t="s">
        <v>363</v>
      </c>
      <c r="E230" s="8"/>
      <c r="F230" s="8" t="s">
        <v>364</v>
      </c>
      <c r="G230" s="8" t="s">
        <v>322</v>
      </c>
      <c r="H230" s="9">
        <v>42129</v>
      </c>
      <c r="I230" s="8">
        <v>3</v>
      </c>
      <c r="J230" s="8"/>
      <c r="K230" s="8" t="s">
        <v>18</v>
      </c>
    </row>
    <row r="231" spans="1:11" x14ac:dyDescent="0.25">
      <c r="A231" s="8"/>
      <c r="B231" s="8"/>
      <c r="C231" s="10"/>
      <c r="D231" s="8"/>
      <c r="E231" s="8"/>
      <c r="F231" s="8"/>
      <c r="G231" s="8"/>
      <c r="H231" s="9"/>
      <c r="I231" s="8"/>
      <c r="J231" s="8"/>
      <c r="K231" s="8"/>
    </row>
    <row r="232" spans="1:11" ht="225" customHeight="1" x14ac:dyDescent="0.25">
      <c r="A232" s="8" t="s">
        <v>12</v>
      </c>
      <c r="B232" s="8" t="s">
        <v>13</v>
      </c>
      <c r="C232" s="10" t="s">
        <v>365</v>
      </c>
      <c r="D232" s="8" t="s">
        <v>366</v>
      </c>
      <c r="E232" s="8"/>
      <c r="F232" s="8" t="s">
        <v>245</v>
      </c>
      <c r="G232" s="8" t="s">
        <v>322</v>
      </c>
      <c r="H232" s="9">
        <v>42287</v>
      </c>
      <c r="I232" s="8">
        <v>3</v>
      </c>
      <c r="J232" s="8"/>
      <c r="K232" s="8" t="s">
        <v>18</v>
      </c>
    </row>
    <row r="233" spans="1:11" x14ac:dyDescent="0.25">
      <c r="A233" s="8"/>
      <c r="B233" s="8"/>
      <c r="C233" s="10"/>
      <c r="D233" s="8"/>
      <c r="E233" s="8"/>
      <c r="F233" s="8"/>
      <c r="G233" s="8"/>
      <c r="H233" s="9"/>
      <c r="I233" s="8"/>
      <c r="J233" s="8"/>
      <c r="K233" s="8"/>
    </row>
    <row r="234" spans="1:11" ht="165" customHeight="1" x14ac:dyDescent="0.25">
      <c r="A234" s="8" t="s">
        <v>12</v>
      </c>
      <c r="B234" s="8" t="s">
        <v>13</v>
      </c>
      <c r="C234" s="10" t="s">
        <v>367</v>
      </c>
      <c r="D234" s="8" t="s">
        <v>368</v>
      </c>
      <c r="E234" s="8"/>
      <c r="F234" s="8" t="s">
        <v>369</v>
      </c>
      <c r="G234" s="8" t="s">
        <v>370</v>
      </c>
      <c r="H234" s="8" t="s">
        <v>371</v>
      </c>
      <c r="I234" s="8">
        <v>3</v>
      </c>
    </row>
    <row r="235" spans="1:11" x14ac:dyDescent="0.25">
      <c r="A235" s="8"/>
      <c r="B235" s="8"/>
      <c r="C235" s="10"/>
      <c r="D235" s="8"/>
      <c r="E235" s="8"/>
      <c r="F235" s="8"/>
      <c r="G235" s="8"/>
      <c r="H235" s="8"/>
      <c r="I235" s="8"/>
    </row>
    <row r="238" spans="1:11" ht="45" x14ac:dyDescent="0.25">
      <c r="A238" s="1" t="s">
        <v>1</v>
      </c>
      <c r="B238" s="1" t="s">
        <v>2</v>
      </c>
      <c r="C238" s="1" t="s">
        <v>3</v>
      </c>
      <c r="D238" s="1" t="s">
        <v>4</v>
      </c>
      <c r="E238" s="1" t="s">
        <v>5</v>
      </c>
      <c r="F238" s="1" t="s">
        <v>6</v>
      </c>
      <c r="G238" s="1" t="s">
        <v>7</v>
      </c>
      <c r="H238" s="1" t="s">
        <v>8</v>
      </c>
      <c r="I238" s="1" t="s">
        <v>9</v>
      </c>
      <c r="J238" s="1" t="s">
        <v>10</v>
      </c>
      <c r="K238" s="1" t="s">
        <v>11</v>
      </c>
    </row>
    <row r="239" spans="1:11" ht="210" customHeight="1" x14ac:dyDescent="0.25">
      <c r="A239" s="8" t="s">
        <v>12</v>
      </c>
      <c r="B239" s="8" t="s">
        <v>19</v>
      </c>
      <c r="C239" s="10" t="s">
        <v>373</v>
      </c>
      <c r="D239" s="8" t="s">
        <v>372</v>
      </c>
      <c r="E239" s="8"/>
      <c r="F239" s="8" t="s">
        <v>374</v>
      </c>
      <c r="G239" s="8" t="s">
        <v>375</v>
      </c>
      <c r="H239" s="8">
        <f>-6 / 25</f>
        <v>-0.24</v>
      </c>
      <c r="I239" s="8">
        <v>3</v>
      </c>
      <c r="J239" s="8"/>
      <c r="K239" s="8" t="s">
        <v>18</v>
      </c>
    </row>
    <row r="240" spans="1:11" x14ac:dyDescent="0.25">
      <c r="A240" s="8"/>
      <c r="B240" s="8"/>
      <c r="C240" s="10"/>
      <c r="D240" s="8"/>
      <c r="E240" s="8"/>
      <c r="F240" s="8"/>
      <c r="G240" s="8"/>
      <c r="H240" s="8"/>
      <c r="I240" s="8"/>
      <c r="J240" s="8"/>
      <c r="K240" s="8"/>
    </row>
    <row r="243" spans="1:11" ht="180" customHeight="1" x14ac:dyDescent="0.25">
      <c r="A243" s="8" t="s">
        <v>12</v>
      </c>
      <c r="B243" s="8" t="s">
        <v>19</v>
      </c>
      <c r="C243" s="10" t="s">
        <v>263</v>
      </c>
      <c r="D243" s="8" t="s">
        <v>264</v>
      </c>
      <c r="E243" s="8"/>
      <c r="F243" s="8" t="s">
        <v>265</v>
      </c>
      <c r="G243" s="8" t="s">
        <v>266</v>
      </c>
      <c r="H243" s="8" t="s">
        <v>267</v>
      </c>
      <c r="I243" s="8">
        <v>3</v>
      </c>
      <c r="J243" s="8"/>
      <c r="K243" s="8" t="s">
        <v>18</v>
      </c>
    </row>
    <row r="244" spans="1:11" x14ac:dyDescent="0.25">
      <c r="A244" s="8"/>
      <c r="B244" s="8"/>
      <c r="C244" s="10"/>
      <c r="D244" s="8"/>
      <c r="E244" s="8"/>
      <c r="F244" s="8"/>
      <c r="G244" s="8"/>
      <c r="H244" s="8"/>
      <c r="I244" s="8"/>
      <c r="J244" s="8"/>
      <c r="K244" s="8"/>
    </row>
    <row r="245" spans="1:11" ht="195" customHeight="1" x14ac:dyDescent="0.25">
      <c r="A245" s="8" t="s">
        <v>12</v>
      </c>
      <c r="B245" s="8" t="s">
        <v>13</v>
      </c>
      <c r="C245" s="10" t="s">
        <v>268</v>
      </c>
      <c r="D245" s="8" t="s">
        <v>264</v>
      </c>
      <c r="E245" s="8"/>
      <c r="F245" s="8" t="s">
        <v>269</v>
      </c>
      <c r="G245" s="8" t="s">
        <v>270</v>
      </c>
      <c r="H245" s="8" t="s">
        <v>271</v>
      </c>
      <c r="I245" s="8">
        <v>3</v>
      </c>
      <c r="J245" s="8"/>
      <c r="K245" s="8" t="s">
        <v>18</v>
      </c>
    </row>
    <row r="246" spans="1:11" x14ac:dyDescent="0.25">
      <c r="A246" s="8"/>
      <c r="B246" s="8"/>
      <c r="C246" s="10"/>
      <c r="D246" s="8"/>
      <c r="E246" s="8"/>
      <c r="F246" s="8"/>
      <c r="G246" s="8"/>
      <c r="H246" s="8"/>
      <c r="I246" s="8"/>
      <c r="J246" s="8"/>
      <c r="K246" s="8"/>
    </row>
    <row r="247" spans="1:11" x14ac:dyDescent="0.25">
      <c r="A247" s="5"/>
      <c r="B247" s="5"/>
      <c r="C247" s="6"/>
      <c r="D247" s="5"/>
      <c r="E247" s="5"/>
      <c r="F247" s="5"/>
      <c r="G247" s="5"/>
      <c r="H247" s="5"/>
      <c r="I247" s="5"/>
      <c r="J247" s="5"/>
      <c r="K247" s="5"/>
    </row>
    <row r="248" spans="1:11" ht="165" customHeight="1" x14ac:dyDescent="0.25">
      <c r="A248" s="8" t="s">
        <v>12</v>
      </c>
      <c r="B248" s="8" t="s">
        <v>19</v>
      </c>
      <c r="C248" s="10" t="s">
        <v>273</v>
      </c>
      <c r="D248" s="8" t="s">
        <v>274</v>
      </c>
      <c r="E248" s="8"/>
      <c r="F248" s="8" t="s">
        <v>275</v>
      </c>
      <c r="G248" s="8" t="s">
        <v>266</v>
      </c>
      <c r="H248" s="8" t="s">
        <v>276</v>
      </c>
      <c r="I248" s="8">
        <v>3</v>
      </c>
      <c r="J248" s="8"/>
      <c r="K248" s="8" t="s">
        <v>18</v>
      </c>
    </row>
    <row r="249" spans="1:11" x14ac:dyDescent="0.25">
      <c r="A249" s="8"/>
      <c r="B249" s="8"/>
      <c r="C249" s="10"/>
      <c r="D249" s="8"/>
      <c r="E249" s="8"/>
      <c r="F249" s="8"/>
      <c r="G249" s="8"/>
      <c r="H249" s="8"/>
      <c r="I249" s="8"/>
      <c r="J249" s="8"/>
      <c r="K249" s="8"/>
    </row>
    <row r="250" spans="1:11" x14ac:dyDescent="0.25">
      <c r="A250" s="5"/>
      <c r="B250" s="5"/>
      <c r="C250" s="6"/>
      <c r="D250" s="5"/>
      <c r="E250" s="5"/>
      <c r="F250" s="5"/>
      <c r="G250" s="5"/>
      <c r="H250" s="7"/>
      <c r="I250" s="5"/>
      <c r="J250" s="5"/>
      <c r="K250" s="5"/>
    </row>
    <row r="251" spans="1:11" ht="180" customHeight="1" x14ac:dyDescent="0.25">
      <c r="A251" s="8" t="s">
        <v>12</v>
      </c>
      <c r="B251" s="8" t="s">
        <v>19</v>
      </c>
      <c r="C251" s="10" t="s">
        <v>277</v>
      </c>
      <c r="D251" s="8" t="s">
        <v>278</v>
      </c>
      <c r="E251" s="8"/>
      <c r="F251" s="8" t="s">
        <v>279</v>
      </c>
      <c r="G251" s="8" t="s">
        <v>280</v>
      </c>
      <c r="H251" s="8">
        <f>-1 / 25</f>
        <v>-0.04</v>
      </c>
      <c r="I251" s="8">
        <v>3</v>
      </c>
      <c r="J251" s="8"/>
      <c r="K251" s="8" t="s">
        <v>18</v>
      </c>
    </row>
    <row r="252" spans="1:11" x14ac:dyDescent="0.25">
      <c r="A252" s="8"/>
      <c r="B252" s="8"/>
      <c r="C252" s="10"/>
      <c r="D252" s="8"/>
      <c r="E252" s="8"/>
      <c r="F252" s="8"/>
      <c r="G252" s="8"/>
      <c r="H252" s="8"/>
      <c r="I252" s="8"/>
      <c r="J252" s="8"/>
      <c r="K252" s="8"/>
    </row>
    <row r="253" spans="1:11" ht="150" customHeight="1" x14ac:dyDescent="0.25">
      <c r="A253" s="8" t="s">
        <v>12</v>
      </c>
      <c r="B253" s="8" t="s">
        <v>13</v>
      </c>
      <c r="C253" s="10" t="s">
        <v>281</v>
      </c>
      <c r="D253" s="8" t="s">
        <v>282</v>
      </c>
      <c r="E253" s="8"/>
      <c r="F253" s="8" t="s">
        <v>283</v>
      </c>
      <c r="G253" s="8" t="s">
        <v>284</v>
      </c>
      <c r="H253" s="8" t="s">
        <v>285</v>
      </c>
      <c r="I253" s="8">
        <v>3</v>
      </c>
      <c r="J253" s="8"/>
      <c r="K253" s="8" t="s">
        <v>18</v>
      </c>
    </row>
    <row r="254" spans="1:11" x14ac:dyDescent="0.25">
      <c r="A254" s="8"/>
      <c r="B254" s="8"/>
      <c r="C254" s="10"/>
      <c r="D254" s="8"/>
      <c r="E254" s="8"/>
      <c r="F254" s="8"/>
      <c r="G254" s="8"/>
      <c r="H254" s="8"/>
      <c r="I254" s="8"/>
      <c r="J254" s="8"/>
      <c r="K254" s="8"/>
    </row>
    <row r="255" spans="1:11" x14ac:dyDescent="0.25">
      <c r="A255" s="5"/>
      <c r="B255" s="5"/>
      <c r="C255" s="6"/>
      <c r="D255" s="5"/>
      <c r="E255" s="5"/>
      <c r="F255" s="5"/>
      <c r="G255" s="5"/>
      <c r="H255" s="5"/>
      <c r="I255" s="5"/>
      <c r="J255" s="5"/>
      <c r="K255" s="5"/>
    </row>
    <row r="256" spans="1:11" ht="210" customHeight="1" x14ac:dyDescent="0.25">
      <c r="A256" s="8" t="s">
        <v>12</v>
      </c>
      <c r="B256" s="8" t="s">
        <v>13</v>
      </c>
      <c r="C256" s="10" t="s">
        <v>287</v>
      </c>
      <c r="D256" s="8" t="s">
        <v>288</v>
      </c>
      <c r="E256" s="8"/>
      <c r="F256" s="8" t="s">
        <v>36</v>
      </c>
      <c r="G256" s="8" t="s">
        <v>266</v>
      </c>
      <c r="H256" s="8" t="s">
        <v>254</v>
      </c>
      <c r="I256" s="8">
        <v>3</v>
      </c>
      <c r="J256" s="8"/>
      <c r="K256" s="8" t="s">
        <v>18</v>
      </c>
    </row>
    <row r="257" spans="1:11" x14ac:dyDescent="0.25">
      <c r="A257" s="8"/>
      <c r="B257" s="8"/>
      <c r="C257" s="10"/>
      <c r="D257" s="8"/>
      <c r="E257" s="8"/>
      <c r="F257" s="8"/>
      <c r="G257" s="8"/>
      <c r="H257" s="8"/>
      <c r="I257" s="8"/>
      <c r="J257" s="8"/>
      <c r="K257" s="8"/>
    </row>
    <row r="258" spans="1:11" ht="210" customHeight="1" x14ac:dyDescent="0.25">
      <c r="A258" s="8" t="s">
        <v>12</v>
      </c>
      <c r="B258" s="8" t="s">
        <v>13</v>
      </c>
      <c r="C258" s="10" t="s">
        <v>289</v>
      </c>
      <c r="D258" s="8" t="s">
        <v>290</v>
      </c>
      <c r="E258" s="8"/>
      <c r="F258" s="8" t="s">
        <v>36</v>
      </c>
      <c r="G258" s="8" t="s">
        <v>280</v>
      </c>
      <c r="H258" s="8" t="s">
        <v>291</v>
      </c>
      <c r="I258" s="8">
        <v>3</v>
      </c>
      <c r="J258" s="8"/>
      <c r="K258" s="8" t="s">
        <v>18</v>
      </c>
    </row>
    <row r="259" spans="1:11" x14ac:dyDescent="0.25">
      <c r="A259" s="8"/>
      <c r="B259" s="8"/>
      <c r="C259" s="10"/>
      <c r="D259" s="8"/>
      <c r="E259" s="8"/>
      <c r="F259" s="8"/>
      <c r="G259" s="8"/>
      <c r="H259" s="8"/>
      <c r="I259" s="8"/>
      <c r="J259" s="8"/>
      <c r="K259" s="8"/>
    </row>
    <row r="260" spans="1:11" x14ac:dyDescent="0.25">
      <c r="A260" s="5"/>
      <c r="B260" s="5"/>
      <c r="C260" s="6"/>
      <c r="D260" s="5"/>
      <c r="E260" s="5"/>
      <c r="F260" s="5"/>
      <c r="G260" s="5"/>
      <c r="H260" s="5"/>
      <c r="I260" s="5"/>
      <c r="J260" s="5"/>
      <c r="K260" s="5"/>
    </row>
    <row r="261" spans="1:11" ht="210" customHeight="1" x14ac:dyDescent="0.25">
      <c r="A261" s="8" t="s">
        <v>12</v>
      </c>
      <c r="B261" s="8" t="s">
        <v>13</v>
      </c>
      <c r="C261" s="10" t="s">
        <v>292</v>
      </c>
      <c r="D261" s="8" t="s">
        <v>293</v>
      </c>
      <c r="E261" s="8"/>
      <c r="F261" s="8" t="s">
        <v>36</v>
      </c>
      <c r="G261" s="8" t="s">
        <v>284</v>
      </c>
      <c r="H261" s="8" t="s">
        <v>162</v>
      </c>
      <c r="I261" s="8">
        <v>3</v>
      </c>
      <c r="J261" s="8"/>
      <c r="K261" s="8" t="s">
        <v>18</v>
      </c>
    </row>
    <row r="262" spans="1:11" x14ac:dyDescent="0.25">
      <c r="A262" s="8"/>
      <c r="B262" s="8"/>
      <c r="C262" s="10"/>
      <c r="D262" s="8"/>
      <c r="E262" s="8"/>
      <c r="F262" s="8"/>
      <c r="G262" s="8"/>
      <c r="H262" s="8"/>
      <c r="I262" s="8"/>
      <c r="J262" s="8"/>
      <c r="K262" s="8"/>
    </row>
    <row r="263" spans="1:11" ht="210" customHeight="1" x14ac:dyDescent="0.25">
      <c r="A263" s="8" t="s">
        <v>12</v>
      </c>
      <c r="B263" s="8" t="s">
        <v>13</v>
      </c>
      <c r="C263" s="10" t="s">
        <v>294</v>
      </c>
      <c r="D263" s="8" t="s">
        <v>295</v>
      </c>
      <c r="E263" s="8"/>
      <c r="F263" s="8" t="s">
        <v>36</v>
      </c>
      <c r="G263" s="8" t="s">
        <v>284</v>
      </c>
      <c r="H263" s="8" t="s">
        <v>235</v>
      </c>
      <c r="I263" s="8">
        <v>3</v>
      </c>
      <c r="J263" s="8"/>
      <c r="K263" s="8" t="s">
        <v>18</v>
      </c>
    </row>
    <row r="264" spans="1:11" x14ac:dyDescent="0.25">
      <c r="A264" s="8"/>
      <c r="B264" s="8"/>
      <c r="C264" s="10"/>
      <c r="D264" s="8"/>
      <c r="E264" s="8"/>
      <c r="F264" s="8"/>
      <c r="G264" s="8"/>
      <c r="H264" s="8"/>
      <c r="I264" s="8"/>
      <c r="J264" s="8"/>
      <c r="K264" s="8"/>
    </row>
    <row r="265" spans="1:11" ht="165" customHeight="1" x14ac:dyDescent="0.25">
      <c r="A265" s="8" t="s">
        <v>12</v>
      </c>
      <c r="B265" s="8" t="s">
        <v>13</v>
      </c>
      <c r="C265" s="10" t="s">
        <v>296</v>
      </c>
      <c r="D265" s="8" t="s">
        <v>295</v>
      </c>
      <c r="E265" s="8"/>
      <c r="F265" s="8" t="s">
        <v>297</v>
      </c>
      <c r="G265" s="8" t="s">
        <v>280</v>
      </c>
      <c r="H265" s="9">
        <v>42236</v>
      </c>
      <c r="I265" s="8">
        <v>3</v>
      </c>
      <c r="J265" s="8"/>
      <c r="K265" s="8" t="s">
        <v>18</v>
      </c>
    </row>
    <row r="266" spans="1:11" x14ac:dyDescent="0.25">
      <c r="A266" s="8"/>
      <c r="B266" s="8"/>
      <c r="C266" s="10"/>
      <c r="D266" s="8"/>
      <c r="E266" s="8"/>
      <c r="F266" s="8"/>
      <c r="G266" s="8"/>
      <c r="H266" s="9"/>
      <c r="I266" s="8"/>
      <c r="J266" s="8"/>
      <c r="K266" s="8"/>
    </row>
    <row r="267" spans="1:11" ht="180" customHeight="1" x14ac:dyDescent="0.25">
      <c r="A267" s="8" t="s">
        <v>12</v>
      </c>
      <c r="B267" s="8" t="s">
        <v>19</v>
      </c>
      <c r="C267" s="10" t="s">
        <v>298</v>
      </c>
      <c r="D267" s="8" t="s">
        <v>299</v>
      </c>
      <c r="E267" s="8"/>
      <c r="F267" s="8" t="s">
        <v>300</v>
      </c>
      <c r="G267" s="8" t="s">
        <v>284</v>
      </c>
      <c r="H267" s="8" t="s">
        <v>301</v>
      </c>
      <c r="I267" s="8">
        <v>3</v>
      </c>
      <c r="J267" s="8"/>
      <c r="K267" s="8" t="s">
        <v>18</v>
      </c>
    </row>
    <row r="268" spans="1:11" x14ac:dyDescent="0.25">
      <c r="A268" s="8"/>
      <c r="B268" s="8"/>
      <c r="C268" s="10"/>
      <c r="D268" s="8"/>
      <c r="E268" s="8"/>
      <c r="F268" s="8"/>
      <c r="G268" s="8"/>
      <c r="H268" s="8"/>
      <c r="I268" s="8"/>
      <c r="J268" s="8"/>
      <c r="K268" s="8"/>
    </row>
    <row r="269" spans="1:11" x14ac:dyDescent="0.25">
      <c r="A269" s="5"/>
      <c r="B269" s="5"/>
      <c r="C269" s="6"/>
      <c r="D269" s="5"/>
      <c r="E269" s="5"/>
      <c r="F269" s="5"/>
      <c r="G269" s="5"/>
      <c r="H269" s="5"/>
      <c r="I269" s="5"/>
      <c r="J269" s="5"/>
      <c r="K269" s="5"/>
    </row>
    <row r="270" spans="1:11" ht="240" customHeight="1" x14ac:dyDescent="0.25">
      <c r="A270" s="8" t="s">
        <v>12</v>
      </c>
      <c r="B270" s="8" t="s">
        <v>13</v>
      </c>
      <c r="C270" s="10" t="s">
        <v>303</v>
      </c>
      <c r="D270" s="8" t="s">
        <v>304</v>
      </c>
      <c r="E270" s="8"/>
      <c r="F270" s="8" t="s">
        <v>305</v>
      </c>
      <c r="G270" s="8" t="s">
        <v>266</v>
      </c>
      <c r="H270" s="8" t="s">
        <v>306</v>
      </c>
      <c r="I270" s="8">
        <v>3</v>
      </c>
      <c r="J270" s="8"/>
      <c r="K270" s="8" t="s">
        <v>18</v>
      </c>
    </row>
    <row r="271" spans="1:11" x14ac:dyDescent="0.25">
      <c r="A271" s="8"/>
      <c r="B271" s="8"/>
      <c r="C271" s="10"/>
      <c r="D271" s="8"/>
      <c r="E271" s="8"/>
      <c r="F271" s="8"/>
      <c r="G271" s="8"/>
      <c r="H271" s="8"/>
      <c r="I271" s="8"/>
      <c r="J271" s="8"/>
      <c r="K271" s="8"/>
    </row>
    <row r="272" spans="1:11" ht="180" customHeight="1" x14ac:dyDescent="0.25">
      <c r="A272" s="8" t="s">
        <v>12</v>
      </c>
      <c r="B272" s="8" t="s">
        <v>13</v>
      </c>
      <c r="C272" s="10" t="s">
        <v>307</v>
      </c>
      <c r="D272" s="8" t="s">
        <v>308</v>
      </c>
      <c r="E272" s="8"/>
      <c r="F272" s="8" t="s">
        <v>309</v>
      </c>
      <c r="G272" s="8" t="s">
        <v>284</v>
      </c>
      <c r="H272" s="9">
        <v>42050</v>
      </c>
      <c r="I272" s="8">
        <v>3</v>
      </c>
      <c r="J272" s="8"/>
      <c r="K272" s="8" t="s">
        <v>18</v>
      </c>
    </row>
    <row r="273" spans="1:11" x14ac:dyDescent="0.25">
      <c r="A273" s="8"/>
      <c r="B273" s="8"/>
      <c r="C273" s="10"/>
      <c r="D273" s="8"/>
      <c r="E273" s="8"/>
      <c r="F273" s="8"/>
      <c r="G273" s="8"/>
      <c r="H273" s="9"/>
      <c r="I273" s="8"/>
      <c r="J273" s="8"/>
      <c r="K273" s="8"/>
    </row>
    <row r="274" spans="1:11" ht="195" customHeight="1" x14ac:dyDescent="0.25">
      <c r="A274" s="8" t="s">
        <v>12</v>
      </c>
      <c r="B274" s="8" t="s">
        <v>19</v>
      </c>
      <c r="C274" s="10" t="s">
        <v>310</v>
      </c>
      <c r="D274" s="8" t="s">
        <v>311</v>
      </c>
      <c r="E274" s="8"/>
      <c r="F274" s="8" t="s">
        <v>312</v>
      </c>
      <c r="G274" s="8" t="s">
        <v>280</v>
      </c>
      <c r="H274" s="8">
        <f>-1 / 10</f>
        <v>-0.1</v>
      </c>
      <c r="I274" s="8">
        <v>3</v>
      </c>
      <c r="J274" s="8"/>
      <c r="K274" s="8" t="s">
        <v>18</v>
      </c>
    </row>
    <row r="275" spans="1:11" x14ac:dyDescent="0.25">
      <c r="A275" s="8"/>
      <c r="B275" s="8"/>
      <c r="C275" s="10"/>
      <c r="D275" s="8"/>
      <c r="E275" s="8"/>
      <c r="F275" s="8"/>
      <c r="G275" s="8"/>
      <c r="H275" s="8"/>
      <c r="I275" s="8"/>
      <c r="J275" s="8"/>
      <c r="K275" s="8"/>
    </row>
    <row r="277" spans="1:11" ht="180" customHeight="1" x14ac:dyDescent="0.25">
      <c r="A277" s="8" t="s">
        <v>12</v>
      </c>
      <c r="B277" s="8" t="s">
        <v>19</v>
      </c>
      <c r="C277" s="10" t="s">
        <v>263</v>
      </c>
      <c r="D277" s="8" t="s">
        <v>264</v>
      </c>
      <c r="E277" s="8"/>
      <c r="F277" s="8" t="s">
        <v>265</v>
      </c>
      <c r="G277" s="8" t="s">
        <v>266</v>
      </c>
      <c r="H277" s="8" t="s">
        <v>267</v>
      </c>
      <c r="I277" s="8">
        <v>3</v>
      </c>
      <c r="J277" s="8"/>
      <c r="K277" s="8" t="s">
        <v>18</v>
      </c>
    </row>
    <row r="278" spans="1:11" x14ac:dyDescent="0.25">
      <c r="A278" s="8"/>
      <c r="B278" s="8"/>
      <c r="C278" s="10"/>
      <c r="D278" s="8"/>
      <c r="E278" s="8"/>
      <c r="F278" s="8"/>
      <c r="G278" s="8"/>
      <c r="H278" s="8"/>
      <c r="I278" s="8"/>
      <c r="J278" s="8"/>
      <c r="K278" s="8"/>
    </row>
    <row r="279" spans="1:11" ht="195" customHeight="1" x14ac:dyDescent="0.25">
      <c r="A279" s="8" t="s">
        <v>12</v>
      </c>
      <c r="B279" s="8" t="s">
        <v>13</v>
      </c>
      <c r="C279" s="10" t="s">
        <v>268</v>
      </c>
      <c r="D279" s="8" t="s">
        <v>264</v>
      </c>
      <c r="E279" s="8"/>
      <c r="F279" s="8" t="s">
        <v>269</v>
      </c>
      <c r="G279" s="8" t="s">
        <v>270</v>
      </c>
      <c r="H279" s="8" t="s">
        <v>271</v>
      </c>
      <c r="I279" s="8">
        <v>3</v>
      </c>
      <c r="J279" s="8"/>
      <c r="K279" s="8" t="s">
        <v>18</v>
      </c>
    </row>
    <row r="280" spans="1:11" x14ac:dyDescent="0.25">
      <c r="A280" s="8"/>
      <c r="B280" s="8"/>
      <c r="C280" s="10"/>
      <c r="D280" s="8"/>
      <c r="E280" s="8"/>
      <c r="F280" s="8"/>
      <c r="G280" s="8"/>
      <c r="H280" s="8"/>
      <c r="I280" s="8"/>
      <c r="J280" s="8"/>
      <c r="K280" s="8"/>
    </row>
    <row r="281" spans="1:11" x14ac:dyDescent="0.25">
      <c r="A281" s="5"/>
      <c r="B281" s="5"/>
      <c r="C281" s="6"/>
      <c r="D281" s="5"/>
      <c r="E281" s="5"/>
      <c r="F281" s="5"/>
      <c r="G281" s="5"/>
      <c r="H281" s="5"/>
      <c r="I281" s="5"/>
      <c r="J281" s="5"/>
      <c r="K281" s="5"/>
    </row>
    <row r="282" spans="1:11" ht="165" customHeight="1" x14ac:dyDescent="0.25">
      <c r="A282" s="8" t="s">
        <v>12</v>
      </c>
      <c r="B282" s="8" t="s">
        <v>19</v>
      </c>
      <c r="C282" s="10" t="s">
        <v>273</v>
      </c>
      <c r="D282" s="8" t="s">
        <v>274</v>
      </c>
      <c r="E282" s="8"/>
      <c r="F282" s="8" t="s">
        <v>275</v>
      </c>
      <c r="G282" s="8" t="s">
        <v>266</v>
      </c>
      <c r="H282" s="8" t="s">
        <v>276</v>
      </c>
      <c r="I282" s="8">
        <v>3</v>
      </c>
      <c r="J282" s="8"/>
      <c r="K282" s="8" t="s">
        <v>18</v>
      </c>
    </row>
    <row r="283" spans="1:11" x14ac:dyDescent="0.25">
      <c r="A283" s="8"/>
      <c r="B283" s="8"/>
      <c r="C283" s="10"/>
      <c r="D283" s="8"/>
      <c r="E283" s="8"/>
      <c r="F283" s="8"/>
      <c r="G283" s="8"/>
      <c r="H283" s="8"/>
      <c r="I283" s="8"/>
      <c r="J283" s="8"/>
      <c r="K283" s="8"/>
    </row>
    <row r="284" spans="1:11" x14ac:dyDescent="0.25">
      <c r="A284" s="5"/>
      <c r="B284" s="5"/>
      <c r="C284" s="6"/>
      <c r="D284" s="5"/>
      <c r="E284" s="5"/>
      <c r="F284" s="5"/>
      <c r="G284" s="5"/>
      <c r="H284" s="7"/>
      <c r="I284" s="5"/>
      <c r="J284" s="5"/>
      <c r="K284" s="5"/>
    </row>
    <row r="285" spans="1:11" ht="180" customHeight="1" x14ac:dyDescent="0.25">
      <c r="A285" s="8" t="s">
        <v>12</v>
      </c>
      <c r="B285" s="8" t="s">
        <v>19</v>
      </c>
      <c r="C285" s="10" t="s">
        <v>277</v>
      </c>
      <c r="D285" s="8" t="s">
        <v>278</v>
      </c>
      <c r="E285" s="8"/>
      <c r="F285" s="8" t="s">
        <v>279</v>
      </c>
      <c r="G285" s="8" t="s">
        <v>280</v>
      </c>
      <c r="H285" s="8">
        <f>-1 / 25</f>
        <v>-0.04</v>
      </c>
      <c r="I285" s="8">
        <v>3</v>
      </c>
      <c r="J285" s="8"/>
      <c r="K285" s="8" t="s">
        <v>18</v>
      </c>
    </row>
    <row r="286" spans="1:11" x14ac:dyDescent="0.25">
      <c r="A286" s="8"/>
      <c r="B286" s="8"/>
      <c r="C286" s="10"/>
      <c r="D286" s="8"/>
      <c r="E286" s="8"/>
      <c r="F286" s="8"/>
      <c r="G286" s="8"/>
      <c r="H286" s="8"/>
      <c r="I286" s="8"/>
      <c r="J286" s="8"/>
      <c r="K286" s="8"/>
    </row>
    <row r="287" spans="1:11" ht="150" customHeight="1" x14ac:dyDescent="0.25">
      <c r="A287" s="8" t="s">
        <v>12</v>
      </c>
      <c r="B287" s="8" t="s">
        <v>13</v>
      </c>
      <c r="C287" s="10" t="s">
        <v>281</v>
      </c>
      <c r="D287" s="8" t="s">
        <v>282</v>
      </c>
      <c r="E287" s="8"/>
      <c r="F287" s="8" t="s">
        <v>283</v>
      </c>
      <c r="G287" s="8" t="s">
        <v>284</v>
      </c>
      <c r="H287" s="8" t="s">
        <v>285</v>
      </c>
      <c r="I287" s="8">
        <v>3</v>
      </c>
      <c r="J287" s="8"/>
      <c r="K287" s="8" t="s">
        <v>18</v>
      </c>
    </row>
    <row r="288" spans="1:11" x14ac:dyDescent="0.25">
      <c r="A288" s="8"/>
      <c r="B288" s="8"/>
      <c r="C288" s="10"/>
      <c r="D288" s="8"/>
      <c r="E288" s="8"/>
      <c r="F288" s="8"/>
      <c r="G288" s="8"/>
      <c r="H288" s="8"/>
      <c r="I288" s="8"/>
      <c r="J288" s="8"/>
      <c r="K288" s="8"/>
    </row>
    <row r="289" spans="1:11" x14ac:dyDescent="0.25">
      <c r="A289" s="5"/>
      <c r="B289" s="5"/>
      <c r="C289" s="6"/>
      <c r="D289" s="5"/>
      <c r="E289" s="5"/>
      <c r="F289" s="5"/>
      <c r="G289" s="5"/>
      <c r="H289" s="5"/>
      <c r="I289" s="5"/>
      <c r="J289" s="5"/>
      <c r="K289" s="5"/>
    </row>
    <row r="290" spans="1:11" ht="210" customHeight="1" x14ac:dyDescent="0.25">
      <c r="A290" s="8" t="s">
        <v>12</v>
      </c>
      <c r="B290" s="8" t="s">
        <v>13</v>
      </c>
      <c r="C290" s="10" t="s">
        <v>287</v>
      </c>
      <c r="D290" s="8" t="s">
        <v>288</v>
      </c>
      <c r="E290" s="8"/>
      <c r="F290" s="8" t="s">
        <v>36</v>
      </c>
      <c r="G290" s="8" t="s">
        <v>266</v>
      </c>
      <c r="H290" s="8" t="s">
        <v>254</v>
      </c>
      <c r="I290" s="8">
        <v>3</v>
      </c>
      <c r="J290" s="8"/>
      <c r="K290" s="8" t="s">
        <v>18</v>
      </c>
    </row>
    <row r="291" spans="1:11" x14ac:dyDescent="0.25">
      <c r="A291" s="8"/>
      <c r="B291" s="8"/>
      <c r="C291" s="10"/>
      <c r="D291" s="8"/>
      <c r="E291" s="8"/>
      <c r="F291" s="8"/>
      <c r="G291" s="8"/>
      <c r="H291" s="8"/>
      <c r="I291" s="8"/>
      <c r="J291" s="8"/>
      <c r="K291" s="8"/>
    </row>
    <row r="292" spans="1:11" ht="210" customHeight="1" x14ac:dyDescent="0.25">
      <c r="A292" s="8" t="s">
        <v>12</v>
      </c>
      <c r="B292" s="8" t="s">
        <v>13</v>
      </c>
      <c r="C292" s="10" t="s">
        <v>289</v>
      </c>
      <c r="D292" s="8" t="s">
        <v>290</v>
      </c>
      <c r="E292" s="8"/>
      <c r="F292" s="8" t="s">
        <v>36</v>
      </c>
      <c r="G292" s="8" t="s">
        <v>280</v>
      </c>
      <c r="H292" s="8" t="s">
        <v>291</v>
      </c>
      <c r="I292" s="8">
        <v>3</v>
      </c>
      <c r="J292" s="8"/>
      <c r="K292" s="8" t="s">
        <v>18</v>
      </c>
    </row>
    <row r="293" spans="1:11" x14ac:dyDescent="0.25">
      <c r="A293" s="8"/>
      <c r="B293" s="8"/>
      <c r="C293" s="10"/>
      <c r="D293" s="8"/>
      <c r="E293" s="8"/>
      <c r="F293" s="8"/>
      <c r="G293" s="8"/>
      <c r="H293" s="8"/>
      <c r="I293" s="8"/>
      <c r="J293" s="8"/>
      <c r="K293" s="8"/>
    </row>
    <row r="294" spans="1:11" x14ac:dyDescent="0.25">
      <c r="A294" s="5"/>
      <c r="B294" s="5"/>
      <c r="C294" s="6"/>
      <c r="D294" s="5"/>
      <c r="E294" s="5"/>
      <c r="F294" s="5"/>
      <c r="G294" s="5"/>
      <c r="H294" s="5"/>
      <c r="I294" s="5"/>
      <c r="J294" s="5"/>
      <c r="K294" s="5"/>
    </row>
    <row r="295" spans="1:11" ht="210" customHeight="1" x14ac:dyDescent="0.25">
      <c r="A295" s="8" t="s">
        <v>12</v>
      </c>
      <c r="B295" s="8" t="s">
        <v>13</v>
      </c>
      <c r="C295" s="10" t="s">
        <v>292</v>
      </c>
      <c r="D295" s="8" t="s">
        <v>293</v>
      </c>
      <c r="E295" s="8"/>
      <c r="F295" s="8" t="s">
        <v>36</v>
      </c>
      <c r="G295" s="8" t="s">
        <v>284</v>
      </c>
      <c r="H295" s="8" t="s">
        <v>162</v>
      </c>
      <c r="I295" s="8">
        <v>3</v>
      </c>
      <c r="J295" s="8"/>
      <c r="K295" s="8" t="s">
        <v>18</v>
      </c>
    </row>
    <row r="296" spans="1:11" x14ac:dyDescent="0.25">
      <c r="A296" s="8"/>
      <c r="B296" s="8"/>
      <c r="C296" s="10"/>
      <c r="D296" s="8"/>
      <c r="E296" s="8"/>
      <c r="F296" s="8"/>
      <c r="G296" s="8"/>
      <c r="H296" s="8"/>
      <c r="I296" s="8"/>
      <c r="J296" s="8"/>
      <c r="K296" s="8"/>
    </row>
    <row r="297" spans="1:11" ht="210" customHeight="1" x14ac:dyDescent="0.25">
      <c r="A297" s="8" t="s">
        <v>12</v>
      </c>
      <c r="B297" s="8" t="s">
        <v>13</v>
      </c>
      <c r="C297" s="10" t="s">
        <v>294</v>
      </c>
      <c r="D297" s="8" t="s">
        <v>295</v>
      </c>
      <c r="E297" s="8"/>
      <c r="F297" s="8" t="s">
        <v>36</v>
      </c>
      <c r="G297" s="8" t="s">
        <v>284</v>
      </c>
      <c r="H297" s="8" t="s">
        <v>235</v>
      </c>
      <c r="I297" s="8">
        <v>3</v>
      </c>
      <c r="J297" s="8"/>
      <c r="K297" s="8" t="s">
        <v>18</v>
      </c>
    </row>
    <row r="298" spans="1:11" x14ac:dyDescent="0.25">
      <c r="A298" s="8"/>
      <c r="B298" s="8"/>
      <c r="C298" s="10"/>
      <c r="D298" s="8"/>
      <c r="E298" s="8"/>
      <c r="F298" s="8"/>
      <c r="G298" s="8"/>
      <c r="H298" s="8"/>
      <c r="I298" s="8"/>
      <c r="J298" s="8"/>
      <c r="K298" s="8"/>
    </row>
    <row r="299" spans="1:11" ht="165" customHeight="1" x14ac:dyDescent="0.25">
      <c r="A299" s="8" t="s">
        <v>12</v>
      </c>
      <c r="B299" s="8" t="s">
        <v>13</v>
      </c>
      <c r="C299" s="10" t="s">
        <v>296</v>
      </c>
      <c r="D299" s="8" t="s">
        <v>295</v>
      </c>
      <c r="E299" s="8"/>
      <c r="F299" s="8" t="s">
        <v>297</v>
      </c>
      <c r="G299" s="8" t="s">
        <v>280</v>
      </c>
      <c r="H299" s="9">
        <v>42236</v>
      </c>
      <c r="I299" s="8">
        <v>3</v>
      </c>
      <c r="J299" s="8"/>
      <c r="K299" s="8" t="s">
        <v>18</v>
      </c>
    </row>
    <row r="300" spans="1:11" x14ac:dyDescent="0.25">
      <c r="A300" s="8"/>
      <c r="B300" s="8"/>
      <c r="C300" s="10"/>
      <c r="D300" s="8"/>
      <c r="E300" s="8"/>
      <c r="F300" s="8"/>
      <c r="G300" s="8"/>
      <c r="H300" s="9"/>
      <c r="I300" s="8"/>
      <c r="J300" s="8"/>
      <c r="K300" s="8"/>
    </row>
    <row r="301" spans="1:11" ht="180" customHeight="1" x14ac:dyDescent="0.25">
      <c r="A301" s="8" t="s">
        <v>12</v>
      </c>
      <c r="B301" s="8" t="s">
        <v>19</v>
      </c>
      <c r="C301" s="10" t="s">
        <v>298</v>
      </c>
      <c r="D301" s="8" t="s">
        <v>299</v>
      </c>
      <c r="E301" s="8"/>
      <c r="F301" s="8" t="s">
        <v>300</v>
      </c>
      <c r="G301" s="8" t="s">
        <v>284</v>
      </c>
      <c r="H301" s="8" t="s">
        <v>301</v>
      </c>
      <c r="I301" s="8">
        <v>3</v>
      </c>
      <c r="J301" s="8"/>
      <c r="K301" s="8" t="s">
        <v>18</v>
      </c>
    </row>
    <row r="302" spans="1:11" x14ac:dyDescent="0.25">
      <c r="A302" s="8"/>
      <c r="B302" s="8"/>
      <c r="C302" s="10"/>
      <c r="D302" s="8"/>
      <c r="E302" s="8"/>
      <c r="F302" s="8"/>
      <c r="G302" s="8"/>
      <c r="H302" s="8"/>
      <c r="I302" s="8"/>
      <c r="J302" s="8"/>
      <c r="K302" s="8"/>
    </row>
    <row r="303" spans="1:11" x14ac:dyDescent="0.25">
      <c r="A303" s="5"/>
      <c r="B303" s="5"/>
      <c r="C303" s="6"/>
      <c r="D303" s="5"/>
      <c r="E303" s="5"/>
      <c r="F303" s="5"/>
      <c r="G303" s="5"/>
      <c r="H303" s="5"/>
      <c r="I303" s="5"/>
      <c r="J303" s="5"/>
      <c r="K303" s="5"/>
    </row>
    <row r="304" spans="1:11" ht="240" customHeight="1" x14ac:dyDescent="0.25">
      <c r="A304" s="8" t="s">
        <v>12</v>
      </c>
      <c r="B304" s="8" t="s">
        <v>13</v>
      </c>
      <c r="C304" s="10" t="s">
        <v>303</v>
      </c>
      <c r="D304" s="8" t="s">
        <v>304</v>
      </c>
      <c r="E304" s="8"/>
      <c r="F304" s="8" t="s">
        <v>305</v>
      </c>
      <c r="G304" s="8" t="s">
        <v>266</v>
      </c>
      <c r="H304" s="8" t="s">
        <v>306</v>
      </c>
      <c r="I304" s="8">
        <v>3</v>
      </c>
      <c r="J304" s="8"/>
      <c r="K304" s="8" t="s">
        <v>18</v>
      </c>
    </row>
    <row r="305" spans="1:11" x14ac:dyDescent="0.25">
      <c r="A305" s="8"/>
      <c r="B305" s="8"/>
      <c r="C305" s="10"/>
      <c r="D305" s="8"/>
      <c r="E305" s="8"/>
      <c r="F305" s="8"/>
      <c r="G305" s="8"/>
      <c r="H305" s="8"/>
      <c r="I305" s="8"/>
      <c r="J305" s="8"/>
      <c r="K305" s="8"/>
    </row>
    <row r="306" spans="1:11" ht="180" customHeight="1" x14ac:dyDescent="0.25">
      <c r="A306" s="8" t="s">
        <v>12</v>
      </c>
      <c r="B306" s="8" t="s">
        <v>13</v>
      </c>
      <c r="C306" s="10" t="s">
        <v>307</v>
      </c>
      <c r="D306" s="8" t="s">
        <v>308</v>
      </c>
      <c r="E306" s="8"/>
      <c r="F306" s="8" t="s">
        <v>309</v>
      </c>
      <c r="G306" s="8" t="s">
        <v>284</v>
      </c>
      <c r="H306" s="9">
        <v>42050</v>
      </c>
      <c r="I306" s="8">
        <v>3</v>
      </c>
      <c r="J306" s="8"/>
      <c r="K306" s="8" t="s">
        <v>18</v>
      </c>
    </row>
    <row r="307" spans="1:11" x14ac:dyDescent="0.25">
      <c r="A307" s="8"/>
      <c r="B307" s="8"/>
      <c r="C307" s="10"/>
      <c r="D307" s="8"/>
      <c r="E307" s="8"/>
      <c r="F307" s="8"/>
      <c r="G307" s="8"/>
      <c r="H307" s="9"/>
      <c r="I307" s="8"/>
      <c r="J307" s="8"/>
      <c r="K307" s="8"/>
    </row>
    <row r="308" spans="1:11" ht="195" customHeight="1" x14ac:dyDescent="0.25">
      <c r="A308" s="8" t="s">
        <v>12</v>
      </c>
      <c r="B308" s="8" t="s">
        <v>19</v>
      </c>
      <c r="C308" s="10" t="s">
        <v>310</v>
      </c>
      <c r="D308" s="8" t="s">
        <v>311</v>
      </c>
      <c r="E308" s="8"/>
      <c r="F308" s="8" t="s">
        <v>312</v>
      </c>
      <c r="G308" s="8" t="s">
        <v>280</v>
      </c>
      <c r="H308" s="8">
        <f>-1 / 10</f>
        <v>-0.1</v>
      </c>
      <c r="I308" s="8">
        <v>3</v>
      </c>
      <c r="J308" s="8"/>
      <c r="K308" s="8" t="s">
        <v>18</v>
      </c>
    </row>
    <row r="309" spans="1:11" x14ac:dyDescent="0.25">
      <c r="A309" s="8"/>
      <c r="B309" s="8"/>
      <c r="C309" s="10"/>
      <c r="D309" s="8"/>
      <c r="E309" s="8"/>
      <c r="F309" s="8"/>
      <c r="G309" s="8"/>
      <c r="H309" s="8"/>
      <c r="I309" s="8"/>
      <c r="J309" s="8"/>
      <c r="K309" s="8"/>
    </row>
    <row r="310" spans="1:11" ht="210" customHeight="1" x14ac:dyDescent="0.25">
      <c r="A310" s="8" t="s">
        <v>12</v>
      </c>
      <c r="B310" s="8" t="s">
        <v>19</v>
      </c>
      <c r="C310" s="10" t="s">
        <v>373</v>
      </c>
      <c r="D310" s="8" t="s">
        <v>372</v>
      </c>
      <c r="E310" s="8"/>
      <c r="F310" s="8" t="s">
        <v>374</v>
      </c>
      <c r="G310" s="8" t="s">
        <v>375</v>
      </c>
      <c r="H310" s="8">
        <f>-6 / 25</f>
        <v>-0.24</v>
      </c>
      <c r="I310" s="8">
        <v>3</v>
      </c>
      <c r="J310" s="8"/>
      <c r="K310" s="8" t="s">
        <v>18</v>
      </c>
    </row>
    <row r="311" spans="1:11" x14ac:dyDescent="0.25">
      <c r="A311" s="8"/>
      <c r="B311" s="8"/>
      <c r="C311" s="10"/>
      <c r="D311" s="8"/>
      <c r="E311" s="8"/>
      <c r="F311" s="8"/>
      <c r="G311" s="8"/>
      <c r="H311" s="8"/>
      <c r="I311" s="8"/>
      <c r="J311" s="8"/>
      <c r="K311" s="8"/>
    </row>
    <row r="313" spans="1:11" ht="165" customHeight="1" x14ac:dyDescent="0.25">
      <c r="A313" s="8" t="s">
        <v>12</v>
      </c>
      <c r="B313" s="8" t="s">
        <v>13</v>
      </c>
      <c r="C313" s="10" t="s">
        <v>378</v>
      </c>
      <c r="D313" s="8" t="s">
        <v>53</v>
      </c>
      <c r="E313" s="8"/>
      <c r="F313" s="8" t="s">
        <v>379</v>
      </c>
      <c r="G313" s="8" t="s">
        <v>370</v>
      </c>
      <c r="H313" s="9">
        <v>42292</v>
      </c>
      <c r="I313" s="8">
        <v>3</v>
      </c>
      <c r="J313" s="8"/>
      <c r="K313" s="8" t="s">
        <v>18</v>
      </c>
    </row>
    <row r="314" spans="1:11" x14ac:dyDescent="0.25">
      <c r="A314" s="8"/>
      <c r="B314" s="8"/>
      <c r="C314" s="10"/>
      <c r="D314" s="8"/>
      <c r="E314" s="8"/>
      <c r="F314" s="8"/>
      <c r="G314" s="8"/>
      <c r="H314" s="9"/>
      <c r="I314" s="8"/>
      <c r="J314" s="8"/>
      <c r="K314" s="8"/>
    </row>
    <row r="315" spans="1:11" x14ac:dyDescent="0.25">
      <c r="A315" s="5"/>
      <c r="B315" s="5"/>
      <c r="C315" s="6"/>
      <c r="D315" s="5"/>
      <c r="E315" s="5"/>
      <c r="F315" s="5"/>
      <c r="G315" s="5"/>
      <c r="H315" s="7"/>
      <c r="I315" s="5"/>
      <c r="J315" s="5"/>
      <c r="K315" s="5"/>
    </row>
    <row r="316" spans="1:11" x14ac:dyDescent="0.25">
      <c r="A316" s="5"/>
      <c r="B316" s="5"/>
      <c r="C316" s="6"/>
      <c r="D316" s="5"/>
      <c r="E316" s="5"/>
      <c r="F316" s="5"/>
      <c r="G316" s="5"/>
      <c r="H316" s="7"/>
      <c r="I316" s="5"/>
      <c r="J316" s="5"/>
      <c r="K316" s="5"/>
    </row>
    <row r="317" spans="1:11" ht="150" customHeight="1" x14ac:dyDescent="0.25">
      <c r="A317" s="8" t="s">
        <v>12</v>
      </c>
      <c r="B317" s="8" t="s">
        <v>13</v>
      </c>
      <c r="C317" s="10" t="s">
        <v>381</v>
      </c>
      <c r="D317" s="8" t="s">
        <v>382</v>
      </c>
      <c r="E317" s="8"/>
      <c r="F317" s="8" t="s">
        <v>383</v>
      </c>
      <c r="G317" s="8" t="s">
        <v>370</v>
      </c>
      <c r="H317" s="9">
        <v>42226</v>
      </c>
      <c r="I317" s="8">
        <v>3</v>
      </c>
      <c r="J317" s="8"/>
      <c r="K317" s="8" t="s">
        <v>18</v>
      </c>
    </row>
    <row r="318" spans="1:11" x14ac:dyDescent="0.25">
      <c r="A318" s="8"/>
      <c r="B318" s="8"/>
      <c r="C318" s="10"/>
      <c r="D318" s="8"/>
      <c r="E318" s="8"/>
      <c r="F318" s="8"/>
      <c r="G318" s="8"/>
      <c r="H318" s="9"/>
      <c r="I318" s="8"/>
      <c r="J318" s="8"/>
      <c r="K318" s="8"/>
    </row>
    <row r="319" spans="1:11" x14ac:dyDescent="0.25">
      <c r="A319" s="5"/>
      <c r="B319" s="5"/>
      <c r="C319" s="6"/>
      <c r="D319" s="5"/>
      <c r="E319" s="5"/>
      <c r="F319" s="5"/>
      <c r="G319" s="5"/>
      <c r="H319" s="5"/>
      <c r="I319" s="5"/>
      <c r="J319" s="5"/>
      <c r="K319" s="5"/>
    </row>
    <row r="320" spans="1:11" ht="210" customHeight="1" x14ac:dyDescent="0.25">
      <c r="A320" s="8" t="s">
        <v>12</v>
      </c>
      <c r="B320" s="8" t="s">
        <v>13</v>
      </c>
      <c r="C320" s="10" t="s">
        <v>385</v>
      </c>
      <c r="D320" s="8" t="s">
        <v>386</v>
      </c>
      <c r="E320" s="8"/>
      <c r="F320" s="8" t="s">
        <v>387</v>
      </c>
      <c r="G320" s="8" t="s">
        <v>388</v>
      </c>
      <c r="H320" s="9">
        <v>42078</v>
      </c>
      <c r="I320" s="8">
        <v>5</v>
      </c>
    </row>
    <row r="321" spans="1:11" x14ac:dyDescent="0.25">
      <c r="A321" s="8"/>
      <c r="B321" s="8"/>
      <c r="C321" s="10"/>
      <c r="D321" s="8"/>
      <c r="E321" s="8"/>
      <c r="F321" s="8"/>
      <c r="G321" s="8"/>
      <c r="H321" s="9"/>
      <c r="I321" s="8"/>
    </row>
    <row r="324" spans="1:11" ht="180" customHeight="1" x14ac:dyDescent="0.25">
      <c r="A324" s="8" t="s">
        <v>12</v>
      </c>
      <c r="B324" s="8" t="s">
        <v>13</v>
      </c>
      <c r="C324" s="10" t="s">
        <v>389</v>
      </c>
      <c r="D324" s="8" t="s">
        <v>390</v>
      </c>
      <c r="E324" s="8"/>
      <c r="F324" s="8" t="s">
        <v>391</v>
      </c>
      <c r="G324" s="8" t="s">
        <v>392</v>
      </c>
      <c r="H324" s="9">
        <v>42050</v>
      </c>
      <c r="I324" s="8">
        <v>3</v>
      </c>
      <c r="J324" s="8"/>
      <c r="K324" s="8" t="s">
        <v>18</v>
      </c>
    </row>
    <row r="325" spans="1:11" x14ac:dyDescent="0.25">
      <c r="A325" s="8"/>
      <c r="B325" s="8"/>
      <c r="C325" s="10"/>
      <c r="D325" s="8"/>
      <c r="E325" s="8"/>
      <c r="F325" s="8"/>
      <c r="G325" s="8"/>
      <c r="H325" s="9"/>
      <c r="I325" s="8"/>
      <c r="J325" s="8"/>
      <c r="K325" s="8"/>
    </row>
    <row r="326" spans="1:11" ht="180" customHeight="1" x14ac:dyDescent="0.25">
      <c r="A326" s="8" t="s">
        <v>12</v>
      </c>
      <c r="B326" s="8" t="s">
        <v>13</v>
      </c>
      <c r="C326" s="10" t="s">
        <v>393</v>
      </c>
      <c r="D326" s="8" t="s">
        <v>390</v>
      </c>
      <c r="E326" s="8"/>
      <c r="F326" s="8" t="s">
        <v>394</v>
      </c>
      <c r="G326" s="8" t="s">
        <v>395</v>
      </c>
      <c r="H326" s="9">
        <v>42050</v>
      </c>
      <c r="I326" s="8">
        <v>3</v>
      </c>
      <c r="J326" s="8"/>
      <c r="K326" s="8" t="s">
        <v>18</v>
      </c>
    </row>
    <row r="327" spans="1:11" x14ac:dyDescent="0.25">
      <c r="A327" s="8"/>
      <c r="B327" s="8"/>
      <c r="C327" s="10"/>
      <c r="D327" s="8"/>
      <c r="E327" s="8"/>
      <c r="F327" s="8"/>
      <c r="G327" s="8"/>
      <c r="H327" s="9"/>
      <c r="I327" s="8"/>
      <c r="J327" s="8"/>
      <c r="K327" s="8"/>
    </row>
    <row r="328" spans="1:11" ht="180" customHeight="1" x14ac:dyDescent="0.25">
      <c r="A328" s="8" t="s">
        <v>12</v>
      </c>
      <c r="B328" s="8" t="s">
        <v>19</v>
      </c>
      <c r="C328" s="10" t="s">
        <v>396</v>
      </c>
      <c r="D328" s="8" t="s">
        <v>390</v>
      </c>
      <c r="E328" s="8"/>
      <c r="F328" s="8" t="s">
        <v>397</v>
      </c>
      <c r="G328" s="8" t="s">
        <v>392</v>
      </c>
      <c r="H328" s="8">
        <f>-7 / 15</f>
        <v>-0.46666666666666667</v>
      </c>
      <c r="I328" s="8">
        <v>3</v>
      </c>
      <c r="J328" s="8"/>
      <c r="K328" s="8" t="s">
        <v>18</v>
      </c>
    </row>
    <row r="329" spans="1:11" x14ac:dyDescent="0.25">
      <c r="A329" s="8"/>
      <c r="B329" s="8"/>
      <c r="C329" s="10"/>
      <c r="D329" s="8"/>
      <c r="E329" s="8"/>
      <c r="F329" s="8"/>
      <c r="G329" s="8"/>
      <c r="H329" s="8"/>
      <c r="I329" s="8"/>
      <c r="J329" s="8"/>
      <c r="K329" s="8"/>
    </row>
    <row r="330" spans="1:11" ht="165" customHeight="1" x14ac:dyDescent="0.25">
      <c r="A330" s="8" t="s">
        <v>12</v>
      </c>
      <c r="B330" s="8" t="s">
        <v>19</v>
      </c>
      <c r="C330" s="10" t="s">
        <v>398</v>
      </c>
      <c r="D330" s="8" t="s">
        <v>390</v>
      </c>
      <c r="E330" s="8"/>
      <c r="F330" s="8" t="s">
        <v>399</v>
      </c>
      <c r="G330" s="8" t="s">
        <v>400</v>
      </c>
      <c r="H330" s="8" t="s">
        <v>48</v>
      </c>
      <c r="I330" s="8">
        <v>3</v>
      </c>
      <c r="J330" s="8"/>
      <c r="K330" s="8" t="s">
        <v>18</v>
      </c>
    </row>
    <row r="331" spans="1:11" x14ac:dyDescent="0.25">
      <c r="A331" s="8"/>
      <c r="B331" s="8"/>
      <c r="C331" s="10"/>
      <c r="D331" s="8"/>
      <c r="E331" s="8"/>
      <c r="F331" s="8"/>
      <c r="G331" s="8"/>
      <c r="H331" s="8"/>
      <c r="I331" s="8"/>
      <c r="J331" s="8"/>
      <c r="K331" s="8"/>
    </row>
    <row r="332" spans="1:11" ht="195" customHeight="1" x14ac:dyDescent="0.25">
      <c r="A332" s="8" t="s">
        <v>12</v>
      </c>
      <c r="B332" s="8" t="s">
        <v>13</v>
      </c>
      <c r="C332" s="10" t="s">
        <v>401</v>
      </c>
      <c r="D332" s="8" t="s">
        <v>390</v>
      </c>
      <c r="E332" s="8"/>
      <c r="F332" s="8" t="s">
        <v>402</v>
      </c>
      <c r="G332" s="8" t="s">
        <v>403</v>
      </c>
      <c r="H332" s="9">
        <v>42050</v>
      </c>
      <c r="I332" s="8">
        <v>3</v>
      </c>
      <c r="J332" s="8"/>
      <c r="K332" s="8" t="s">
        <v>18</v>
      </c>
    </row>
    <row r="333" spans="1:11" x14ac:dyDescent="0.25">
      <c r="A333" s="8"/>
      <c r="B333" s="8"/>
      <c r="C333" s="10"/>
      <c r="D333" s="8"/>
      <c r="E333" s="8"/>
      <c r="F333" s="8"/>
      <c r="G333" s="8"/>
      <c r="H333" s="9"/>
      <c r="I333" s="8"/>
      <c r="J333" s="8"/>
      <c r="K333" s="8"/>
    </row>
    <row r="334" spans="1:11" ht="180" customHeight="1" x14ac:dyDescent="0.25">
      <c r="A334" s="8" t="s">
        <v>12</v>
      </c>
      <c r="B334" s="8" t="s">
        <v>13</v>
      </c>
      <c r="C334" s="10" t="s">
        <v>404</v>
      </c>
      <c r="D334" s="8" t="s">
        <v>390</v>
      </c>
      <c r="E334" s="8"/>
      <c r="F334" s="8" t="s">
        <v>405</v>
      </c>
      <c r="G334" s="8" t="s">
        <v>117</v>
      </c>
      <c r="H334" s="9">
        <v>42050</v>
      </c>
      <c r="I334" s="8">
        <v>3</v>
      </c>
      <c r="J334" s="8"/>
      <c r="K334" s="8" t="s">
        <v>18</v>
      </c>
    </row>
    <row r="335" spans="1:11" x14ac:dyDescent="0.25">
      <c r="A335" s="8"/>
      <c r="B335" s="8"/>
      <c r="C335" s="10"/>
      <c r="D335" s="8"/>
      <c r="E335" s="8"/>
      <c r="F335" s="8"/>
      <c r="G335" s="8"/>
      <c r="H335" s="9"/>
      <c r="I335" s="8"/>
      <c r="J335" s="8"/>
      <c r="K335" s="8"/>
    </row>
    <row r="336" spans="1:11" ht="180" customHeight="1" x14ac:dyDescent="0.25">
      <c r="A336" s="8" t="s">
        <v>12</v>
      </c>
      <c r="B336" s="8" t="s">
        <v>19</v>
      </c>
      <c r="C336" s="10" t="s">
        <v>406</v>
      </c>
      <c r="D336" s="8" t="s">
        <v>407</v>
      </c>
      <c r="E336" s="8"/>
      <c r="F336" s="8" t="s">
        <v>408</v>
      </c>
      <c r="G336" s="8" t="s">
        <v>392</v>
      </c>
      <c r="H336" s="8">
        <f>-9 / 15</f>
        <v>-0.6</v>
      </c>
      <c r="I336" s="8">
        <v>3</v>
      </c>
      <c r="J336" s="8"/>
      <c r="K336" s="8" t="s">
        <v>18</v>
      </c>
    </row>
    <row r="337" spans="1:11" x14ac:dyDescent="0.25">
      <c r="A337" s="8"/>
      <c r="B337" s="8"/>
      <c r="C337" s="10"/>
      <c r="D337" s="8"/>
      <c r="E337" s="8"/>
      <c r="F337" s="8"/>
      <c r="G337" s="8"/>
      <c r="H337" s="8"/>
      <c r="I337" s="8"/>
      <c r="J337" s="8"/>
      <c r="K337" s="8"/>
    </row>
    <row r="338" spans="1:11" ht="180" customHeight="1" x14ac:dyDescent="0.25">
      <c r="A338" s="8" t="s">
        <v>12</v>
      </c>
      <c r="B338" s="8" t="s">
        <v>13</v>
      </c>
      <c r="C338" s="10" t="s">
        <v>409</v>
      </c>
      <c r="D338" s="8" t="s">
        <v>407</v>
      </c>
      <c r="E338" s="8"/>
      <c r="F338" s="8" t="s">
        <v>410</v>
      </c>
      <c r="G338" s="8" t="s">
        <v>117</v>
      </c>
      <c r="H338" s="9">
        <v>42019</v>
      </c>
      <c r="I338" s="8">
        <v>3</v>
      </c>
      <c r="J338" s="8"/>
      <c r="K338" s="8" t="s">
        <v>18</v>
      </c>
    </row>
    <row r="339" spans="1:11" x14ac:dyDescent="0.25">
      <c r="A339" s="8"/>
      <c r="B339" s="8"/>
      <c r="C339" s="10"/>
      <c r="D339" s="8"/>
      <c r="E339" s="8"/>
      <c r="F339" s="8"/>
      <c r="G339" s="8"/>
      <c r="H339" s="9"/>
      <c r="I339" s="8"/>
      <c r="J339" s="8"/>
      <c r="K339" s="8"/>
    </row>
    <row r="340" spans="1:11" ht="180" customHeight="1" x14ac:dyDescent="0.25">
      <c r="A340" s="8" t="s">
        <v>12</v>
      </c>
      <c r="B340" s="8" t="s">
        <v>19</v>
      </c>
      <c r="C340" s="10" t="s">
        <v>411</v>
      </c>
      <c r="D340" s="8" t="s">
        <v>53</v>
      </c>
      <c r="E340" s="8"/>
      <c r="F340" s="8" t="s">
        <v>412</v>
      </c>
      <c r="G340" s="8" t="s">
        <v>413</v>
      </c>
      <c r="H340" s="8">
        <f>-6 / 25</f>
        <v>-0.24</v>
      </c>
      <c r="I340" s="8">
        <v>3</v>
      </c>
      <c r="J340" s="8"/>
      <c r="K340" s="8" t="s">
        <v>18</v>
      </c>
    </row>
    <row r="341" spans="1:11" x14ac:dyDescent="0.25">
      <c r="A341" s="8"/>
      <c r="B341" s="8"/>
      <c r="C341" s="10"/>
      <c r="D341" s="8"/>
      <c r="E341" s="8"/>
      <c r="F341" s="8"/>
      <c r="G341" s="8"/>
      <c r="H341" s="8"/>
      <c r="I341" s="8"/>
      <c r="J341" s="8"/>
      <c r="K341" s="8"/>
    </row>
    <row r="342" spans="1:11" ht="180" customHeight="1" x14ac:dyDescent="0.25">
      <c r="A342" s="8" t="s">
        <v>12</v>
      </c>
      <c r="B342" s="8" t="s">
        <v>19</v>
      </c>
      <c r="C342" s="10" t="s">
        <v>414</v>
      </c>
      <c r="D342" s="8" t="s">
        <v>53</v>
      </c>
      <c r="E342" s="8"/>
      <c r="F342" s="8" t="s">
        <v>415</v>
      </c>
      <c r="G342" s="8" t="s">
        <v>416</v>
      </c>
      <c r="H342" s="8">
        <f>-3 / 25</f>
        <v>-0.12</v>
      </c>
      <c r="I342" s="8">
        <v>3</v>
      </c>
      <c r="J342" s="8"/>
      <c r="K342" s="8" t="s">
        <v>18</v>
      </c>
    </row>
    <row r="343" spans="1:11" x14ac:dyDescent="0.25">
      <c r="A343" s="8"/>
      <c r="B343" s="8"/>
      <c r="C343" s="10"/>
      <c r="D343" s="8"/>
      <c r="E343" s="8"/>
      <c r="F343" s="8"/>
      <c r="G343" s="8"/>
      <c r="H343" s="8"/>
      <c r="I343" s="8"/>
      <c r="J343" s="8"/>
      <c r="K343" s="8"/>
    </row>
    <row r="344" spans="1:11" ht="195" customHeight="1" x14ac:dyDescent="0.25">
      <c r="A344" s="8" t="s">
        <v>12</v>
      </c>
      <c r="B344" s="8" t="s">
        <v>13</v>
      </c>
      <c r="C344" s="10" t="s">
        <v>417</v>
      </c>
      <c r="D344" s="8" t="s">
        <v>53</v>
      </c>
      <c r="E344" s="8"/>
      <c r="F344" s="8" t="s">
        <v>418</v>
      </c>
      <c r="G344" s="8" t="s">
        <v>395</v>
      </c>
      <c r="H344" s="9">
        <v>42362</v>
      </c>
      <c r="I344" s="8">
        <v>3</v>
      </c>
      <c r="J344" s="8"/>
      <c r="K344" s="8" t="s">
        <v>18</v>
      </c>
    </row>
    <row r="345" spans="1:11" x14ac:dyDescent="0.25">
      <c r="A345" s="8"/>
      <c r="B345" s="8"/>
      <c r="C345" s="10"/>
      <c r="D345" s="8"/>
      <c r="E345" s="8"/>
      <c r="F345" s="8"/>
      <c r="G345" s="8"/>
      <c r="H345" s="9"/>
      <c r="I345" s="8"/>
      <c r="J345" s="8"/>
      <c r="K345" s="8"/>
    </row>
    <row r="346" spans="1:11" ht="180" customHeight="1" x14ac:dyDescent="0.25">
      <c r="A346" s="8" t="s">
        <v>12</v>
      </c>
      <c r="B346" s="8" t="s">
        <v>13</v>
      </c>
      <c r="C346" s="10" t="s">
        <v>419</v>
      </c>
      <c r="D346" s="8" t="s">
        <v>53</v>
      </c>
      <c r="E346" s="8"/>
      <c r="F346" s="8" t="s">
        <v>420</v>
      </c>
      <c r="G346" s="8" t="s">
        <v>421</v>
      </c>
      <c r="H346" s="9">
        <v>42363</v>
      </c>
      <c r="I346" s="8">
        <v>3</v>
      </c>
      <c r="J346" s="8"/>
      <c r="K346" s="8" t="s">
        <v>18</v>
      </c>
    </row>
    <row r="347" spans="1:11" x14ac:dyDescent="0.25">
      <c r="A347" s="8"/>
      <c r="B347" s="8"/>
      <c r="C347" s="10"/>
      <c r="D347" s="8"/>
      <c r="E347" s="8"/>
      <c r="F347" s="8"/>
      <c r="G347" s="8"/>
      <c r="H347" s="9"/>
      <c r="I347" s="8"/>
      <c r="J347" s="8"/>
      <c r="K347" s="8"/>
    </row>
    <row r="348" spans="1:11" ht="195" customHeight="1" x14ac:dyDescent="0.25">
      <c r="A348" s="8" t="s">
        <v>12</v>
      </c>
      <c r="B348" s="8" t="s">
        <v>19</v>
      </c>
      <c r="C348" s="10" t="s">
        <v>422</v>
      </c>
      <c r="D348" s="8" t="s">
        <v>53</v>
      </c>
      <c r="E348" s="8"/>
      <c r="F348" s="8" t="s">
        <v>423</v>
      </c>
      <c r="G348" s="8" t="s">
        <v>416</v>
      </c>
      <c r="H348" s="8">
        <f>-2 / 25</f>
        <v>-0.08</v>
      </c>
      <c r="I348" s="8">
        <v>3</v>
      </c>
      <c r="J348" s="8"/>
      <c r="K348" s="8" t="s">
        <v>18</v>
      </c>
    </row>
    <row r="349" spans="1:11" x14ac:dyDescent="0.25">
      <c r="A349" s="8"/>
      <c r="B349" s="8"/>
      <c r="C349" s="10"/>
      <c r="D349" s="8"/>
      <c r="E349" s="8"/>
      <c r="F349" s="8"/>
      <c r="G349" s="8"/>
      <c r="H349" s="8"/>
      <c r="I349" s="8"/>
      <c r="J349" s="8"/>
      <c r="K349" s="8"/>
    </row>
    <row r="350" spans="1:11" ht="180" customHeight="1" x14ac:dyDescent="0.25">
      <c r="A350" s="8" t="s">
        <v>12</v>
      </c>
      <c r="B350" s="8" t="s">
        <v>19</v>
      </c>
      <c r="C350" s="10" t="s">
        <v>424</v>
      </c>
      <c r="D350" s="8" t="s">
        <v>53</v>
      </c>
      <c r="E350" s="8"/>
      <c r="F350" s="8" t="s">
        <v>425</v>
      </c>
      <c r="G350" s="8" t="s">
        <v>395</v>
      </c>
      <c r="H350" s="8">
        <f>-3 / 25</f>
        <v>-0.12</v>
      </c>
      <c r="I350" s="8">
        <v>3</v>
      </c>
      <c r="J350" s="8"/>
      <c r="K350" s="8" t="s">
        <v>18</v>
      </c>
    </row>
    <row r="351" spans="1:11" x14ac:dyDescent="0.25">
      <c r="A351" s="8"/>
      <c r="B351" s="8"/>
      <c r="C351" s="10"/>
      <c r="D351" s="8"/>
      <c r="E351" s="8"/>
      <c r="F351" s="8"/>
      <c r="G351" s="8"/>
      <c r="H351" s="8"/>
      <c r="I351" s="8"/>
      <c r="J351" s="8"/>
      <c r="K351" s="8"/>
    </row>
    <row r="352" spans="1:11" ht="180" customHeight="1" x14ac:dyDescent="0.25">
      <c r="A352" s="8" t="s">
        <v>12</v>
      </c>
      <c r="B352" s="8" t="s">
        <v>19</v>
      </c>
      <c r="C352" s="10" t="s">
        <v>426</v>
      </c>
      <c r="D352" s="8" t="s">
        <v>53</v>
      </c>
      <c r="E352" s="8"/>
      <c r="F352" s="8" t="s">
        <v>427</v>
      </c>
      <c r="G352" s="8" t="s">
        <v>428</v>
      </c>
      <c r="H352" s="8">
        <f>-1 / 25</f>
        <v>-0.04</v>
      </c>
      <c r="I352" s="8">
        <v>3</v>
      </c>
      <c r="J352" s="8"/>
      <c r="K352" s="8" t="s">
        <v>18</v>
      </c>
    </row>
    <row r="353" spans="1:11" x14ac:dyDescent="0.25">
      <c r="A353" s="8"/>
      <c r="B353" s="8"/>
      <c r="C353" s="10"/>
      <c r="D353" s="8"/>
      <c r="E353" s="8"/>
      <c r="F353" s="8"/>
      <c r="G353" s="8"/>
      <c r="H353" s="8"/>
      <c r="I353" s="8"/>
      <c r="J353" s="8"/>
      <c r="K353" s="8"/>
    </row>
    <row r="354" spans="1:11" ht="225" customHeight="1" x14ac:dyDescent="0.25">
      <c r="A354" s="8" t="s">
        <v>12</v>
      </c>
      <c r="B354" s="8" t="s">
        <v>19</v>
      </c>
      <c r="C354" s="10" t="s">
        <v>429</v>
      </c>
      <c r="D354" s="8" t="s">
        <v>53</v>
      </c>
      <c r="E354" s="8"/>
      <c r="F354" s="8" t="s">
        <v>430</v>
      </c>
      <c r="G354" s="8" t="s">
        <v>413</v>
      </c>
      <c r="H354" s="8">
        <f>-7 / 25</f>
        <v>-0.28000000000000003</v>
      </c>
      <c r="I354" s="8">
        <v>3</v>
      </c>
      <c r="J354" s="8"/>
      <c r="K354" s="8" t="s">
        <v>18</v>
      </c>
    </row>
    <row r="355" spans="1:11" x14ac:dyDescent="0.25">
      <c r="A355" s="8"/>
      <c r="B355" s="8"/>
      <c r="C355" s="10"/>
      <c r="D355" s="8"/>
      <c r="E355" s="8"/>
      <c r="F355" s="8"/>
      <c r="G355" s="8"/>
      <c r="H355" s="8"/>
      <c r="I355" s="8"/>
      <c r="J355" s="8"/>
      <c r="K355" s="8"/>
    </row>
    <row r="356" spans="1:11" ht="180" customHeight="1" x14ac:dyDescent="0.25">
      <c r="A356" s="8" t="s">
        <v>12</v>
      </c>
      <c r="B356" s="8" t="s">
        <v>13</v>
      </c>
      <c r="C356" s="10" t="s">
        <v>431</v>
      </c>
      <c r="D356" s="8" t="s">
        <v>53</v>
      </c>
      <c r="E356" s="8"/>
      <c r="F356" s="8" t="s">
        <v>432</v>
      </c>
      <c r="G356" s="8" t="s">
        <v>388</v>
      </c>
      <c r="H356" s="9">
        <v>42210</v>
      </c>
      <c r="I356" s="8">
        <v>3</v>
      </c>
      <c r="J356" s="8"/>
      <c r="K356" s="8" t="s">
        <v>18</v>
      </c>
    </row>
    <row r="357" spans="1:11" x14ac:dyDescent="0.25">
      <c r="A357" s="8"/>
      <c r="B357" s="8"/>
      <c r="C357" s="10"/>
      <c r="D357" s="8"/>
      <c r="E357" s="8"/>
      <c r="F357" s="8"/>
      <c r="G357" s="8"/>
      <c r="H357" s="9"/>
      <c r="I357" s="8"/>
      <c r="J357" s="8"/>
      <c r="K357" s="8"/>
    </row>
    <row r="358" spans="1:11" ht="180" customHeight="1" x14ac:dyDescent="0.25">
      <c r="A358" s="8" t="s">
        <v>12</v>
      </c>
      <c r="B358" s="8" t="s">
        <v>13</v>
      </c>
      <c r="C358" s="10" t="s">
        <v>433</v>
      </c>
      <c r="D358" s="8" t="s">
        <v>53</v>
      </c>
      <c r="E358" s="8"/>
      <c r="F358" s="8" t="s">
        <v>434</v>
      </c>
      <c r="G358" s="8" t="s">
        <v>392</v>
      </c>
      <c r="H358" s="8" t="s">
        <v>254</v>
      </c>
      <c r="I358" s="8">
        <v>3</v>
      </c>
      <c r="J358" s="8"/>
      <c r="K358" s="8" t="s">
        <v>18</v>
      </c>
    </row>
    <row r="359" spans="1:11" x14ac:dyDescent="0.25">
      <c r="A359" s="8"/>
      <c r="B359" s="8"/>
      <c r="C359" s="10"/>
      <c r="D359" s="8"/>
      <c r="E359" s="8"/>
      <c r="F359" s="8"/>
      <c r="G359" s="8"/>
      <c r="H359" s="8"/>
      <c r="I359" s="8"/>
      <c r="J359" s="8"/>
      <c r="K359" s="8"/>
    </row>
    <row r="360" spans="1:11" ht="165" customHeight="1" x14ac:dyDescent="0.25">
      <c r="A360" s="8" t="s">
        <v>12</v>
      </c>
      <c r="B360" s="8" t="s">
        <v>13</v>
      </c>
      <c r="C360" s="10" t="s">
        <v>435</v>
      </c>
      <c r="D360" s="8" t="s">
        <v>53</v>
      </c>
      <c r="E360" s="8"/>
      <c r="F360" s="8" t="s">
        <v>436</v>
      </c>
      <c r="G360" s="8" t="s">
        <v>400</v>
      </c>
      <c r="H360" s="9">
        <v>42363</v>
      </c>
      <c r="I360" s="8">
        <v>3</v>
      </c>
    </row>
    <row r="361" spans="1:11" x14ac:dyDescent="0.25">
      <c r="A361" s="8"/>
      <c r="B361" s="8"/>
      <c r="C361" s="10"/>
      <c r="D361" s="8"/>
      <c r="E361" s="8"/>
      <c r="F361" s="8"/>
      <c r="G361" s="8"/>
      <c r="H361" s="9"/>
      <c r="I361" s="8"/>
    </row>
    <row r="364" spans="1:11" ht="180" customHeight="1" x14ac:dyDescent="0.25">
      <c r="A364" s="8" t="s">
        <v>12</v>
      </c>
      <c r="B364" s="8" t="s">
        <v>13</v>
      </c>
      <c r="C364" s="10" t="s">
        <v>437</v>
      </c>
      <c r="D364" s="8" t="s">
        <v>53</v>
      </c>
      <c r="E364" s="8"/>
      <c r="F364" s="8" t="s">
        <v>438</v>
      </c>
      <c r="G364" s="8" t="s">
        <v>117</v>
      </c>
      <c r="H364" s="8" t="s">
        <v>261</v>
      </c>
      <c r="I364" s="8">
        <v>3</v>
      </c>
      <c r="J364" s="8"/>
      <c r="K364" s="8" t="s">
        <v>18</v>
      </c>
    </row>
    <row r="365" spans="1:11" x14ac:dyDescent="0.25">
      <c r="A365" s="8"/>
      <c r="B365" s="8"/>
      <c r="C365" s="10"/>
      <c r="D365" s="8"/>
      <c r="E365" s="8"/>
      <c r="F365" s="8"/>
      <c r="G365" s="8"/>
      <c r="H365" s="8"/>
      <c r="I365" s="8"/>
      <c r="J365" s="8"/>
      <c r="K365" s="8"/>
    </row>
    <row r="366" spans="1:11" ht="180" customHeight="1" x14ac:dyDescent="0.25">
      <c r="A366" s="8" t="s">
        <v>12</v>
      </c>
      <c r="B366" s="8" t="s">
        <v>13</v>
      </c>
      <c r="C366" s="10" t="s">
        <v>439</v>
      </c>
      <c r="D366" s="8" t="s">
        <v>440</v>
      </c>
      <c r="E366" s="8"/>
      <c r="F366" s="8" t="s">
        <v>441</v>
      </c>
      <c r="G366" s="8" t="s">
        <v>388</v>
      </c>
      <c r="H366" s="9">
        <v>42149</v>
      </c>
      <c r="I366" s="8">
        <v>3</v>
      </c>
      <c r="J366" s="8"/>
      <c r="K366" s="8" t="s">
        <v>18</v>
      </c>
    </row>
    <row r="367" spans="1:11" x14ac:dyDescent="0.25">
      <c r="A367" s="8"/>
      <c r="B367" s="8"/>
      <c r="C367" s="10"/>
      <c r="D367" s="8"/>
      <c r="E367" s="8"/>
      <c r="F367" s="8"/>
      <c r="G367" s="8"/>
      <c r="H367" s="9"/>
      <c r="I367" s="8"/>
      <c r="J367" s="8"/>
      <c r="K367" s="8"/>
    </row>
    <row r="368" spans="1:11" x14ac:dyDescent="0.25">
      <c r="A368" s="5"/>
      <c r="B368" s="5"/>
      <c r="C368" s="6"/>
      <c r="D368" s="5"/>
      <c r="E368" s="5"/>
      <c r="F368" s="5"/>
      <c r="G368" s="5"/>
      <c r="H368" s="5"/>
      <c r="I368" s="5"/>
      <c r="J368" s="5"/>
      <c r="K368" s="5"/>
    </row>
    <row r="369" spans="1:11" ht="180" customHeight="1" x14ac:dyDescent="0.25">
      <c r="A369" s="8" t="s">
        <v>12</v>
      </c>
      <c r="B369" s="8" t="s">
        <v>13</v>
      </c>
      <c r="C369" s="10" t="s">
        <v>442</v>
      </c>
      <c r="D369" s="8" t="s">
        <v>443</v>
      </c>
      <c r="E369" s="8"/>
      <c r="F369" s="8" t="s">
        <v>444</v>
      </c>
      <c r="G369" s="8" t="s">
        <v>428</v>
      </c>
      <c r="H369" s="8" t="s">
        <v>306</v>
      </c>
      <c r="I369" s="8">
        <v>3</v>
      </c>
      <c r="J369" s="8"/>
      <c r="K369" s="8" t="s">
        <v>18</v>
      </c>
    </row>
    <row r="370" spans="1:11" x14ac:dyDescent="0.25">
      <c r="A370" s="8"/>
      <c r="B370" s="8"/>
      <c r="C370" s="10"/>
      <c r="D370" s="8"/>
      <c r="E370" s="8"/>
      <c r="F370" s="8"/>
      <c r="G370" s="8"/>
      <c r="H370" s="8"/>
      <c r="I370" s="8"/>
      <c r="J370" s="8"/>
      <c r="K370" s="8"/>
    </row>
    <row r="371" spans="1:11" ht="195" customHeight="1" x14ac:dyDescent="0.25">
      <c r="A371" s="8" t="s">
        <v>12</v>
      </c>
      <c r="B371" s="8" t="s">
        <v>19</v>
      </c>
      <c r="C371" s="10" t="s">
        <v>445</v>
      </c>
      <c r="D371" s="8" t="s">
        <v>443</v>
      </c>
      <c r="E371" s="8"/>
      <c r="F371" s="8" t="s">
        <v>446</v>
      </c>
      <c r="G371" s="8" t="s">
        <v>447</v>
      </c>
      <c r="H371" s="8">
        <f>-4 / 30</f>
        <v>-0.13333333333333333</v>
      </c>
      <c r="I371" s="8">
        <v>3</v>
      </c>
      <c r="J371" s="8"/>
      <c r="K371" s="8" t="s">
        <v>18</v>
      </c>
    </row>
    <row r="372" spans="1:11" x14ac:dyDescent="0.25">
      <c r="A372" s="8"/>
      <c r="B372" s="8"/>
      <c r="C372" s="10"/>
      <c r="D372" s="8"/>
      <c r="E372" s="8"/>
      <c r="F372" s="8"/>
      <c r="G372" s="8"/>
      <c r="H372" s="8"/>
      <c r="I372" s="8"/>
      <c r="J372" s="8"/>
      <c r="K372" s="8"/>
    </row>
    <row r="373" spans="1:11" ht="195" customHeight="1" x14ac:dyDescent="0.25">
      <c r="A373" s="8" t="s">
        <v>12</v>
      </c>
      <c r="B373" s="8" t="s">
        <v>13</v>
      </c>
      <c r="C373" s="10" t="s">
        <v>448</v>
      </c>
      <c r="D373" s="8" t="s">
        <v>449</v>
      </c>
      <c r="E373" s="8"/>
      <c r="F373" s="8" t="s">
        <v>450</v>
      </c>
      <c r="G373" s="8" t="s">
        <v>428</v>
      </c>
      <c r="H373" s="8" t="s">
        <v>451</v>
      </c>
      <c r="I373" s="8">
        <v>3</v>
      </c>
      <c r="J373" s="8"/>
      <c r="K373" s="8" t="s">
        <v>18</v>
      </c>
    </row>
    <row r="374" spans="1:11" x14ac:dyDescent="0.25">
      <c r="A374" s="8"/>
      <c r="B374" s="8"/>
      <c r="C374" s="10"/>
      <c r="D374" s="8"/>
      <c r="E374" s="8"/>
      <c r="F374" s="8"/>
      <c r="G374" s="8"/>
      <c r="H374" s="8"/>
      <c r="I374" s="8"/>
      <c r="J374" s="8"/>
      <c r="K374" s="8"/>
    </row>
    <row r="375" spans="1:11" ht="210" customHeight="1" x14ac:dyDescent="0.25">
      <c r="A375" s="8" t="s">
        <v>12</v>
      </c>
      <c r="B375" s="8" t="s">
        <v>19</v>
      </c>
      <c r="C375" s="10" t="s">
        <v>452</v>
      </c>
      <c r="D375" s="8" t="s">
        <v>453</v>
      </c>
      <c r="E375" s="8"/>
      <c r="F375" s="8" t="s">
        <v>454</v>
      </c>
      <c r="G375" s="8" t="s">
        <v>416</v>
      </c>
      <c r="H375" s="8" t="s">
        <v>376</v>
      </c>
      <c r="I375" s="8">
        <v>3</v>
      </c>
      <c r="J375" s="8"/>
      <c r="K375" s="8" t="s">
        <v>18</v>
      </c>
    </row>
    <row r="376" spans="1:11" x14ac:dyDescent="0.25">
      <c r="A376" s="8"/>
      <c r="B376" s="8"/>
      <c r="C376" s="10"/>
      <c r="D376" s="8"/>
      <c r="E376" s="8"/>
      <c r="F376" s="8"/>
      <c r="G376" s="8"/>
      <c r="H376" s="8"/>
      <c r="I376" s="8"/>
      <c r="J376" s="8"/>
      <c r="K376" s="8"/>
    </row>
    <row r="377" spans="1:11" ht="180" customHeight="1" x14ac:dyDescent="0.25">
      <c r="A377" s="8" t="s">
        <v>12</v>
      </c>
      <c r="B377" s="8" t="s">
        <v>13</v>
      </c>
      <c r="C377" s="10" t="s">
        <v>455</v>
      </c>
      <c r="D377" s="8" t="s">
        <v>456</v>
      </c>
      <c r="E377" s="8"/>
      <c r="F377" s="8" t="s">
        <v>457</v>
      </c>
      <c r="G377" s="8" t="s">
        <v>388</v>
      </c>
      <c r="H377" s="8" t="s">
        <v>302</v>
      </c>
      <c r="I377" s="8">
        <v>3</v>
      </c>
      <c r="J377" s="8"/>
      <c r="K377" s="8" t="s">
        <v>18</v>
      </c>
    </row>
    <row r="378" spans="1:11" x14ac:dyDescent="0.25">
      <c r="A378" s="8"/>
      <c r="B378" s="8"/>
      <c r="C378" s="10"/>
      <c r="D378" s="8"/>
      <c r="E378" s="8"/>
      <c r="F378" s="8"/>
      <c r="G378" s="8"/>
      <c r="H378" s="8"/>
      <c r="I378" s="8"/>
      <c r="J378" s="8"/>
      <c r="K378" s="8"/>
    </row>
    <row r="379" spans="1:11" x14ac:dyDescent="0.25">
      <c r="A379" s="5"/>
      <c r="B379" s="5"/>
      <c r="C379" s="6"/>
      <c r="D379" s="5"/>
      <c r="E379" s="5"/>
      <c r="F379" s="5"/>
      <c r="G379" s="5"/>
      <c r="H379" s="5"/>
      <c r="I379" s="5"/>
      <c r="J379" s="5"/>
      <c r="K379" s="5"/>
    </row>
    <row r="380" spans="1:11" x14ac:dyDescent="0.25">
      <c r="A380" s="5"/>
      <c r="B380" s="5"/>
      <c r="C380" s="6"/>
      <c r="D380" s="5"/>
      <c r="E380" s="5"/>
      <c r="F380" s="5"/>
      <c r="G380" s="5"/>
      <c r="H380" s="5"/>
      <c r="I380" s="5"/>
      <c r="J380" s="5"/>
      <c r="K380" s="5"/>
    </row>
    <row r="381" spans="1:11" ht="180" customHeight="1" x14ac:dyDescent="0.25">
      <c r="A381" s="8" t="s">
        <v>12</v>
      </c>
      <c r="B381" s="8" t="s">
        <v>13</v>
      </c>
      <c r="C381" s="10" t="s">
        <v>458</v>
      </c>
      <c r="D381" s="8" t="s">
        <v>459</v>
      </c>
      <c r="E381" s="8"/>
      <c r="F381" s="8" t="s">
        <v>460</v>
      </c>
      <c r="G381" s="8" t="s">
        <v>428</v>
      </c>
      <c r="H381" s="8" t="s">
        <v>239</v>
      </c>
      <c r="I381" s="8">
        <v>3</v>
      </c>
      <c r="J381" s="8"/>
      <c r="K381" s="8" t="s">
        <v>18</v>
      </c>
    </row>
    <row r="382" spans="1:11" x14ac:dyDescent="0.25">
      <c r="A382" s="8"/>
      <c r="B382" s="8"/>
      <c r="C382" s="10"/>
      <c r="D382" s="8"/>
      <c r="E382" s="8"/>
      <c r="F382" s="8"/>
      <c r="G382" s="8"/>
      <c r="H382" s="8"/>
      <c r="I382" s="8"/>
      <c r="J382" s="8"/>
      <c r="K382" s="8"/>
    </row>
    <row r="383" spans="1:11" ht="195" customHeight="1" x14ac:dyDescent="0.25">
      <c r="A383" s="8" t="s">
        <v>12</v>
      </c>
      <c r="B383" s="8" t="s">
        <v>13</v>
      </c>
      <c r="C383" s="10" t="s">
        <v>461</v>
      </c>
      <c r="D383" s="8" t="s">
        <v>53</v>
      </c>
      <c r="E383" s="8"/>
      <c r="F383" s="8" t="s">
        <v>462</v>
      </c>
      <c r="G383" s="8" t="s">
        <v>447</v>
      </c>
      <c r="H383" s="9">
        <v>42272</v>
      </c>
      <c r="I383" s="8">
        <v>3</v>
      </c>
      <c r="J383" s="8"/>
      <c r="K383" s="8" t="s">
        <v>18</v>
      </c>
    </row>
    <row r="384" spans="1:11" x14ac:dyDescent="0.25">
      <c r="A384" s="8"/>
      <c r="B384" s="8"/>
      <c r="C384" s="10"/>
      <c r="D384" s="8"/>
      <c r="E384" s="8"/>
      <c r="F384" s="8"/>
      <c r="G384" s="8"/>
      <c r="H384" s="9"/>
      <c r="I384" s="8"/>
      <c r="J384" s="8"/>
      <c r="K384" s="8"/>
    </row>
    <row r="385" spans="1:11" ht="180" customHeight="1" x14ac:dyDescent="0.25">
      <c r="A385" s="8" t="s">
        <v>12</v>
      </c>
      <c r="B385" s="8" t="s">
        <v>13</v>
      </c>
      <c r="C385" s="10" t="s">
        <v>463</v>
      </c>
      <c r="D385" s="8" t="s">
        <v>53</v>
      </c>
      <c r="E385" s="8"/>
      <c r="F385" s="8" t="s">
        <v>464</v>
      </c>
      <c r="G385" s="8" t="s">
        <v>465</v>
      </c>
      <c r="H385" s="8" t="s">
        <v>272</v>
      </c>
      <c r="I385" s="8">
        <v>3</v>
      </c>
      <c r="J385" s="8"/>
      <c r="K385" s="8" t="s">
        <v>18</v>
      </c>
    </row>
    <row r="386" spans="1:11" x14ac:dyDescent="0.25">
      <c r="A386" s="8"/>
      <c r="B386" s="8"/>
      <c r="C386" s="10"/>
      <c r="D386" s="8"/>
      <c r="E386" s="8"/>
      <c r="F386" s="8"/>
      <c r="G386" s="8"/>
      <c r="H386" s="8"/>
      <c r="I386" s="8"/>
      <c r="J386" s="8"/>
      <c r="K386" s="8"/>
    </row>
    <row r="387" spans="1:11" x14ac:dyDescent="0.25">
      <c r="A387" s="5"/>
      <c r="B387" s="5"/>
      <c r="C387" s="6"/>
      <c r="D387" s="5"/>
      <c r="E387" s="5"/>
      <c r="F387" s="5"/>
      <c r="G387" s="5"/>
      <c r="H387" s="5"/>
      <c r="I387" s="5"/>
      <c r="J387" s="5"/>
      <c r="K387" s="5"/>
    </row>
    <row r="388" spans="1:11" ht="195" customHeight="1" x14ac:dyDescent="0.25">
      <c r="A388" s="8" t="s">
        <v>12</v>
      </c>
      <c r="B388" s="8" t="s">
        <v>13</v>
      </c>
      <c r="C388" s="10" t="s">
        <v>466</v>
      </c>
      <c r="D388" s="8" t="s">
        <v>53</v>
      </c>
      <c r="E388" s="8"/>
      <c r="F388" s="8" t="s">
        <v>467</v>
      </c>
      <c r="G388" s="8" t="s">
        <v>468</v>
      </c>
      <c r="H388" s="8" t="s">
        <v>469</v>
      </c>
      <c r="I388" s="8">
        <v>3</v>
      </c>
      <c r="J388" s="8"/>
      <c r="K388" s="8" t="s">
        <v>18</v>
      </c>
    </row>
    <row r="389" spans="1:11" x14ac:dyDescent="0.25">
      <c r="A389" s="8"/>
      <c r="B389" s="8"/>
      <c r="C389" s="10"/>
      <c r="D389" s="8"/>
      <c r="E389" s="8"/>
      <c r="F389" s="8"/>
      <c r="G389" s="8"/>
      <c r="H389" s="8"/>
      <c r="I389" s="8"/>
      <c r="J389" s="8"/>
      <c r="K389" s="8"/>
    </row>
    <row r="390" spans="1:11" x14ac:dyDescent="0.25">
      <c r="A390" s="5"/>
      <c r="B390" s="5"/>
      <c r="C390" s="6"/>
      <c r="D390" s="5"/>
      <c r="E390" s="5"/>
      <c r="F390" s="5"/>
      <c r="G390" s="5"/>
      <c r="H390" s="7"/>
      <c r="I390" s="5"/>
      <c r="J390" s="5"/>
      <c r="K390" s="5"/>
    </row>
    <row r="391" spans="1:11" ht="180" customHeight="1" x14ac:dyDescent="0.25">
      <c r="A391" s="8" t="s">
        <v>12</v>
      </c>
      <c r="B391" s="8" t="s">
        <v>13</v>
      </c>
      <c r="C391" s="10" t="s">
        <v>470</v>
      </c>
      <c r="D391" s="8" t="s">
        <v>471</v>
      </c>
      <c r="E391" s="8"/>
      <c r="F391" s="8" t="s">
        <v>472</v>
      </c>
      <c r="G391" s="8" t="s">
        <v>468</v>
      </c>
      <c r="H391" s="8" t="s">
        <v>473</v>
      </c>
      <c r="I391" s="8">
        <v>3</v>
      </c>
      <c r="J391" s="8"/>
      <c r="K391" s="8" t="s">
        <v>18</v>
      </c>
    </row>
    <row r="392" spans="1:11" x14ac:dyDescent="0.25">
      <c r="A392" s="8"/>
      <c r="B392" s="8"/>
      <c r="C392" s="10"/>
      <c r="D392" s="8"/>
      <c r="E392" s="8"/>
      <c r="F392" s="8"/>
      <c r="G392" s="8"/>
      <c r="H392" s="8"/>
      <c r="I392" s="8"/>
      <c r="J392" s="8"/>
      <c r="K392" s="8"/>
    </row>
    <row r="393" spans="1:11" ht="180" customHeight="1" x14ac:dyDescent="0.25">
      <c r="A393" s="8" t="s">
        <v>12</v>
      </c>
      <c r="B393" s="8" t="s">
        <v>13</v>
      </c>
      <c r="C393" s="10" t="s">
        <v>474</v>
      </c>
      <c r="D393" s="8" t="s">
        <v>475</v>
      </c>
      <c r="E393" s="8"/>
      <c r="F393" s="8" t="s">
        <v>476</v>
      </c>
      <c r="G393" s="8" t="s">
        <v>468</v>
      </c>
      <c r="H393" s="8" t="s">
        <v>477</v>
      </c>
      <c r="I393" s="8">
        <v>3</v>
      </c>
      <c r="J393" s="8"/>
      <c r="K393" s="8" t="s">
        <v>18</v>
      </c>
    </row>
    <row r="394" spans="1:11" x14ac:dyDescent="0.25">
      <c r="A394" s="8"/>
      <c r="B394" s="8"/>
      <c r="C394" s="10"/>
      <c r="D394" s="8"/>
      <c r="E394" s="8"/>
      <c r="F394" s="8"/>
      <c r="G394" s="8"/>
      <c r="H394" s="8"/>
      <c r="I394" s="8"/>
      <c r="J394" s="8"/>
      <c r="K394" s="8"/>
    </row>
    <row r="395" spans="1:11" ht="180" customHeight="1" x14ac:dyDescent="0.25">
      <c r="A395" s="8" t="s">
        <v>12</v>
      </c>
      <c r="B395" s="8" t="s">
        <v>13</v>
      </c>
      <c r="C395" s="10" t="s">
        <v>478</v>
      </c>
      <c r="D395" s="8" t="s">
        <v>479</v>
      </c>
      <c r="E395" s="8"/>
      <c r="F395" s="8" t="s">
        <v>480</v>
      </c>
      <c r="G395" s="8" t="s">
        <v>465</v>
      </c>
      <c r="H395" s="8" t="s">
        <v>473</v>
      </c>
      <c r="I395" s="8">
        <v>3</v>
      </c>
    </row>
    <row r="396" spans="1:11" x14ac:dyDescent="0.25">
      <c r="A396" s="8"/>
      <c r="B396" s="8"/>
      <c r="C396" s="10"/>
      <c r="D396" s="8"/>
      <c r="E396" s="8"/>
      <c r="F396" s="8"/>
      <c r="G396" s="8"/>
      <c r="H396" s="8"/>
      <c r="I396" s="8"/>
    </row>
    <row r="399" spans="1:11" ht="210" customHeight="1" x14ac:dyDescent="0.25">
      <c r="A399" s="8" t="s">
        <v>12</v>
      </c>
      <c r="B399" s="8" t="s">
        <v>13</v>
      </c>
      <c r="C399" s="10" t="s">
        <v>481</v>
      </c>
      <c r="D399" s="8" t="s">
        <v>482</v>
      </c>
      <c r="E399" s="8"/>
      <c r="F399" s="8" t="s">
        <v>36</v>
      </c>
      <c r="G399" s="8" t="s">
        <v>465</v>
      </c>
      <c r="H399" s="8" t="s">
        <v>380</v>
      </c>
      <c r="I399" s="8">
        <v>3</v>
      </c>
      <c r="J399" s="8"/>
      <c r="K399" s="8" t="s">
        <v>18</v>
      </c>
    </row>
    <row r="400" spans="1:11" x14ac:dyDescent="0.25">
      <c r="A400" s="8"/>
      <c r="B400" s="8"/>
      <c r="C400" s="10"/>
      <c r="D400" s="8"/>
      <c r="E400" s="8"/>
      <c r="F400" s="8"/>
      <c r="G400" s="8"/>
      <c r="H400" s="8"/>
      <c r="I400" s="8"/>
      <c r="J400" s="8"/>
      <c r="K400" s="8"/>
    </row>
    <row r="401" spans="1:11" ht="180" customHeight="1" x14ac:dyDescent="0.25">
      <c r="A401" s="8" t="s">
        <v>12</v>
      </c>
      <c r="B401" s="8" t="s">
        <v>13</v>
      </c>
      <c r="C401" s="10" t="s">
        <v>483</v>
      </c>
      <c r="D401" s="8" t="s">
        <v>484</v>
      </c>
      <c r="E401" s="8"/>
      <c r="F401" s="8" t="s">
        <v>485</v>
      </c>
      <c r="G401" s="8" t="s">
        <v>447</v>
      </c>
      <c r="H401" s="8" t="s">
        <v>469</v>
      </c>
      <c r="I401" s="8">
        <v>3</v>
      </c>
      <c r="J401" s="8"/>
      <c r="K401" s="8" t="s">
        <v>18</v>
      </c>
    </row>
    <row r="402" spans="1:11" x14ac:dyDescent="0.25">
      <c r="A402" s="8"/>
      <c r="B402" s="8"/>
      <c r="C402" s="10"/>
      <c r="D402" s="8"/>
      <c r="E402" s="8"/>
      <c r="F402" s="8"/>
      <c r="G402" s="8"/>
      <c r="H402" s="8"/>
      <c r="I402" s="8"/>
      <c r="J402" s="8"/>
      <c r="K402" s="8"/>
    </row>
    <row r="403" spans="1:11" ht="225" customHeight="1" x14ac:dyDescent="0.25">
      <c r="A403" s="8" t="s">
        <v>12</v>
      </c>
      <c r="B403" s="8" t="s">
        <v>13</v>
      </c>
      <c r="C403" s="10" t="s">
        <v>486</v>
      </c>
      <c r="D403" s="8" t="s">
        <v>487</v>
      </c>
      <c r="E403" s="8"/>
      <c r="F403" s="8" t="s">
        <v>249</v>
      </c>
      <c r="G403" s="8" t="s">
        <v>428</v>
      </c>
      <c r="H403" s="8" t="s">
        <v>302</v>
      </c>
      <c r="I403" s="8">
        <v>3</v>
      </c>
      <c r="J403" s="8"/>
      <c r="K403" s="8" t="s">
        <v>18</v>
      </c>
    </row>
    <row r="404" spans="1:11" x14ac:dyDescent="0.25">
      <c r="A404" s="8"/>
      <c r="B404" s="8"/>
      <c r="C404" s="10"/>
      <c r="D404" s="8"/>
      <c r="E404" s="8"/>
      <c r="F404" s="8"/>
      <c r="G404" s="8"/>
      <c r="H404" s="8"/>
      <c r="I404" s="8"/>
      <c r="J404" s="8"/>
      <c r="K404" s="8"/>
    </row>
    <row r="405" spans="1:11" ht="225" customHeight="1" x14ac:dyDescent="0.25">
      <c r="A405" s="8" t="s">
        <v>12</v>
      </c>
      <c r="B405" s="8" t="s">
        <v>13</v>
      </c>
      <c r="C405" s="10" t="s">
        <v>488</v>
      </c>
      <c r="D405" s="8" t="s">
        <v>487</v>
      </c>
      <c r="E405" s="8"/>
      <c r="F405" s="8" t="s">
        <v>249</v>
      </c>
      <c r="G405" s="8" t="s">
        <v>447</v>
      </c>
      <c r="H405" s="8" t="s">
        <v>489</v>
      </c>
      <c r="I405" s="8">
        <v>3</v>
      </c>
      <c r="J405" s="8"/>
      <c r="K405" s="8" t="s">
        <v>18</v>
      </c>
    </row>
    <row r="406" spans="1:11" x14ac:dyDescent="0.25">
      <c r="A406" s="8"/>
      <c r="B406" s="8"/>
      <c r="C406" s="10"/>
      <c r="D406" s="8"/>
      <c r="E406" s="8"/>
      <c r="F406" s="8"/>
      <c r="G406" s="8"/>
      <c r="H406" s="8"/>
      <c r="I406" s="8"/>
      <c r="J406" s="8"/>
      <c r="K406" s="8"/>
    </row>
    <row r="407" spans="1:11" ht="225" customHeight="1" x14ac:dyDescent="0.25">
      <c r="A407" s="8" t="s">
        <v>12</v>
      </c>
      <c r="B407" s="8" t="s">
        <v>13</v>
      </c>
      <c r="C407" s="10" t="s">
        <v>490</v>
      </c>
      <c r="D407" s="8" t="s">
        <v>487</v>
      </c>
      <c r="E407" s="8"/>
      <c r="F407" s="8" t="s">
        <v>249</v>
      </c>
      <c r="G407" s="8" t="s">
        <v>416</v>
      </c>
      <c r="H407" s="8" t="s">
        <v>469</v>
      </c>
      <c r="I407" s="8">
        <v>3</v>
      </c>
      <c r="J407" s="8"/>
      <c r="K407" s="8" t="s">
        <v>18</v>
      </c>
    </row>
    <row r="408" spans="1:11" x14ac:dyDescent="0.25">
      <c r="A408" s="8"/>
      <c r="B408" s="8"/>
      <c r="C408" s="10"/>
      <c r="D408" s="8"/>
      <c r="E408" s="8"/>
      <c r="F408" s="8"/>
      <c r="G408" s="8"/>
      <c r="H408" s="8"/>
      <c r="I408" s="8"/>
      <c r="J408" s="8"/>
      <c r="K408" s="8"/>
    </row>
    <row r="409" spans="1:11" ht="225" customHeight="1" x14ac:dyDescent="0.25">
      <c r="A409" s="8" t="s">
        <v>12</v>
      </c>
      <c r="B409" s="8" t="s">
        <v>13</v>
      </c>
      <c r="C409" s="10" t="s">
        <v>491</v>
      </c>
      <c r="D409" s="8" t="s">
        <v>487</v>
      </c>
      <c r="E409" s="8"/>
      <c r="F409" s="8" t="s">
        <v>249</v>
      </c>
      <c r="G409" s="8" t="s">
        <v>468</v>
      </c>
      <c r="H409" s="8" t="s">
        <v>489</v>
      </c>
      <c r="I409" s="8">
        <v>3</v>
      </c>
      <c r="J409" s="8"/>
      <c r="K409" s="8" t="s">
        <v>18</v>
      </c>
    </row>
    <row r="410" spans="1:11" x14ac:dyDescent="0.25">
      <c r="A410" s="8"/>
      <c r="B410" s="8"/>
      <c r="C410" s="10"/>
      <c r="D410" s="8"/>
      <c r="E410" s="8"/>
      <c r="F410" s="8"/>
      <c r="G410" s="8"/>
      <c r="H410" s="8"/>
      <c r="I410" s="8"/>
      <c r="J410" s="8"/>
      <c r="K410" s="8"/>
    </row>
    <row r="411" spans="1:11" ht="225" customHeight="1" x14ac:dyDescent="0.25">
      <c r="A411" s="8" t="s">
        <v>12</v>
      </c>
      <c r="B411" s="8" t="s">
        <v>13</v>
      </c>
      <c r="C411" s="10" t="s">
        <v>492</v>
      </c>
      <c r="D411" s="8" t="s">
        <v>487</v>
      </c>
      <c r="E411" s="8"/>
      <c r="F411" s="8" t="s">
        <v>249</v>
      </c>
      <c r="G411" s="8" t="s">
        <v>465</v>
      </c>
      <c r="H411" s="8" t="s">
        <v>140</v>
      </c>
      <c r="I411" s="8">
        <v>3</v>
      </c>
      <c r="J411" s="8"/>
      <c r="K411" s="8" t="s">
        <v>18</v>
      </c>
    </row>
    <row r="412" spans="1:11" x14ac:dyDescent="0.25">
      <c r="A412" s="8"/>
      <c r="B412" s="8"/>
      <c r="C412" s="10"/>
      <c r="D412" s="8"/>
      <c r="E412" s="8"/>
      <c r="F412" s="8"/>
      <c r="G412" s="8"/>
      <c r="H412" s="8"/>
      <c r="I412" s="8"/>
      <c r="J412" s="8"/>
      <c r="K412" s="8"/>
    </row>
    <row r="413" spans="1:11" ht="195" customHeight="1" x14ac:dyDescent="0.25">
      <c r="A413" s="8" t="s">
        <v>12</v>
      </c>
      <c r="B413" s="8" t="s">
        <v>13</v>
      </c>
      <c r="C413" s="10" t="s">
        <v>493</v>
      </c>
      <c r="D413" s="8" t="s">
        <v>494</v>
      </c>
      <c r="E413" s="8"/>
      <c r="F413" s="8" t="s">
        <v>495</v>
      </c>
      <c r="G413" s="8" t="s">
        <v>106</v>
      </c>
      <c r="H413" s="8" t="s">
        <v>384</v>
      </c>
      <c r="I413" s="8">
        <v>4</v>
      </c>
      <c r="J413" s="8"/>
      <c r="K413" s="8" t="s">
        <v>18</v>
      </c>
    </row>
    <row r="414" spans="1:11" x14ac:dyDescent="0.25">
      <c r="A414" s="8"/>
      <c r="B414" s="8"/>
      <c r="C414" s="10"/>
      <c r="D414" s="8"/>
      <c r="E414" s="8"/>
      <c r="F414" s="8"/>
      <c r="G414" s="8"/>
      <c r="H414" s="8"/>
      <c r="I414" s="8"/>
      <c r="J414" s="8"/>
      <c r="K414" s="8"/>
    </row>
    <row r="415" spans="1:11" ht="210" customHeight="1" x14ac:dyDescent="0.25">
      <c r="A415" s="8" t="s">
        <v>12</v>
      </c>
      <c r="B415" s="8" t="s">
        <v>13</v>
      </c>
      <c r="C415" s="10" t="s">
        <v>496</v>
      </c>
      <c r="D415" s="8" t="s">
        <v>497</v>
      </c>
      <c r="E415" s="8"/>
      <c r="F415" s="8" t="s">
        <v>498</v>
      </c>
      <c r="G415" s="8" t="s">
        <v>106</v>
      </c>
      <c r="H415" s="8" t="s">
        <v>384</v>
      </c>
      <c r="I415" s="8">
        <v>0</v>
      </c>
      <c r="J415" s="8"/>
      <c r="K415" s="8" t="s">
        <v>18</v>
      </c>
    </row>
    <row r="416" spans="1:11" x14ac:dyDescent="0.25">
      <c r="A416" s="8"/>
      <c r="B416" s="8"/>
      <c r="C416" s="10"/>
      <c r="D416" s="8"/>
      <c r="E416" s="8"/>
      <c r="F416" s="8"/>
      <c r="G416" s="8"/>
      <c r="H416" s="8"/>
      <c r="I416" s="8"/>
      <c r="J416" s="8"/>
      <c r="K416" s="8"/>
    </row>
    <row r="417" spans="1:14" ht="210" customHeight="1" x14ac:dyDescent="0.25">
      <c r="A417" s="8" t="s">
        <v>12</v>
      </c>
      <c r="B417" s="8" t="s">
        <v>19</v>
      </c>
      <c r="C417" s="10" t="s">
        <v>499</v>
      </c>
      <c r="D417" s="8" t="s">
        <v>500</v>
      </c>
      <c r="E417" s="8"/>
      <c r="F417" s="8" t="s">
        <v>454</v>
      </c>
      <c r="G417" s="8" t="s">
        <v>117</v>
      </c>
      <c r="H417" s="8" t="s">
        <v>501</v>
      </c>
      <c r="I417" s="8">
        <v>3</v>
      </c>
      <c r="J417" s="8"/>
      <c r="K417" s="8" t="s">
        <v>18</v>
      </c>
    </row>
    <row r="418" spans="1:14" x14ac:dyDescent="0.25">
      <c r="A418" s="8"/>
      <c r="B418" s="8"/>
      <c r="C418" s="10"/>
      <c r="D418" s="8"/>
      <c r="E418" s="8"/>
      <c r="F418" s="8"/>
      <c r="G418" s="8"/>
      <c r="H418" s="8"/>
      <c r="I418" s="8"/>
      <c r="J418" s="8"/>
      <c r="K418" s="8"/>
    </row>
    <row r="419" spans="1:14" ht="195" customHeight="1" x14ac:dyDescent="0.25">
      <c r="A419" s="8" t="s">
        <v>12</v>
      </c>
      <c r="B419" s="8" t="s">
        <v>19</v>
      </c>
      <c r="C419" s="10" t="s">
        <v>502</v>
      </c>
      <c r="D419" s="8" t="s">
        <v>500</v>
      </c>
      <c r="E419" s="8"/>
      <c r="F419" s="8" t="s">
        <v>503</v>
      </c>
      <c r="G419" s="8" t="s">
        <v>148</v>
      </c>
      <c r="H419" s="8" t="s">
        <v>276</v>
      </c>
      <c r="I419" s="8">
        <v>3</v>
      </c>
    </row>
    <row r="420" spans="1:14" x14ac:dyDescent="0.25">
      <c r="A420" s="8"/>
      <c r="B420" s="8"/>
      <c r="C420" s="10"/>
      <c r="D420" s="8"/>
      <c r="E420" s="8"/>
      <c r="F420" s="8"/>
      <c r="G420" s="8"/>
      <c r="H420" s="8"/>
      <c r="I420" s="8"/>
    </row>
    <row r="422" spans="1:14" ht="180" customHeight="1" x14ac:dyDescent="0.25">
      <c r="A422" s="8" t="s">
        <v>12</v>
      </c>
      <c r="B422" s="8" t="s">
        <v>13</v>
      </c>
      <c r="C422" s="10" t="s">
        <v>504</v>
      </c>
      <c r="D422" s="8" t="s">
        <v>505</v>
      </c>
      <c r="E422" s="8"/>
      <c r="F422" s="8" t="s">
        <v>506</v>
      </c>
      <c r="G422" s="8" t="s">
        <v>507</v>
      </c>
      <c r="H422" s="8" t="s">
        <v>229</v>
      </c>
      <c r="I422" s="8">
        <v>3</v>
      </c>
      <c r="J422" s="8"/>
      <c r="K422" s="8" t="s">
        <v>18</v>
      </c>
    </row>
    <row r="423" spans="1:14" x14ac:dyDescent="0.25">
      <c r="A423" s="8"/>
      <c r="B423" s="8"/>
      <c r="C423" s="10"/>
      <c r="D423" s="8"/>
      <c r="E423" s="8"/>
      <c r="F423" s="8"/>
      <c r="G423" s="8"/>
      <c r="H423" s="8"/>
      <c r="I423" s="8"/>
      <c r="J423" s="8"/>
      <c r="K423" s="8"/>
    </row>
    <row r="424" spans="1:14" ht="195" customHeight="1" x14ac:dyDescent="0.25">
      <c r="A424" s="8" t="s">
        <v>12</v>
      </c>
      <c r="B424" s="8" t="s">
        <v>13</v>
      </c>
      <c r="C424" s="10" t="s">
        <v>509</v>
      </c>
      <c r="D424" s="8" t="s">
        <v>83</v>
      </c>
      <c r="E424" s="8"/>
      <c r="F424" s="8" t="s">
        <v>510</v>
      </c>
      <c r="G424" s="8" t="s">
        <v>511</v>
      </c>
      <c r="H424" s="9">
        <v>42148</v>
      </c>
      <c r="I424" s="8">
        <v>4</v>
      </c>
      <c r="J424" s="8"/>
      <c r="K424" s="8" t="s">
        <v>512</v>
      </c>
      <c r="M424">
        <v>3</v>
      </c>
      <c r="N424">
        <v>20</v>
      </c>
    </row>
    <row r="425" spans="1:14" x14ac:dyDescent="0.25">
      <c r="A425" s="8"/>
      <c r="B425" s="8"/>
      <c r="C425" s="10"/>
      <c r="D425" s="8"/>
      <c r="E425" s="8"/>
      <c r="F425" s="8"/>
      <c r="G425" s="8"/>
      <c r="H425" s="9"/>
      <c r="I425" s="8"/>
      <c r="J425" s="8"/>
      <c r="K425" s="8"/>
    </row>
    <row r="427" spans="1:14" ht="210" customHeight="1" x14ac:dyDescent="0.25">
      <c r="A427" s="8" t="s">
        <v>12</v>
      </c>
      <c r="B427" s="8" t="s">
        <v>13</v>
      </c>
      <c r="C427" s="10" t="s">
        <v>514</v>
      </c>
      <c r="D427" s="8" t="s">
        <v>515</v>
      </c>
      <c r="E427" s="8"/>
      <c r="F427" s="8" t="s">
        <v>516</v>
      </c>
      <c r="G427" s="8" t="s">
        <v>513</v>
      </c>
      <c r="H427" s="9">
        <v>42118</v>
      </c>
      <c r="I427" s="8">
        <v>0</v>
      </c>
      <c r="J427" s="8"/>
      <c r="K427" s="8" t="s">
        <v>18</v>
      </c>
    </row>
    <row r="428" spans="1:14" x14ac:dyDescent="0.25">
      <c r="A428" s="8"/>
      <c r="B428" s="8"/>
      <c r="C428" s="10"/>
      <c r="D428" s="8"/>
      <c r="E428" s="8"/>
      <c r="F428" s="8"/>
      <c r="G428" s="8"/>
      <c r="H428" s="9"/>
      <c r="I428" s="8"/>
      <c r="J428" s="8"/>
      <c r="K428" s="8"/>
    </row>
    <row r="429" spans="1:14" ht="225" customHeight="1" x14ac:dyDescent="0.25">
      <c r="A429" s="8" t="s">
        <v>12</v>
      </c>
      <c r="B429" s="8" t="s">
        <v>13</v>
      </c>
      <c r="C429" s="10" t="s">
        <v>517</v>
      </c>
      <c r="D429" s="8" t="s">
        <v>518</v>
      </c>
      <c r="E429" s="8"/>
      <c r="F429" s="8" t="s">
        <v>519</v>
      </c>
      <c r="G429" s="8" t="s">
        <v>520</v>
      </c>
      <c r="H429" s="9">
        <v>42328</v>
      </c>
      <c r="I429" s="8">
        <v>3</v>
      </c>
      <c r="J429" s="8"/>
      <c r="K429" s="8" t="s">
        <v>18</v>
      </c>
    </row>
    <row r="430" spans="1:14" x14ac:dyDescent="0.25">
      <c r="A430" s="8"/>
      <c r="B430" s="8"/>
      <c r="C430" s="10"/>
      <c r="D430" s="8"/>
      <c r="E430" s="8"/>
      <c r="F430" s="8"/>
      <c r="G430" s="8"/>
      <c r="H430" s="9"/>
      <c r="I430" s="8"/>
      <c r="J430" s="8"/>
      <c r="K430" s="8"/>
    </row>
    <row r="431" spans="1:14" ht="180" customHeight="1" x14ac:dyDescent="0.25">
      <c r="A431" s="8" t="s">
        <v>12</v>
      </c>
      <c r="B431" s="8" t="s">
        <v>13</v>
      </c>
      <c r="C431" s="10" t="s">
        <v>521</v>
      </c>
      <c r="D431" s="8" t="s">
        <v>522</v>
      </c>
      <c r="E431" s="8"/>
      <c r="F431" s="8" t="s">
        <v>523</v>
      </c>
      <c r="G431" s="8" t="s">
        <v>524</v>
      </c>
      <c r="H431" s="8" t="s">
        <v>525</v>
      </c>
      <c r="I431" s="8">
        <v>3</v>
      </c>
      <c r="J431" s="8"/>
      <c r="K431" s="8" t="s">
        <v>18</v>
      </c>
    </row>
    <row r="432" spans="1:14" x14ac:dyDescent="0.25">
      <c r="A432" s="8"/>
      <c r="B432" s="8"/>
      <c r="C432" s="10"/>
      <c r="D432" s="8"/>
      <c r="E432" s="8"/>
      <c r="F432" s="8"/>
      <c r="G432" s="8"/>
      <c r="H432" s="8"/>
      <c r="I432" s="8"/>
      <c r="J432" s="8"/>
      <c r="K432" s="8"/>
    </row>
    <row r="433" spans="1:11" x14ac:dyDescent="0.25">
      <c r="A433" s="5"/>
      <c r="B433" s="5"/>
      <c r="C433" s="6"/>
      <c r="D433" s="5"/>
      <c r="E433" s="5"/>
      <c r="F433" s="5"/>
      <c r="G433" s="5"/>
      <c r="H433" s="5"/>
      <c r="I433" s="5"/>
      <c r="J433" s="5"/>
      <c r="K433" s="5"/>
    </row>
    <row r="434" spans="1:11" ht="210" customHeight="1" x14ac:dyDescent="0.25">
      <c r="A434" s="8" t="s">
        <v>12</v>
      </c>
      <c r="B434" s="8" t="s">
        <v>527</v>
      </c>
      <c r="C434" s="10" t="s">
        <v>528</v>
      </c>
      <c r="D434" s="8" t="s">
        <v>505</v>
      </c>
      <c r="E434" s="8"/>
      <c r="F434" s="8" t="s">
        <v>36</v>
      </c>
      <c r="G434" s="8" t="s">
        <v>524</v>
      </c>
      <c r="H434" s="8" t="s">
        <v>339</v>
      </c>
      <c r="I434" s="8">
        <v>3</v>
      </c>
      <c r="J434" s="8"/>
      <c r="K434" s="8" t="s">
        <v>18</v>
      </c>
    </row>
    <row r="435" spans="1:11" x14ac:dyDescent="0.25">
      <c r="A435" s="8"/>
      <c r="B435" s="8"/>
      <c r="C435" s="10"/>
      <c r="D435" s="8"/>
      <c r="E435" s="8"/>
      <c r="F435" s="8"/>
      <c r="G435" s="8"/>
      <c r="H435" s="8"/>
      <c r="I435" s="8"/>
      <c r="J435" s="8"/>
      <c r="K435" s="8"/>
    </row>
    <row r="436" spans="1:11" ht="240" customHeight="1" x14ac:dyDescent="0.25">
      <c r="A436" s="8" t="s">
        <v>12</v>
      </c>
      <c r="B436" s="8" t="s">
        <v>13</v>
      </c>
      <c r="C436" s="10" t="s">
        <v>529</v>
      </c>
      <c r="D436" s="8" t="s">
        <v>505</v>
      </c>
      <c r="E436" s="8"/>
      <c r="F436" s="8" t="s">
        <v>530</v>
      </c>
      <c r="G436" s="8" t="s">
        <v>531</v>
      </c>
      <c r="H436" s="11">
        <v>13516</v>
      </c>
      <c r="I436" s="8">
        <v>3</v>
      </c>
      <c r="J436" s="8"/>
      <c r="K436" s="8" t="s">
        <v>18</v>
      </c>
    </row>
    <row r="437" spans="1:11" x14ac:dyDescent="0.25">
      <c r="A437" s="8"/>
      <c r="B437" s="8"/>
      <c r="C437" s="10"/>
      <c r="D437" s="8"/>
      <c r="E437" s="8"/>
      <c r="F437" s="8"/>
      <c r="G437" s="8"/>
      <c r="H437" s="11"/>
      <c r="I437" s="8"/>
      <c r="J437" s="8"/>
      <c r="K437" s="8"/>
    </row>
    <row r="438" spans="1:11" x14ac:dyDescent="0.25">
      <c r="A438" s="5"/>
      <c r="B438" s="5"/>
      <c r="C438" s="6"/>
      <c r="D438" s="5"/>
      <c r="E438" s="5"/>
      <c r="F438" s="5"/>
      <c r="G438" s="5"/>
      <c r="H438" s="5"/>
      <c r="I438" s="5"/>
      <c r="J438" s="5"/>
      <c r="K438" s="5"/>
    </row>
    <row r="439" spans="1:11" ht="195" customHeight="1" x14ac:dyDescent="0.25">
      <c r="A439" s="8" t="s">
        <v>12</v>
      </c>
      <c r="B439" s="8" t="s">
        <v>13</v>
      </c>
      <c r="C439" s="10" t="s">
        <v>532</v>
      </c>
      <c r="D439" s="8" t="s">
        <v>53</v>
      </c>
      <c r="E439" s="8"/>
      <c r="F439" s="8" t="s">
        <v>533</v>
      </c>
      <c r="G439" s="8" t="s">
        <v>524</v>
      </c>
      <c r="H439" s="8" t="s">
        <v>526</v>
      </c>
      <c r="I439" s="8">
        <v>3</v>
      </c>
      <c r="J439" s="8"/>
      <c r="K439" s="8" t="s">
        <v>18</v>
      </c>
    </row>
    <row r="440" spans="1:11" x14ac:dyDescent="0.25">
      <c r="A440" s="8"/>
      <c r="B440" s="8"/>
      <c r="C440" s="10"/>
      <c r="D440" s="8"/>
      <c r="E440" s="8"/>
      <c r="F440" s="8"/>
      <c r="G440" s="8"/>
      <c r="H440" s="8"/>
      <c r="I440" s="8"/>
      <c r="J440" s="8"/>
      <c r="K440" s="8"/>
    </row>
    <row r="441" spans="1:11" ht="240" customHeight="1" x14ac:dyDescent="0.25">
      <c r="A441" s="8" t="s">
        <v>12</v>
      </c>
      <c r="B441" s="8" t="s">
        <v>13</v>
      </c>
      <c r="C441" s="10" t="s">
        <v>534</v>
      </c>
      <c r="D441" s="8" t="s">
        <v>535</v>
      </c>
      <c r="E441" s="8"/>
      <c r="F441" s="8" t="s">
        <v>536</v>
      </c>
      <c r="G441" s="8" t="s">
        <v>531</v>
      </c>
      <c r="H441" s="8" t="s">
        <v>537</v>
      </c>
      <c r="I441" s="8">
        <v>3</v>
      </c>
      <c r="J441" s="8"/>
      <c r="K441" s="8" t="s">
        <v>18</v>
      </c>
    </row>
    <row r="442" spans="1:11" x14ac:dyDescent="0.25">
      <c r="A442" s="8"/>
      <c r="B442" s="8"/>
      <c r="C442" s="10"/>
      <c r="D442" s="8"/>
      <c r="E442" s="8"/>
      <c r="F442" s="8"/>
      <c r="G442" s="8"/>
      <c r="H442" s="8"/>
      <c r="I442" s="8"/>
      <c r="J442" s="8"/>
      <c r="K442" s="8"/>
    </row>
    <row r="443" spans="1:11" ht="210" customHeight="1" x14ac:dyDescent="0.25">
      <c r="A443" s="8" t="s">
        <v>12</v>
      </c>
      <c r="B443" s="8" t="s">
        <v>19</v>
      </c>
      <c r="C443" s="10" t="s">
        <v>538</v>
      </c>
      <c r="D443" s="8" t="s">
        <v>535</v>
      </c>
      <c r="E443" s="8"/>
      <c r="F443" s="8" t="s">
        <v>539</v>
      </c>
      <c r="G443" s="8" t="s">
        <v>117</v>
      </c>
      <c r="H443" s="8" t="s">
        <v>147</v>
      </c>
      <c r="I443" s="8">
        <v>3</v>
      </c>
      <c r="J443" s="8"/>
      <c r="K443" s="8" t="s">
        <v>18</v>
      </c>
    </row>
    <row r="444" spans="1:11" x14ac:dyDescent="0.25">
      <c r="A444" s="8"/>
      <c r="B444" s="8"/>
      <c r="C444" s="10"/>
      <c r="D444" s="8"/>
      <c r="E444" s="8"/>
      <c r="F444" s="8"/>
      <c r="G444" s="8"/>
      <c r="H444" s="8"/>
      <c r="I444" s="8"/>
      <c r="J444" s="8"/>
      <c r="K444" s="8"/>
    </row>
    <row r="445" spans="1:11" x14ac:dyDescent="0.25">
      <c r="A445" s="5"/>
      <c r="B445" s="5"/>
      <c r="C445" s="6"/>
      <c r="D445" s="5"/>
      <c r="E445" s="5"/>
      <c r="F445" s="5"/>
      <c r="G445" s="5"/>
      <c r="H445" s="5"/>
      <c r="I445" s="5"/>
      <c r="J445" s="5"/>
      <c r="K445" s="5"/>
    </row>
    <row r="446" spans="1:11" x14ac:dyDescent="0.25">
      <c r="A446" s="5"/>
      <c r="B446" s="5"/>
      <c r="C446" s="6"/>
      <c r="D446" s="5"/>
      <c r="E446" s="5"/>
      <c r="F446" s="5"/>
      <c r="G446" s="5"/>
      <c r="H446" s="5"/>
      <c r="I446" s="5"/>
      <c r="J446" s="5"/>
      <c r="K446" s="5"/>
    </row>
    <row r="447" spans="1:11" ht="165" customHeight="1" x14ac:dyDescent="0.25">
      <c r="A447" s="8" t="s">
        <v>12</v>
      </c>
      <c r="B447" s="8" t="s">
        <v>13</v>
      </c>
      <c r="C447" s="10" t="s">
        <v>541</v>
      </c>
      <c r="D447" s="8" t="s">
        <v>542</v>
      </c>
      <c r="E447" s="8"/>
      <c r="F447" s="8" t="s">
        <v>543</v>
      </c>
      <c r="G447" s="8" t="s">
        <v>524</v>
      </c>
      <c r="H447" s="8" t="s">
        <v>544</v>
      </c>
      <c r="I447" s="8">
        <v>3</v>
      </c>
    </row>
    <row r="448" spans="1:11" x14ac:dyDescent="0.25">
      <c r="A448" s="8"/>
      <c r="B448" s="8"/>
      <c r="C448" s="10"/>
      <c r="D448" s="8"/>
      <c r="E448" s="8"/>
      <c r="F448" s="8"/>
      <c r="G448" s="8"/>
      <c r="H448" s="8"/>
      <c r="I448" s="8"/>
    </row>
    <row r="451" spans="1:11" ht="45" x14ac:dyDescent="0.25">
      <c r="A451" s="1" t="s">
        <v>1</v>
      </c>
      <c r="B451" s="1" t="s">
        <v>2</v>
      </c>
      <c r="C451" s="1" t="s">
        <v>3</v>
      </c>
      <c r="D451" s="1" t="s">
        <v>4</v>
      </c>
      <c r="E451" s="1" t="s">
        <v>5</v>
      </c>
      <c r="F451" s="1" t="s">
        <v>6</v>
      </c>
      <c r="G451" s="1" t="s">
        <v>7</v>
      </c>
      <c r="H451" s="1" t="s">
        <v>8</v>
      </c>
      <c r="I451" s="1" t="s">
        <v>9</v>
      </c>
      <c r="J451" s="1" t="s">
        <v>10</v>
      </c>
      <c r="K451" s="1" t="s">
        <v>11</v>
      </c>
    </row>
    <row r="452" spans="1:11" ht="165" customHeight="1" x14ac:dyDescent="0.25">
      <c r="A452" s="8" t="s">
        <v>12</v>
      </c>
      <c r="B452" s="8" t="s">
        <v>13</v>
      </c>
      <c r="C452" s="10" t="s">
        <v>545</v>
      </c>
      <c r="D452" s="8" t="s">
        <v>546</v>
      </c>
      <c r="E452" s="8"/>
      <c r="F452" s="8" t="s">
        <v>547</v>
      </c>
      <c r="G452" s="8" t="s">
        <v>548</v>
      </c>
      <c r="H452" s="9">
        <v>42257</v>
      </c>
      <c r="I452" s="8">
        <v>3</v>
      </c>
      <c r="J452" s="8"/>
      <c r="K452" s="8" t="s">
        <v>18</v>
      </c>
    </row>
    <row r="453" spans="1:11" x14ac:dyDescent="0.25">
      <c r="A453" s="8"/>
      <c r="B453" s="8"/>
      <c r="C453" s="10"/>
      <c r="D453" s="8"/>
      <c r="E453" s="8"/>
      <c r="F453" s="8"/>
      <c r="G453" s="8"/>
      <c r="H453" s="9"/>
      <c r="I453" s="8"/>
      <c r="J453" s="8"/>
      <c r="K453" s="8"/>
    </row>
    <row r="454" spans="1:11" ht="180" customHeight="1" x14ac:dyDescent="0.25">
      <c r="A454" s="8" t="s">
        <v>12</v>
      </c>
      <c r="B454" s="8" t="s">
        <v>13</v>
      </c>
      <c r="C454" s="10" t="s">
        <v>549</v>
      </c>
      <c r="D454" s="8" t="s">
        <v>550</v>
      </c>
      <c r="E454" s="8"/>
      <c r="F454" s="8" t="s">
        <v>551</v>
      </c>
      <c r="G454" s="8" t="s">
        <v>548</v>
      </c>
      <c r="H454" s="9">
        <v>42287</v>
      </c>
      <c r="I454" s="8">
        <v>3</v>
      </c>
    </row>
    <row r="455" spans="1:11" x14ac:dyDescent="0.25">
      <c r="A455" s="8"/>
      <c r="B455" s="8"/>
      <c r="C455" s="10"/>
      <c r="D455" s="8"/>
      <c r="E455" s="8"/>
      <c r="F455" s="8"/>
      <c r="G455" s="8"/>
      <c r="H455" s="9"/>
      <c r="I455" s="8"/>
    </row>
    <row r="458" spans="1:11" ht="240" customHeight="1" x14ac:dyDescent="0.25">
      <c r="A458" s="8" t="s">
        <v>12</v>
      </c>
      <c r="B458" s="8" t="s">
        <v>13</v>
      </c>
      <c r="C458" s="10" t="s">
        <v>552</v>
      </c>
      <c r="D458" s="8" t="s">
        <v>440</v>
      </c>
      <c r="E458" s="8"/>
      <c r="F458" s="8" t="s">
        <v>553</v>
      </c>
      <c r="G458" s="8" t="s">
        <v>554</v>
      </c>
      <c r="H458" s="9">
        <v>42087</v>
      </c>
      <c r="I458" s="8">
        <v>1</v>
      </c>
      <c r="J458" s="8"/>
      <c r="K458" s="8" t="s">
        <v>18</v>
      </c>
    </row>
    <row r="459" spans="1:11" x14ac:dyDescent="0.25">
      <c r="A459" s="8"/>
      <c r="B459" s="8"/>
      <c r="C459" s="10"/>
      <c r="D459" s="8"/>
      <c r="E459" s="8"/>
      <c r="F459" s="8"/>
      <c r="G459" s="8"/>
      <c r="H459" s="9"/>
      <c r="I459" s="8"/>
      <c r="J459" s="8"/>
      <c r="K459" s="8"/>
    </row>
    <row r="460" spans="1:11" ht="240" customHeight="1" x14ac:dyDescent="0.25">
      <c r="A460" s="8" t="s">
        <v>12</v>
      </c>
      <c r="B460" s="8" t="s">
        <v>13</v>
      </c>
      <c r="C460" s="10" t="s">
        <v>555</v>
      </c>
      <c r="D460" s="8" t="s">
        <v>440</v>
      </c>
      <c r="E460" s="8"/>
      <c r="F460" s="8" t="s">
        <v>553</v>
      </c>
      <c r="G460" s="8" t="s">
        <v>556</v>
      </c>
      <c r="H460" s="8" t="s">
        <v>149</v>
      </c>
      <c r="I460" s="8">
        <v>1</v>
      </c>
      <c r="J460" s="8"/>
      <c r="K460" s="8" t="s">
        <v>18</v>
      </c>
    </row>
    <row r="461" spans="1:11" x14ac:dyDescent="0.25">
      <c r="A461" s="8"/>
      <c r="B461" s="8"/>
      <c r="C461" s="10"/>
      <c r="D461" s="8"/>
      <c r="E461" s="8"/>
      <c r="F461" s="8"/>
      <c r="G461" s="8"/>
      <c r="H461" s="8"/>
      <c r="I461" s="8"/>
      <c r="J461" s="8"/>
      <c r="K461" s="8"/>
    </row>
    <row r="462" spans="1:11" ht="240" customHeight="1" x14ac:dyDescent="0.25">
      <c r="A462" s="8" t="s">
        <v>12</v>
      </c>
      <c r="B462" s="8" t="s">
        <v>13</v>
      </c>
      <c r="C462" s="10" t="s">
        <v>557</v>
      </c>
      <c r="D462" s="8" t="s">
        <v>440</v>
      </c>
      <c r="E462" s="8"/>
      <c r="F462" s="8" t="s">
        <v>553</v>
      </c>
      <c r="G462" s="8" t="s">
        <v>558</v>
      </c>
      <c r="H462" s="8" t="s">
        <v>384</v>
      </c>
      <c r="I462" s="8">
        <v>1</v>
      </c>
      <c r="J462" s="8"/>
      <c r="K462" s="8" t="s">
        <v>18</v>
      </c>
    </row>
    <row r="463" spans="1:11" x14ac:dyDescent="0.25">
      <c r="A463" s="8"/>
      <c r="B463" s="8"/>
      <c r="C463" s="10"/>
      <c r="D463" s="8"/>
      <c r="E463" s="8"/>
      <c r="F463" s="8"/>
      <c r="G463" s="8"/>
      <c r="H463" s="8"/>
      <c r="I463" s="8"/>
      <c r="J463" s="8"/>
      <c r="K463" s="8"/>
    </row>
    <row r="464" spans="1:11" ht="240" customHeight="1" x14ac:dyDescent="0.25">
      <c r="A464" s="8" t="s">
        <v>12</v>
      </c>
      <c r="B464" s="8" t="s">
        <v>19</v>
      </c>
      <c r="C464" s="10" t="s">
        <v>560</v>
      </c>
      <c r="D464" s="8" t="s">
        <v>559</v>
      </c>
      <c r="E464" s="8"/>
      <c r="F464" s="8" t="s">
        <v>561</v>
      </c>
      <c r="G464" s="8" t="s">
        <v>562</v>
      </c>
      <c r="H464" s="8">
        <f>-5 / 15</f>
        <v>-0.33333333333333331</v>
      </c>
      <c r="I464" s="8">
        <v>4</v>
      </c>
      <c r="J464" s="8"/>
      <c r="K464" s="8" t="s">
        <v>18</v>
      </c>
    </row>
    <row r="465" spans="1:11" x14ac:dyDescent="0.25">
      <c r="A465" s="8"/>
      <c r="B465" s="8"/>
      <c r="C465" s="10"/>
      <c r="D465" s="8"/>
      <c r="E465" s="8"/>
      <c r="F465" s="8"/>
      <c r="G465" s="8"/>
      <c r="H465" s="8"/>
      <c r="I465" s="8"/>
      <c r="J465" s="8"/>
      <c r="K465" s="8"/>
    </row>
    <row r="466" spans="1:11" ht="240" customHeight="1" x14ac:dyDescent="0.25">
      <c r="A466" s="8" t="s">
        <v>12</v>
      </c>
      <c r="B466" s="8" t="s">
        <v>19</v>
      </c>
      <c r="C466" s="10" t="s">
        <v>563</v>
      </c>
      <c r="D466" s="8" t="s">
        <v>559</v>
      </c>
      <c r="E466" s="8"/>
      <c r="F466" s="8" t="s">
        <v>564</v>
      </c>
      <c r="G466" s="8" t="s">
        <v>562</v>
      </c>
      <c r="H466" s="8">
        <f>-3 / 15</f>
        <v>-0.2</v>
      </c>
      <c r="I466" s="8">
        <v>4</v>
      </c>
      <c r="J466" s="8"/>
      <c r="K466" s="8" t="s">
        <v>18</v>
      </c>
    </row>
    <row r="467" spans="1:11" x14ac:dyDescent="0.25">
      <c r="A467" s="8"/>
      <c r="B467" s="8"/>
      <c r="C467" s="10"/>
      <c r="D467" s="8"/>
      <c r="E467" s="8"/>
      <c r="F467" s="8"/>
      <c r="G467" s="8"/>
      <c r="H467" s="8"/>
      <c r="I467" s="8"/>
      <c r="J467" s="8"/>
      <c r="K467" s="8"/>
    </row>
    <row r="468" spans="1:11" ht="195" customHeight="1" x14ac:dyDescent="0.25">
      <c r="A468" s="8" t="s">
        <v>12</v>
      </c>
      <c r="B468" s="8" t="s">
        <v>13</v>
      </c>
      <c r="C468" s="10" t="s">
        <v>565</v>
      </c>
      <c r="D468" s="8" t="s">
        <v>566</v>
      </c>
      <c r="E468" s="8"/>
      <c r="F468" s="8" t="s">
        <v>567</v>
      </c>
      <c r="G468" s="8" t="s">
        <v>117</v>
      </c>
      <c r="H468" s="9">
        <v>42050</v>
      </c>
      <c r="I468" s="8">
        <v>4</v>
      </c>
      <c r="J468" s="8"/>
      <c r="K468" s="8" t="s">
        <v>18</v>
      </c>
    </row>
    <row r="469" spans="1:11" x14ac:dyDescent="0.25">
      <c r="A469" s="8"/>
      <c r="B469" s="8"/>
      <c r="C469" s="10"/>
      <c r="D469" s="8"/>
      <c r="E469" s="8"/>
      <c r="F469" s="8"/>
      <c r="G469" s="8"/>
      <c r="H469" s="9"/>
      <c r="I469" s="8"/>
      <c r="J469" s="8"/>
      <c r="K469" s="8"/>
    </row>
    <row r="470" spans="1:11" ht="240" customHeight="1" x14ac:dyDescent="0.25">
      <c r="A470" s="8" t="s">
        <v>12</v>
      </c>
      <c r="B470" s="8" t="s">
        <v>13</v>
      </c>
      <c r="C470" s="10" t="s">
        <v>568</v>
      </c>
      <c r="D470" s="8" t="s">
        <v>566</v>
      </c>
      <c r="E470" s="8"/>
      <c r="F470" s="8" t="s">
        <v>569</v>
      </c>
      <c r="G470" s="8" t="s">
        <v>117</v>
      </c>
      <c r="H470" s="9">
        <v>42050</v>
      </c>
      <c r="I470" s="8">
        <v>4</v>
      </c>
      <c r="J470" s="8"/>
      <c r="K470" s="8" t="s">
        <v>18</v>
      </c>
    </row>
    <row r="471" spans="1:11" x14ac:dyDescent="0.25">
      <c r="A471" s="8"/>
      <c r="B471" s="8"/>
      <c r="C471" s="10"/>
      <c r="D471" s="8"/>
      <c r="E471" s="8"/>
      <c r="F471" s="8"/>
      <c r="G471" s="8"/>
      <c r="H471" s="9"/>
      <c r="I471" s="8"/>
      <c r="J471" s="8"/>
      <c r="K471" s="8"/>
    </row>
    <row r="472" spans="1:11" ht="240" customHeight="1" x14ac:dyDescent="0.25">
      <c r="A472" s="8" t="s">
        <v>12</v>
      </c>
      <c r="B472" s="8" t="s">
        <v>19</v>
      </c>
      <c r="C472" s="10" t="s">
        <v>570</v>
      </c>
      <c r="D472" s="8" t="s">
        <v>566</v>
      </c>
      <c r="E472" s="8"/>
      <c r="F472" s="8" t="s">
        <v>571</v>
      </c>
      <c r="G472" s="8" t="s">
        <v>117</v>
      </c>
      <c r="H472" s="8" t="s">
        <v>48</v>
      </c>
      <c r="I472" s="8">
        <v>4</v>
      </c>
      <c r="J472" s="8"/>
      <c r="K472" s="8" t="s">
        <v>18</v>
      </c>
    </row>
    <row r="473" spans="1:11" x14ac:dyDescent="0.25">
      <c r="A473" s="8"/>
      <c r="B473" s="8"/>
      <c r="C473" s="10"/>
      <c r="D473" s="8"/>
      <c r="E473" s="8"/>
      <c r="F473" s="8"/>
      <c r="G473" s="8"/>
      <c r="H473" s="8"/>
      <c r="I473" s="8"/>
      <c r="J473" s="8"/>
      <c r="K473" s="8"/>
    </row>
    <row r="474" spans="1:11" ht="240" customHeight="1" x14ac:dyDescent="0.25">
      <c r="A474" s="8" t="s">
        <v>12</v>
      </c>
      <c r="B474" s="8" t="s">
        <v>13</v>
      </c>
      <c r="C474" s="10" t="s">
        <v>572</v>
      </c>
      <c r="D474" s="8" t="s">
        <v>566</v>
      </c>
      <c r="E474" s="8"/>
      <c r="F474" s="8" t="s">
        <v>573</v>
      </c>
      <c r="G474" s="8" t="s">
        <v>117</v>
      </c>
      <c r="H474" s="9">
        <v>42231</v>
      </c>
      <c r="I474" s="8">
        <v>4</v>
      </c>
      <c r="J474" s="8"/>
      <c r="K474" s="8" t="s">
        <v>18</v>
      </c>
    </row>
    <row r="475" spans="1:11" x14ac:dyDescent="0.25">
      <c r="A475" s="8"/>
      <c r="B475" s="8"/>
      <c r="C475" s="10"/>
      <c r="D475" s="8"/>
      <c r="E475" s="8"/>
      <c r="F475" s="8"/>
      <c r="G475" s="8"/>
      <c r="H475" s="9"/>
      <c r="I475" s="8"/>
      <c r="J475" s="8"/>
      <c r="K475" s="8"/>
    </row>
    <row r="476" spans="1:11" ht="225" customHeight="1" x14ac:dyDescent="0.25">
      <c r="A476" s="8" t="s">
        <v>12</v>
      </c>
      <c r="B476" s="8" t="s">
        <v>13</v>
      </c>
      <c r="C476" s="10" t="s">
        <v>574</v>
      </c>
      <c r="D476" s="8" t="s">
        <v>566</v>
      </c>
      <c r="E476" s="8"/>
      <c r="F476" s="8" t="s">
        <v>575</v>
      </c>
      <c r="G476" s="8" t="s">
        <v>117</v>
      </c>
      <c r="H476" s="9">
        <v>42170</v>
      </c>
      <c r="I476" s="8">
        <v>4</v>
      </c>
      <c r="J476" s="8"/>
      <c r="K476" s="8" t="s">
        <v>18</v>
      </c>
    </row>
    <row r="477" spans="1:11" x14ac:dyDescent="0.25">
      <c r="A477" s="8"/>
      <c r="B477" s="8"/>
      <c r="C477" s="10"/>
      <c r="D477" s="8"/>
      <c r="E477" s="8"/>
      <c r="F477" s="8"/>
      <c r="G477" s="8"/>
      <c r="H477" s="9"/>
      <c r="I477" s="8"/>
      <c r="J477" s="8"/>
      <c r="K477" s="8"/>
    </row>
    <row r="478" spans="1:11" ht="225" customHeight="1" x14ac:dyDescent="0.25">
      <c r="A478" s="8" t="s">
        <v>12</v>
      </c>
      <c r="B478" s="8" t="s">
        <v>13</v>
      </c>
      <c r="C478" s="10" t="s">
        <v>576</v>
      </c>
      <c r="D478" s="8" t="s">
        <v>83</v>
      </c>
      <c r="E478" s="8"/>
      <c r="F478" s="8" t="s">
        <v>577</v>
      </c>
      <c r="G478" s="8" t="s">
        <v>338</v>
      </c>
      <c r="H478" s="8" t="s">
        <v>272</v>
      </c>
      <c r="I478" s="8">
        <v>3</v>
      </c>
      <c r="J478" s="8"/>
      <c r="K478" s="8" t="s">
        <v>18</v>
      </c>
    </row>
    <row r="479" spans="1:11" x14ac:dyDescent="0.25">
      <c r="A479" s="8"/>
      <c r="B479" s="8"/>
      <c r="C479" s="10"/>
      <c r="D479" s="8"/>
      <c r="E479" s="8"/>
      <c r="F479" s="8"/>
      <c r="G479" s="8"/>
      <c r="H479" s="8"/>
      <c r="I479" s="8"/>
      <c r="J479" s="8"/>
      <c r="K479" s="8"/>
    </row>
    <row r="480" spans="1:11" ht="180" customHeight="1" x14ac:dyDescent="0.25">
      <c r="A480" s="8" t="s">
        <v>12</v>
      </c>
      <c r="B480" s="8" t="s">
        <v>13</v>
      </c>
      <c r="C480" s="10" t="s">
        <v>578</v>
      </c>
      <c r="D480" s="8" t="s">
        <v>579</v>
      </c>
      <c r="E480" s="8"/>
      <c r="F480" s="8" t="s">
        <v>580</v>
      </c>
      <c r="G480" s="8" t="s">
        <v>117</v>
      </c>
      <c r="H480" s="8" t="s">
        <v>302</v>
      </c>
      <c r="I480" s="8">
        <v>3</v>
      </c>
      <c r="J480" s="8"/>
      <c r="K480" s="8" t="s">
        <v>18</v>
      </c>
    </row>
    <row r="481" spans="1:11" x14ac:dyDescent="0.25">
      <c r="A481" s="8"/>
      <c r="B481" s="8"/>
      <c r="C481" s="10"/>
      <c r="D481" s="8"/>
      <c r="E481" s="8"/>
      <c r="F481" s="8"/>
      <c r="G481" s="8"/>
      <c r="H481" s="8"/>
      <c r="I481" s="8"/>
      <c r="J481" s="8"/>
      <c r="K481" s="8"/>
    </row>
    <row r="482" spans="1:11" ht="240" customHeight="1" x14ac:dyDescent="0.25">
      <c r="A482" s="8" t="s">
        <v>12</v>
      </c>
      <c r="B482" s="8" t="s">
        <v>13</v>
      </c>
      <c r="C482" s="10" t="s">
        <v>581</v>
      </c>
      <c r="D482" s="8" t="s">
        <v>83</v>
      </c>
      <c r="E482" s="8"/>
      <c r="F482" s="8" t="s">
        <v>582</v>
      </c>
      <c r="G482" s="8" t="s">
        <v>338</v>
      </c>
      <c r="H482" s="9">
        <v>42363</v>
      </c>
      <c r="I482" s="8">
        <v>4</v>
      </c>
      <c r="J482" s="8"/>
      <c r="K482" s="8" t="s">
        <v>18</v>
      </c>
    </row>
    <row r="483" spans="1:11" x14ac:dyDescent="0.25">
      <c r="A483" s="8"/>
      <c r="B483" s="8"/>
      <c r="C483" s="10"/>
      <c r="D483" s="8"/>
      <c r="E483" s="8"/>
      <c r="F483" s="8"/>
      <c r="G483" s="8"/>
      <c r="H483" s="9"/>
      <c r="I483" s="8"/>
      <c r="J483" s="8"/>
      <c r="K483" s="8"/>
    </row>
    <row r="484" spans="1:11" ht="210" customHeight="1" x14ac:dyDescent="0.25">
      <c r="A484" s="8" t="s">
        <v>12</v>
      </c>
      <c r="B484" s="8" t="s">
        <v>13</v>
      </c>
      <c r="C484" s="10" t="s">
        <v>583</v>
      </c>
      <c r="D484" s="8" t="s">
        <v>83</v>
      </c>
      <c r="E484" s="8"/>
      <c r="F484" s="8" t="s">
        <v>36</v>
      </c>
      <c r="G484" s="8" t="s">
        <v>584</v>
      </c>
      <c r="H484" s="8" t="s">
        <v>239</v>
      </c>
      <c r="I484" s="8">
        <v>3</v>
      </c>
      <c r="J484" s="8"/>
      <c r="K484" s="8" t="s">
        <v>18</v>
      </c>
    </row>
    <row r="485" spans="1:11" x14ac:dyDescent="0.25">
      <c r="A485" s="8"/>
      <c r="B485" s="8"/>
      <c r="C485" s="10"/>
      <c r="D485" s="8"/>
      <c r="E485" s="8"/>
      <c r="F485" s="8"/>
      <c r="G485" s="8"/>
      <c r="H485" s="8"/>
      <c r="I485" s="8"/>
      <c r="J485" s="8"/>
      <c r="K485" s="8"/>
    </row>
    <row r="486" spans="1:11" ht="165" customHeight="1" x14ac:dyDescent="0.25">
      <c r="A486" s="8" t="s">
        <v>12</v>
      </c>
      <c r="B486" s="8" t="s">
        <v>13</v>
      </c>
      <c r="C486" s="10" t="s">
        <v>586</v>
      </c>
      <c r="D486" s="8" t="s">
        <v>83</v>
      </c>
      <c r="E486" s="8"/>
      <c r="F486" s="8" t="s">
        <v>587</v>
      </c>
      <c r="G486" s="8" t="s">
        <v>117</v>
      </c>
      <c r="H486" s="9">
        <v>42363</v>
      </c>
      <c r="I486" s="8">
        <v>3</v>
      </c>
      <c r="J486" s="8"/>
      <c r="K486" s="8" t="s">
        <v>18</v>
      </c>
    </row>
    <row r="487" spans="1:11" x14ac:dyDescent="0.25">
      <c r="A487" s="8"/>
      <c r="B487" s="8"/>
      <c r="C487" s="10"/>
      <c r="D487" s="8"/>
      <c r="E487" s="8"/>
      <c r="F487" s="8"/>
      <c r="G487" s="8"/>
      <c r="H487" s="9"/>
      <c r="I487" s="8"/>
      <c r="J487" s="8"/>
      <c r="K487" s="8"/>
    </row>
    <row r="488" spans="1:11" ht="225" customHeight="1" x14ac:dyDescent="0.25">
      <c r="A488" s="8" t="s">
        <v>12</v>
      </c>
      <c r="B488" s="8" t="s">
        <v>13</v>
      </c>
      <c r="C488" s="10" t="s">
        <v>588</v>
      </c>
      <c r="D488" s="8" t="s">
        <v>83</v>
      </c>
      <c r="E488" s="8"/>
      <c r="F488" s="8" t="s">
        <v>589</v>
      </c>
      <c r="G488" s="8" t="s">
        <v>117</v>
      </c>
      <c r="H488" s="8" t="s">
        <v>254</v>
      </c>
      <c r="I488" s="8">
        <v>3</v>
      </c>
      <c r="J488" s="8"/>
      <c r="K488" s="8" t="s">
        <v>18</v>
      </c>
    </row>
    <row r="489" spans="1:11" x14ac:dyDescent="0.25">
      <c r="A489" s="8"/>
      <c r="B489" s="8"/>
      <c r="C489" s="10"/>
      <c r="D489" s="8"/>
      <c r="E489" s="8"/>
      <c r="F489" s="8"/>
      <c r="G489" s="8"/>
      <c r="H489" s="8"/>
      <c r="I489" s="8"/>
      <c r="J489" s="8"/>
      <c r="K489" s="8"/>
    </row>
    <row r="490" spans="1:11" ht="180" customHeight="1" x14ac:dyDescent="0.25">
      <c r="A490" s="8" t="s">
        <v>12</v>
      </c>
      <c r="B490" s="8" t="s">
        <v>13</v>
      </c>
      <c r="C490" s="10" t="s">
        <v>590</v>
      </c>
      <c r="D490" s="8" t="s">
        <v>83</v>
      </c>
      <c r="E490" s="8"/>
      <c r="F490" s="8" t="s">
        <v>591</v>
      </c>
      <c r="G490" s="8" t="s">
        <v>592</v>
      </c>
      <c r="H490" s="9">
        <v>42119</v>
      </c>
      <c r="I490" s="8">
        <v>3</v>
      </c>
      <c r="J490" s="8"/>
      <c r="K490" s="8" t="s">
        <v>593</v>
      </c>
    </row>
    <row r="491" spans="1:11" x14ac:dyDescent="0.25">
      <c r="A491" s="8"/>
      <c r="B491" s="8"/>
      <c r="C491" s="10"/>
      <c r="D491" s="8"/>
      <c r="E491" s="8"/>
      <c r="F491" s="8"/>
      <c r="G491" s="8"/>
      <c r="H491" s="9"/>
      <c r="I491" s="8"/>
      <c r="J491" s="8"/>
      <c r="K491" s="8"/>
    </row>
    <row r="494" spans="1:11" ht="225" customHeight="1" x14ac:dyDescent="0.25">
      <c r="A494" s="8" t="s">
        <v>12</v>
      </c>
      <c r="B494" s="8" t="s">
        <v>13</v>
      </c>
      <c r="C494" s="10" t="s">
        <v>594</v>
      </c>
      <c r="D494" s="8" t="s">
        <v>83</v>
      </c>
      <c r="E494" s="8"/>
      <c r="F494" s="8" t="s">
        <v>595</v>
      </c>
      <c r="G494" s="8" t="s">
        <v>592</v>
      </c>
      <c r="H494" s="9">
        <v>42302</v>
      </c>
      <c r="I494" s="8">
        <v>3</v>
      </c>
      <c r="J494" s="8"/>
      <c r="K494" s="8" t="s">
        <v>18</v>
      </c>
    </row>
    <row r="495" spans="1:11" x14ac:dyDescent="0.25">
      <c r="A495" s="8"/>
      <c r="B495" s="8"/>
      <c r="C495" s="10"/>
      <c r="D495" s="8"/>
      <c r="E495" s="8"/>
      <c r="F495" s="8"/>
      <c r="G495" s="8"/>
      <c r="H495" s="9"/>
      <c r="I495" s="8"/>
      <c r="J495" s="8"/>
      <c r="K495" s="8"/>
    </row>
    <row r="496" spans="1:11" ht="225" customHeight="1" x14ac:dyDescent="0.25">
      <c r="A496" s="8" t="s">
        <v>12</v>
      </c>
      <c r="B496" s="8" t="s">
        <v>13</v>
      </c>
      <c r="C496" s="10" t="s">
        <v>596</v>
      </c>
      <c r="D496" s="8" t="s">
        <v>83</v>
      </c>
      <c r="E496" s="8"/>
      <c r="F496" s="8" t="s">
        <v>597</v>
      </c>
      <c r="G496" s="8" t="s">
        <v>592</v>
      </c>
      <c r="H496" s="9">
        <v>42302</v>
      </c>
      <c r="I496" s="8">
        <v>3</v>
      </c>
      <c r="J496" s="8"/>
      <c r="K496" s="8" t="s">
        <v>18</v>
      </c>
    </row>
    <row r="497" spans="1:11" x14ac:dyDescent="0.25">
      <c r="A497" s="8"/>
      <c r="B497" s="8"/>
      <c r="C497" s="10"/>
      <c r="D497" s="8"/>
      <c r="E497" s="8"/>
      <c r="F497" s="8"/>
      <c r="G497" s="8"/>
      <c r="H497" s="9"/>
      <c r="I497" s="8"/>
      <c r="J497" s="8"/>
      <c r="K497" s="8"/>
    </row>
    <row r="498" spans="1:11" ht="240" customHeight="1" x14ac:dyDescent="0.25">
      <c r="A498" s="8" t="s">
        <v>12</v>
      </c>
      <c r="B498" s="8" t="s">
        <v>13</v>
      </c>
      <c r="C498" s="10" t="s">
        <v>598</v>
      </c>
      <c r="D498" s="8" t="s">
        <v>83</v>
      </c>
      <c r="E498" s="8"/>
      <c r="F498" s="8" t="s">
        <v>599</v>
      </c>
      <c r="G498" s="8" t="s">
        <v>338</v>
      </c>
      <c r="H498" s="8" t="s">
        <v>254</v>
      </c>
      <c r="I498" s="8">
        <v>4</v>
      </c>
      <c r="J498" s="8"/>
      <c r="K498" s="8" t="s">
        <v>18</v>
      </c>
    </row>
    <row r="499" spans="1:11" x14ac:dyDescent="0.25">
      <c r="A499" s="8"/>
      <c r="B499" s="8"/>
      <c r="C499" s="10"/>
      <c r="D499" s="8"/>
      <c r="E499" s="8"/>
      <c r="F499" s="8"/>
      <c r="G499" s="8"/>
      <c r="H499" s="8"/>
      <c r="I499" s="8"/>
      <c r="J499" s="8"/>
      <c r="K499" s="8"/>
    </row>
    <row r="500" spans="1:11" ht="240" customHeight="1" x14ac:dyDescent="0.25">
      <c r="A500" s="8" t="s">
        <v>12</v>
      </c>
      <c r="B500" s="8" t="s">
        <v>19</v>
      </c>
      <c r="C500" s="10" t="s">
        <v>600</v>
      </c>
      <c r="D500" s="8" t="s">
        <v>83</v>
      </c>
      <c r="E500" s="8"/>
      <c r="F500" s="8" t="s">
        <v>601</v>
      </c>
      <c r="G500" s="8" t="s">
        <v>117</v>
      </c>
      <c r="H500" s="8">
        <f>-3 / 25</f>
        <v>-0.12</v>
      </c>
      <c r="I500" s="8">
        <v>4</v>
      </c>
      <c r="J500" s="8"/>
      <c r="K500" s="8" t="s">
        <v>18</v>
      </c>
    </row>
    <row r="501" spans="1:11" x14ac:dyDescent="0.25">
      <c r="A501" s="8"/>
      <c r="B501" s="8"/>
      <c r="C501" s="10"/>
      <c r="D501" s="8"/>
      <c r="E501" s="8"/>
      <c r="F501" s="8"/>
      <c r="G501" s="8"/>
      <c r="H501" s="8"/>
      <c r="I501" s="8"/>
      <c r="J501" s="8"/>
      <c r="K501" s="8"/>
    </row>
    <row r="502" spans="1:11" ht="210" customHeight="1" x14ac:dyDescent="0.25">
      <c r="A502" s="8" t="s">
        <v>12</v>
      </c>
      <c r="B502" s="8" t="s">
        <v>19</v>
      </c>
      <c r="C502" s="10" t="s">
        <v>602</v>
      </c>
      <c r="D502" s="8" t="s">
        <v>603</v>
      </c>
      <c r="E502" s="8"/>
      <c r="F502" s="8" t="s">
        <v>604</v>
      </c>
      <c r="G502" s="8" t="s">
        <v>584</v>
      </c>
      <c r="H502" s="8" t="s">
        <v>276</v>
      </c>
      <c r="I502" s="8">
        <v>4</v>
      </c>
      <c r="J502" s="8"/>
      <c r="K502" s="8" t="s">
        <v>18</v>
      </c>
    </row>
    <row r="503" spans="1:11" x14ac:dyDescent="0.25">
      <c r="A503" s="8"/>
      <c r="B503" s="8"/>
      <c r="C503" s="10"/>
      <c r="D503" s="8"/>
      <c r="E503" s="8"/>
      <c r="F503" s="8"/>
      <c r="G503" s="8"/>
      <c r="H503" s="8"/>
      <c r="I503" s="8"/>
      <c r="J503" s="8"/>
      <c r="K503" s="8"/>
    </row>
    <row r="504" spans="1:11" ht="180" customHeight="1" x14ac:dyDescent="0.25">
      <c r="A504" s="8" t="s">
        <v>12</v>
      </c>
      <c r="B504" s="8" t="s">
        <v>13</v>
      </c>
      <c r="C504" s="10" t="s">
        <v>605</v>
      </c>
      <c r="D504" s="8" t="s">
        <v>606</v>
      </c>
      <c r="E504" s="8"/>
      <c r="F504" s="8" t="s">
        <v>607</v>
      </c>
      <c r="G504" s="8" t="s">
        <v>562</v>
      </c>
      <c r="H504" s="8" t="s">
        <v>272</v>
      </c>
      <c r="I504" s="8">
        <v>3</v>
      </c>
      <c r="J504" s="8"/>
      <c r="K504" s="8" t="s">
        <v>18</v>
      </c>
    </row>
    <row r="505" spans="1:11" x14ac:dyDescent="0.25">
      <c r="A505" s="8"/>
      <c r="B505" s="8"/>
      <c r="C505" s="10"/>
      <c r="D505" s="8"/>
      <c r="E505" s="8"/>
      <c r="F505" s="8"/>
      <c r="G505" s="8"/>
      <c r="H505" s="8"/>
      <c r="I505" s="8"/>
      <c r="J505" s="8"/>
      <c r="K505" s="8"/>
    </row>
    <row r="506" spans="1:11" ht="180" customHeight="1" x14ac:dyDescent="0.25">
      <c r="A506" s="8" t="s">
        <v>12</v>
      </c>
      <c r="B506" s="8" t="s">
        <v>13</v>
      </c>
      <c r="C506" s="10" t="s">
        <v>608</v>
      </c>
      <c r="D506" s="8" t="s">
        <v>609</v>
      </c>
      <c r="E506" s="8"/>
      <c r="F506" s="8" t="s">
        <v>610</v>
      </c>
      <c r="G506" s="8" t="s">
        <v>592</v>
      </c>
      <c r="H506" s="9">
        <v>42363</v>
      </c>
      <c r="I506" s="8">
        <v>4</v>
      </c>
      <c r="J506" s="8"/>
      <c r="K506" s="8" t="s">
        <v>18</v>
      </c>
    </row>
    <row r="507" spans="1:11" x14ac:dyDescent="0.25">
      <c r="A507" s="8"/>
      <c r="B507" s="8"/>
      <c r="C507" s="10"/>
      <c r="D507" s="8"/>
      <c r="E507" s="8"/>
      <c r="F507" s="8"/>
      <c r="G507" s="8"/>
      <c r="H507" s="9"/>
      <c r="I507" s="8"/>
      <c r="J507" s="8"/>
      <c r="K507" s="8"/>
    </row>
    <row r="508" spans="1:11" ht="225" customHeight="1" x14ac:dyDescent="0.25">
      <c r="A508" s="8" t="s">
        <v>12</v>
      </c>
      <c r="B508" s="8" t="s">
        <v>19</v>
      </c>
      <c r="C508" s="10" t="s">
        <v>611</v>
      </c>
      <c r="D508" s="8" t="s">
        <v>612</v>
      </c>
      <c r="E508" s="8"/>
      <c r="F508" s="8" t="s">
        <v>519</v>
      </c>
      <c r="G508" s="8" t="s">
        <v>585</v>
      </c>
      <c r="H508" s="8" t="s">
        <v>147</v>
      </c>
      <c r="I508" s="8">
        <v>4</v>
      </c>
      <c r="J508" s="8"/>
      <c r="K508" s="8" t="s">
        <v>18</v>
      </c>
    </row>
    <row r="509" spans="1:11" x14ac:dyDescent="0.25">
      <c r="A509" s="8"/>
      <c r="B509" s="8"/>
      <c r="C509" s="10"/>
      <c r="D509" s="8"/>
      <c r="E509" s="8"/>
      <c r="F509" s="8"/>
      <c r="G509" s="8"/>
      <c r="H509" s="8"/>
      <c r="I509" s="8"/>
      <c r="J509" s="8"/>
      <c r="K509" s="8"/>
    </row>
    <row r="510" spans="1:11" ht="225" customHeight="1" x14ac:dyDescent="0.25">
      <c r="A510" s="8" t="s">
        <v>12</v>
      </c>
      <c r="B510" s="8" t="s">
        <v>13</v>
      </c>
      <c r="C510" s="10" t="s">
        <v>613</v>
      </c>
      <c r="D510" s="8" t="s">
        <v>614</v>
      </c>
      <c r="E510" s="8"/>
      <c r="F510" s="8" t="s">
        <v>615</v>
      </c>
      <c r="G510" s="8" t="s">
        <v>585</v>
      </c>
      <c r="H510" s="8" t="s">
        <v>239</v>
      </c>
      <c r="I510" s="8">
        <v>4</v>
      </c>
      <c r="J510" s="8"/>
      <c r="K510" s="8" t="s">
        <v>18</v>
      </c>
    </row>
    <row r="511" spans="1:11" x14ac:dyDescent="0.25">
      <c r="A511" s="8"/>
      <c r="B511" s="8"/>
      <c r="C511" s="10"/>
      <c r="D511" s="8"/>
      <c r="E511" s="8"/>
      <c r="F511" s="8"/>
      <c r="G511" s="8"/>
      <c r="H511" s="8"/>
      <c r="I511" s="8"/>
      <c r="J511" s="8"/>
      <c r="K511" s="8"/>
    </row>
    <row r="512" spans="1:11" ht="240" customHeight="1" x14ac:dyDescent="0.25">
      <c r="A512" s="8" t="s">
        <v>12</v>
      </c>
      <c r="B512" s="8" t="s">
        <v>13</v>
      </c>
      <c r="C512" s="10" t="s">
        <v>616</v>
      </c>
      <c r="D512" s="8" t="s">
        <v>617</v>
      </c>
      <c r="E512" s="8"/>
      <c r="F512" s="8" t="s">
        <v>618</v>
      </c>
      <c r="G512" s="8" t="s">
        <v>592</v>
      </c>
      <c r="H512" s="8" t="s">
        <v>239</v>
      </c>
      <c r="I512" s="8">
        <v>4</v>
      </c>
      <c r="J512" s="8"/>
      <c r="K512" s="8" t="s">
        <v>18</v>
      </c>
    </row>
    <row r="513" spans="1:11" x14ac:dyDescent="0.25">
      <c r="A513" s="8"/>
      <c r="B513" s="8"/>
      <c r="C513" s="10"/>
      <c r="D513" s="8"/>
      <c r="E513" s="8"/>
      <c r="F513" s="8"/>
      <c r="G513" s="8"/>
      <c r="H513" s="8"/>
      <c r="I513" s="8"/>
      <c r="J513" s="8"/>
      <c r="K513" s="8"/>
    </row>
    <row r="514" spans="1:11" ht="225" customHeight="1" x14ac:dyDescent="0.25">
      <c r="A514" s="8" t="s">
        <v>12</v>
      </c>
      <c r="B514" s="8" t="s">
        <v>13</v>
      </c>
      <c r="C514" s="10" t="s">
        <v>619</v>
      </c>
      <c r="D514" s="8" t="s">
        <v>620</v>
      </c>
      <c r="E514" s="8"/>
      <c r="F514" s="8" t="s">
        <v>621</v>
      </c>
      <c r="G514" s="8" t="s">
        <v>584</v>
      </c>
      <c r="H514" s="8" t="s">
        <v>473</v>
      </c>
      <c r="I514" s="8">
        <v>4</v>
      </c>
      <c r="J514" s="8"/>
      <c r="K514" s="8" t="s">
        <v>18</v>
      </c>
    </row>
    <row r="515" spans="1:11" x14ac:dyDescent="0.25">
      <c r="A515" s="8"/>
      <c r="B515" s="8"/>
      <c r="C515" s="10"/>
      <c r="D515" s="8"/>
      <c r="E515" s="8"/>
      <c r="F515" s="8"/>
      <c r="G515" s="8"/>
      <c r="H515" s="8"/>
      <c r="I515" s="8"/>
      <c r="J515" s="8"/>
      <c r="K515" s="8"/>
    </row>
    <row r="516" spans="1:11" ht="210" customHeight="1" x14ac:dyDescent="0.25">
      <c r="A516" s="8" t="s">
        <v>12</v>
      </c>
      <c r="B516" s="8" t="s">
        <v>19</v>
      </c>
      <c r="C516" s="10" t="s">
        <v>622</v>
      </c>
      <c r="D516" s="8" t="s">
        <v>623</v>
      </c>
      <c r="E516" s="8"/>
      <c r="F516" s="8" t="s">
        <v>624</v>
      </c>
      <c r="G516" s="8" t="s">
        <v>625</v>
      </c>
      <c r="H516" s="8">
        <f>-4 / 25</f>
        <v>-0.16</v>
      </c>
      <c r="I516" s="8">
        <v>3</v>
      </c>
      <c r="J516" s="8"/>
      <c r="K516" s="8" t="s">
        <v>18</v>
      </c>
    </row>
    <row r="517" spans="1:11" x14ac:dyDescent="0.25">
      <c r="A517" s="8"/>
      <c r="B517" s="8"/>
      <c r="C517" s="10"/>
      <c r="D517" s="8"/>
      <c r="E517" s="8"/>
      <c r="F517" s="8"/>
      <c r="G517" s="8"/>
      <c r="H517" s="8"/>
      <c r="I517" s="8"/>
      <c r="J517" s="8"/>
      <c r="K517" s="8"/>
    </row>
    <row r="518" spans="1:11" ht="210" customHeight="1" x14ac:dyDescent="0.25">
      <c r="A518" s="8" t="s">
        <v>12</v>
      </c>
      <c r="B518" s="8" t="s">
        <v>19</v>
      </c>
      <c r="C518" s="10" t="s">
        <v>626</v>
      </c>
      <c r="D518" s="8" t="s">
        <v>623</v>
      </c>
      <c r="E518" s="8"/>
      <c r="F518" s="8" t="s">
        <v>627</v>
      </c>
      <c r="G518" s="8" t="s">
        <v>625</v>
      </c>
      <c r="H518" s="8">
        <f>-11 / 25</f>
        <v>-0.44</v>
      </c>
      <c r="I518" s="8">
        <v>3</v>
      </c>
      <c r="J518" s="8"/>
      <c r="K518" s="8" t="s">
        <v>18</v>
      </c>
    </row>
    <row r="519" spans="1:11" x14ac:dyDescent="0.25">
      <c r="A519" s="8"/>
      <c r="B519" s="8"/>
      <c r="C519" s="10"/>
      <c r="D519" s="8"/>
      <c r="E519" s="8"/>
      <c r="F519" s="8"/>
      <c r="G519" s="8"/>
      <c r="H519" s="8"/>
      <c r="I519" s="8"/>
      <c r="J519" s="8"/>
      <c r="K519" s="8"/>
    </row>
    <row r="520" spans="1:11" ht="210" customHeight="1" x14ac:dyDescent="0.25">
      <c r="A520" s="8" t="s">
        <v>12</v>
      </c>
      <c r="B520" s="8" t="s">
        <v>19</v>
      </c>
      <c r="C520" s="10" t="s">
        <v>628</v>
      </c>
      <c r="D520" s="8" t="s">
        <v>629</v>
      </c>
      <c r="E520" s="8"/>
      <c r="F520" s="8" t="s">
        <v>630</v>
      </c>
      <c r="G520" s="8" t="s">
        <v>117</v>
      </c>
      <c r="H520" s="8" t="s">
        <v>631</v>
      </c>
      <c r="I520" s="8">
        <v>3</v>
      </c>
      <c r="J520" s="8"/>
      <c r="K520" s="8" t="s">
        <v>18</v>
      </c>
    </row>
    <row r="521" spans="1:11" x14ac:dyDescent="0.25">
      <c r="A521" s="8"/>
      <c r="B521" s="8"/>
      <c r="C521" s="10"/>
      <c r="D521" s="8"/>
      <c r="E521" s="8"/>
      <c r="F521" s="8"/>
      <c r="G521" s="8"/>
      <c r="H521" s="8"/>
      <c r="I521" s="8"/>
      <c r="J521" s="8"/>
      <c r="K521" s="8"/>
    </row>
    <row r="522" spans="1:11" ht="210" customHeight="1" x14ac:dyDescent="0.25">
      <c r="A522" s="8" t="s">
        <v>12</v>
      </c>
      <c r="B522" s="8" t="s">
        <v>19</v>
      </c>
      <c r="C522" s="10" t="s">
        <v>632</v>
      </c>
      <c r="D522" s="8" t="s">
        <v>633</v>
      </c>
      <c r="E522" s="8"/>
      <c r="F522" s="8" t="s">
        <v>630</v>
      </c>
      <c r="G522" s="8" t="s">
        <v>117</v>
      </c>
      <c r="H522" s="8" t="s">
        <v>376</v>
      </c>
      <c r="I522" s="8">
        <v>3</v>
      </c>
      <c r="J522" s="8"/>
      <c r="K522" s="8" t="s">
        <v>18</v>
      </c>
    </row>
    <row r="523" spans="1:11" x14ac:dyDescent="0.25">
      <c r="A523" s="8"/>
      <c r="B523" s="8"/>
      <c r="C523" s="10"/>
      <c r="D523" s="8"/>
      <c r="E523" s="8"/>
      <c r="F523" s="8"/>
      <c r="G523" s="8"/>
      <c r="H523" s="8"/>
      <c r="I523" s="8"/>
      <c r="J523" s="8"/>
      <c r="K523" s="8"/>
    </row>
    <row r="524" spans="1:11" ht="195" customHeight="1" x14ac:dyDescent="0.25">
      <c r="A524" s="8" t="s">
        <v>12</v>
      </c>
      <c r="B524" s="8" t="s">
        <v>13</v>
      </c>
      <c r="C524" s="10" t="s">
        <v>634</v>
      </c>
      <c r="D524" s="8" t="s">
        <v>633</v>
      </c>
      <c r="E524" s="8"/>
      <c r="F524" s="8" t="s">
        <v>635</v>
      </c>
      <c r="G524" s="8" t="s">
        <v>625</v>
      </c>
      <c r="H524" s="8" t="s">
        <v>451</v>
      </c>
      <c r="I524" s="8">
        <v>3</v>
      </c>
      <c r="J524" s="8"/>
      <c r="K524" s="8" t="s">
        <v>18</v>
      </c>
    </row>
    <row r="525" spans="1:11" x14ac:dyDescent="0.25">
      <c r="A525" s="8"/>
      <c r="B525" s="8"/>
      <c r="C525" s="10"/>
      <c r="D525" s="8"/>
      <c r="E525" s="8"/>
      <c r="F525" s="8"/>
      <c r="G525" s="8"/>
      <c r="H525" s="8"/>
      <c r="I525" s="8"/>
      <c r="J525" s="8"/>
      <c r="K525" s="8"/>
    </row>
    <row r="526" spans="1:11" ht="210" customHeight="1" x14ac:dyDescent="0.25">
      <c r="A526" s="8" t="s">
        <v>12</v>
      </c>
      <c r="B526" s="8" t="s">
        <v>19</v>
      </c>
      <c r="C526" s="10" t="s">
        <v>636</v>
      </c>
      <c r="D526" s="8" t="s">
        <v>637</v>
      </c>
      <c r="E526" s="8"/>
      <c r="F526" s="8" t="s">
        <v>638</v>
      </c>
      <c r="G526" s="8" t="s">
        <v>375</v>
      </c>
      <c r="H526" s="8" t="s">
        <v>90</v>
      </c>
      <c r="I526" s="8">
        <v>3</v>
      </c>
      <c r="J526" s="8"/>
      <c r="K526" s="8" t="s">
        <v>18</v>
      </c>
    </row>
    <row r="527" spans="1:11" x14ac:dyDescent="0.25">
      <c r="A527" s="8"/>
      <c r="B527" s="8"/>
      <c r="C527" s="10"/>
      <c r="D527" s="8"/>
      <c r="E527" s="8"/>
      <c r="F527" s="8"/>
      <c r="G527" s="8"/>
      <c r="H527" s="8"/>
      <c r="I527" s="8"/>
      <c r="J527" s="8"/>
      <c r="K527" s="8"/>
    </row>
    <row r="528" spans="1:11" ht="180" customHeight="1" x14ac:dyDescent="0.25">
      <c r="A528" s="8" t="s">
        <v>12</v>
      </c>
      <c r="B528" s="8" t="s">
        <v>13</v>
      </c>
      <c r="C528" s="10" t="s">
        <v>639</v>
      </c>
      <c r="D528" s="8" t="s">
        <v>640</v>
      </c>
      <c r="E528" s="8"/>
      <c r="F528" s="8" t="s">
        <v>641</v>
      </c>
      <c r="G528" s="8" t="s">
        <v>625</v>
      </c>
      <c r="H528" s="9">
        <v>42088</v>
      </c>
      <c r="I528" s="8">
        <v>3</v>
      </c>
      <c r="J528" s="8"/>
      <c r="K528" s="8" t="s">
        <v>642</v>
      </c>
    </row>
    <row r="529" spans="1:11" x14ac:dyDescent="0.25">
      <c r="A529" s="8"/>
      <c r="B529" s="8"/>
      <c r="C529" s="10"/>
      <c r="D529" s="8"/>
      <c r="E529" s="8"/>
      <c r="F529" s="8"/>
      <c r="G529" s="8"/>
      <c r="H529" s="9"/>
      <c r="I529" s="8"/>
      <c r="J529" s="8"/>
      <c r="K529" s="8"/>
    </row>
    <row r="533" spans="1:11" ht="180" customHeight="1" x14ac:dyDescent="0.25">
      <c r="A533" s="8" t="s">
        <v>12</v>
      </c>
      <c r="B533" s="8" t="s">
        <v>19</v>
      </c>
      <c r="C533" s="10" t="s">
        <v>643</v>
      </c>
      <c r="D533" s="8" t="s">
        <v>640</v>
      </c>
      <c r="E533" s="8"/>
      <c r="F533" s="8" t="s">
        <v>644</v>
      </c>
      <c r="G533" s="8" t="s">
        <v>625</v>
      </c>
      <c r="H533" s="8">
        <f>-1 / 25</f>
        <v>-0.04</v>
      </c>
      <c r="I533" s="8">
        <v>3</v>
      </c>
      <c r="J533" s="8"/>
      <c r="K533" s="8" t="s">
        <v>18</v>
      </c>
    </row>
    <row r="534" spans="1:11" x14ac:dyDescent="0.25">
      <c r="A534" s="8"/>
      <c r="B534" s="8"/>
      <c r="C534" s="10"/>
      <c r="D534" s="8"/>
      <c r="E534" s="8"/>
      <c r="F534" s="8"/>
      <c r="G534" s="8"/>
      <c r="H534" s="8"/>
      <c r="I534" s="8"/>
      <c r="J534" s="8"/>
      <c r="K534" s="8"/>
    </row>
    <row r="535" spans="1:11" ht="195" customHeight="1" x14ac:dyDescent="0.25">
      <c r="A535" s="8" t="s">
        <v>12</v>
      </c>
      <c r="B535" s="8" t="s">
        <v>13</v>
      </c>
      <c r="C535" s="10" t="s">
        <v>645</v>
      </c>
      <c r="D535" s="8" t="s">
        <v>646</v>
      </c>
      <c r="E535" s="8"/>
      <c r="F535" s="8" t="s">
        <v>647</v>
      </c>
      <c r="G535" s="8" t="s">
        <v>648</v>
      </c>
      <c r="H535" s="9">
        <v>42362</v>
      </c>
      <c r="I535" s="8">
        <v>3</v>
      </c>
      <c r="J535" s="8"/>
      <c r="K535" s="8" t="s">
        <v>18</v>
      </c>
    </row>
    <row r="536" spans="1:11" x14ac:dyDescent="0.25">
      <c r="A536" s="8"/>
      <c r="B536" s="8"/>
      <c r="C536" s="10"/>
      <c r="D536" s="8"/>
      <c r="E536" s="8"/>
      <c r="F536" s="8"/>
      <c r="G536" s="8"/>
      <c r="H536" s="9"/>
      <c r="I536" s="8"/>
      <c r="J536" s="8"/>
      <c r="K536" s="8"/>
    </row>
    <row r="537" spans="1:11" ht="195" customHeight="1" x14ac:dyDescent="0.25">
      <c r="A537" s="8" t="s">
        <v>12</v>
      </c>
      <c r="B537" s="8" t="s">
        <v>13</v>
      </c>
      <c r="C537" s="10" t="s">
        <v>649</v>
      </c>
      <c r="D537" s="8" t="s">
        <v>646</v>
      </c>
      <c r="E537" s="8"/>
      <c r="F537" s="8" t="s">
        <v>650</v>
      </c>
      <c r="G537" s="8" t="s">
        <v>651</v>
      </c>
      <c r="H537" s="8" t="s">
        <v>239</v>
      </c>
      <c r="I537" s="8">
        <v>3</v>
      </c>
      <c r="J537" s="8"/>
      <c r="K537" s="8" t="s">
        <v>18</v>
      </c>
    </row>
    <row r="538" spans="1:11" x14ac:dyDescent="0.25">
      <c r="A538" s="8"/>
      <c r="B538" s="8"/>
      <c r="C538" s="10"/>
      <c r="D538" s="8"/>
      <c r="E538" s="8"/>
      <c r="F538" s="8"/>
      <c r="G538" s="8"/>
      <c r="H538" s="8"/>
      <c r="I538" s="8"/>
      <c r="J538" s="8"/>
      <c r="K538" s="8"/>
    </row>
    <row r="540" spans="1:11" ht="195" customHeight="1" x14ac:dyDescent="0.25">
      <c r="A540" s="8" t="s">
        <v>12</v>
      </c>
      <c r="B540" s="8" t="s">
        <v>19</v>
      </c>
      <c r="C540" s="10" t="s">
        <v>652</v>
      </c>
      <c r="D540" s="8" t="s">
        <v>653</v>
      </c>
      <c r="E540" s="8"/>
      <c r="F540" s="8" t="s">
        <v>654</v>
      </c>
      <c r="G540" s="8" t="s">
        <v>648</v>
      </c>
      <c r="H540" s="8">
        <f>-12 / 25</f>
        <v>-0.48</v>
      </c>
      <c r="I540" s="8">
        <v>3</v>
      </c>
      <c r="J540" s="8"/>
      <c r="K540" s="8" t="s">
        <v>18</v>
      </c>
    </row>
    <row r="541" spans="1:11" x14ac:dyDescent="0.25">
      <c r="A541" s="8"/>
      <c r="B541" s="8"/>
      <c r="C541" s="10"/>
      <c r="D541" s="8"/>
      <c r="E541" s="8"/>
      <c r="F541" s="8"/>
      <c r="G541" s="8"/>
      <c r="H541" s="8"/>
      <c r="I541" s="8"/>
      <c r="J541" s="8"/>
      <c r="K541" s="8"/>
    </row>
    <row r="542" spans="1:11" ht="195" customHeight="1" x14ac:dyDescent="0.25">
      <c r="A542" s="8" t="s">
        <v>12</v>
      </c>
      <c r="B542" s="8" t="s">
        <v>13</v>
      </c>
      <c r="C542" s="10" t="s">
        <v>655</v>
      </c>
      <c r="D542" s="8" t="s">
        <v>653</v>
      </c>
      <c r="E542" s="8"/>
      <c r="F542" s="8" t="s">
        <v>656</v>
      </c>
      <c r="G542" s="8" t="s">
        <v>648</v>
      </c>
      <c r="H542" s="9">
        <v>42088</v>
      </c>
      <c r="I542" s="8">
        <v>3</v>
      </c>
      <c r="J542" s="8"/>
      <c r="K542" s="8" t="s">
        <v>18</v>
      </c>
    </row>
    <row r="543" spans="1:11" x14ac:dyDescent="0.25">
      <c r="A543" s="8"/>
      <c r="B543" s="8"/>
      <c r="C543" s="10"/>
      <c r="D543" s="8"/>
      <c r="E543" s="8"/>
      <c r="F543" s="8"/>
      <c r="G543" s="8"/>
      <c r="H543" s="9"/>
      <c r="I543" s="8"/>
      <c r="J543" s="8"/>
      <c r="K543" s="8"/>
    </row>
    <row r="544" spans="1:11" ht="195" customHeight="1" x14ac:dyDescent="0.25">
      <c r="A544" s="8" t="s">
        <v>12</v>
      </c>
      <c r="B544" s="8" t="s">
        <v>13</v>
      </c>
      <c r="C544" s="10" t="s">
        <v>657</v>
      </c>
      <c r="D544" s="8" t="s">
        <v>658</v>
      </c>
      <c r="E544" s="8"/>
      <c r="F544" s="8" t="s">
        <v>659</v>
      </c>
      <c r="G544" s="8" t="s">
        <v>648</v>
      </c>
      <c r="H544" s="8" t="s">
        <v>188</v>
      </c>
      <c r="I544" s="8">
        <v>3</v>
      </c>
      <c r="J544" s="8"/>
      <c r="K544" s="8" t="s">
        <v>18</v>
      </c>
    </row>
    <row r="545" spans="1:11" x14ac:dyDescent="0.25">
      <c r="A545" s="8"/>
      <c r="B545" s="8"/>
      <c r="C545" s="10"/>
      <c r="D545" s="8"/>
      <c r="E545" s="8"/>
      <c r="F545" s="8"/>
      <c r="G545" s="8"/>
      <c r="H545" s="8"/>
      <c r="I545" s="8"/>
      <c r="J545" s="8"/>
      <c r="K545" s="8"/>
    </row>
    <row r="546" spans="1:11" ht="210" customHeight="1" x14ac:dyDescent="0.25">
      <c r="A546" s="8" t="s">
        <v>12</v>
      </c>
      <c r="B546" s="8" t="s">
        <v>19</v>
      </c>
      <c r="C546" s="10" t="s">
        <v>660</v>
      </c>
      <c r="D546" s="8" t="s">
        <v>661</v>
      </c>
      <c r="E546" s="8"/>
      <c r="F546" s="8" t="s">
        <v>454</v>
      </c>
      <c r="G546" s="8" t="s">
        <v>117</v>
      </c>
      <c r="H546" s="8" t="s">
        <v>147</v>
      </c>
      <c r="I546" s="8">
        <v>3</v>
      </c>
      <c r="J546" s="8"/>
      <c r="K546" s="8" t="s">
        <v>18</v>
      </c>
    </row>
    <row r="547" spans="1:11" x14ac:dyDescent="0.25">
      <c r="A547" s="8"/>
      <c r="B547" s="8"/>
      <c r="C547" s="10"/>
      <c r="D547" s="8"/>
      <c r="E547" s="8"/>
      <c r="F547" s="8"/>
      <c r="G547" s="8"/>
      <c r="H547" s="8"/>
      <c r="I547" s="8"/>
      <c r="J547" s="8"/>
      <c r="K547" s="8"/>
    </row>
    <row r="548" spans="1:11" ht="195" customHeight="1" x14ac:dyDescent="0.25">
      <c r="A548" s="8" t="s">
        <v>12</v>
      </c>
      <c r="B548" s="8" t="s">
        <v>13</v>
      </c>
      <c r="C548" s="10" t="s">
        <v>662</v>
      </c>
      <c r="D548" s="8" t="s">
        <v>663</v>
      </c>
      <c r="E548" s="8"/>
      <c r="F548" s="8" t="s">
        <v>664</v>
      </c>
      <c r="G548" s="8" t="s">
        <v>651</v>
      </c>
      <c r="H548" s="8" t="s">
        <v>272</v>
      </c>
      <c r="I548" s="8">
        <v>3</v>
      </c>
      <c r="J548" s="8"/>
      <c r="K548" s="8" t="s">
        <v>18</v>
      </c>
    </row>
    <row r="549" spans="1:11" x14ac:dyDescent="0.25">
      <c r="A549" s="8"/>
      <c r="B549" s="8"/>
      <c r="C549" s="10"/>
      <c r="D549" s="8"/>
      <c r="E549" s="8"/>
      <c r="F549" s="8"/>
      <c r="G549" s="8"/>
      <c r="H549" s="8"/>
      <c r="I549" s="8"/>
      <c r="J549" s="8"/>
      <c r="K549" s="8"/>
    </row>
    <row r="550" spans="1:11" ht="195" customHeight="1" x14ac:dyDescent="0.25">
      <c r="A550" s="8" t="s">
        <v>12</v>
      </c>
      <c r="B550" s="8" t="s">
        <v>13</v>
      </c>
      <c r="C550" s="10" t="s">
        <v>665</v>
      </c>
      <c r="D550" s="8" t="s">
        <v>666</v>
      </c>
      <c r="E550" s="8"/>
      <c r="F550" s="8" t="s">
        <v>667</v>
      </c>
      <c r="G550" s="8" t="s">
        <v>508</v>
      </c>
      <c r="H550" s="8" t="s">
        <v>668</v>
      </c>
      <c r="I550" s="8">
        <v>3</v>
      </c>
      <c r="J550" s="8"/>
      <c r="K550" s="8" t="s">
        <v>18</v>
      </c>
    </row>
    <row r="551" spans="1:11" x14ac:dyDescent="0.25">
      <c r="A551" s="8"/>
      <c r="B551" s="8"/>
      <c r="C551" s="10"/>
      <c r="D551" s="8"/>
      <c r="E551" s="8"/>
      <c r="F551" s="8"/>
      <c r="G551" s="8"/>
      <c r="H551" s="8"/>
      <c r="I551" s="8"/>
      <c r="J551" s="8"/>
      <c r="K551" s="8"/>
    </row>
    <row r="552" spans="1:11" ht="180" customHeight="1" x14ac:dyDescent="0.25">
      <c r="A552" s="8" t="s">
        <v>12</v>
      </c>
      <c r="B552" s="8" t="s">
        <v>19</v>
      </c>
      <c r="C552" s="10" t="s">
        <v>669</v>
      </c>
      <c r="D552" s="8" t="s">
        <v>53</v>
      </c>
      <c r="E552" s="8"/>
      <c r="F552" s="8" t="s">
        <v>670</v>
      </c>
      <c r="G552" s="8" t="s">
        <v>507</v>
      </c>
      <c r="H552" s="8" t="s">
        <v>301</v>
      </c>
      <c r="I552" s="8">
        <v>3</v>
      </c>
      <c r="J552" s="8"/>
      <c r="K552" s="8" t="s">
        <v>18</v>
      </c>
    </row>
    <row r="553" spans="1:11" x14ac:dyDescent="0.25">
      <c r="A553" s="8"/>
      <c r="B553" s="8"/>
      <c r="C553" s="10"/>
      <c r="D553" s="8"/>
      <c r="E553" s="8"/>
      <c r="F553" s="8"/>
      <c r="G553" s="8"/>
      <c r="H553" s="8"/>
      <c r="I553" s="8"/>
      <c r="J553" s="8"/>
      <c r="K553" s="8"/>
    </row>
    <row r="554" spans="1:11" ht="180" customHeight="1" x14ac:dyDescent="0.25">
      <c r="A554" s="8" t="s">
        <v>12</v>
      </c>
      <c r="B554" s="8" t="s">
        <v>13</v>
      </c>
      <c r="C554" s="10" t="s">
        <v>671</v>
      </c>
      <c r="D554" s="8" t="s">
        <v>505</v>
      </c>
      <c r="E554" s="8"/>
      <c r="F554" s="8" t="s">
        <v>672</v>
      </c>
      <c r="G554" s="8" t="s">
        <v>507</v>
      </c>
      <c r="H554" s="8" t="s">
        <v>473</v>
      </c>
      <c r="I554" s="8">
        <v>3</v>
      </c>
      <c r="J554" s="8"/>
      <c r="K554" s="8" t="s">
        <v>18</v>
      </c>
    </row>
    <row r="555" spans="1:11" x14ac:dyDescent="0.25">
      <c r="A555" s="8"/>
      <c r="B555" s="8"/>
      <c r="C555" s="10"/>
      <c r="D555" s="8"/>
      <c r="E555" s="8"/>
      <c r="F555" s="8"/>
      <c r="G555" s="8"/>
      <c r="H555" s="8"/>
      <c r="I555" s="8"/>
      <c r="J555" s="8"/>
      <c r="K555" s="8"/>
    </row>
    <row r="556" spans="1:11" ht="180" customHeight="1" x14ac:dyDescent="0.25">
      <c r="A556" s="8" t="s">
        <v>12</v>
      </c>
      <c r="B556" s="8" t="s">
        <v>13</v>
      </c>
      <c r="C556" s="10" t="s">
        <v>673</v>
      </c>
      <c r="D556" s="8" t="s">
        <v>53</v>
      </c>
      <c r="E556" s="8"/>
      <c r="F556" s="8" t="s">
        <v>674</v>
      </c>
      <c r="G556" s="8" t="s">
        <v>507</v>
      </c>
      <c r="H556" s="9">
        <v>42358</v>
      </c>
      <c r="I556" s="8">
        <v>3</v>
      </c>
      <c r="J556" s="8"/>
      <c r="K556" s="8" t="s">
        <v>18</v>
      </c>
    </row>
    <row r="557" spans="1:11" x14ac:dyDescent="0.25">
      <c r="A557" s="8"/>
      <c r="B557" s="8"/>
      <c r="C557" s="10"/>
      <c r="D557" s="8"/>
      <c r="E557" s="8"/>
      <c r="F557" s="8"/>
      <c r="G557" s="8"/>
      <c r="H557" s="9"/>
      <c r="I557" s="8"/>
      <c r="J557" s="8"/>
      <c r="K557" s="8"/>
    </row>
    <row r="558" spans="1:11" ht="150" customHeight="1" x14ac:dyDescent="0.25">
      <c r="A558" s="8" t="s">
        <v>12</v>
      </c>
      <c r="B558" s="8" t="s">
        <v>13</v>
      </c>
      <c r="C558" s="10" t="s">
        <v>675</v>
      </c>
      <c r="D558" s="8" t="s">
        <v>676</v>
      </c>
      <c r="E558" s="8"/>
      <c r="F558" s="8" t="s">
        <v>677</v>
      </c>
      <c r="G558" s="8" t="s">
        <v>117</v>
      </c>
      <c r="H558" s="9">
        <v>42287</v>
      </c>
      <c r="I558" s="8">
        <v>1</v>
      </c>
      <c r="J558" s="8"/>
      <c r="K558" s="8" t="s">
        <v>18</v>
      </c>
    </row>
    <row r="559" spans="1:11" x14ac:dyDescent="0.25">
      <c r="A559" s="8"/>
      <c r="B559" s="8"/>
      <c r="C559" s="10"/>
      <c r="D559" s="8"/>
      <c r="E559" s="8"/>
      <c r="F559" s="8"/>
      <c r="G559" s="8"/>
      <c r="H559" s="9"/>
      <c r="I559" s="8"/>
      <c r="J559" s="8"/>
      <c r="K559" s="8"/>
    </row>
    <row r="560" spans="1:11" ht="180" customHeight="1" x14ac:dyDescent="0.25">
      <c r="A560" s="8" t="s">
        <v>12</v>
      </c>
      <c r="B560" s="8" t="s">
        <v>13</v>
      </c>
      <c r="C560" s="10" t="s">
        <v>678</v>
      </c>
      <c r="D560" s="8" t="s">
        <v>679</v>
      </c>
      <c r="E560" s="8"/>
      <c r="F560" s="8" t="s">
        <v>680</v>
      </c>
      <c r="G560" s="8" t="s">
        <v>508</v>
      </c>
      <c r="H560" s="8" t="s">
        <v>489</v>
      </c>
      <c r="I560" s="8">
        <v>3</v>
      </c>
      <c r="J560" s="8"/>
      <c r="K560" s="8" t="s">
        <v>18</v>
      </c>
    </row>
    <row r="561" spans="1:11" x14ac:dyDescent="0.25">
      <c r="A561" s="8"/>
      <c r="B561" s="8"/>
      <c r="C561" s="10"/>
      <c r="D561" s="8"/>
      <c r="E561" s="8"/>
      <c r="F561" s="8"/>
      <c r="G561" s="8"/>
      <c r="H561" s="8"/>
      <c r="I561" s="8"/>
      <c r="J561" s="8"/>
      <c r="K561" s="8"/>
    </row>
    <row r="562" spans="1:11" ht="165" customHeight="1" x14ac:dyDescent="0.25">
      <c r="A562" s="8" t="s">
        <v>12</v>
      </c>
      <c r="B562" s="8" t="s">
        <v>19</v>
      </c>
      <c r="C562" s="10" t="s">
        <v>681</v>
      </c>
      <c r="D562" s="8" t="s">
        <v>53</v>
      </c>
      <c r="E562" s="8"/>
      <c r="F562" s="8" t="s">
        <v>682</v>
      </c>
      <c r="G562" s="8" t="s">
        <v>683</v>
      </c>
      <c r="H562" s="8" t="s">
        <v>684</v>
      </c>
      <c r="I562" s="8">
        <v>3</v>
      </c>
      <c r="J562" s="8"/>
      <c r="K562" s="8" t="s">
        <v>314</v>
      </c>
    </row>
    <row r="563" spans="1:11" x14ac:dyDescent="0.25">
      <c r="A563" s="8"/>
      <c r="B563" s="8"/>
      <c r="C563" s="10"/>
      <c r="D563" s="8"/>
      <c r="E563" s="8"/>
      <c r="F563" s="8"/>
      <c r="G563" s="8"/>
      <c r="H563" s="8"/>
      <c r="I563" s="8"/>
      <c r="J563" s="8"/>
      <c r="K563" s="8"/>
    </row>
    <row r="566" spans="1:11" ht="165" customHeight="1" x14ac:dyDescent="0.25">
      <c r="A566" s="8" t="s">
        <v>12</v>
      </c>
      <c r="B566" s="8" t="s">
        <v>13</v>
      </c>
      <c r="C566" s="10" t="s">
        <v>685</v>
      </c>
      <c r="D566" s="8" t="s">
        <v>686</v>
      </c>
      <c r="E566" s="8"/>
      <c r="F566" s="8" t="s">
        <v>687</v>
      </c>
      <c r="G566" s="8" t="s">
        <v>683</v>
      </c>
      <c r="H566" s="9">
        <v>42130</v>
      </c>
      <c r="I566" s="8">
        <v>3</v>
      </c>
      <c r="J566" s="8"/>
      <c r="K566" s="8" t="s">
        <v>18</v>
      </c>
    </row>
    <row r="567" spans="1:11" x14ac:dyDescent="0.25">
      <c r="A567" s="8"/>
      <c r="B567" s="8"/>
      <c r="C567" s="10"/>
      <c r="D567" s="8"/>
      <c r="E567" s="8"/>
      <c r="F567" s="8"/>
      <c r="G567" s="8"/>
      <c r="H567" s="9"/>
      <c r="I567" s="8"/>
      <c r="J567" s="8"/>
      <c r="K567" s="8"/>
    </row>
    <row r="568" spans="1:11" ht="165" customHeight="1" x14ac:dyDescent="0.25">
      <c r="A568" s="8" t="s">
        <v>12</v>
      </c>
      <c r="B568" s="8" t="s">
        <v>13</v>
      </c>
      <c r="C568" s="10" t="s">
        <v>688</v>
      </c>
      <c r="D568" s="8" t="s">
        <v>689</v>
      </c>
      <c r="E568" s="8"/>
      <c r="F568" s="8" t="s">
        <v>690</v>
      </c>
      <c r="G568" s="8" t="s">
        <v>508</v>
      </c>
      <c r="H568" s="9">
        <v>42257</v>
      </c>
      <c r="I568" s="8">
        <v>3</v>
      </c>
      <c r="J568" s="8"/>
      <c r="K568" s="8" t="s">
        <v>377</v>
      </c>
    </row>
    <row r="569" spans="1:11" x14ac:dyDescent="0.25">
      <c r="A569" s="8"/>
      <c r="B569" s="8"/>
      <c r="C569" s="10"/>
      <c r="D569" s="8"/>
      <c r="E569" s="8"/>
      <c r="F569" s="8"/>
      <c r="G569" s="8"/>
      <c r="H569" s="9"/>
      <c r="I569" s="8"/>
      <c r="J569" s="8"/>
      <c r="K569" s="8"/>
    </row>
    <row r="573" spans="1:11" ht="150" customHeight="1" x14ac:dyDescent="0.25">
      <c r="A573" s="8" t="s">
        <v>12</v>
      </c>
      <c r="B573" s="8" t="s">
        <v>13</v>
      </c>
      <c r="C573" s="10" t="s">
        <v>692</v>
      </c>
      <c r="D573" s="8" t="s">
        <v>693</v>
      </c>
      <c r="E573" s="8"/>
      <c r="F573" s="8" t="s">
        <v>694</v>
      </c>
      <c r="G573" s="8" t="s">
        <v>691</v>
      </c>
      <c r="H573" s="9">
        <v>42034</v>
      </c>
      <c r="I573" s="8">
        <v>3</v>
      </c>
      <c r="J573" s="8"/>
      <c r="K573" s="8" t="s">
        <v>18</v>
      </c>
    </row>
    <row r="574" spans="1:11" x14ac:dyDescent="0.25">
      <c r="A574" s="8"/>
      <c r="B574" s="8"/>
      <c r="C574" s="10"/>
      <c r="D574" s="8"/>
      <c r="E574" s="8"/>
      <c r="F574" s="8"/>
      <c r="G574" s="8"/>
      <c r="H574" s="9"/>
      <c r="I574" s="8"/>
      <c r="J574" s="8"/>
      <c r="K574" s="8"/>
    </row>
    <row r="575" spans="1:11" ht="150" customHeight="1" x14ac:dyDescent="0.25">
      <c r="A575" s="8" t="s">
        <v>12</v>
      </c>
      <c r="B575" s="8" t="s">
        <v>19</v>
      </c>
      <c r="C575" s="10" t="s">
        <v>695</v>
      </c>
      <c r="D575" s="8" t="s">
        <v>693</v>
      </c>
      <c r="E575" s="8"/>
      <c r="F575" s="8" t="s">
        <v>696</v>
      </c>
      <c r="G575" s="8" t="s">
        <v>697</v>
      </c>
      <c r="H575" s="8" t="s">
        <v>698</v>
      </c>
      <c r="I575" s="8">
        <v>3</v>
      </c>
      <c r="J575" s="8"/>
      <c r="K575" s="8" t="s">
        <v>18</v>
      </c>
    </row>
    <row r="576" spans="1:11" x14ac:dyDescent="0.25">
      <c r="A576" s="8"/>
      <c r="B576" s="8"/>
      <c r="C576" s="10"/>
      <c r="D576" s="8"/>
      <c r="E576" s="8"/>
      <c r="F576" s="8"/>
      <c r="G576" s="8"/>
      <c r="H576" s="8"/>
      <c r="I576" s="8"/>
      <c r="J576" s="8"/>
      <c r="K576" s="8"/>
    </row>
    <row r="577" spans="1:11" ht="165" customHeight="1" x14ac:dyDescent="0.25">
      <c r="A577" s="8" t="s">
        <v>12</v>
      </c>
      <c r="B577" s="8" t="s">
        <v>13</v>
      </c>
      <c r="C577" s="10" t="s">
        <v>699</v>
      </c>
      <c r="D577" s="8" t="s">
        <v>693</v>
      </c>
      <c r="E577" s="8"/>
      <c r="F577" s="8" t="s">
        <v>700</v>
      </c>
      <c r="G577" s="8" t="s">
        <v>701</v>
      </c>
      <c r="H577" s="9">
        <v>42034</v>
      </c>
      <c r="I577" s="8">
        <v>3</v>
      </c>
      <c r="J577" s="8"/>
      <c r="K577" s="8" t="s">
        <v>18</v>
      </c>
    </row>
    <row r="578" spans="1:11" x14ac:dyDescent="0.25">
      <c r="A578" s="8"/>
      <c r="B578" s="8"/>
      <c r="C578" s="10"/>
      <c r="D578" s="8"/>
      <c r="E578" s="8"/>
      <c r="F578" s="8"/>
      <c r="G578" s="8"/>
      <c r="H578" s="9"/>
      <c r="I578" s="8"/>
      <c r="J578" s="8"/>
      <c r="K578" s="8"/>
    </row>
    <row r="579" spans="1:11" ht="165" customHeight="1" x14ac:dyDescent="0.25">
      <c r="A579" s="8" t="s">
        <v>12</v>
      </c>
      <c r="B579" s="8" t="s">
        <v>19</v>
      </c>
      <c r="C579" s="10" t="s">
        <v>702</v>
      </c>
      <c r="D579" s="8" t="s">
        <v>693</v>
      </c>
      <c r="E579" s="8"/>
      <c r="F579" s="8" t="s">
        <v>703</v>
      </c>
      <c r="G579" s="8" t="s">
        <v>701</v>
      </c>
      <c r="H579" s="8">
        <f>-1 / 30</f>
        <v>-3.3333333333333333E-2</v>
      </c>
      <c r="I579" s="8">
        <v>3</v>
      </c>
      <c r="J579" s="8"/>
      <c r="K579" s="8" t="s">
        <v>18</v>
      </c>
    </row>
    <row r="580" spans="1:11" x14ac:dyDescent="0.25">
      <c r="A580" s="8"/>
      <c r="B580" s="8"/>
      <c r="C580" s="10"/>
      <c r="D580" s="8"/>
      <c r="E580" s="8"/>
      <c r="F580" s="8"/>
      <c r="G580" s="8"/>
      <c r="H580" s="8"/>
      <c r="I580" s="8"/>
      <c r="J580" s="8"/>
      <c r="K580" s="8"/>
    </row>
    <row r="581" spans="1:11" ht="180" customHeight="1" x14ac:dyDescent="0.25">
      <c r="A581" s="8" t="s">
        <v>12</v>
      </c>
      <c r="B581" s="8" t="s">
        <v>13</v>
      </c>
      <c r="C581" s="10" t="s">
        <v>704</v>
      </c>
      <c r="D581" s="8" t="s">
        <v>705</v>
      </c>
      <c r="E581" s="8"/>
      <c r="F581" s="8" t="s">
        <v>706</v>
      </c>
      <c r="G581" s="8" t="s">
        <v>707</v>
      </c>
      <c r="H581" s="9">
        <v>42034</v>
      </c>
      <c r="I581" s="8">
        <v>3</v>
      </c>
      <c r="J581" s="8"/>
      <c r="K581" s="8" t="s">
        <v>18</v>
      </c>
    </row>
    <row r="582" spans="1:11" x14ac:dyDescent="0.25">
      <c r="A582" s="8"/>
      <c r="B582" s="8"/>
      <c r="C582" s="10"/>
      <c r="D582" s="8"/>
      <c r="E582" s="8"/>
      <c r="F582" s="8"/>
      <c r="G582" s="8"/>
      <c r="H582" s="9"/>
      <c r="I582" s="8"/>
      <c r="J582" s="8"/>
      <c r="K582" s="8"/>
    </row>
    <row r="583" spans="1:11" ht="150" customHeight="1" x14ac:dyDescent="0.25">
      <c r="A583" s="8" t="s">
        <v>12</v>
      </c>
      <c r="B583" s="8" t="s">
        <v>19</v>
      </c>
      <c r="C583" s="10" t="s">
        <v>708</v>
      </c>
      <c r="D583" s="8" t="s">
        <v>705</v>
      </c>
      <c r="E583" s="8"/>
      <c r="F583" s="8" t="s">
        <v>709</v>
      </c>
      <c r="G583" s="8" t="s">
        <v>710</v>
      </c>
      <c r="H583" s="8" t="s">
        <v>698</v>
      </c>
      <c r="I583" s="8">
        <v>3</v>
      </c>
      <c r="J583" s="8"/>
      <c r="K583" s="8" t="s">
        <v>18</v>
      </c>
    </row>
    <row r="584" spans="1:11" x14ac:dyDescent="0.25">
      <c r="A584" s="8"/>
      <c r="B584" s="8"/>
      <c r="C584" s="10"/>
      <c r="D584" s="8"/>
      <c r="E584" s="8"/>
      <c r="F584" s="8"/>
      <c r="G584" s="8"/>
      <c r="H584" s="8"/>
      <c r="I584" s="8"/>
      <c r="J584" s="8"/>
      <c r="K584" s="8"/>
    </row>
    <row r="585" spans="1:11" ht="150" customHeight="1" x14ac:dyDescent="0.25">
      <c r="A585" s="8" t="s">
        <v>12</v>
      </c>
      <c r="B585" s="8" t="s">
        <v>13</v>
      </c>
      <c r="C585" s="10" t="s">
        <v>711</v>
      </c>
      <c r="D585" s="8" t="s">
        <v>705</v>
      </c>
      <c r="E585" s="8"/>
      <c r="F585" s="8" t="s">
        <v>712</v>
      </c>
      <c r="G585" s="8" t="s">
        <v>713</v>
      </c>
      <c r="H585" s="11">
        <v>10990</v>
      </c>
      <c r="I585" s="8">
        <v>3</v>
      </c>
      <c r="J585" s="8"/>
      <c r="K585" s="8" t="s">
        <v>18</v>
      </c>
    </row>
    <row r="586" spans="1:11" x14ac:dyDescent="0.25">
      <c r="A586" s="8"/>
      <c r="B586" s="8"/>
      <c r="C586" s="10"/>
      <c r="D586" s="8"/>
      <c r="E586" s="8"/>
      <c r="F586" s="8"/>
      <c r="G586" s="8"/>
      <c r="H586" s="11"/>
      <c r="I586" s="8"/>
      <c r="J586" s="8"/>
      <c r="K586" s="8"/>
    </row>
    <row r="587" spans="1:11" ht="180" customHeight="1" x14ac:dyDescent="0.25">
      <c r="A587" s="8" t="s">
        <v>12</v>
      </c>
      <c r="B587" s="8" t="s">
        <v>19</v>
      </c>
      <c r="C587" s="10" t="s">
        <v>714</v>
      </c>
      <c r="D587" s="8" t="s">
        <v>705</v>
      </c>
      <c r="E587" s="8"/>
      <c r="F587" s="8" t="s">
        <v>715</v>
      </c>
      <c r="G587" s="8" t="s">
        <v>716</v>
      </c>
      <c r="H587" s="8">
        <f>-1 / 30</f>
        <v>-3.3333333333333333E-2</v>
      </c>
      <c r="I587" s="8">
        <v>3</v>
      </c>
      <c r="J587" s="8"/>
      <c r="K587" s="8" t="s">
        <v>18</v>
      </c>
    </row>
    <row r="588" spans="1:11" x14ac:dyDescent="0.25">
      <c r="A588" s="8"/>
      <c r="B588" s="8"/>
      <c r="C588" s="10"/>
      <c r="D588" s="8"/>
      <c r="E588" s="8"/>
      <c r="F588" s="8"/>
      <c r="G588" s="8"/>
      <c r="H588" s="8"/>
      <c r="I588" s="8"/>
      <c r="J588" s="8"/>
      <c r="K588" s="8"/>
    </row>
    <row r="589" spans="1:11" ht="150" customHeight="1" x14ac:dyDescent="0.25">
      <c r="A589" s="8" t="s">
        <v>12</v>
      </c>
      <c r="B589" s="8" t="s">
        <v>19</v>
      </c>
      <c r="C589" s="10" t="s">
        <v>717</v>
      </c>
      <c r="D589" s="8" t="s">
        <v>718</v>
      </c>
      <c r="E589" s="8"/>
      <c r="F589" s="8" t="s">
        <v>719</v>
      </c>
      <c r="G589" s="8" t="s">
        <v>720</v>
      </c>
      <c r="H589" s="8">
        <f>-3 / 25</f>
        <v>-0.12</v>
      </c>
      <c r="I589" s="8">
        <v>3</v>
      </c>
      <c r="J589" s="8"/>
      <c r="K589" s="8" t="s">
        <v>18</v>
      </c>
    </row>
    <row r="590" spans="1:11" x14ac:dyDescent="0.25">
      <c r="A590" s="8"/>
      <c r="B590" s="8"/>
      <c r="C590" s="10"/>
      <c r="D590" s="8"/>
      <c r="E590" s="8"/>
      <c r="F590" s="8"/>
      <c r="G590" s="8"/>
      <c r="H590" s="8"/>
      <c r="I590" s="8"/>
      <c r="J590" s="8"/>
      <c r="K590" s="8"/>
    </row>
    <row r="591" spans="1:11" ht="150" customHeight="1" x14ac:dyDescent="0.25">
      <c r="A591" s="8" t="s">
        <v>12</v>
      </c>
      <c r="B591" s="8" t="s">
        <v>19</v>
      </c>
      <c r="C591" s="10" t="s">
        <v>721</v>
      </c>
      <c r="D591" s="8" t="s">
        <v>718</v>
      </c>
      <c r="E591" s="8"/>
      <c r="F591" s="8" t="s">
        <v>722</v>
      </c>
      <c r="G591" s="8" t="s">
        <v>723</v>
      </c>
      <c r="H591" s="8">
        <f>-7 / 25</f>
        <v>-0.28000000000000003</v>
      </c>
      <c r="I591" s="8">
        <v>3</v>
      </c>
      <c r="J591" s="8"/>
      <c r="K591" s="8" t="s">
        <v>18</v>
      </c>
    </row>
    <row r="592" spans="1:11" x14ac:dyDescent="0.25">
      <c r="A592" s="8"/>
      <c r="B592" s="8"/>
      <c r="C592" s="10"/>
      <c r="D592" s="8"/>
      <c r="E592" s="8"/>
      <c r="F592" s="8"/>
      <c r="G592" s="8"/>
      <c r="H592" s="8"/>
      <c r="I592" s="8"/>
      <c r="J592" s="8"/>
      <c r="K592" s="8"/>
    </row>
    <row r="593" spans="1:11" ht="150" customHeight="1" x14ac:dyDescent="0.25">
      <c r="A593" s="8" t="s">
        <v>12</v>
      </c>
      <c r="B593" s="8" t="s">
        <v>19</v>
      </c>
      <c r="C593" s="10" t="s">
        <v>724</v>
      </c>
      <c r="D593" s="8" t="s">
        <v>718</v>
      </c>
      <c r="E593" s="8"/>
      <c r="F593" s="8" t="s">
        <v>725</v>
      </c>
      <c r="G593" s="8" t="s">
        <v>726</v>
      </c>
      <c r="H593" s="8">
        <f>-3 / 25</f>
        <v>-0.12</v>
      </c>
      <c r="I593" s="8">
        <v>3</v>
      </c>
      <c r="J593" s="8"/>
      <c r="K593" s="8" t="s">
        <v>18</v>
      </c>
    </row>
    <row r="594" spans="1:11" x14ac:dyDescent="0.25">
      <c r="A594" s="8"/>
      <c r="B594" s="8"/>
      <c r="C594" s="10"/>
      <c r="D594" s="8"/>
      <c r="E594" s="8"/>
      <c r="F594" s="8"/>
      <c r="G594" s="8"/>
      <c r="H594" s="8"/>
      <c r="I594" s="8"/>
      <c r="J594" s="8"/>
      <c r="K594" s="8"/>
    </row>
    <row r="595" spans="1:11" ht="165" customHeight="1" x14ac:dyDescent="0.25">
      <c r="A595" s="8" t="s">
        <v>12</v>
      </c>
      <c r="B595" s="8" t="s">
        <v>19</v>
      </c>
      <c r="C595" s="10" t="s">
        <v>727</v>
      </c>
      <c r="D595" s="8" t="s">
        <v>718</v>
      </c>
      <c r="E595" s="8"/>
      <c r="F595" s="8" t="s">
        <v>728</v>
      </c>
      <c r="G595" s="8" t="s">
        <v>726</v>
      </c>
      <c r="H595" s="8">
        <f>-6 / 25</f>
        <v>-0.24</v>
      </c>
      <c r="I595" s="8">
        <v>3</v>
      </c>
      <c r="J595" s="8"/>
      <c r="K595" s="8" t="s">
        <v>18</v>
      </c>
    </row>
    <row r="596" spans="1:11" x14ac:dyDescent="0.25">
      <c r="A596" s="8"/>
      <c r="B596" s="8"/>
      <c r="C596" s="10"/>
      <c r="D596" s="8"/>
      <c r="E596" s="8"/>
      <c r="F596" s="8"/>
      <c r="G596" s="8"/>
      <c r="H596" s="8"/>
      <c r="I596" s="8"/>
      <c r="J596" s="8"/>
      <c r="K596" s="8"/>
    </row>
    <row r="597" spans="1:11" ht="165" customHeight="1" x14ac:dyDescent="0.25">
      <c r="A597" s="8" t="s">
        <v>12</v>
      </c>
      <c r="B597" s="8" t="s">
        <v>13</v>
      </c>
      <c r="C597" s="10" t="s">
        <v>729</v>
      </c>
      <c r="D597" s="8" t="s">
        <v>730</v>
      </c>
      <c r="E597" s="8"/>
      <c r="F597" s="8" t="s">
        <v>731</v>
      </c>
      <c r="G597" s="8" t="s">
        <v>723</v>
      </c>
      <c r="H597" s="11">
        <v>13697</v>
      </c>
      <c r="I597" s="8">
        <v>4</v>
      </c>
      <c r="J597" s="8"/>
      <c r="K597" s="8" t="s">
        <v>18</v>
      </c>
    </row>
    <row r="598" spans="1:11" x14ac:dyDescent="0.25">
      <c r="A598" s="8"/>
      <c r="B598" s="8"/>
      <c r="C598" s="10"/>
      <c r="D598" s="8"/>
      <c r="E598" s="8"/>
      <c r="F598" s="8"/>
      <c r="G598" s="8"/>
      <c r="H598" s="11"/>
      <c r="I598" s="8"/>
      <c r="J598" s="8"/>
      <c r="K598" s="8"/>
    </row>
    <row r="599" spans="1:11" ht="165" customHeight="1" x14ac:dyDescent="0.25">
      <c r="A599" s="8" t="s">
        <v>12</v>
      </c>
      <c r="B599" s="8" t="s">
        <v>19</v>
      </c>
      <c r="C599" s="10" t="s">
        <v>732</v>
      </c>
      <c r="D599" s="8" t="s">
        <v>730</v>
      </c>
      <c r="E599" s="8"/>
      <c r="F599" s="8" t="s">
        <v>733</v>
      </c>
      <c r="G599" s="8" t="s">
        <v>716</v>
      </c>
      <c r="H599" s="8">
        <f>-7 / 24</f>
        <v>-0.29166666666666669</v>
      </c>
      <c r="I599" s="8">
        <v>4</v>
      </c>
    </row>
    <row r="600" spans="1:11" x14ac:dyDescent="0.25">
      <c r="A600" s="8"/>
      <c r="B600" s="8"/>
      <c r="C600" s="10"/>
      <c r="D600" s="8"/>
      <c r="E600" s="8"/>
      <c r="F600" s="8"/>
      <c r="G600" s="8"/>
      <c r="H600" s="8"/>
      <c r="I600" s="8"/>
    </row>
    <row r="603" spans="1:11" ht="165" customHeight="1" x14ac:dyDescent="0.25">
      <c r="A603" s="8" t="s">
        <v>12</v>
      </c>
      <c r="B603" s="8" t="s">
        <v>13</v>
      </c>
      <c r="C603" s="10" t="s">
        <v>734</v>
      </c>
      <c r="D603" s="8" t="s">
        <v>735</v>
      </c>
      <c r="E603" s="8"/>
      <c r="F603" s="8" t="s">
        <v>736</v>
      </c>
      <c r="G603" s="8" t="s">
        <v>691</v>
      </c>
      <c r="H603" s="11">
        <v>12479</v>
      </c>
      <c r="I603" s="8">
        <v>3</v>
      </c>
      <c r="J603" s="8"/>
      <c r="K603" s="8" t="s">
        <v>18</v>
      </c>
    </row>
    <row r="604" spans="1:11" x14ac:dyDescent="0.25">
      <c r="A604" s="8"/>
      <c r="B604" s="8"/>
      <c r="C604" s="10"/>
      <c r="D604" s="8"/>
      <c r="E604" s="8"/>
      <c r="F604" s="8"/>
      <c r="G604" s="8"/>
      <c r="H604" s="11"/>
      <c r="I604" s="8"/>
      <c r="J604" s="8"/>
      <c r="K604" s="8"/>
    </row>
    <row r="605" spans="1:11" ht="165" customHeight="1" x14ac:dyDescent="0.25">
      <c r="A605" s="8" t="s">
        <v>12</v>
      </c>
      <c r="B605" s="8" t="s">
        <v>13</v>
      </c>
      <c r="C605" s="10" t="s">
        <v>737</v>
      </c>
      <c r="D605" s="8" t="s">
        <v>735</v>
      </c>
      <c r="E605" s="8"/>
      <c r="F605" s="8" t="s">
        <v>738</v>
      </c>
      <c r="G605" s="8" t="s">
        <v>713</v>
      </c>
      <c r="H605" s="11">
        <v>12451</v>
      </c>
      <c r="I605" s="8">
        <v>3</v>
      </c>
      <c r="J605" s="8"/>
      <c r="K605" s="8" t="s">
        <v>18</v>
      </c>
    </row>
    <row r="606" spans="1:11" x14ac:dyDescent="0.25">
      <c r="A606" s="8"/>
      <c r="B606" s="8"/>
      <c r="C606" s="10"/>
      <c r="D606" s="8"/>
      <c r="E606" s="8"/>
      <c r="F606" s="8"/>
      <c r="G606" s="8"/>
      <c r="H606" s="11"/>
      <c r="I606" s="8"/>
      <c r="J606" s="8"/>
      <c r="K606" s="8"/>
    </row>
    <row r="607" spans="1:11" ht="165" customHeight="1" x14ac:dyDescent="0.25">
      <c r="A607" s="8" t="s">
        <v>12</v>
      </c>
      <c r="B607" s="8" t="s">
        <v>13</v>
      </c>
      <c r="C607" s="10" t="s">
        <v>739</v>
      </c>
      <c r="D607" s="8" t="s">
        <v>740</v>
      </c>
      <c r="E607" s="8"/>
      <c r="F607" s="8" t="s">
        <v>741</v>
      </c>
      <c r="G607" s="8" t="s">
        <v>726</v>
      </c>
      <c r="H607" s="11">
        <v>12540</v>
      </c>
      <c r="I607" s="8">
        <v>3</v>
      </c>
      <c r="J607" s="8"/>
      <c r="K607" s="8" t="s">
        <v>18</v>
      </c>
    </row>
    <row r="608" spans="1:11" x14ac:dyDescent="0.25">
      <c r="A608" s="8"/>
      <c r="B608" s="8"/>
      <c r="C608" s="10"/>
      <c r="D608" s="8"/>
      <c r="E608" s="8"/>
      <c r="F608" s="8"/>
      <c r="G608" s="8"/>
      <c r="H608" s="11"/>
      <c r="I608" s="8"/>
      <c r="J608" s="8"/>
      <c r="K608" s="8"/>
    </row>
    <row r="609" spans="1:14" ht="165" customHeight="1" x14ac:dyDescent="0.25">
      <c r="A609" s="8" t="s">
        <v>12</v>
      </c>
      <c r="B609" s="8" t="s">
        <v>13</v>
      </c>
      <c r="C609" s="10" t="s">
        <v>742</v>
      </c>
      <c r="D609" s="8" t="s">
        <v>740</v>
      </c>
      <c r="E609" s="8"/>
      <c r="F609" s="8" t="s">
        <v>743</v>
      </c>
      <c r="G609" s="8" t="s">
        <v>701</v>
      </c>
      <c r="H609" s="11">
        <v>12540</v>
      </c>
      <c r="I609" s="8">
        <v>3</v>
      </c>
      <c r="J609" s="8"/>
      <c r="K609" s="8" t="s">
        <v>18</v>
      </c>
    </row>
    <row r="610" spans="1:14" x14ac:dyDescent="0.25">
      <c r="A610" s="8"/>
      <c r="B610" s="8"/>
      <c r="C610" s="10"/>
      <c r="D610" s="8"/>
      <c r="E610" s="8"/>
      <c r="F610" s="8"/>
      <c r="G610" s="8"/>
      <c r="H610" s="11"/>
      <c r="I610" s="8"/>
      <c r="J610" s="8"/>
      <c r="K610" s="8"/>
    </row>
    <row r="611" spans="1:14" ht="165" customHeight="1" x14ac:dyDescent="0.25">
      <c r="A611" s="8" t="s">
        <v>12</v>
      </c>
      <c r="B611" s="8" t="s">
        <v>19</v>
      </c>
      <c r="C611" s="10" t="s">
        <v>744</v>
      </c>
      <c r="D611" s="8" t="s">
        <v>740</v>
      </c>
      <c r="E611" s="8"/>
      <c r="F611" s="8" t="s">
        <v>745</v>
      </c>
      <c r="G611" s="8" t="s">
        <v>701</v>
      </c>
      <c r="H611" s="8" t="s">
        <v>746</v>
      </c>
      <c r="I611" s="8">
        <v>3</v>
      </c>
      <c r="J611" s="8"/>
      <c r="K611" s="8" t="s">
        <v>18</v>
      </c>
    </row>
    <row r="612" spans="1:14" x14ac:dyDescent="0.25">
      <c r="A612" s="8"/>
      <c r="B612" s="8"/>
      <c r="C612" s="10"/>
      <c r="D612" s="8"/>
      <c r="E612" s="8"/>
      <c r="F612" s="8"/>
      <c r="G612" s="8"/>
      <c r="H612" s="8"/>
      <c r="I612" s="8"/>
      <c r="J612" s="8"/>
      <c r="K612" s="8"/>
    </row>
    <row r="613" spans="1:14" ht="165" customHeight="1" x14ac:dyDescent="0.25">
      <c r="A613" s="8" t="s">
        <v>12</v>
      </c>
      <c r="B613" s="8" t="s">
        <v>13</v>
      </c>
      <c r="C613" s="10" t="s">
        <v>747</v>
      </c>
      <c r="D613" s="8" t="s">
        <v>748</v>
      </c>
      <c r="E613" s="8"/>
      <c r="F613" s="8" t="s">
        <v>749</v>
      </c>
      <c r="G613" s="8" t="s">
        <v>710</v>
      </c>
      <c r="H613" s="9">
        <v>42149</v>
      </c>
      <c r="I613" s="8">
        <v>3</v>
      </c>
      <c r="J613" s="8"/>
      <c r="K613" s="8" t="s">
        <v>18</v>
      </c>
    </row>
    <row r="614" spans="1:14" x14ac:dyDescent="0.25">
      <c r="A614" s="8"/>
      <c r="B614" s="8"/>
      <c r="C614" s="10"/>
      <c r="D614" s="8"/>
      <c r="E614" s="8"/>
      <c r="F614" s="8"/>
      <c r="G614" s="8"/>
      <c r="H614" s="9"/>
      <c r="I614" s="8"/>
      <c r="J614" s="8"/>
      <c r="K614" s="8"/>
    </row>
    <row r="615" spans="1:14" ht="150" customHeight="1" x14ac:dyDescent="0.25">
      <c r="A615" s="8" t="s">
        <v>12</v>
      </c>
      <c r="B615" s="8" t="s">
        <v>13</v>
      </c>
      <c r="C615" s="10" t="s">
        <v>750</v>
      </c>
      <c r="D615" s="8" t="s">
        <v>748</v>
      </c>
      <c r="E615" s="8"/>
      <c r="F615" s="8" t="s">
        <v>751</v>
      </c>
      <c r="G615" s="8" t="s">
        <v>710</v>
      </c>
      <c r="H615" s="9">
        <v>42124</v>
      </c>
      <c r="I615" s="8">
        <v>3</v>
      </c>
      <c r="J615" s="8"/>
      <c r="K615" s="8" t="s">
        <v>18</v>
      </c>
    </row>
    <row r="616" spans="1:14" x14ac:dyDescent="0.25">
      <c r="A616" s="8"/>
      <c r="B616" s="8"/>
      <c r="C616" s="10"/>
      <c r="D616" s="8"/>
      <c r="E616" s="8"/>
      <c r="F616" s="8"/>
      <c r="G616" s="8"/>
      <c r="H616" s="9"/>
      <c r="I616" s="8"/>
      <c r="J616" s="8"/>
      <c r="K616" s="8"/>
    </row>
    <row r="617" spans="1:14" ht="165" customHeight="1" x14ac:dyDescent="0.25">
      <c r="A617" s="8" t="s">
        <v>12</v>
      </c>
      <c r="B617" s="8" t="s">
        <v>13</v>
      </c>
      <c r="C617" s="10" t="s">
        <v>752</v>
      </c>
      <c r="D617" s="8" t="s">
        <v>753</v>
      </c>
      <c r="E617" s="8"/>
      <c r="F617" s="8" t="s">
        <v>754</v>
      </c>
      <c r="G617" s="8" t="s">
        <v>755</v>
      </c>
      <c r="H617" s="9">
        <v>42338</v>
      </c>
      <c r="I617" s="8">
        <v>3</v>
      </c>
      <c r="J617" s="8"/>
      <c r="K617" s="8" t="s">
        <v>756</v>
      </c>
    </row>
    <row r="618" spans="1:14" x14ac:dyDescent="0.25">
      <c r="A618" s="8"/>
      <c r="B618" s="8"/>
      <c r="C618" s="10"/>
      <c r="D618" s="8"/>
      <c r="E618" s="8"/>
      <c r="F618" s="8"/>
      <c r="G618" s="8"/>
      <c r="H618" s="9"/>
      <c r="I618" s="8"/>
      <c r="J618" s="8"/>
      <c r="K618" s="8"/>
    </row>
    <row r="621" spans="1:14" ht="165" customHeight="1" x14ac:dyDescent="0.25">
      <c r="A621" s="8" t="s">
        <v>12</v>
      </c>
      <c r="B621" s="8" t="s">
        <v>13</v>
      </c>
      <c r="C621" s="10" t="s">
        <v>757</v>
      </c>
      <c r="D621" s="8" t="s">
        <v>753</v>
      </c>
      <c r="E621" s="8"/>
      <c r="F621" s="8" t="s">
        <v>758</v>
      </c>
      <c r="G621" s="8" t="s">
        <v>755</v>
      </c>
      <c r="H621" s="9">
        <v>42154</v>
      </c>
      <c r="I621" s="8">
        <v>3</v>
      </c>
      <c r="J621" s="8"/>
      <c r="K621" s="8" t="s">
        <v>18</v>
      </c>
    </row>
    <row r="622" spans="1:14" x14ac:dyDescent="0.25">
      <c r="A622" s="8"/>
      <c r="B622" s="8"/>
      <c r="C622" s="10"/>
      <c r="D622" s="8"/>
      <c r="E622" s="8"/>
      <c r="F622" s="8"/>
      <c r="G622" s="8"/>
      <c r="H622" s="9"/>
      <c r="I622" s="8"/>
      <c r="J622" s="8"/>
      <c r="K622" s="8"/>
      <c r="M622">
        <v>2</v>
      </c>
      <c r="N622">
        <v>28</v>
      </c>
    </row>
    <row r="623" spans="1:14" ht="195" customHeight="1" x14ac:dyDescent="0.25">
      <c r="A623" s="8" t="s">
        <v>12</v>
      </c>
      <c r="B623" s="8" t="s">
        <v>13</v>
      </c>
      <c r="C623" s="10" t="s">
        <v>759</v>
      </c>
      <c r="D623" s="8" t="s">
        <v>760</v>
      </c>
      <c r="E623" s="8"/>
      <c r="F623" s="8" t="s">
        <v>761</v>
      </c>
      <c r="G623" s="8" t="s">
        <v>755</v>
      </c>
      <c r="H623" s="9">
        <v>42014</v>
      </c>
      <c r="I623" s="8">
        <v>1</v>
      </c>
      <c r="J623" s="8"/>
      <c r="K623" s="8" t="s">
        <v>18</v>
      </c>
    </row>
    <row r="624" spans="1:14" x14ac:dyDescent="0.25">
      <c r="A624" s="8"/>
      <c r="B624" s="8"/>
      <c r="C624" s="10"/>
      <c r="D624" s="8"/>
      <c r="E624" s="8"/>
      <c r="F624" s="8"/>
      <c r="G624" s="8"/>
      <c r="H624" s="9"/>
      <c r="I624" s="8"/>
      <c r="J624" s="8"/>
      <c r="K624" s="8"/>
    </row>
    <row r="625" spans="1:11" ht="165" customHeight="1" x14ac:dyDescent="0.25">
      <c r="A625" s="8" t="s">
        <v>12</v>
      </c>
      <c r="B625" s="8" t="s">
        <v>13</v>
      </c>
      <c r="C625" s="10" t="s">
        <v>762</v>
      </c>
      <c r="D625" s="8" t="s">
        <v>763</v>
      </c>
      <c r="E625" s="8"/>
      <c r="F625" s="8" t="s">
        <v>764</v>
      </c>
      <c r="G625" s="8" t="s">
        <v>707</v>
      </c>
      <c r="H625" s="9">
        <v>42119</v>
      </c>
      <c r="I625" s="8">
        <v>4</v>
      </c>
      <c r="J625" s="8"/>
      <c r="K625" s="8" t="s">
        <v>18</v>
      </c>
    </row>
    <row r="626" spans="1:11" x14ac:dyDescent="0.25">
      <c r="A626" s="8"/>
      <c r="B626" s="8"/>
      <c r="C626" s="10"/>
      <c r="D626" s="8"/>
      <c r="E626" s="8"/>
      <c r="F626" s="8"/>
      <c r="G626" s="8"/>
      <c r="H626" s="9"/>
      <c r="I626" s="8"/>
      <c r="J626" s="8"/>
      <c r="K626" s="8"/>
    </row>
    <row r="627" spans="1:11" ht="165" customHeight="1" x14ac:dyDescent="0.25">
      <c r="A627" s="8" t="s">
        <v>12</v>
      </c>
      <c r="B627" s="8" t="s">
        <v>13</v>
      </c>
      <c r="C627" s="10" t="s">
        <v>765</v>
      </c>
      <c r="D627" s="8" t="s">
        <v>763</v>
      </c>
      <c r="E627" s="8"/>
      <c r="F627" s="8" t="s">
        <v>766</v>
      </c>
      <c r="G627" s="8" t="s">
        <v>726</v>
      </c>
      <c r="H627" s="9">
        <v>42124</v>
      </c>
      <c r="I627" s="8">
        <v>4</v>
      </c>
      <c r="J627" s="8"/>
      <c r="K627" s="8" t="s">
        <v>18</v>
      </c>
    </row>
    <row r="628" spans="1:11" x14ac:dyDescent="0.25">
      <c r="A628" s="8"/>
      <c r="B628" s="8"/>
      <c r="C628" s="10"/>
      <c r="D628" s="8"/>
      <c r="E628" s="8"/>
      <c r="F628" s="8"/>
      <c r="G628" s="8"/>
      <c r="H628" s="9"/>
      <c r="I628" s="8"/>
      <c r="J628" s="8"/>
      <c r="K628" s="8"/>
    </row>
    <row r="629" spans="1:11" ht="165" customHeight="1" x14ac:dyDescent="0.25">
      <c r="A629" s="8" t="s">
        <v>12</v>
      </c>
      <c r="B629" s="8" t="s">
        <v>13</v>
      </c>
      <c r="C629" s="10" t="s">
        <v>767</v>
      </c>
      <c r="D629" s="8" t="s">
        <v>768</v>
      </c>
      <c r="E629" s="8"/>
      <c r="F629" s="8" t="s">
        <v>769</v>
      </c>
      <c r="G629" s="8" t="s">
        <v>770</v>
      </c>
      <c r="H629" s="9">
        <v>42014</v>
      </c>
      <c r="I629" s="8">
        <v>2</v>
      </c>
      <c r="J629" s="8"/>
      <c r="K629" s="8" t="s">
        <v>18</v>
      </c>
    </row>
    <row r="630" spans="1:11" x14ac:dyDescent="0.25">
      <c r="A630" s="8"/>
      <c r="B630" s="8"/>
      <c r="C630" s="10"/>
      <c r="D630" s="8"/>
      <c r="E630" s="8"/>
      <c r="F630" s="8"/>
      <c r="G630" s="8"/>
      <c r="H630" s="9"/>
      <c r="I630" s="8"/>
      <c r="J630" s="8"/>
      <c r="K630" s="8"/>
    </row>
    <row r="631" spans="1:11" x14ac:dyDescent="0.25">
      <c r="A631" s="2"/>
      <c r="B631" s="2"/>
      <c r="C631" s="3"/>
      <c r="D631" s="2"/>
      <c r="E631" s="2"/>
      <c r="F631" s="2"/>
      <c r="G631" s="2"/>
      <c r="H631" s="4"/>
      <c r="I631" s="2"/>
      <c r="J631" s="2"/>
      <c r="K631" s="2"/>
    </row>
    <row r="632" spans="1:11" ht="180" customHeight="1" x14ac:dyDescent="0.25">
      <c r="A632" s="8" t="s">
        <v>12</v>
      </c>
      <c r="B632" s="8" t="s">
        <v>19</v>
      </c>
      <c r="C632" s="10" t="s">
        <v>771</v>
      </c>
      <c r="D632" s="8" t="s">
        <v>443</v>
      </c>
      <c r="E632" s="8"/>
      <c r="F632" s="8" t="s">
        <v>772</v>
      </c>
      <c r="G632" s="8" t="s">
        <v>773</v>
      </c>
      <c r="H632" s="8">
        <f>-5 / 30</f>
        <v>-0.16666666666666666</v>
      </c>
      <c r="I632" s="8">
        <v>3</v>
      </c>
      <c r="J632" s="8"/>
      <c r="K632" s="8" t="s">
        <v>18</v>
      </c>
    </row>
    <row r="633" spans="1:11" x14ac:dyDescent="0.25">
      <c r="A633" s="8"/>
      <c r="B633" s="8"/>
      <c r="C633" s="10"/>
      <c r="D633" s="8"/>
      <c r="E633" s="8"/>
      <c r="F633" s="8"/>
      <c r="G633" s="8"/>
      <c r="H633" s="8"/>
      <c r="I633" s="8"/>
      <c r="J633" s="8"/>
      <c r="K633" s="8"/>
    </row>
    <row r="634" spans="1:11" ht="180" customHeight="1" x14ac:dyDescent="0.25">
      <c r="A634" s="8" t="s">
        <v>12</v>
      </c>
      <c r="B634" s="8" t="s">
        <v>19</v>
      </c>
      <c r="C634" s="10" t="s">
        <v>774</v>
      </c>
      <c r="D634" s="8" t="s">
        <v>443</v>
      </c>
      <c r="E634" s="8"/>
      <c r="F634" s="8" t="s">
        <v>775</v>
      </c>
      <c r="G634" s="8" t="s">
        <v>776</v>
      </c>
      <c r="H634" s="8">
        <f>-4 / 30</f>
        <v>-0.13333333333333333</v>
      </c>
      <c r="I634" s="8">
        <v>3</v>
      </c>
      <c r="J634" s="8"/>
      <c r="K634" s="8" t="s">
        <v>18</v>
      </c>
    </row>
    <row r="635" spans="1:11" x14ac:dyDescent="0.25">
      <c r="A635" s="8"/>
      <c r="B635" s="8"/>
      <c r="C635" s="10"/>
      <c r="D635" s="8"/>
      <c r="E635" s="8"/>
      <c r="F635" s="8"/>
      <c r="G635" s="8"/>
      <c r="H635" s="8"/>
      <c r="I635" s="8"/>
      <c r="J635" s="8"/>
      <c r="K635" s="8"/>
    </row>
    <row r="636" spans="1:11" ht="180" customHeight="1" x14ac:dyDescent="0.25">
      <c r="A636" s="8" t="s">
        <v>12</v>
      </c>
      <c r="B636" s="8" t="s">
        <v>13</v>
      </c>
      <c r="C636" s="10" t="s">
        <v>777</v>
      </c>
      <c r="D636" s="8" t="s">
        <v>443</v>
      </c>
      <c r="E636" s="8"/>
      <c r="F636" s="8" t="s">
        <v>778</v>
      </c>
      <c r="G636" s="8" t="s">
        <v>117</v>
      </c>
      <c r="H636" s="11">
        <v>10990</v>
      </c>
      <c r="I636" s="8">
        <v>3</v>
      </c>
      <c r="J636" s="8"/>
      <c r="K636" s="8" t="s">
        <v>18</v>
      </c>
    </row>
    <row r="637" spans="1:11" x14ac:dyDescent="0.25">
      <c r="A637" s="8"/>
      <c r="B637" s="8"/>
      <c r="C637" s="10"/>
      <c r="D637" s="8"/>
      <c r="E637" s="8"/>
      <c r="F637" s="8"/>
      <c r="G637" s="8"/>
      <c r="H637" s="11"/>
      <c r="I637" s="8"/>
      <c r="J637" s="8"/>
      <c r="K637" s="8"/>
    </row>
    <row r="638" spans="1:11" ht="180" customHeight="1" x14ac:dyDescent="0.25">
      <c r="A638" s="8" t="s">
        <v>12</v>
      </c>
      <c r="B638" s="8" t="s">
        <v>13</v>
      </c>
      <c r="C638" s="10" t="s">
        <v>779</v>
      </c>
      <c r="D638" s="8" t="s">
        <v>443</v>
      </c>
      <c r="E638" s="8"/>
      <c r="F638" s="8" t="s">
        <v>780</v>
      </c>
      <c r="G638" s="8" t="s">
        <v>781</v>
      </c>
      <c r="H638" s="8" t="s">
        <v>782</v>
      </c>
      <c r="I638" s="8">
        <v>3</v>
      </c>
      <c r="J638" s="8"/>
      <c r="K638" s="8" t="s">
        <v>18</v>
      </c>
    </row>
    <row r="639" spans="1:11" x14ac:dyDescent="0.25">
      <c r="A639" s="8"/>
      <c r="B639" s="8"/>
      <c r="C639" s="10"/>
      <c r="D639" s="8"/>
      <c r="E639" s="8"/>
      <c r="F639" s="8"/>
      <c r="G639" s="8"/>
      <c r="H639" s="8"/>
      <c r="I639" s="8"/>
      <c r="J639" s="8"/>
      <c r="K639" s="8"/>
    </row>
    <row r="640" spans="1:11" ht="180" customHeight="1" x14ac:dyDescent="0.25">
      <c r="A640" s="8" t="s">
        <v>12</v>
      </c>
      <c r="B640" s="8" t="s">
        <v>13</v>
      </c>
      <c r="C640" s="10" t="s">
        <v>783</v>
      </c>
      <c r="D640" s="8" t="s">
        <v>443</v>
      </c>
      <c r="E640" s="8"/>
      <c r="F640" s="8" t="s">
        <v>784</v>
      </c>
      <c r="G640" s="8" t="s">
        <v>781</v>
      </c>
      <c r="H640" s="8" t="s">
        <v>785</v>
      </c>
      <c r="I640" s="8">
        <v>3</v>
      </c>
      <c r="J640" s="8"/>
      <c r="K640" s="8" t="s">
        <v>18</v>
      </c>
    </row>
    <row r="641" spans="1:11" x14ac:dyDescent="0.25">
      <c r="A641" s="8"/>
      <c r="B641" s="8"/>
      <c r="C641" s="10"/>
      <c r="D641" s="8"/>
      <c r="E641" s="8"/>
      <c r="F641" s="8"/>
      <c r="G641" s="8"/>
      <c r="H641" s="8"/>
      <c r="I641" s="8"/>
      <c r="J641" s="8"/>
      <c r="K641" s="8"/>
    </row>
    <row r="642" spans="1:11" ht="150" customHeight="1" x14ac:dyDescent="0.25">
      <c r="A642" s="8" t="s">
        <v>12</v>
      </c>
      <c r="B642" s="8" t="s">
        <v>13</v>
      </c>
      <c r="C642" s="10" t="s">
        <v>786</v>
      </c>
      <c r="D642" s="8" t="s">
        <v>443</v>
      </c>
      <c r="E642" s="8"/>
      <c r="F642" s="8" t="s">
        <v>787</v>
      </c>
      <c r="G642" s="8" t="s">
        <v>773</v>
      </c>
      <c r="H642" s="9">
        <v>42363</v>
      </c>
      <c r="I642" s="8">
        <v>3</v>
      </c>
      <c r="J642" s="8"/>
      <c r="K642" s="8" t="s">
        <v>18</v>
      </c>
    </row>
    <row r="643" spans="1:11" x14ac:dyDescent="0.25">
      <c r="A643" s="8"/>
      <c r="B643" s="8"/>
      <c r="C643" s="10"/>
      <c r="D643" s="8"/>
      <c r="E643" s="8"/>
      <c r="F643" s="8"/>
      <c r="G643" s="8"/>
      <c r="H643" s="9"/>
      <c r="I643" s="8"/>
      <c r="J643" s="8"/>
      <c r="K643" s="8"/>
    </row>
    <row r="645" spans="1:11" ht="195" customHeight="1" x14ac:dyDescent="0.25">
      <c r="A645" s="8" t="s">
        <v>12</v>
      </c>
      <c r="B645" s="8" t="s">
        <v>13</v>
      </c>
      <c r="C645" s="10" t="s">
        <v>788</v>
      </c>
      <c r="D645" s="8" t="s">
        <v>789</v>
      </c>
      <c r="E645" s="8"/>
      <c r="F645" s="8" t="s">
        <v>790</v>
      </c>
      <c r="G645" s="8" t="s">
        <v>791</v>
      </c>
      <c r="H645" s="8" t="s">
        <v>272</v>
      </c>
      <c r="I645" s="8">
        <v>3</v>
      </c>
      <c r="J645" s="8"/>
      <c r="K645" s="8" t="s">
        <v>18</v>
      </c>
    </row>
    <row r="646" spans="1:11" x14ac:dyDescent="0.25">
      <c r="A646" s="8"/>
      <c r="B646" s="8"/>
      <c r="C646" s="10"/>
      <c r="D646" s="8"/>
      <c r="E646" s="8"/>
      <c r="F646" s="8"/>
      <c r="G646" s="8"/>
      <c r="H646" s="8"/>
      <c r="I646" s="8"/>
      <c r="J646" s="8"/>
      <c r="K646" s="8"/>
    </row>
    <row r="647" spans="1:11" x14ac:dyDescent="0.25">
      <c r="A647" s="5"/>
      <c r="B647" s="5"/>
      <c r="C647" s="6"/>
      <c r="D647" s="5"/>
      <c r="E647" s="5"/>
      <c r="F647" s="5"/>
      <c r="G647" s="5"/>
      <c r="H647" s="5"/>
      <c r="I647" s="5"/>
      <c r="J647" s="5"/>
      <c r="K647" s="5"/>
    </row>
    <row r="648" spans="1:11" ht="195" customHeight="1" x14ac:dyDescent="0.25">
      <c r="A648" s="8" t="s">
        <v>12</v>
      </c>
      <c r="B648" s="8" t="s">
        <v>19</v>
      </c>
      <c r="C648" s="10" t="s">
        <v>792</v>
      </c>
      <c r="D648" s="8" t="s">
        <v>793</v>
      </c>
      <c r="E648" s="8"/>
      <c r="F648" s="8" t="s">
        <v>794</v>
      </c>
      <c r="G648" s="8" t="s">
        <v>776</v>
      </c>
      <c r="H648" s="8" t="s">
        <v>698</v>
      </c>
      <c r="I648" s="8">
        <v>3</v>
      </c>
      <c r="J648" s="8"/>
      <c r="K648" s="8" t="s">
        <v>18</v>
      </c>
    </row>
    <row r="649" spans="1:11" x14ac:dyDescent="0.25">
      <c r="A649" s="8"/>
      <c r="B649" s="8"/>
      <c r="C649" s="10"/>
      <c r="D649" s="8"/>
      <c r="E649" s="8"/>
      <c r="F649" s="8"/>
      <c r="G649" s="8"/>
      <c r="H649" s="8"/>
      <c r="I649" s="8"/>
      <c r="J649" s="8"/>
      <c r="K649" s="8"/>
    </row>
    <row r="650" spans="1:11" ht="180" customHeight="1" x14ac:dyDescent="0.25">
      <c r="A650" s="8" t="s">
        <v>12</v>
      </c>
      <c r="B650" s="8" t="s">
        <v>19</v>
      </c>
      <c r="C650" s="10" t="s">
        <v>795</v>
      </c>
      <c r="D650" s="8" t="s">
        <v>793</v>
      </c>
      <c r="E650" s="8"/>
      <c r="F650" s="8" t="s">
        <v>796</v>
      </c>
      <c r="G650" s="8" t="s">
        <v>776</v>
      </c>
      <c r="H650" s="8">
        <f>-2 / 30</f>
        <v>-6.6666666666666666E-2</v>
      </c>
      <c r="I650" s="8">
        <v>3</v>
      </c>
      <c r="J650" s="8"/>
      <c r="K650" s="8" t="s">
        <v>18</v>
      </c>
    </row>
    <row r="651" spans="1:11" x14ac:dyDescent="0.25">
      <c r="A651" s="8"/>
      <c r="B651" s="8"/>
      <c r="C651" s="10"/>
      <c r="D651" s="8"/>
      <c r="E651" s="8"/>
      <c r="F651" s="8"/>
      <c r="G651" s="8"/>
      <c r="H651" s="8"/>
      <c r="I651" s="8"/>
      <c r="J651" s="8"/>
      <c r="K651" s="8"/>
    </row>
    <row r="652" spans="1:11" ht="180" customHeight="1" x14ac:dyDescent="0.25">
      <c r="A652" s="8" t="s">
        <v>12</v>
      </c>
      <c r="B652" s="8" t="s">
        <v>13</v>
      </c>
      <c r="C652" s="10" t="s">
        <v>797</v>
      </c>
      <c r="D652" s="8" t="s">
        <v>793</v>
      </c>
      <c r="E652" s="8"/>
      <c r="F652" s="8" t="s">
        <v>798</v>
      </c>
      <c r="G652" s="8" t="s">
        <v>117</v>
      </c>
      <c r="H652" s="8" t="s">
        <v>286</v>
      </c>
      <c r="I652" s="8">
        <v>3</v>
      </c>
      <c r="J652" s="8"/>
      <c r="K652" s="8" t="s">
        <v>18</v>
      </c>
    </row>
    <row r="653" spans="1:11" x14ac:dyDescent="0.25">
      <c r="A653" s="8"/>
      <c r="B653" s="8"/>
      <c r="C653" s="10"/>
      <c r="D653" s="8"/>
      <c r="E653" s="8"/>
      <c r="F653" s="8"/>
      <c r="G653" s="8"/>
      <c r="H653" s="8"/>
      <c r="I653" s="8"/>
      <c r="J653" s="8"/>
      <c r="K653" s="8"/>
    </row>
    <row r="654" spans="1:11" ht="180" customHeight="1" x14ac:dyDescent="0.25">
      <c r="A654" s="8" t="s">
        <v>12</v>
      </c>
      <c r="B654" s="8" t="s">
        <v>19</v>
      </c>
      <c r="C654" s="10" t="s">
        <v>799</v>
      </c>
      <c r="D654" s="8" t="s">
        <v>793</v>
      </c>
      <c r="E654" s="8"/>
      <c r="F654" s="8" t="s">
        <v>800</v>
      </c>
      <c r="G654" s="8" t="s">
        <v>262</v>
      </c>
      <c r="H654" s="8">
        <f>-1 / 30</f>
        <v>-3.3333333333333333E-2</v>
      </c>
      <c r="I654" s="8">
        <v>3</v>
      </c>
      <c r="J654" s="8"/>
      <c r="K654" s="8" t="s">
        <v>18</v>
      </c>
    </row>
    <row r="655" spans="1:11" x14ac:dyDescent="0.25">
      <c r="A655" s="8"/>
      <c r="B655" s="8"/>
      <c r="C655" s="10"/>
      <c r="D655" s="8"/>
      <c r="E655" s="8"/>
      <c r="F655" s="8"/>
      <c r="G655" s="8"/>
      <c r="H655" s="8"/>
      <c r="I655" s="8"/>
      <c r="J655" s="8"/>
      <c r="K655" s="8"/>
    </row>
    <row r="656" spans="1:11" x14ac:dyDescent="0.25">
      <c r="A656" s="5"/>
      <c r="B656" s="5"/>
      <c r="C656" s="6"/>
      <c r="D656" s="5"/>
      <c r="E656" s="5"/>
      <c r="F656" s="5"/>
      <c r="G656" s="5"/>
      <c r="H656" s="7"/>
      <c r="I656" s="5"/>
      <c r="J656" s="5"/>
      <c r="K656" s="5"/>
    </row>
    <row r="657" spans="1:14" ht="165" customHeight="1" x14ac:dyDescent="0.25">
      <c r="A657" s="8" t="s">
        <v>12</v>
      </c>
      <c r="B657" s="8" t="s">
        <v>13</v>
      </c>
      <c r="C657" s="10" t="s">
        <v>801</v>
      </c>
      <c r="D657" s="8" t="s">
        <v>802</v>
      </c>
      <c r="E657" s="8"/>
      <c r="F657" s="8" t="s">
        <v>803</v>
      </c>
      <c r="G657" s="8" t="s">
        <v>791</v>
      </c>
      <c r="H657" s="8" t="s">
        <v>473</v>
      </c>
      <c r="I657" s="8">
        <v>3</v>
      </c>
      <c r="J657" s="8"/>
      <c r="K657" s="8" t="s">
        <v>18</v>
      </c>
    </row>
    <row r="658" spans="1:14" x14ac:dyDescent="0.25">
      <c r="A658" s="8"/>
      <c r="B658" s="8"/>
      <c r="C658" s="10"/>
      <c r="D658" s="8"/>
      <c r="E658" s="8"/>
      <c r="F658" s="8"/>
      <c r="G658" s="8"/>
      <c r="H658" s="8"/>
      <c r="I658" s="8"/>
      <c r="J658" s="8"/>
      <c r="K658" s="8"/>
    </row>
    <row r="659" spans="1:14" x14ac:dyDescent="0.25">
      <c r="A659" s="5"/>
      <c r="B659" s="5"/>
      <c r="C659" s="6"/>
      <c r="D659" s="5"/>
      <c r="E659" s="5"/>
      <c r="F659" s="5"/>
      <c r="G659" s="5"/>
      <c r="H659" s="5"/>
      <c r="I659" s="5"/>
      <c r="J659" s="5"/>
      <c r="K659" s="5"/>
    </row>
    <row r="660" spans="1:14" ht="165" customHeight="1" x14ac:dyDescent="0.25">
      <c r="A660" s="8" t="s">
        <v>12</v>
      </c>
      <c r="B660" s="8" t="s">
        <v>13</v>
      </c>
      <c r="C660" s="10" t="s">
        <v>805</v>
      </c>
      <c r="D660" s="8" t="s">
        <v>806</v>
      </c>
      <c r="E660" s="8"/>
      <c r="F660" s="8" t="s">
        <v>807</v>
      </c>
      <c r="G660" s="8" t="s">
        <v>776</v>
      </c>
      <c r="H660" s="8" t="s">
        <v>477</v>
      </c>
      <c r="I660" s="8">
        <v>3</v>
      </c>
    </row>
    <row r="661" spans="1:14" x14ac:dyDescent="0.25">
      <c r="A661" s="8"/>
      <c r="B661" s="8"/>
      <c r="C661" s="10"/>
      <c r="D661" s="8"/>
      <c r="E661" s="8"/>
      <c r="F661" s="8"/>
      <c r="G661" s="8"/>
      <c r="H661" s="8"/>
      <c r="I661" s="8"/>
    </row>
    <row r="664" spans="1:14" ht="180" customHeight="1" x14ac:dyDescent="0.25">
      <c r="A664" s="8" t="s">
        <v>12</v>
      </c>
      <c r="B664" s="8" t="s">
        <v>13</v>
      </c>
      <c r="C664" s="10" t="s">
        <v>808</v>
      </c>
      <c r="D664" s="8" t="s">
        <v>809</v>
      </c>
      <c r="E664" s="8"/>
      <c r="F664" s="8" t="s">
        <v>810</v>
      </c>
      <c r="G664" s="8" t="s">
        <v>811</v>
      </c>
      <c r="H664" s="11">
        <v>19784</v>
      </c>
      <c r="I664" s="8">
        <v>4</v>
      </c>
      <c r="J664" s="8"/>
      <c r="K664" s="8" t="s">
        <v>18</v>
      </c>
    </row>
    <row r="665" spans="1:14" x14ac:dyDescent="0.25">
      <c r="A665" s="8"/>
      <c r="B665" s="8"/>
      <c r="C665" s="10"/>
      <c r="D665" s="8"/>
      <c r="E665" s="8"/>
      <c r="F665" s="8"/>
      <c r="G665" s="8"/>
      <c r="H665" s="11"/>
      <c r="I665" s="8"/>
      <c r="J665" s="8"/>
      <c r="K665" s="8"/>
    </row>
    <row r="666" spans="1:14" ht="180" customHeight="1" x14ac:dyDescent="0.25">
      <c r="A666" s="8" t="s">
        <v>12</v>
      </c>
      <c r="B666" s="8" t="s">
        <v>19</v>
      </c>
      <c r="C666" s="10" t="s">
        <v>812</v>
      </c>
      <c r="D666" s="8" t="s">
        <v>813</v>
      </c>
      <c r="E666" s="8"/>
      <c r="F666" s="8" t="s">
        <v>814</v>
      </c>
      <c r="G666" s="8" t="s">
        <v>811</v>
      </c>
      <c r="H666" s="8" t="s">
        <v>200</v>
      </c>
      <c r="I666" s="8">
        <v>0</v>
      </c>
      <c r="J666" s="8"/>
      <c r="K666" s="8" t="s">
        <v>18</v>
      </c>
    </row>
    <row r="667" spans="1:14" x14ac:dyDescent="0.25">
      <c r="A667" s="8"/>
      <c r="B667" s="8"/>
      <c r="C667" s="10"/>
      <c r="D667" s="8"/>
      <c r="E667" s="8"/>
      <c r="F667" s="8"/>
      <c r="G667" s="8"/>
      <c r="H667" s="8"/>
      <c r="I667" s="8"/>
      <c r="J667" s="8"/>
      <c r="K667" s="8"/>
    </row>
    <row r="668" spans="1:14" ht="180" customHeight="1" x14ac:dyDescent="0.25">
      <c r="A668" s="8" t="s">
        <v>12</v>
      </c>
      <c r="B668" s="8" t="s">
        <v>19</v>
      </c>
      <c r="C668" s="10" t="s">
        <v>815</v>
      </c>
      <c r="D668" s="8" t="s">
        <v>813</v>
      </c>
      <c r="E668" s="8"/>
      <c r="F668" s="8" t="s">
        <v>816</v>
      </c>
      <c r="G668" s="8" t="s">
        <v>811</v>
      </c>
      <c r="H668" s="8" t="s">
        <v>200</v>
      </c>
      <c r="I668" s="8">
        <v>0</v>
      </c>
      <c r="J668" s="8"/>
      <c r="K668" s="8" t="s">
        <v>18</v>
      </c>
    </row>
    <row r="669" spans="1:14" x14ac:dyDescent="0.25">
      <c r="A669" s="8"/>
      <c r="B669" s="8"/>
      <c r="C669" s="10"/>
      <c r="D669" s="8"/>
      <c r="E669" s="8"/>
      <c r="F669" s="8"/>
      <c r="G669" s="8"/>
      <c r="H669" s="8"/>
      <c r="I669" s="8"/>
      <c r="J669" s="8"/>
      <c r="K669" s="8"/>
    </row>
    <row r="670" spans="1:14" ht="180" customHeight="1" x14ac:dyDescent="0.25">
      <c r="A670" s="8" t="s">
        <v>12</v>
      </c>
      <c r="B670" s="8" t="s">
        <v>13</v>
      </c>
      <c r="C670" s="10" t="s">
        <v>817</v>
      </c>
      <c r="D670" s="8" t="s">
        <v>813</v>
      </c>
      <c r="E670" s="8"/>
      <c r="F670" s="8" t="s">
        <v>818</v>
      </c>
      <c r="G670" s="8" t="s">
        <v>811</v>
      </c>
      <c r="H670" s="9">
        <v>42081</v>
      </c>
      <c r="I670" s="8">
        <v>0</v>
      </c>
      <c r="J670" s="8"/>
      <c r="K670" s="8" t="s">
        <v>18</v>
      </c>
    </row>
    <row r="671" spans="1:14" x14ac:dyDescent="0.25">
      <c r="A671" s="8"/>
      <c r="B671" s="8"/>
      <c r="C671" s="10"/>
      <c r="D671" s="8"/>
      <c r="E671" s="8"/>
      <c r="F671" s="8"/>
      <c r="G671" s="8"/>
      <c r="H671" s="9"/>
      <c r="I671" s="8"/>
      <c r="J671" s="8"/>
      <c r="K671" s="8"/>
      <c r="M671">
        <v>3</v>
      </c>
      <c r="N671">
        <v>6</v>
      </c>
    </row>
    <row r="672" spans="1:14" x14ac:dyDescent="0.25">
      <c r="A672" s="5"/>
      <c r="B672" s="5"/>
      <c r="C672" s="6"/>
      <c r="D672" s="5"/>
      <c r="E672" s="5"/>
      <c r="F672" s="5"/>
      <c r="G672" s="5"/>
      <c r="H672" s="5"/>
      <c r="I672" s="5"/>
      <c r="J672" s="5"/>
      <c r="K672" s="5"/>
    </row>
    <row r="673" spans="1:11" ht="165" customHeight="1" x14ac:dyDescent="0.25">
      <c r="A673" s="8" t="s">
        <v>12</v>
      </c>
      <c r="B673" s="8" t="s">
        <v>13</v>
      </c>
      <c r="C673" s="10" t="s">
        <v>819</v>
      </c>
      <c r="D673" s="8" t="s">
        <v>820</v>
      </c>
      <c r="E673" s="8"/>
      <c r="F673" s="8" t="s">
        <v>821</v>
      </c>
      <c r="G673" s="8" t="s">
        <v>117</v>
      </c>
      <c r="H673" s="9">
        <v>42210</v>
      </c>
      <c r="I673" s="8">
        <v>3</v>
      </c>
      <c r="J673" s="8"/>
      <c r="K673" s="8" t="s">
        <v>18</v>
      </c>
    </row>
    <row r="674" spans="1:11" x14ac:dyDescent="0.25">
      <c r="A674" s="8"/>
      <c r="B674" s="8"/>
      <c r="C674" s="10"/>
      <c r="D674" s="8"/>
      <c r="E674" s="8"/>
      <c r="F674" s="8"/>
      <c r="G674" s="8"/>
      <c r="H674" s="9"/>
      <c r="I674" s="8"/>
      <c r="J674" s="8"/>
      <c r="K674" s="8"/>
    </row>
    <row r="675" spans="1:11" x14ac:dyDescent="0.25">
      <c r="A675" s="5"/>
      <c r="B675" s="5"/>
      <c r="C675" s="6"/>
      <c r="D675" s="5"/>
      <c r="E675" s="5"/>
      <c r="F675" s="5"/>
      <c r="G675" s="5"/>
      <c r="H675" s="5"/>
      <c r="I675" s="5"/>
      <c r="J675" s="5"/>
      <c r="K675" s="5"/>
    </row>
    <row r="676" spans="1:11" ht="180" customHeight="1" x14ac:dyDescent="0.25">
      <c r="A676" s="8" t="s">
        <v>12</v>
      </c>
      <c r="B676" s="8" t="s">
        <v>13</v>
      </c>
      <c r="C676" s="10" t="s">
        <v>822</v>
      </c>
      <c r="D676" s="8" t="s">
        <v>823</v>
      </c>
      <c r="E676" s="8"/>
      <c r="F676" s="8" t="s">
        <v>824</v>
      </c>
      <c r="G676" s="8" t="s">
        <v>825</v>
      </c>
      <c r="H676" s="9">
        <v>42210</v>
      </c>
      <c r="I676" s="8">
        <v>3</v>
      </c>
      <c r="J676" s="8"/>
      <c r="K676" s="8" t="s">
        <v>18</v>
      </c>
    </row>
    <row r="677" spans="1:11" x14ac:dyDescent="0.25">
      <c r="A677" s="8"/>
      <c r="B677" s="8"/>
      <c r="C677" s="10"/>
      <c r="D677" s="8"/>
      <c r="E677" s="8"/>
      <c r="F677" s="8"/>
      <c r="G677" s="8"/>
      <c r="H677" s="9"/>
      <c r="I677" s="8"/>
      <c r="J677" s="8"/>
      <c r="K677" s="8"/>
    </row>
    <row r="678" spans="1:11" ht="180" customHeight="1" x14ac:dyDescent="0.25">
      <c r="A678" s="8" t="s">
        <v>12</v>
      </c>
      <c r="B678" s="8" t="s">
        <v>13</v>
      </c>
      <c r="C678" s="10" t="s">
        <v>826</v>
      </c>
      <c r="D678" s="8" t="s">
        <v>823</v>
      </c>
      <c r="E678" s="8"/>
      <c r="F678" s="8" t="s">
        <v>827</v>
      </c>
      <c r="G678" s="8" t="s">
        <v>117</v>
      </c>
      <c r="H678" s="9">
        <v>42119</v>
      </c>
      <c r="I678" s="8">
        <v>3</v>
      </c>
      <c r="J678" s="8"/>
      <c r="K678" s="8" t="s">
        <v>18</v>
      </c>
    </row>
    <row r="679" spans="1:11" x14ac:dyDescent="0.25">
      <c r="A679" s="8"/>
      <c r="B679" s="8"/>
      <c r="C679" s="10"/>
      <c r="D679" s="8"/>
      <c r="E679" s="8"/>
      <c r="F679" s="8"/>
      <c r="G679" s="8"/>
      <c r="H679" s="9"/>
      <c r="I679" s="8"/>
      <c r="J679" s="8"/>
      <c r="K679" s="8"/>
    </row>
    <row r="680" spans="1:11" ht="195" customHeight="1" x14ac:dyDescent="0.25">
      <c r="A680" s="8" t="s">
        <v>12</v>
      </c>
      <c r="B680" s="8" t="s">
        <v>19</v>
      </c>
      <c r="C680" s="10" t="s">
        <v>829</v>
      </c>
      <c r="D680" s="8" t="s">
        <v>830</v>
      </c>
      <c r="E680" s="8"/>
      <c r="F680" s="8" t="s">
        <v>831</v>
      </c>
      <c r="G680" s="8" t="s">
        <v>832</v>
      </c>
      <c r="H680" s="8">
        <f>-5 / 25</f>
        <v>-0.2</v>
      </c>
      <c r="I680" s="8">
        <v>3</v>
      </c>
      <c r="J680" s="8"/>
      <c r="K680" s="8" t="s">
        <v>18</v>
      </c>
    </row>
    <row r="681" spans="1:11" x14ac:dyDescent="0.25">
      <c r="A681" s="8"/>
      <c r="B681" s="8"/>
      <c r="C681" s="10"/>
      <c r="D681" s="8"/>
      <c r="E681" s="8"/>
      <c r="F681" s="8"/>
      <c r="G681" s="8"/>
      <c r="H681" s="8"/>
      <c r="I681" s="8"/>
      <c r="J681" s="8"/>
      <c r="K681" s="8"/>
    </row>
    <row r="682" spans="1:11" ht="180" customHeight="1" x14ac:dyDescent="0.25">
      <c r="A682" s="8" t="s">
        <v>12</v>
      </c>
      <c r="B682" s="8" t="s">
        <v>19</v>
      </c>
      <c r="C682" s="10" t="s">
        <v>833</v>
      </c>
      <c r="D682" s="8" t="s">
        <v>830</v>
      </c>
      <c r="E682" s="8"/>
      <c r="F682" s="8" t="s">
        <v>834</v>
      </c>
      <c r="G682" s="8" t="s">
        <v>828</v>
      </c>
      <c r="H682" s="8">
        <f>-3 / 25</f>
        <v>-0.12</v>
      </c>
      <c r="I682" s="8">
        <v>3</v>
      </c>
      <c r="J682" s="8"/>
      <c r="K682" s="8" t="s">
        <v>18</v>
      </c>
    </row>
    <row r="683" spans="1:11" x14ac:dyDescent="0.25">
      <c r="A683" s="8"/>
      <c r="B683" s="8"/>
      <c r="C683" s="10"/>
      <c r="D683" s="8"/>
      <c r="E683" s="8"/>
      <c r="F683" s="8"/>
      <c r="G683" s="8"/>
      <c r="H683" s="8"/>
      <c r="I683" s="8"/>
      <c r="J683" s="8"/>
      <c r="K683" s="8"/>
    </row>
    <row r="684" spans="1:11" ht="180" customHeight="1" x14ac:dyDescent="0.25">
      <c r="A684" s="8" t="s">
        <v>12</v>
      </c>
      <c r="B684" s="8" t="s">
        <v>13</v>
      </c>
      <c r="C684" s="10" t="s">
        <v>835</v>
      </c>
      <c r="D684" s="8" t="s">
        <v>830</v>
      </c>
      <c r="E684" s="8"/>
      <c r="F684" s="8" t="s">
        <v>836</v>
      </c>
      <c r="G684" s="8" t="s">
        <v>837</v>
      </c>
      <c r="H684" s="8" t="s">
        <v>239</v>
      </c>
      <c r="I684" s="8">
        <v>3</v>
      </c>
      <c r="J684" s="8"/>
      <c r="K684" s="8" t="s">
        <v>18</v>
      </c>
    </row>
    <row r="685" spans="1:11" x14ac:dyDescent="0.25">
      <c r="A685" s="8"/>
      <c r="B685" s="8"/>
      <c r="C685" s="10"/>
      <c r="D685" s="8"/>
      <c r="E685" s="8"/>
      <c r="F685" s="8"/>
      <c r="G685" s="8"/>
      <c r="H685" s="8"/>
      <c r="I685" s="8"/>
      <c r="J685" s="8"/>
      <c r="K685" s="8"/>
    </row>
    <row r="686" spans="1:11" x14ac:dyDescent="0.25">
      <c r="A686" s="5"/>
      <c r="B686" s="5"/>
      <c r="C686" s="6"/>
      <c r="D686" s="5"/>
      <c r="E686" s="5"/>
      <c r="F686" s="5"/>
      <c r="G686" s="5"/>
      <c r="H686" s="7"/>
      <c r="I686" s="5"/>
      <c r="J686" s="5"/>
      <c r="K686" s="5"/>
    </row>
    <row r="687" spans="1:11" ht="240" customHeight="1" x14ac:dyDescent="0.25">
      <c r="A687" s="8" t="s">
        <v>12</v>
      </c>
      <c r="B687" s="8" t="s">
        <v>13</v>
      </c>
      <c r="C687" s="10" t="s">
        <v>839</v>
      </c>
      <c r="D687" s="8" t="s">
        <v>830</v>
      </c>
      <c r="E687" s="8"/>
      <c r="F687" s="8" t="s">
        <v>840</v>
      </c>
      <c r="G687" s="8" t="s">
        <v>841</v>
      </c>
      <c r="H687" s="9">
        <v>42180</v>
      </c>
      <c r="I687" s="8">
        <v>3</v>
      </c>
      <c r="J687" s="8"/>
      <c r="K687" s="8" t="s">
        <v>18</v>
      </c>
    </row>
    <row r="688" spans="1:11" x14ac:dyDescent="0.25">
      <c r="A688" s="8"/>
      <c r="B688" s="8"/>
      <c r="C688" s="10"/>
      <c r="D688" s="8"/>
      <c r="E688" s="8"/>
      <c r="F688" s="8"/>
      <c r="G688" s="8"/>
      <c r="H688" s="9"/>
      <c r="I688" s="8"/>
      <c r="J688" s="8"/>
      <c r="K688" s="8"/>
    </row>
    <row r="689" spans="1:11" ht="225" customHeight="1" x14ac:dyDescent="0.25">
      <c r="A689" s="8" t="s">
        <v>12</v>
      </c>
      <c r="B689" s="8" t="s">
        <v>13</v>
      </c>
      <c r="C689" s="10" t="s">
        <v>842</v>
      </c>
      <c r="D689" s="8" t="s">
        <v>830</v>
      </c>
      <c r="E689" s="8"/>
      <c r="F689" s="8" t="s">
        <v>843</v>
      </c>
      <c r="G689" s="8" t="s">
        <v>117</v>
      </c>
      <c r="H689" s="9">
        <v>42029</v>
      </c>
      <c r="I689" s="8">
        <v>3</v>
      </c>
      <c r="J689" s="8"/>
      <c r="K689" s="8" t="s">
        <v>18</v>
      </c>
    </row>
    <row r="690" spans="1:11" x14ac:dyDescent="0.25">
      <c r="A690" s="8"/>
      <c r="B690" s="8"/>
      <c r="C690" s="10"/>
      <c r="D690" s="8"/>
      <c r="E690" s="8"/>
      <c r="F690" s="8"/>
      <c r="G690" s="8"/>
      <c r="H690" s="9"/>
      <c r="I690" s="8"/>
      <c r="J690" s="8"/>
      <c r="K690" s="8"/>
    </row>
    <row r="691" spans="1:11" ht="165" customHeight="1" x14ac:dyDescent="0.25">
      <c r="A691" s="8" t="s">
        <v>12</v>
      </c>
      <c r="B691" s="8" t="s">
        <v>13</v>
      </c>
      <c r="C691" s="10" t="s">
        <v>844</v>
      </c>
      <c r="D691" s="8" t="s">
        <v>845</v>
      </c>
      <c r="E691" s="8"/>
      <c r="F691" s="8" t="s">
        <v>846</v>
      </c>
      <c r="G691" s="8" t="s">
        <v>838</v>
      </c>
      <c r="H691" s="8" t="s">
        <v>188</v>
      </c>
      <c r="I691" s="8">
        <v>3</v>
      </c>
      <c r="J691" s="8"/>
      <c r="K691" s="8" t="s">
        <v>18</v>
      </c>
    </row>
    <row r="692" spans="1:11" x14ac:dyDescent="0.25">
      <c r="A692" s="8"/>
      <c r="B692" s="8"/>
      <c r="C692" s="10"/>
      <c r="D692" s="8"/>
      <c r="E692" s="8"/>
      <c r="F692" s="8"/>
      <c r="G692" s="8"/>
      <c r="H692" s="8"/>
      <c r="I692" s="8"/>
      <c r="J692" s="8"/>
      <c r="K692" s="8"/>
    </row>
    <row r="693" spans="1:11" x14ac:dyDescent="0.25">
      <c r="A693" s="5"/>
      <c r="B693" s="5"/>
      <c r="C693" s="6"/>
      <c r="D693" s="5"/>
      <c r="E693" s="5"/>
      <c r="F693" s="5"/>
      <c r="G693" s="5"/>
      <c r="H693" s="7"/>
      <c r="I693" s="5"/>
      <c r="J693" s="5"/>
      <c r="K693" s="5"/>
    </row>
    <row r="694" spans="1:11" ht="180" customHeight="1" x14ac:dyDescent="0.25">
      <c r="A694" s="8" t="s">
        <v>12</v>
      </c>
      <c r="B694" s="8" t="s">
        <v>13</v>
      </c>
      <c r="C694" s="10" t="s">
        <v>847</v>
      </c>
      <c r="D694" s="8" t="s">
        <v>845</v>
      </c>
      <c r="E694" s="8"/>
      <c r="F694" s="8" t="s">
        <v>848</v>
      </c>
      <c r="G694" s="8" t="s">
        <v>849</v>
      </c>
      <c r="H694" s="9">
        <v>42272</v>
      </c>
      <c r="I694" s="8">
        <v>3</v>
      </c>
      <c r="J694" s="8"/>
      <c r="K694" s="8" t="s">
        <v>314</v>
      </c>
    </row>
    <row r="695" spans="1:11" x14ac:dyDescent="0.25">
      <c r="A695" s="8"/>
      <c r="B695" s="8"/>
      <c r="C695" s="10"/>
      <c r="D695" s="8"/>
      <c r="E695" s="8"/>
      <c r="F695" s="8"/>
      <c r="G695" s="8"/>
      <c r="H695" s="9"/>
      <c r="I695" s="8"/>
      <c r="J695" s="8"/>
      <c r="K695" s="8"/>
    </row>
    <row r="698" spans="1:11" ht="180" customHeight="1" x14ac:dyDescent="0.25">
      <c r="A698" s="8" t="s">
        <v>12</v>
      </c>
      <c r="B698" s="8" t="s">
        <v>13</v>
      </c>
      <c r="C698" s="10" t="s">
        <v>850</v>
      </c>
      <c r="D698" s="8" t="s">
        <v>851</v>
      </c>
      <c r="E698" s="8"/>
      <c r="F698" s="8" t="s">
        <v>852</v>
      </c>
      <c r="G698" s="8" t="s">
        <v>853</v>
      </c>
      <c r="H698" s="8" t="s">
        <v>254</v>
      </c>
      <c r="I698" s="8">
        <v>3</v>
      </c>
      <c r="J698" s="8"/>
      <c r="K698" s="8" t="s">
        <v>18</v>
      </c>
    </row>
    <row r="699" spans="1:11" x14ac:dyDescent="0.25">
      <c r="A699" s="8"/>
      <c r="B699" s="8"/>
      <c r="C699" s="10"/>
      <c r="D699" s="8"/>
      <c r="E699" s="8"/>
      <c r="F699" s="8"/>
      <c r="G699" s="8"/>
      <c r="H699" s="8"/>
      <c r="I699" s="8"/>
      <c r="J699" s="8"/>
      <c r="K699" s="8"/>
    </row>
    <row r="700" spans="1:11" x14ac:dyDescent="0.25">
      <c r="A700" s="5"/>
      <c r="B700" s="5"/>
      <c r="C700" s="6"/>
      <c r="D700" s="5"/>
      <c r="E700" s="5"/>
      <c r="F700" s="5"/>
      <c r="G700" s="5"/>
      <c r="H700" s="5"/>
      <c r="I700" s="5"/>
      <c r="J700" s="5"/>
      <c r="K700" s="5"/>
    </row>
    <row r="701" spans="1:11" ht="150" customHeight="1" x14ac:dyDescent="0.25">
      <c r="A701" s="8" t="s">
        <v>12</v>
      </c>
      <c r="B701" s="8" t="s">
        <v>13</v>
      </c>
      <c r="C701" s="10" t="s">
        <v>854</v>
      </c>
      <c r="D701" s="8" t="s">
        <v>855</v>
      </c>
      <c r="E701" s="8"/>
      <c r="F701" s="8" t="s">
        <v>856</v>
      </c>
      <c r="G701" s="8" t="s">
        <v>857</v>
      </c>
      <c r="H701" s="8" t="s">
        <v>272</v>
      </c>
      <c r="I701" s="8">
        <v>3</v>
      </c>
      <c r="J701" s="8"/>
      <c r="K701" s="8" t="s">
        <v>18</v>
      </c>
    </row>
    <row r="702" spans="1:11" x14ac:dyDescent="0.25">
      <c r="A702" s="8"/>
      <c r="B702" s="8"/>
      <c r="C702" s="10"/>
      <c r="D702" s="8"/>
      <c r="E702" s="8"/>
      <c r="F702" s="8"/>
      <c r="G702" s="8"/>
      <c r="H702" s="8"/>
      <c r="I702" s="8"/>
      <c r="J702" s="8"/>
      <c r="K702" s="8"/>
    </row>
    <row r="703" spans="1:11" ht="180" customHeight="1" x14ac:dyDescent="0.25">
      <c r="A703" s="8" t="s">
        <v>12</v>
      </c>
      <c r="B703" s="8" t="s">
        <v>13</v>
      </c>
      <c r="C703" s="10" t="s">
        <v>858</v>
      </c>
      <c r="D703" s="8" t="s">
        <v>859</v>
      </c>
      <c r="E703" s="8"/>
      <c r="F703" s="8" t="s">
        <v>860</v>
      </c>
      <c r="G703" s="8" t="s">
        <v>837</v>
      </c>
      <c r="H703" s="8" t="s">
        <v>477</v>
      </c>
      <c r="I703" s="8">
        <v>3</v>
      </c>
      <c r="J703" s="8"/>
      <c r="K703" s="8" t="s">
        <v>18</v>
      </c>
    </row>
    <row r="704" spans="1:11" x14ac:dyDescent="0.25">
      <c r="A704" s="8"/>
      <c r="B704" s="8"/>
      <c r="C704" s="10"/>
      <c r="D704" s="8"/>
      <c r="E704" s="8"/>
      <c r="F704" s="8"/>
      <c r="G704" s="8"/>
      <c r="H704" s="8"/>
      <c r="I704" s="8"/>
      <c r="J704" s="8"/>
      <c r="K704" s="8"/>
    </row>
    <row r="705" spans="1:11" x14ac:dyDescent="0.25">
      <c r="A705" s="5"/>
      <c r="B705" s="5"/>
      <c r="C705" s="6"/>
      <c r="D705" s="5"/>
      <c r="E705" s="5"/>
      <c r="F705" s="5"/>
      <c r="G705" s="5"/>
      <c r="H705" s="5"/>
      <c r="I705" s="5"/>
      <c r="J705" s="5"/>
      <c r="K705" s="5"/>
    </row>
    <row r="706" spans="1:11" ht="210" customHeight="1" x14ac:dyDescent="0.25">
      <c r="A706" s="8" t="s">
        <v>12</v>
      </c>
      <c r="B706" s="8" t="s">
        <v>13</v>
      </c>
      <c r="C706" s="10" t="s">
        <v>861</v>
      </c>
      <c r="D706" s="8" t="s">
        <v>862</v>
      </c>
      <c r="E706" s="8"/>
      <c r="F706" s="8" t="s">
        <v>36</v>
      </c>
      <c r="G706" s="8" t="s">
        <v>849</v>
      </c>
      <c r="H706" s="8" t="s">
        <v>384</v>
      </c>
      <c r="I706" s="8">
        <v>3</v>
      </c>
      <c r="J706" s="8"/>
      <c r="K706" s="8" t="s">
        <v>18</v>
      </c>
    </row>
    <row r="707" spans="1:11" x14ac:dyDescent="0.25">
      <c r="A707" s="8"/>
      <c r="B707" s="8"/>
      <c r="C707" s="10"/>
      <c r="D707" s="8"/>
      <c r="E707" s="8"/>
      <c r="F707" s="8"/>
      <c r="G707" s="8"/>
      <c r="H707" s="8"/>
      <c r="I707" s="8"/>
      <c r="J707" s="8"/>
      <c r="K707" s="8"/>
    </row>
    <row r="708" spans="1:11" x14ac:dyDescent="0.25">
      <c r="A708" s="5"/>
      <c r="B708" s="5"/>
      <c r="C708" s="6"/>
      <c r="D708" s="5"/>
      <c r="E708" s="5"/>
      <c r="F708" s="5"/>
      <c r="G708" s="5"/>
      <c r="H708" s="5"/>
      <c r="I708" s="5"/>
      <c r="J708" s="5"/>
      <c r="K708" s="5"/>
    </row>
    <row r="709" spans="1:11" ht="195" customHeight="1" x14ac:dyDescent="0.25">
      <c r="A709" s="8" t="s">
        <v>12</v>
      </c>
      <c r="B709" s="8" t="s">
        <v>13</v>
      </c>
      <c r="C709" s="10" t="s">
        <v>863</v>
      </c>
      <c r="D709" s="8" t="s">
        <v>864</v>
      </c>
      <c r="E709" s="8"/>
      <c r="F709" s="8" t="s">
        <v>865</v>
      </c>
      <c r="G709" s="8" t="s">
        <v>849</v>
      </c>
      <c r="H709" s="9">
        <v>42302</v>
      </c>
      <c r="I709" s="8">
        <v>3</v>
      </c>
      <c r="J709" s="8"/>
      <c r="K709" s="8" t="s">
        <v>18</v>
      </c>
    </row>
    <row r="710" spans="1:11" x14ac:dyDescent="0.25">
      <c r="A710" s="8"/>
      <c r="B710" s="8"/>
      <c r="C710" s="10"/>
      <c r="D710" s="8"/>
      <c r="E710" s="8"/>
      <c r="F710" s="8"/>
      <c r="G710" s="8"/>
      <c r="H710" s="9"/>
      <c r="I710" s="8"/>
      <c r="J710" s="8"/>
      <c r="K710" s="8"/>
    </row>
    <row r="711" spans="1:11" ht="180" customHeight="1" x14ac:dyDescent="0.25">
      <c r="A711" s="8" t="s">
        <v>12</v>
      </c>
      <c r="B711" s="8" t="s">
        <v>19</v>
      </c>
      <c r="C711" s="10" t="s">
        <v>867</v>
      </c>
      <c r="D711" s="8" t="s">
        <v>868</v>
      </c>
      <c r="E711" s="8"/>
      <c r="F711" s="8" t="s">
        <v>869</v>
      </c>
      <c r="G711" s="8" t="s">
        <v>866</v>
      </c>
      <c r="H711" s="8" t="s">
        <v>48</v>
      </c>
      <c r="I711" s="8">
        <v>4</v>
      </c>
      <c r="J711" s="8"/>
      <c r="K711" s="8" t="s">
        <v>18</v>
      </c>
    </row>
    <row r="712" spans="1:11" x14ac:dyDescent="0.25">
      <c r="A712" s="8"/>
      <c r="B712" s="8"/>
      <c r="C712" s="10"/>
      <c r="D712" s="8"/>
      <c r="E712" s="8"/>
      <c r="F712" s="8"/>
      <c r="G712" s="8"/>
      <c r="H712" s="8"/>
      <c r="I712" s="8"/>
      <c r="J712" s="8"/>
      <c r="K712" s="8"/>
    </row>
    <row r="713" spans="1:11" ht="180" customHeight="1" x14ac:dyDescent="0.25">
      <c r="A713" s="8" t="s">
        <v>12</v>
      </c>
      <c r="B713" s="8" t="s">
        <v>13</v>
      </c>
      <c r="C713" s="10" t="s">
        <v>870</v>
      </c>
      <c r="D713" s="8" t="s">
        <v>871</v>
      </c>
      <c r="E713" s="8"/>
      <c r="F713" s="8" t="s">
        <v>872</v>
      </c>
      <c r="G713" s="8" t="s">
        <v>832</v>
      </c>
      <c r="H713" s="9">
        <v>42149</v>
      </c>
      <c r="I713" s="8">
        <v>3</v>
      </c>
      <c r="J713" s="8"/>
      <c r="K713" s="8" t="s">
        <v>18</v>
      </c>
    </row>
    <row r="714" spans="1:11" x14ac:dyDescent="0.25">
      <c r="A714" s="8"/>
      <c r="B714" s="8"/>
      <c r="C714" s="10"/>
      <c r="D714" s="8"/>
      <c r="E714" s="8"/>
      <c r="F714" s="8"/>
      <c r="G714" s="8"/>
      <c r="H714" s="9"/>
      <c r="I714" s="8"/>
      <c r="J714" s="8"/>
      <c r="K714" s="8"/>
    </row>
    <row r="715" spans="1:11" ht="210" customHeight="1" x14ac:dyDescent="0.25">
      <c r="A715" s="8" t="s">
        <v>12</v>
      </c>
      <c r="B715" s="8" t="s">
        <v>13</v>
      </c>
      <c r="C715" s="10" t="s">
        <v>873</v>
      </c>
      <c r="D715" s="8" t="s">
        <v>874</v>
      </c>
      <c r="E715" s="8"/>
      <c r="F715" s="8" t="s">
        <v>36</v>
      </c>
      <c r="G715" s="8" t="s">
        <v>849</v>
      </c>
      <c r="H715" s="9">
        <v>42301</v>
      </c>
      <c r="I715" s="8">
        <v>3</v>
      </c>
      <c r="J715" s="8"/>
      <c r="K715" s="8" t="s">
        <v>18</v>
      </c>
    </row>
    <row r="716" spans="1:11" x14ac:dyDescent="0.25">
      <c r="A716" s="8"/>
      <c r="B716" s="8"/>
      <c r="C716" s="10"/>
      <c r="D716" s="8"/>
      <c r="E716" s="8"/>
      <c r="F716" s="8"/>
      <c r="G716" s="8"/>
      <c r="H716" s="9"/>
      <c r="I716" s="8"/>
      <c r="J716" s="8"/>
      <c r="K716" s="8"/>
    </row>
    <row r="717" spans="1:11" x14ac:dyDescent="0.25">
      <c r="A717" s="5"/>
      <c r="B717" s="5"/>
      <c r="C717" s="6"/>
      <c r="D717" s="5"/>
      <c r="E717" s="5"/>
      <c r="F717" s="5"/>
      <c r="G717" s="5"/>
      <c r="H717" s="5"/>
      <c r="I717" s="5"/>
      <c r="J717" s="5"/>
      <c r="K717" s="5"/>
    </row>
    <row r="718" spans="1:11" ht="195" customHeight="1" x14ac:dyDescent="0.25">
      <c r="A718" s="8" t="s">
        <v>12</v>
      </c>
      <c r="B718" s="8" t="s">
        <v>13</v>
      </c>
      <c r="C718" s="10" t="s">
        <v>875</v>
      </c>
      <c r="D718" s="8" t="s">
        <v>876</v>
      </c>
      <c r="E718" s="8"/>
      <c r="F718" s="8" t="s">
        <v>877</v>
      </c>
      <c r="G718" s="8" t="s">
        <v>832</v>
      </c>
      <c r="H718" s="8" t="s">
        <v>473</v>
      </c>
      <c r="I718" s="8">
        <v>3</v>
      </c>
      <c r="J718" s="8"/>
      <c r="K718" s="8" t="s">
        <v>18</v>
      </c>
    </row>
    <row r="719" spans="1:11" x14ac:dyDescent="0.25">
      <c r="A719" s="8"/>
      <c r="B719" s="8"/>
      <c r="C719" s="10"/>
      <c r="D719" s="8"/>
      <c r="E719" s="8"/>
      <c r="F719" s="8"/>
      <c r="G719" s="8"/>
      <c r="H719" s="8"/>
      <c r="I719" s="8"/>
      <c r="J719" s="8"/>
      <c r="K719" s="8"/>
    </row>
    <row r="720" spans="1:11" ht="180" customHeight="1" x14ac:dyDescent="0.25">
      <c r="A720" s="8" t="s">
        <v>12</v>
      </c>
      <c r="B720" s="8" t="s">
        <v>13</v>
      </c>
      <c r="C720" s="10" t="s">
        <v>878</v>
      </c>
      <c r="D720" s="8" t="s">
        <v>879</v>
      </c>
      <c r="E720" s="8"/>
      <c r="F720" s="8" t="s">
        <v>880</v>
      </c>
      <c r="G720" s="8" t="s">
        <v>853</v>
      </c>
      <c r="H720" s="8" t="s">
        <v>229</v>
      </c>
      <c r="I720" s="8">
        <v>3</v>
      </c>
      <c r="J720" s="8"/>
      <c r="K720" s="8" t="s">
        <v>18</v>
      </c>
    </row>
    <row r="721" spans="1:11" x14ac:dyDescent="0.25">
      <c r="A721" s="8"/>
      <c r="B721" s="8"/>
      <c r="C721" s="10"/>
      <c r="D721" s="8"/>
      <c r="E721" s="8"/>
      <c r="F721" s="8"/>
      <c r="G721" s="8"/>
      <c r="H721" s="8"/>
      <c r="I721" s="8"/>
      <c r="J721" s="8"/>
      <c r="K721" s="8"/>
    </row>
    <row r="722" spans="1:11" ht="165" customHeight="1" x14ac:dyDescent="0.25">
      <c r="A722" s="8" t="s">
        <v>12</v>
      </c>
      <c r="B722" s="8" t="s">
        <v>13</v>
      </c>
      <c r="C722" s="10" t="s">
        <v>881</v>
      </c>
      <c r="D722" s="8" t="s">
        <v>882</v>
      </c>
      <c r="E722" s="8"/>
      <c r="F722" s="8" t="s">
        <v>883</v>
      </c>
      <c r="G722" s="8" t="s">
        <v>866</v>
      </c>
      <c r="H722" s="8" t="s">
        <v>473</v>
      </c>
      <c r="I722" s="8">
        <v>3</v>
      </c>
      <c r="J722" s="8"/>
      <c r="K722" s="8" t="s">
        <v>18</v>
      </c>
    </row>
    <row r="723" spans="1:11" x14ac:dyDescent="0.25">
      <c r="A723" s="8"/>
      <c r="B723" s="8"/>
      <c r="C723" s="10"/>
      <c r="D723" s="8"/>
      <c r="E723" s="8"/>
      <c r="F723" s="8"/>
      <c r="G723" s="8"/>
      <c r="H723" s="8"/>
      <c r="I723" s="8"/>
      <c r="J723" s="8"/>
      <c r="K723" s="8"/>
    </row>
    <row r="724" spans="1:11" ht="195" customHeight="1" x14ac:dyDescent="0.25">
      <c r="A724" s="8" t="s">
        <v>12</v>
      </c>
      <c r="B724" s="8" t="s">
        <v>13</v>
      </c>
      <c r="C724" s="10" t="s">
        <v>884</v>
      </c>
      <c r="D724" s="8" t="s">
        <v>885</v>
      </c>
      <c r="E724" s="8"/>
      <c r="F724" s="8" t="s">
        <v>886</v>
      </c>
      <c r="G724" s="8" t="s">
        <v>832</v>
      </c>
      <c r="H724" s="9">
        <v>42353</v>
      </c>
      <c r="I724" s="8">
        <v>3</v>
      </c>
      <c r="J724" s="8"/>
      <c r="K724" s="8" t="s">
        <v>593</v>
      </c>
    </row>
    <row r="725" spans="1:11" x14ac:dyDescent="0.25">
      <c r="A725" s="8"/>
      <c r="B725" s="8"/>
      <c r="C725" s="10"/>
      <c r="D725" s="8"/>
      <c r="E725" s="8"/>
      <c r="F725" s="8"/>
      <c r="G725" s="8"/>
      <c r="H725" s="9"/>
      <c r="I725" s="8"/>
      <c r="J725" s="8"/>
      <c r="K725" s="8"/>
    </row>
    <row r="728" spans="1:11" ht="45" x14ac:dyDescent="0.25">
      <c r="A728" s="1" t="s">
        <v>1</v>
      </c>
      <c r="B728" s="1" t="s">
        <v>2</v>
      </c>
      <c r="C728" s="1" t="s">
        <v>3</v>
      </c>
      <c r="D728" s="1" t="s">
        <v>4</v>
      </c>
      <c r="E728" s="1" t="s">
        <v>5</v>
      </c>
      <c r="F728" s="1" t="s">
        <v>6</v>
      </c>
      <c r="G728" s="1" t="s">
        <v>7</v>
      </c>
      <c r="H728" s="1" t="s">
        <v>8</v>
      </c>
      <c r="I728" s="1" t="s">
        <v>9</v>
      </c>
      <c r="J728" s="1" t="s">
        <v>10</v>
      </c>
      <c r="K728" s="1" t="s">
        <v>11</v>
      </c>
    </row>
    <row r="729" spans="1:11" ht="195" customHeight="1" x14ac:dyDescent="0.25">
      <c r="A729" s="8" t="s">
        <v>12</v>
      </c>
      <c r="B729" s="8" t="s">
        <v>13</v>
      </c>
      <c r="C729" s="10" t="s">
        <v>887</v>
      </c>
      <c r="D729" s="8" t="s">
        <v>885</v>
      </c>
      <c r="E729" s="8"/>
      <c r="F729" s="8" t="s">
        <v>888</v>
      </c>
      <c r="G729" s="8" t="s">
        <v>832</v>
      </c>
      <c r="H729" s="8" t="s">
        <v>889</v>
      </c>
      <c r="I729" s="8">
        <v>3</v>
      </c>
      <c r="J729" s="8"/>
      <c r="K729" s="8" t="s">
        <v>18</v>
      </c>
    </row>
    <row r="730" spans="1:11" x14ac:dyDescent="0.25">
      <c r="A730" s="8"/>
      <c r="B730" s="8"/>
      <c r="C730" s="10"/>
      <c r="D730" s="8"/>
      <c r="E730" s="8"/>
      <c r="F730" s="8"/>
      <c r="G730" s="8"/>
      <c r="H730" s="8"/>
      <c r="I730" s="8"/>
      <c r="J730" s="8"/>
      <c r="K730" s="8"/>
    </row>
    <row r="731" spans="1:11" ht="180" customHeight="1" x14ac:dyDescent="0.25">
      <c r="A731" s="8" t="s">
        <v>12</v>
      </c>
      <c r="B731" s="8" t="s">
        <v>13</v>
      </c>
      <c r="C731" s="10" t="s">
        <v>890</v>
      </c>
      <c r="D731" s="8" t="s">
        <v>891</v>
      </c>
      <c r="E731" s="8"/>
      <c r="F731" s="8" t="s">
        <v>892</v>
      </c>
      <c r="G731" s="8" t="s">
        <v>853</v>
      </c>
      <c r="H731" s="8" t="s">
        <v>239</v>
      </c>
      <c r="I731" s="8">
        <v>3</v>
      </c>
      <c r="J731" s="8"/>
      <c r="K731" s="8"/>
    </row>
    <row r="732" spans="1:11" x14ac:dyDescent="0.25">
      <c r="A732" s="8"/>
      <c r="B732" s="8"/>
      <c r="C732" s="10"/>
      <c r="D732" s="8"/>
      <c r="E732" s="8"/>
      <c r="F732" s="8"/>
      <c r="G732" s="8"/>
      <c r="H732" s="8"/>
      <c r="I732" s="8"/>
      <c r="J732" s="8"/>
      <c r="K732" s="8"/>
    </row>
    <row r="735" spans="1:11" ht="45" x14ac:dyDescent="0.25">
      <c r="A735" s="1" t="s">
        <v>1</v>
      </c>
      <c r="B735" s="1" t="s">
        <v>2</v>
      </c>
      <c r="C735" s="1" t="s">
        <v>3</v>
      </c>
      <c r="D735" s="1" t="s">
        <v>4</v>
      </c>
      <c r="E735" s="1" t="s">
        <v>5</v>
      </c>
      <c r="F735" s="1" t="s">
        <v>6</v>
      </c>
      <c r="G735" s="1" t="s">
        <v>7</v>
      </c>
      <c r="H735" s="1" t="s">
        <v>8</v>
      </c>
      <c r="I735" s="1" t="s">
        <v>9</v>
      </c>
      <c r="J735" s="1" t="s">
        <v>10</v>
      </c>
      <c r="K735" s="1" t="s">
        <v>11</v>
      </c>
    </row>
    <row r="736" spans="1:11" ht="195" customHeight="1" x14ac:dyDescent="0.25">
      <c r="A736" s="8" t="s">
        <v>12</v>
      </c>
      <c r="B736" s="8" t="s">
        <v>13</v>
      </c>
      <c r="C736" s="10" t="s">
        <v>893</v>
      </c>
      <c r="D736" s="8" t="s">
        <v>894</v>
      </c>
      <c r="E736" s="8"/>
      <c r="F736" s="8" t="s">
        <v>895</v>
      </c>
      <c r="G736" s="8" t="s">
        <v>896</v>
      </c>
      <c r="H736" s="9">
        <v>42034</v>
      </c>
      <c r="I736" s="8">
        <v>3</v>
      </c>
      <c r="J736" s="8"/>
      <c r="K736" s="8" t="s">
        <v>18</v>
      </c>
    </row>
    <row r="737" spans="1:11" x14ac:dyDescent="0.25">
      <c r="A737" s="8"/>
      <c r="B737" s="8"/>
      <c r="C737" s="10"/>
      <c r="D737" s="8"/>
      <c r="E737" s="8"/>
      <c r="F737" s="8"/>
      <c r="G737" s="8"/>
      <c r="H737" s="9"/>
      <c r="I737" s="8"/>
      <c r="J737" s="8"/>
      <c r="K737" s="8"/>
    </row>
    <row r="738" spans="1:11" ht="180" customHeight="1" x14ac:dyDescent="0.25">
      <c r="A738" s="8" t="s">
        <v>12</v>
      </c>
      <c r="B738" s="8" t="s">
        <v>13</v>
      </c>
      <c r="C738" s="10" t="s">
        <v>897</v>
      </c>
      <c r="D738" s="8" t="s">
        <v>894</v>
      </c>
      <c r="E738" s="8"/>
      <c r="F738" s="8" t="s">
        <v>898</v>
      </c>
      <c r="G738" s="8" t="s">
        <v>899</v>
      </c>
      <c r="H738" s="8" t="s">
        <v>785</v>
      </c>
      <c r="I738" s="8">
        <v>3</v>
      </c>
      <c r="J738" s="8"/>
      <c r="K738" s="8" t="s">
        <v>18</v>
      </c>
    </row>
    <row r="739" spans="1:11" x14ac:dyDescent="0.25">
      <c r="A739" s="8"/>
      <c r="B739" s="8"/>
      <c r="C739" s="10"/>
      <c r="D739" s="8"/>
      <c r="E739" s="8"/>
      <c r="F739" s="8"/>
      <c r="G739" s="8"/>
      <c r="H739" s="8"/>
      <c r="I739" s="8"/>
      <c r="J739" s="8"/>
      <c r="K739" s="8"/>
    </row>
    <row r="740" spans="1:11" ht="225" customHeight="1" x14ac:dyDescent="0.25">
      <c r="A740" s="8" t="s">
        <v>12</v>
      </c>
      <c r="B740" s="8" t="s">
        <v>13</v>
      </c>
      <c r="C740" s="10" t="s">
        <v>900</v>
      </c>
      <c r="D740" s="8" t="s">
        <v>894</v>
      </c>
      <c r="E740" s="8"/>
      <c r="F740" s="8" t="s">
        <v>901</v>
      </c>
      <c r="G740" s="8" t="s">
        <v>117</v>
      </c>
      <c r="H740" s="9">
        <v>42363</v>
      </c>
      <c r="I740" s="8">
        <v>3</v>
      </c>
      <c r="J740" s="8"/>
      <c r="K740" s="8" t="s">
        <v>18</v>
      </c>
    </row>
    <row r="741" spans="1:11" x14ac:dyDescent="0.25">
      <c r="A741" s="8"/>
      <c r="B741" s="8"/>
      <c r="C741" s="10"/>
      <c r="D741" s="8"/>
      <c r="E741" s="8"/>
      <c r="F741" s="8"/>
      <c r="G741" s="8"/>
      <c r="H741" s="9"/>
      <c r="I741" s="8"/>
      <c r="J741" s="8"/>
      <c r="K741" s="8"/>
    </row>
    <row r="742" spans="1:11" ht="225" customHeight="1" x14ac:dyDescent="0.25">
      <c r="A742" s="8" t="s">
        <v>12</v>
      </c>
      <c r="B742" s="8" t="s">
        <v>13</v>
      </c>
      <c r="C742" s="10" t="s">
        <v>902</v>
      </c>
      <c r="D742" s="8" t="s">
        <v>894</v>
      </c>
      <c r="E742" s="8"/>
      <c r="F742" s="8" t="s">
        <v>903</v>
      </c>
      <c r="G742" s="8" t="s">
        <v>260</v>
      </c>
      <c r="H742" s="8" t="s">
        <v>904</v>
      </c>
      <c r="I742" s="8">
        <v>3</v>
      </c>
      <c r="J742" s="8"/>
      <c r="K742" s="8" t="s">
        <v>18</v>
      </c>
    </row>
    <row r="743" spans="1:11" x14ac:dyDescent="0.25">
      <c r="A743" s="8"/>
      <c r="B743" s="8"/>
      <c r="C743" s="10"/>
      <c r="D743" s="8"/>
      <c r="E743" s="8"/>
      <c r="F743" s="8"/>
      <c r="G743" s="8"/>
      <c r="H743" s="8"/>
      <c r="I743" s="8"/>
      <c r="J743" s="8"/>
      <c r="K743" s="8"/>
    </row>
    <row r="744" spans="1:11" ht="180" customHeight="1" x14ac:dyDescent="0.25">
      <c r="A744" s="8" t="s">
        <v>12</v>
      </c>
      <c r="B744" s="8" t="s">
        <v>13</v>
      </c>
      <c r="C744" s="10" t="s">
        <v>905</v>
      </c>
      <c r="D744" s="8" t="s">
        <v>894</v>
      </c>
      <c r="E744" s="8"/>
      <c r="F744" s="8" t="s">
        <v>906</v>
      </c>
      <c r="G744" s="8" t="s">
        <v>899</v>
      </c>
      <c r="H744" s="9">
        <v>42215</v>
      </c>
      <c r="I744" s="8">
        <v>3</v>
      </c>
      <c r="J744" s="8"/>
      <c r="K744" s="8" t="s">
        <v>18</v>
      </c>
    </row>
    <row r="745" spans="1:11" x14ac:dyDescent="0.25">
      <c r="A745" s="8"/>
      <c r="B745" s="8"/>
      <c r="C745" s="10"/>
      <c r="D745" s="8"/>
      <c r="E745" s="8"/>
      <c r="F745" s="8"/>
      <c r="G745" s="8"/>
      <c r="H745" s="9"/>
      <c r="I745" s="8"/>
      <c r="J745" s="8"/>
      <c r="K745" s="8"/>
    </row>
    <row r="746" spans="1:11" ht="180" customHeight="1" x14ac:dyDescent="0.25">
      <c r="A746" s="8" t="s">
        <v>12</v>
      </c>
      <c r="B746" s="8" t="s">
        <v>13</v>
      </c>
      <c r="C746" s="10" t="s">
        <v>907</v>
      </c>
      <c r="D746" s="8" t="s">
        <v>894</v>
      </c>
      <c r="E746" s="8"/>
      <c r="F746" s="8" t="s">
        <v>908</v>
      </c>
      <c r="G746" s="8" t="s">
        <v>909</v>
      </c>
      <c r="H746" s="8" t="s">
        <v>804</v>
      </c>
      <c r="I746" s="8">
        <v>3</v>
      </c>
      <c r="J746" s="8"/>
      <c r="K746" s="8" t="s">
        <v>18</v>
      </c>
    </row>
    <row r="747" spans="1:11" x14ac:dyDescent="0.25">
      <c r="A747" s="8"/>
      <c r="B747" s="8"/>
      <c r="C747" s="10"/>
      <c r="D747" s="8"/>
      <c r="E747" s="8"/>
      <c r="F747" s="8"/>
      <c r="G747" s="8"/>
      <c r="H747" s="8"/>
      <c r="I747" s="8"/>
      <c r="J747" s="8"/>
      <c r="K747" s="8"/>
    </row>
    <row r="748" spans="1:11" ht="195" customHeight="1" x14ac:dyDescent="0.25">
      <c r="A748" s="8" t="s">
        <v>12</v>
      </c>
      <c r="B748" s="8" t="s">
        <v>13</v>
      </c>
      <c r="C748" s="10" t="s">
        <v>910</v>
      </c>
      <c r="D748" s="8" t="s">
        <v>894</v>
      </c>
      <c r="E748" s="8"/>
      <c r="F748" s="8" t="s">
        <v>911</v>
      </c>
      <c r="G748" s="8" t="s">
        <v>896</v>
      </c>
      <c r="H748" s="11">
        <v>10990</v>
      </c>
      <c r="I748" s="8">
        <v>3</v>
      </c>
      <c r="J748" s="8"/>
      <c r="K748" s="8" t="s">
        <v>18</v>
      </c>
    </row>
    <row r="749" spans="1:11" x14ac:dyDescent="0.25">
      <c r="A749" s="8"/>
      <c r="B749" s="8"/>
      <c r="C749" s="10"/>
      <c r="D749" s="8"/>
      <c r="E749" s="8"/>
      <c r="F749" s="8"/>
      <c r="G749" s="8"/>
      <c r="H749" s="11"/>
      <c r="I749" s="8"/>
      <c r="J749" s="8"/>
      <c r="K749" s="8"/>
    </row>
    <row r="750" spans="1:11" x14ac:dyDescent="0.25">
      <c r="A750" s="5"/>
      <c r="B750" s="5"/>
      <c r="C750" s="6"/>
      <c r="D750" s="5"/>
      <c r="E750" s="5"/>
      <c r="F750" s="5"/>
      <c r="G750" s="5"/>
      <c r="H750" s="5"/>
      <c r="I750" s="5"/>
      <c r="J750" s="5"/>
      <c r="K750" s="5"/>
    </row>
    <row r="751" spans="1:11" ht="195" customHeight="1" x14ac:dyDescent="0.25">
      <c r="A751" s="8" t="s">
        <v>12</v>
      </c>
      <c r="B751" s="8" t="s">
        <v>13</v>
      </c>
      <c r="C751" s="10" t="s">
        <v>912</v>
      </c>
      <c r="D751" s="8" t="s">
        <v>894</v>
      </c>
      <c r="E751" s="8"/>
      <c r="F751" s="8" t="s">
        <v>913</v>
      </c>
      <c r="G751" s="8" t="s">
        <v>117</v>
      </c>
      <c r="H751" s="9">
        <v>42215</v>
      </c>
      <c r="I751" s="8">
        <v>3</v>
      </c>
      <c r="J751" s="8"/>
      <c r="K751" s="8" t="s">
        <v>18</v>
      </c>
    </row>
    <row r="752" spans="1:11" x14ac:dyDescent="0.25">
      <c r="A752" s="8"/>
      <c r="B752" s="8"/>
      <c r="C752" s="10"/>
      <c r="D752" s="8"/>
      <c r="E752" s="8"/>
      <c r="F752" s="8"/>
      <c r="G752" s="8"/>
      <c r="H752" s="9"/>
      <c r="I752" s="8"/>
      <c r="J752" s="8"/>
      <c r="K752" s="8"/>
    </row>
    <row r="753" spans="1:11" x14ac:dyDescent="0.25">
      <c r="A753" s="2"/>
      <c r="B753" s="2"/>
      <c r="C753" s="3"/>
      <c r="D753" s="2"/>
      <c r="E753" s="2"/>
      <c r="F753" s="2"/>
      <c r="G753" s="2"/>
      <c r="H753" s="2"/>
      <c r="I753" s="2"/>
      <c r="J753" s="2"/>
      <c r="K753" s="2"/>
    </row>
    <row r="754" spans="1:11" ht="165" customHeight="1" x14ac:dyDescent="0.25">
      <c r="A754" s="8" t="s">
        <v>12</v>
      </c>
      <c r="B754" s="8" t="s">
        <v>13</v>
      </c>
      <c r="C754" s="10" t="s">
        <v>914</v>
      </c>
      <c r="D754" s="8" t="s">
        <v>915</v>
      </c>
      <c r="E754" s="8"/>
      <c r="F754" s="8" t="s">
        <v>916</v>
      </c>
      <c r="G754" s="8" t="s">
        <v>260</v>
      </c>
      <c r="H754" s="9">
        <v>42363</v>
      </c>
      <c r="I754" s="8">
        <v>3</v>
      </c>
      <c r="J754" s="8"/>
      <c r="K754" s="8" t="s">
        <v>18</v>
      </c>
    </row>
    <row r="755" spans="1:11" x14ac:dyDescent="0.25">
      <c r="A755" s="8"/>
      <c r="B755" s="8"/>
      <c r="C755" s="10"/>
      <c r="D755" s="8"/>
      <c r="E755" s="8"/>
      <c r="F755" s="8"/>
      <c r="G755" s="8"/>
      <c r="H755" s="9"/>
      <c r="I755" s="8"/>
      <c r="J755" s="8"/>
      <c r="K755" s="8"/>
    </row>
    <row r="756" spans="1:11" x14ac:dyDescent="0.25">
      <c r="A756" s="5"/>
      <c r="B756" s="5"/>
      <c r="C756" s="6"/>
      <c r="D756" s="5"/>
      <c r="E756" s="5"/>
      <c r="F756" s="5"/>
      <c r="G756" s="5"/>
      <c r="H756" s="5"/>
      <c r="I756" s="5"/>
      <c r="J756" s="5"/>
      <c r="K756" s="5"/>
    </row>
    <row r="757" spans="1:11" ht="165" customHeight="1" x14ac:dyDescent="0.25">
      <c r="A757" s="8" t="s">
        <v>12</v>
      </c>
      <c r="B757" s="8" t="s">
        <v>13</v>
      </c>
      <c r="C757" s="10" t="s">
        <v>917</v>
      </c>
      <c r="D757" s="8" t="s">
        <v>915</v>
      </c>
      <c r="E757" s="8"/>
      <c r="F757" s="8" t="s">
        <v>918</v>
      </c>
      <c r="G757" s="8" t="s">
        <v>896</v>
      </c>
      <c r="H757" s="9">
        <v>42368</v>
      </c>
      <c r="I757" s="8">
        <v>3</v>
      </c>
      <c r="J757" s="8"/>
      <c r="K757" s="8" t="s">
        <v>18</v>
      </c>
    </row>
    <row r="758" spans="1:11" x14ac:dyDescent="0.25">
      <c r="A758" s="8"/>
      <c r="B758" s="8"/>
      <c r="C758" s="10"/>
      <c r="D758" s="8"/>
      <c r="E758" s="8"/>
      <c r="F758" s="8"/>
      <c r="G758" s="8"/>
      <c r="H758" s="9"/>
      <c r="I758" s="8"/>
      <c r="J758" s="8"/>
      <c r="K758" s="8"/>
    </row>
    <row r="759" spans="1:11" ht="180" customHeight="1" x14ac:dyDescent="0.25">
      <c r="A759" s="8" t="s">
        <v>12</v>
      </c>
      <c r="B759" s="8" t="s">
        <v>13</v>
      </c>
      <c r="C759" s="10" t="s">
        <v>919</v>
      </c>
      <c r="D759" s="8" t="s">
        <v>915</v>
      </c>
      <c r="E759" s="8"/>
      <c r="F759" s="8" t="s">
        <v>920</v>
      </c>
      <c r="G759" s="8" t="s">
        <v>260</v>
      </c>
      <c r="H759" s="9">
        <v>42245</v>
      </c>
      <c r="I759" s="8">
        <v>3</v>
      </c>
      <c r="J759" s="8"/>
      <c r="K759" s="8" t="s">
        <v>18</v>
      </c>
    </row>
    <row r="760" spans="1:11" x14ac:dyDescent="0.25">
      <c r="A760" s="8"/>
      <c r="B760" s="8"/>
      <c r="C760" s="10"/>
      <c r="D760" s="8"/>
      <c r="E760" s="8"/>
      <c r="F760" s="8"/>
      <c r="G760" s="8"/>
      <c r="H760" s="9"/>
      <c r="I760" s="8"/>
      <c r="J760" s="8"/>
      <c r="K760" s="8"/>
    </row>
    <row r="761" spans="1:11" ht="180" customHeight="1" x14ac:dyDescent="0.25">
      <c r="A761" s="8" t="s">
        <v>12</v>
      </c>
      <c r="B761" s="8" t="s">
        <v>13</v>
      </c>
      <c r="C761" s="10" t="s">
        <v>921</v>
      </c>
      <c r="D761" s="8" t="s">
        <v>915</v>
      </c>
      <c r="E761" s="8"/>
      <c r="F761" s="8" t="s">
        <v>922</v>
      </c>
      <c r="G761" s="8" t="s">
        <v>262</v>
      </c>
      <c r="H761" s="8" t="s">
        <v>473</v>
      </c>
      <c r="I761" s="8">
        <v>3</v>
      </c>
      <c r="J761" s="8"/>
      <c r="K761" s="8" t="s">
        <v>18</v>
      </c>
    </row>
    <row r="762" spans="1:11" x14ac:dyDescent="0.25">
      <c r="A762" s="8"/>
      <c r="B762" s="8"/>
      <c r="C762" s="10"/>
      <c r="D762" s="8"/>
      <c r="E762" s="8"/>
      <c r="F762" s="8"/>
      <c r="G762" s="8"/>
      <c r="H762" s="8"/>
      <c r="I762" s="8"/>
      <c r="J762" s="8"/>
      <c r="K762" s="8"/>
    </row>
    <row r="763" spans="1:11" ht="165" customHeight="1" x14ac:dyDescent="0.25">
      <c r="A763" s="8" t="s">
        <v>12</v>
      </c>
      <c r="B763" s="8" t="s">
        <v>13</v>
      </c>
      <c r="C763" s="10" t="s">
        <v>923</v>
      </c>
      <c r="D763" s="8" t="s">
        <v>915</v>
      </c>
      <c r="E763" s="8"/>
      <c r="F763" s="8" t="s">
        <v>924</v>
      </c>
      <c r="G763" s="8" t="s">
        <v>253</v>
      </c>
      <c r="H763" s="8" t="s">
        <v>306</v>
      </c>
      <c r="I763" s="8">
        <v>3</v>
      </c>
      <c r="J763" s="8"/>
      <c r="K763" s="8" t="s">
        <v>18</v>
      </c>
    </row>
    <row r="764" spans="1:11" x14ac:dyDescent="0.25">
      <c r="A764" s="8"/>
      <c r="B764" s="8"/>
      <c r="C764" s="10"/>
      <c r="D764" s="8"/>
      <c r="E764" s="8"/>
      <c r="F764" s="8"/>
      <c r="G764" s="8"/>
      <c r="H764" s="8"/>
      <c r="I764" s="8"/>
      <c r="J764" s="8"/>
      <c r="K764" s="8"/>
    </row>
    <row r="765" spans="1:11" ht="180" customHeight="1" x14ac:dyDescent="0.25">
      <c r="A765" s="8" t="s">
        <v>12</v>
      </c>
      <c r="B765" s="8" t="s">
        <v>13</v>
      </c>
      <c r="C765" s="10" t="s">
        <v>925</v>
      </c>
      <c r="D765" s="8" t="s">
        <v>926</v>
      </c>
      <c r="E765" s="8"/>
      <c r="F765" s="8" t="s">
        <v>927</v>
      </c>
      <c r="G765" s="8" t="s">
        <v>117</v>
      </c>
      <c r="H765" s="11">
        <v>13759</v>
      </c>
      <c r="I765" s="8">
        <v>3</v>
      </c>
      <c r="J765" s="8"/>
      <c r="K765" s="8" t="s">
        <v>18</v>
      </c>
    </row>
    <row r="766" spans="1:11" x14ac:dyDescent="0.25">
      <c r="A766" s="8"/>
      <c r="B766" s="8"/>
      <c r="C766" s="10"/>
      <c r="D766" s="8"/>
      <c r="E766" s="8"/>
      <c r="F766" s="8"/>
      <c r="G766" s="8"/>
      <c r="H766" s="11"/>
      <c r="I766" s="8"/>
      <c r="J766" s="8"/>
      <c r="K766" s="8"/>
    </row>
    <row r="767" spans="1:11" ht="165" customHeight="1" x14ac:dyDescent="0.25">
      <c r="A767" s="8" t="s">
        <v>12</v>
      </c>
      <c r="B767" s="8" t="s">
        <v>13</v>
      </c>
      <c r="C767" s="10" t="s">
        <v>928</v>
      </c>
      <c r="D767" s="8" t="s">
        <v>929</v>
      </c>
      <c r="E767" s="8"/>
      <c r="F767" s="8" t="s">
        <v>930</v>
      </c>
      <c r="G767" s="8" t="s">
        <v>117</v>
      </c>
      <c r="H767" s="8" t="s">
        <v>931</v>
      </c>
      <c r="I767" s="8">
        <v>3</v>
      </c>
      <c r="J767" s="8"/>
      <c r="K767" s="8" t="s">
        <v>18</v>
      </c>
    </row>
    <row r="768" spans="1:11" x14ac:dyDescent="0.25">
      <c r="A768" s="8"/>
      <c r="B768" s="8"/>
      <c r="C768" s="10"/>
      <c r="D768" s="8"/>
      <c r="E768" s="8"/>
      <c r="F768" s="8"/>
      <c r="G768" s="8"/>
      <c r="H768" s="8"/>
      <c r="I768" s="8"/>
      <c r="J768" s="8"/>
      <c r="K768" s="8"/>
    </row>
    <row r="769" spans="1:11" ht="180" customHeight="1" x14ac:dyDescent="0.25">
      <c r="A769" s="8" t="s">
        <v>12</v>
      </c>
      <c r="B769" s="8" t="s">
        <v>19</v>
      </c>
      <c r="C769" s="10" t="s">
        <v>932</v>
      </c>
      <c r="D769" s="8" t="s">
        <v>505</v>
      </c>
      <c r="E769" s="8"/>
      <c r="F769" s="8" t="s">
        <v>933</v>
      </c>
      <c r="G769" s="8" t="s">
        <v>934</v>
      </c>
      <c r="H769" s="8" t="s">
        <v>276</v>
      </c>
      <c r="I769" s="8">
        <v>3</v>
      </c>
      <c r="J769" s="8"/>
      <c r="K769" s="8" t="s">
        <v>18</v>
      </c>
    </row>
    <row r="770" spans="1:11" x14ac:dyDescent="0.25">
      <c r="A770" s="8"/>
      <c r="B770" s="8"/>
      <c r="C770" s="10"/>
      <c r="D770" s="8"/>
      <c r="E770" s="8"/>
      <c r="F770" s="8"/>
      <c r="G770" s="8"/>
      <c r="H770" s="8"/>
      <c r="I770" s="8"/>
      <c r="J770" s="8"/>
      <c r="K770" s="8"/>
    </row>
    <row r="772" spans="1:11" ht="45" x14ac:dyDescent="0.25">
      <c r="A772" s="1" t="s">
        <v>1</v>
      </c>
      <c r="B772" s="1" t="s">
        <v>2</v>
      </c>
      <c r="C772" s="1" t="s">
        <v>3</v>
      </c>
      <c r="D772" s="1" t="s">
        <v>4</v>
      </c>
      <c r="E772" s="1" t="s">
        <v>5</v>
      </c>
      <c r="F772" s="1" t="s">
        <v>6</v>
      </c>
      <c r="G772" s="1" t="s">
        <v>7</v>
      </c>
      <c r="H772" s="1" t="s">
        <v>8</v>
      </c>
      <c r="I772" s="1" t="s">
        <v>9</v>
      </c>
      <c r="J772" s="1" t="s">
        <v>10</v>
      </c>
      <c r="K772" s="1" t="s">
        <v>11</v>
      </c>
    </row>
    <row r="773" spans="1:11" ht="195" customHeight="1" x14ac:dyDescent="0.25">
      <c r="A773" s="8" t="s">
        <v>12</v>
      </c>
      <c r="B773" s="8" t="s">
        <v>13</v>
      </c>
      <c r="C773" s="10" t="s">
        <v>935</v>
      </c>
      <c r="D773" s="8" t="s">
        <v>505</v>
      </c>
      <c r="E773" s="8"/>
      <c r="F773" s="8" t="s">
        <v>936</v>
      </c>
      <c r="G773" s="8" t="s">
        <v>934</v>
      </c>
      <c r="H773" s="8" t="s">
        <v>254</v>
      </c>
      <c r="I773" s="8">
        <v>3</v>
      </c>
      <c r="J773" s="8"/>
      <c r="K773" s="8" t="s">
        <v>18</v>
      </c>
    </row>
    <row r="774" spans="1:11" x14ac:dyDescent="0.25">
      <c r="A774" s="8"/>
      <c r="B774" s="8"/>
      <c r="C774" s="10"/>
      <c r="D774" s="8"/>
      <c r="E774" s="8"/>
      <c r="F774" s="8"/>
      <c r="G774" s="8"/>
      <c r="H774" s="8"/>
      <c r="I774" s="8"/>
      <c r="J774" s="8"/>
      <c r="K774" s="8"/>
    </row>
    <row r="775" spans="1:11" ht="195" customHeight="1" x14ac:dyDescent="0.25">
      <c r="A775" s="8" t="s">
        <v>12</v>
      </c>
      <c r="B775" s="8" t="s">
        <v>13</v>
      </c>
      <c r="C775" s="10" t="s">
        <v>937</v>
      </c>
      <c r="D775" s="8" t="s">
        <v>505</v>
      </c>
      <c r="E775" s="8"/>
      <c r="F775" s="8" t="s">
        <v>938</v>
      </c>
      <c r="G775" s="8" t="s">
        <v>934</v>
      </c>
      <c r="H775" s="9">
        <v>42028</v>
      </c>
      <c r="I775" s="8">
        <v>3</v>
      </c>
      <c r="J775" s="8"/>
      <c r="K775" s="8" t="s">
        <v>18</v>
      </c>
    </row>
    <row r="776" spans="1:11" x14ac:dyDescent="0.25">
      <c r="A776" s="8"/>
      <c r="B776" s="8"/>
      <c r="C776" s="10"/>
      <c r="D776" s="8"/>
      <c r="E776" s="8"/>
      <c r="F776" s="8"/>
      <c r="G776" s="8"/>
      <c r="H776" s="9"/>
      <c r="I776" s="8"/>
      <c r="J776" s="8"/>
      <c r="K776" s="8"/>
    </row>
    <row r="777" spans="1:11" ht="180" customHeight="1" x14ac:dyDescent="0.25">
      <c r="A777" s="8" t="s">
        <v>12</v>
      </c>
      <c r="B777" s="8" t="s">
        <v>13</v>
      </c>
      <c r="C777" s="10" t="s">
        <v>939</v>
      </c>
      <c r="D777" s="8" t="s">
        <v>940</v>
      </c>
      <c r="E777" s="8"/>
      <c r="F777" s="8" t="s">
        <v>941</v>
      </c>
      <c r="G777" s="8" t="s">
        <v>942</v>
      </c>
      <c r="H777" s="8" t="s">
        <v>540</v>
      </c>
      <c r="I777" s="8">
        <v>3</v>
      </c>
      <c r="J777" s="8"/>
      <c r="K777" s="8" t="s">
        <v>18</v>
      </c>
    </row>
    <row r="778" spans="1:11" x14ac:dyDescent="0.25">
      <c r="A778" s="8"/>
      <c r="B778" s="8"/>
      <c r="C778" s="10"/>
      <c r="D778" s="8"/>
      <c r="E778" s="8"/>
      <c r="F778" s="8"/>
      <c r="G778" s="8"/>
      <c r="H778" s="8"/>
      <c r="I778" s="8"/>
      <c r="J778" s="8"/>
      <c r="K778" s="8"/>
    </row>
    <row r="779" spans="1:11" x14ac:dyDescent="0.25">
      <c r="A779" s="5"/>
      <c r="B779" s="5"/>
      <c r="C779" s="6"/>
      <c r="D779" s="5"/>
      <c r="E779" s="5"/>
      <c r="F779" s="5"/>
      <c r="G779" s="5"/>
      <c r="H779" s="5"/>
      <c r="I779" s="5"/>
      <c r="J779" s="5"/>
      <c r="K779" s="5"/>
    </row>
    <row r="780" spans="1:11" ht="210" customHeight="1" x14ac:dyDescent="0.25">
      <c r="A780" s="8" t="s">
        <v>12</v>
      </c>
      <c r="B780" s="8" t="s">
        <v>13</v>
      </c>
      <c r="C780" s="10" t="s">
        <v>944</v>
      </c>
      <c r="D780" s="8" t="s">
        <v>945</v>
      </c>
      <c r="E780" s="8"/>
      <c r="F780" s="8" t="s">
        <v>36</v>
      </c>
      <c r="G780" s="8" t="s">
        <v>934</v>
      </c>
      <c r="H780" s="8" t="s">
        <v>239</v>
      </c>
      <c r="I780" s="8">
        <v>3</v>
      </c>
      <c r="J780" s="8"/>
      <c r="K780" s="8" t="s">
        <v>18</v>
      </c>
    </row>
    <row r="781" spans="1:11" x14ac:dyDescent="0.25">
      <c r="A781" s="8"/>
      <c r="B781" s="8"/>
      <c r="C781" s="10"/>
      <c r="D781" s="8"/>
      <c r="E781" s="8"/>
      <c r="F781" s="8"/>
      <c r="G781" s="8"/>
      <c r="H781" s="8"/>
      <c r="I781" s="8"/>
      <c r="J781" s="8"/>
      <c r="K781" s="8"/>
    </row>
    <row r="782" spans="1:11" ht="165" customHeight="1" x14ac:dyDescent="0.25">
      <c r="A782" s="8" t="s">
        <v>12</v>
      </c>
      <c r="B782" s="8" t="s">
        <v>13</v>
      </c>
      <c r="C782" s="10" t="s">
        <v>946</v>
      </c>
      <c r="D782" s="8" t="s">
        <v>947</v>
      </c>
      <c r="E782" s="8"/>
      <c r="F782" s="8" t="s">
        <v>948</v>
      </c>
      <c r="G782" s="8" t="s">
        <v>934</v>
      </c>
      <c r="H782" s="8" t="s">
        <v>943</v>
      </c>
      <c r="I782" s="8">
        <v>3</v>
      </c>
      <c r="J782" s="8"/>
      <c r="K782" s="8" t="s">
        <v>18</v>
      </c>
    </row>
    <row r="783" spans="1:11" x14ac:dyDescent="0.25">
      <c r="A783" s="8"/>
      <c r="B783" s="8"/>
      <c r="C783" s="10"/>
      <c r="D783" s="8"/>
      <c r="E783" s="8"/>
      <c r="F783" s="8"/>
      <c r="G783" s="8"/>
      <c r="H783" s="8"/>
      <c r="I783" s="8"/>
      <c r="J783" s="8"/>
      <c r="K783" s="8"/>
    </row>
    <row r="784" spans="1:11" x14ac:dyDescent="0.25">
      <c r="A784" s="5"/>
      <c r="B784" s="5"/>
      <c r="C784" s="6"/>
      <c r="D784" s="5"/>
      <c r="E784" s="5"/>
      <c r="F784" s="5"/>
      <c r="G784" s="5"/>
      <c r="H784" s="5"/>
      <c r="I784" s="5"/>
      <c r="J784" s="5"/>
      <c r="K784" s="5"/>
    </row>
    <row r="785" spans="1:18" ht="165" customHeight="1" x14ac:dyDescent="0.25">
      <c r="A785" s="8" t="s">
        <v>12</v>
      </c>
      <c r="B785" s="8" t="s">
        <v>13</v>
      </c>
      <c r="C785" s="10" t="s">
        <v>949</v>
      </c>
      <c r="D785" s="8" t="s">
        <v>950</v>
      </c>
      <c r="E785" s="8"/>
      <c r="F785" s="8" t="s">
        <v>951</v>
      </c>
      <c r="G785" s="8" t="s">
        <v>280</v>
      </c>
      <c r="H785" s="8" t="s">
        <v>952</v>
      </c>
      <c r="I785" s="8">
        <v>3</v>
      </c>
      <c r="J785" s="8"/>
      <c r="K785" s="8" t="s">
        <v>18</v>
      </c>
    </row>
    <row r="786" spans="1:18" x14ac:dyDescent="0.25">
      <c r="A786" s="8"/>
      <c r="B786" s="8"/>
      <c r="C786" s="10"/>
      <c r="D786" s="8"/>
      <c r="E786" s="8"/>
      <c r="F786" s="8"/>
      <c r="G786" s="8"/>
      <c r="H786" s="8"/>
      <c r="I786" s="8"/>
      <c r="J786" s="8"/>
      <c r="K786" s="8"/>
    </row>
    <row r="787" spans="1:18" ht="180" customHeight="1" x14ac:dyDescent="0.25">
      <c r="A787" s="8" t="s">
        <v>12</v>
      </c>
      <c r="B787" s="8" t="s">
        <v>13</v>
      </c>
      <c r="C787" s="10" t="s">
        <v>953</v>
      </c>
      <c r="D787" s="8" t="s">
        <v>299</v>
      </c>
      <c r="E787" s="8"/>
      <c r="F787" s="8" t="s">
        <v>954</v>
      </c>
      <c r="G787" s="8" t="s">
        <v>284</v>
      </c>
      <c r="H787" s="9">
        <v>42226</v>
      </c>
      <c r="I787" s="8">
        <v>3</v>
      </c>
      <c r="J787" s="8"/>
      <c r="K787" s="8" t="s">
        <v>18</v>
      </c>
      <c r="M787">
        <v>0</v>
      </c>
      <c r="N787">
        <v>13</v>
      </c>
    </row>
    <row r="788" spans="1:18" x14ac:dyDescent="0.25">
      <c r="A788" s="8"/>
      <c r="B788" s="8"/>
      <c r="C788" s="10"/>
      <c r="D788" s="8"/>
      <c r="E788" s="8"/>
      <c r="F788" s="8"/>
      <c r="G788" s="8"/>
      <c r="H788" s="9"/>
      <c r="I788" s="8"/>
      <c r="J788" s="8"/>
      <c r="K788" s="8"/>
      <c r="L788">
        <f>SUM(L1:L787)</f>
        <v>0</v>
      </c>
      <c r="M788">
        <f t="shared" ref="M788:O788" si="0">SUM(M1:M787)</f>
        <v>17</v>
      </c>
      <c r="N788">
        <f t="shared" si="0"/>
        <v>102</v>
      </c>
      <c r="O788">
        <f t="shared" si="0"/>
        <v>0</v>
      </c>
    </row>
    <row r="789" spans="1:18" x14ac:dyDescent="0.25">
      <c r="L789" t="s">
        <v>965</v>
      </c>
      <c r="M789" t="s">
        <v>966</v>
      </c>
      <c r="N789" t="s">
        <v>967</v>
      </c>
    </row>
    <row r="790" spans="1:18" x14ac:dyDescent="0.25">
      <c r="A790" t="s">
        <v>955</v>
      </c>
      <c r="G790" t="s">
        <v>956</v>
      </c>
      <c r="I790" t="s">
        <v>957</v>
      </c>
      <c r="M790" t="s">
        <v>959</v>
      </c>
      <c r="O790" t="s">
        <v>958</v>
      </c>
      <c r="R790" t="s">
        <v>964</v>
      </c>
    </row>
    <row r="791" spans="1:18" x14ac:dyDescent="0.25">
      <c r="G791">
        <v>72</v>
      </c>
      <c r="I791">
        <v>70</v>
      </c>
      <c r="M791">
        <v>1</v>
      </c>
      <c r="O791">
        <v>35</v>
      </c>
      <c r="R791">
        <v>3</v>
      </c>
    </row>
    <row r="793" spans="1:18" x14ac:dyDescent="0.25">
      <c r="G793" t="s">
        <v>963</v>
      </c>
      <c r="M793" t="s">
        <v>960</v>
      </c>
    </row>
    <row r="794" spans="1:18" x14ac:dyDescent="0.25">
      <c r="G794">
        <v>7</v>
      </c>
      <c r="M794">
        <v>12</v>
      </c>
    </row>
    <row r="795" spans="1:18" x14ac:dyDescent="0.25">
      <c r="K795" t="s">
        <v>966</v>
      </c>
      <c r="L795" t="s">
        <v>968</v>
      </c>
    </row>
    <row r="796" spans="1:18" x14ac:dyDescent="0.25">
      <c r="K796">
        <f>M788+M791+O791+R791+M794</f>
        <v>68</v>
      </c>
      <c r="L796">
        <f>G791+I791+G794+N788</f>
        <v>251</v>
      </c>
    </row>
    <row r="798" spans="1:18" x14ac:dyDescent="0.25">
      <c r="K798">
        <f>K796+L796</f>
        <v>319</v>
      </c>
    </row>
    <row r="799" spans="1:18" x14ac:dyDescent="0.25">
      <c r="K799" t="s">
        <v>969</v>
      </c>
    </row>
    <row r="800" spans="1:18" x14ac:dyDescent="0.25">
      <c r="K800">
        <f>K796/K798*100</f>
        <v>21.316614420062695</v>
      </c>
      <c r="L800" t="s">
        <v>970</v>
      </c>
    </row>
    <row r="801" spans="11:11" x14ac:dyDescent="0.25">
      <c r="K801" t="s">
        <v>971</v>
      </c>
    </row>
  </sheetData>
  <mergeCells count="3697">
    <mergeCell ref="G787:G788"/>
    <mergeCell ref="H787:H788"/>
    <mergeCell ref="I787:I788"/>
    <mergeCell ref="J787:J788"/>
    <mergeCell ref="K787:K788"/>
    <mergeCell ref="A787:A788"/>
    <mergeCell ref="B787:B788"/>
    <mergeCell ref="C787:C788"/>
    <mergeCell ref="D787:D788"/>
    <mergeCell ref="E787:E788"/>
    <mergeCell ref="F787:F788"/>
    <mergeCell ref="F785:F786"/>
    <mergeCell ref="G785:G786"/>
    <mergeCell ref="H785:H786"/>
    <mergeCell ref="I785:I786"/>
    <mergeCell ref="J785:J786"/>
    <mergeCell ref="K785:K786"/>
    <mergeCell ref="G780:G781"/>
    <mergeCell ref="H780:H781"/>
    <mergeCell ref="I780:I781"/>
    <mergeCell ref="J780:J781"/>
    <mergeCell ref="K780:K781"/>
    <mergeCell ref="A782:A783"/>
    <mergeCell ref="B782:B783"/>
    <mergeCell ref="C782:C783"/>
    <mergeCell ref="D782:D783"/>
    <mergeCell ref="E782:E783"/>
    <mergeCell ref="A780:A781"/>
    <mergeCell ref="B780:B781"/>
    <mergeCell ref="C780:C781"/>
    <mergeCell ref="D780:D781"/>
    <mergeCell ref="E780:E781"/>
    <mergeCell ref="F780:F781"/>
    <mergeCell ref="A785:A786"/>
    <mergeCell ref="B785:B786"/>
    <mergeCell ref="C785:C786"/>
    <mergeCell ref="D785:D786"/>
    <mergeCell ref="E785:E786"/>
    <mergeCell ref="F782:F783"/>
    <mergeCell ref="G782:G783"/>
    <mergeCell ref="H782:H783"/>
    <mergeCell ref="I782:I783"/>
    <mergeCell ref="J782:J783"/>
    <mergeCell ref="K782:K783"/>
    <mergeCell ref="G777:G778"/>
    <mergeCell ref="H777:H778"/>
    <mergeCell ref="I777:I778"/>
    <mergeCell ref="J777:J778"/>
    <mergeCell ref="K777:K778"/>
    <mergeCell ref="A777:A778"/>
    <mergeCell ref="B777:B778"/>
    <mergeCell ref="C777:C778"/>
    <mergeCell ref="D777:D778"/>
    <mergeCell ref="E777:E778"/>
    <mergeCell ref="F777:F778"/>
    <mergeCell ref="F775:F776"/>
    <mergeCell ref="G775:G776"/>
    <mergeCell ref="H775:H776"/>
    <mergeCell ref="I775:I776"/>
    <mergeCell ref="J775:J776"/>
    <mergeCell ref="K775:K776"/>
    <mergeCell ref="G773:G774"/>
    <mergeCell ref="H773:H774"/>
    <mergeCell ref="I773:I774"/>
    <mergeCell ref="J773:J774"/>
    <mergeCell ref="K773:K774"/>
    <mergeCell ref="A775:A776"/>
    <mergeCell ref="B775:B776"/>
    <mergeCell ref="C775:C776"/>
    <mergeCell ref="D775:D776"/>
    <mergeCell ref="E775:E776"/>
    <mergeCell ref="A773:A774"/>
    <mergeCell ref="B773:B774"/>
    <mergeCell ref="C773:C774"/>
    <mergeCell ref="D773:D774"/>
    <mergeCell ref="E773:E774"/>
    <mergeCell ref="F773:F774"/>
    <mergeCell ref="G769:G770"/>
    <mergeCell ref="H769:H770"/>
    <mergeCell ref="I769:I770"/>
    <mergeCell ref="J769:J770"/>
    <mergeCell ref="K769:K770"/>
    <mergeCell ref="A769:A770"/>
    <mergeCell ref="B769:B770"/>
    <mergeCell ref="C769:C770"/>
    <mergeCell ref="D769:D770"/>
    <mergeCell ref="E769:E770"/>
    <mergeCell ref="F769:F770"/>
    <mergeCell ref="F767:F768"/>
    <mergeCell ref="G767:G768"/>
    <mergeCell ref="H767:H768"/>
    <mergeCell ref="I767:I768"/>
    <mergeCell ref="J767:J768"/>
    <mergeCell ref="K767:K768"/>
    <mergeCell ref="G765:G766"/>
    <mergeCell ref="H765:H766"/>
    <mergeCell ref="I765:I766"/>
    <mergeCell ref="J765:J766"/>
    <mergeCell ref="K765:K766"/>
    <mergeCell ref="A767:A768"/>
    <mergeCell ref="B767:B768"/>
    <mergeCell ref="C767:C768"/>
    <mergeCell ref="D767:D768"/>
    <mergeCell ref="E767:E768"/>
    <mergeCell ref="A765:A766"/>
    <mergeCell ref="B765:B766"/>
    <mergeCell ref="C765:C766"/>
    <mergeCell ref="D765:D766"/>
    <mergeCell ref="E765:E766"/>
    <mergeCell ref="F765:F766"/>
    <mergeCell ref="F763:F764"/>
    <mergeCell ref="G763:G764"/>
    <mergeCell ref="H763:H764"/>
    <mergeCell ref="I763:I764"/>
    <mergeCell ref="J763:J764"/>
    <mergeCell ref="K763:K764"/>
    <mergeCell ref="G761:G762"/>
    <mergeCell ref="H761:H762"/>
    <mergeCell ref="I761:I762"/>
    <mergeCell ref="J761:J762"/>
    <mergeCell ref="K761:K762"/>
    <mergeCell ref="A763:A764"/>
    <mergeCell ref="B763:B764"/>
    <mergeCell ref="C763:C764"/>
    <mergeCell ref="D763:D764"/>
    <mergeCell ref="E763:E764"/>
    <mergeCell ref="A761:A762"/>
    <mergeCell ref="B761:B762"/>
    <mergeCell ref="C761:C762"/>
    <mergeCell ref="D761:D762"/>
    <mergeCell ref="E761:E762"/>
    <mergeCell ref="F761:F762"/>
    <mergeCell ref="F759:F760"/>
    <mergeCell ref="G759:G760"/>
    <mergeCell ref="H759:H760"/>
    <mergeCell ref="I759:I760"/>
    <mergeCell ref="J759:J760"/>
    <mergeCell ref="K759:K760"/>
    <mergeCell ref="G757:G758"/>
    <mergeCell ref="H757:H758"/>
    <mergeCell ref="I757:I758"/>
    <mergeCell ref="J757:J758"/>
    <mergeCell ref="K757:K758"/>
    <mergeCell ref="A759:A760"/>
    <mergeCell ref="B759:B760"/>
    <mergeCell ref="C759:C760"/>
    <mergeCell ref="D759:D760"/>
    <mergeCell ref="E759:E760"/>
    <mergeCell ref="A757:A758"/>
    <mergeCell ref="B757:B758"/>
    <mergeCell ref="C757:C758"/>
    <mergeCell ref="D757:D758"/>
    <mergeCell ref="E757:E758"/>
    <mergeCell ref="F757:F758"/>
    <mergeCell ref="G751:G752"/>
    <mergeCell ref="H751:H752"/>
    <mergeCell ref="I751:I752"/>
    <mergeCell ref="J751:J752"/>
    <mergeCell ref="K751:K752"/>
    <mergeCell ref="A751:A752"/>
    <mergeCell ref="B751:B752"/>
    <mergeCell ref="C751:C752"/>
    <mergeCell ref="D751:D752"/>
    <mergeCell ref="E751:E752"/>
    <mergeCell ref="F751:F752"/>
    <mergeCell ref="G754:G755"/>
    <mergeCell ref="H754:H755"/>
    <mergeCell ref="I754:I755"/>
    <mergeCell ref="J754:J755"/>
    <mergeCell ref="K754:K755"/>
    <mergeCell ref="A754:A755"/>
    <mergeCell ref="B754:B755"/>
    <mergeCell ref="C754:C755"/>
    <mergeCell ref="D754:D755"/>
    <mergeCell ref="E754:E755"/>
    <mergeCell ref="F754:F755"/>
    <mergeCell ref="G748:G749"/>
    <mergeCell ref="H748:H749"/>
    <mergeCell ref="I748:I749"/>
    <mergeCell ref="J748:J749"/>
    <mergeCell ref="K748:K749"/>
    <mergeCell ref="A748:A749"/>
    <mergeCell ref="B748:B749"/>
    <mergeCell ref="C748:C749"/>
    <mergeCell ref="D748:D749"/>
    <mergeCell ref="E748:E749"/>
    <mergeCell ref="F748:F749"/>
    <mergeCell ref="F746:F747"/>
    <mergeCell ref="G746:G747"/>
    <mergeCell ref="H746:H747"/>
    <mergeCell ref="I746:I747"/>
    <mergeCell ref="J746:J747"/>
    <mergeCell ref="K746:K747"/>
    <mergeCell ref="G744:G745"/>
    <mergeCell ref="H744:H745"/>
    <mergeCell ref="I744:I745"/>
    <mergeCell ref="J744:J745"/>
    <mergeCell ref="K744:K745"/>
    <mergeCell ref="A746:A747"/>
    <mergeCell ref="B746:B747"/>
    <mergeCell ref="C746:C747"/>
    <mergeCell ref="D746:D747"/>
    <mergeCell ref="E746:E747"/>
    <mergeCell ref="A744:A745"/>
    <mergeCell ref="B744:B745"/>
    <mergeCell ref="C744:C745"/>
    <mergeCell ref="D744:D745"/>
    <mergeCell ref="E744:E745"/>
    <mergeCell ref="F744:F745"/>
    <mergeCell ref="F742:F743"/>
    <mergeCell ref="G742:G743"/>
    <mergeCell ref="H742:H743"/>
    <mergeCell ref="I742:I743"/>
    <mergeCell ref="J742:J743"/>
    <mergeCell ref="K742:K743"/>
    <mergeCell ref="G740:G741"/>
    <mergeCell ref="H740:H741"/>
    <mergeCell ref="I740:I741"/>
    <mergeCell ref="J740:J741"/>
    <mergeCell ref="K740:K741"/>
    <mergeCell ref="A742:A743"/>
    <mergeCell ref="B742:B743"/>
    <mergeCell ref="C742:C743"/>
    <mergeCell ref="D742:D743"/>
    <mergeCell ref="E742:E743"/>
    <mergeCell ref="A740:A741"/>
    <mergeCell ref="B740:B741"/>
    <mergeCell ref="C740:C741"/>
    <mergeCell ref="D740:D741"/>
    <mergeCell ref="E740:E741"/>
    <mergeCell ref="F740:F741"/>
    <mergeCell ref="F738:F739"/>
    <mergeCell ref="G738:G739"/>
    <mergeCell ref="H738:H739"/>
    <mergeCell ref="I738:I739"/>
    <mergeCell ref="J738:J739"/>
    <mergeCell ref="K738:K739"/>
    <mergeCell ref="G736:G737"/>
    <mergeCell ref="H736:H737"/>
    <mergeCell ref="I736:I737"/>
    <mergeCell ref="J736:J737"/>
    <mergeCell ref="K736:K737"/>
    <mergeCell ref="A738:A739"/>
    <mergeCell ref="B738:B739"/>
    <mergeCell ref="C738:C739"/>
    <mergeCell ref="D738:D739"/>
    <mergeCell ref="E738:E739"/>
    <mergeCell ref="A736:A737"/>
    <mergeCell ref="B736:B737"/>
    <mergeCell ref="C736:C737"/>
    <mergeCell ref="D736:D737"/>
    <mergeCell ref="E736:E737"/>
    <mergeCell ref="F736:F737"/>
    <mergeCell ref="F731:F732"/>
    <mergeCell ref="G731:G732"/>
    <mergeCell ref="H731:H732"/>
    <mergeCell ref="I731:I732"/>
    <mergeCell ref="J731:J732"/>
    <mergeCell ref="K731:K732"/>
    <mergeCell ref="A731:A732"/>
    <mergeCell ref="B731:B732"/>
    <mergeCell ref="C731:C732"/>
    <mergeCell ref="D731:D732"/>
    <mergeCell ref="E731:E732"/>
    <mergeCell ref="A729:A730"/>
    <mergeCell ref="B729:B730"/>
    <mergeCell ref="C729:C730"/>
    <mergeCell ref="D729:D730"/>
    <mergeCell ref="E729:E730"/>
    <mergeCell ref="F729:F730"/>
    <mergeCell ref="F724:F725"/>
    <mergeCell ref="G724:G725"/>
    <mergeCell ref="H724:H725"/>
    <mergeCell ref="I724:I725"/>
    <mergeCell ref="J724:J725"/>
    <mergeCell ref="K724:K725"/>
    <mergeCell ref="G722:G723"/>
    <mergeCell ref="H722:H723"/>
    <mergeCell ref="I722:I723"/>
    <mergeCell ref="J722:J723"/>
    <mergeCell ref="K722:K723"/>
    <mergeCell ref="A724:A725"/>
    <mergeCell ref="B724:B725"/>
    <mergeCell ref="C724:C725"/>
    <mergeCell ref="D724:D725"/>
    <mergeCell ref="E724:E725"/>
    <mergeCell ref="A722:A723"/>
    <mergeCell ref="B722:B723"/>
    <mergeCell ref="C722:C723"/>
    <mergeCell ref="D722:D723"/>
    <mergeCell ref="E722:E723"/>
    <mergeCell ref="F722:F723"/>
    <mergeCell ref="G729:G730"/>
    <mergeCell ref="H729:H730"/>
    <mergeCell ref="I729:I730"/>
    <mergeCell ref="J729:J730"/>
    <mergeCell ref="K729:K730"/>
    <mergeCell ref="G718:G719"/>
    <mergeCell ref="H718:H719"/>
    <mergeCell ref="I718:I719"/>
    <mergeCell ref="J718:J719"/>
    <mergeCell ref="K718:K719"/>
    <mergeCell ref="A720:A721"/>
    <mergeCell ref="B720:B721"/>
    <mergeCell ref="C720:C721"/>
    <mergeCell ref="D720:D721"/>
    <mergeCell ref="E720:E721"/>
    <mergeCell ref="A718:A719"/>
    <mergeCell ref="B718:B719"/>
    <mergeCell ref="C718:C719"/>
    <mergeCell ref="D718:D719"/>
    <mergeCell ref="E718:E719"/>
    <mergeCell ref="F718:F719"/>
    <mergeCell ref="F720:F721"/>
    <mergeCell ref="G720:G721"/>
    <mergeCell ref="H720:H721"/>
    <mergeCell ref="I720:I721"/>
    <mergeCell ref="J720:J721"/>
    <mergeCell ref="K720:K721"/>
    <mergeCell ref="A709:A710"/>
    <mergeCell ref="B709:B710"/>
    <mergeCell ref="C709:C710"/>
    <mergeCell ref="D709:D710"/>
    <mergeCell ref="E709:E710"/>
    <mergeCell ref="F709:F710"/>
    <mergeCell ref="G715:G716"/>
    <mergeCell ref="H715:H716"/>
    <mergeCell ref="I715:I716"/>
    <mergeCell ref="J715:J716"/>
    <mergeCell ref="K715:K716"/>
    <mergeCell ref="A715:A716"/>
    <mergeCell ref="B715:B716"/>
    <mergeCell ref="C715:C716"/>
    <mergeCell ref="D715:D716"/>
    <mergeCell ref="E715:E716"/>
    <mergeCell ref="F715:F716"/>
    <mergeCell ref="F713:F714"/>
    <mergeCell ref="G713:G714"/>
    <mergeCell ref="H713:H714"/>
    <mergeCell ref="I713:I714"/>
    <mergeCell ref="J713:J714"/>
    <mergeCell ref="K713:K714"/>
    <mergeCell ref="G706:G707"/>
    <mergeCell ref="H706:H707"/>
    <mergeCell ref="I706:I707"/>
    <mergeCell ref="J706:J707"/>
    <mergeCell ref="K706:K707"/>
    <mergeCell ref="A706:A707"/>
    <mergeCell ref="B706:B707"/>
    <mergeCell ref="C706:C707"/>
    <mergeCell ref="D706:D707"/>
    <mergeCell ref="E706:E707"/>
    <mergeCell ref="F706:F707"/>
    <mergeCell ref="G711:G712"/>
    <mergeCell ref="H711:H712"/>
    <mergeCell ref="I711:I712"/>
    <mergeCell ref="J711:J712"/>
    <mergeCell ref="K711:K712"/>
    <mergeCell ref="A713:A714"/>
    <mergeCell ref="B713:B714"/>
    <mergeCell ref="C713:C714"/>
    <mergeCell ref="D713:D714"/>
    <mergeCell ref="E713:E714"/>
    <mergeCell ref="A711:A712"/>
    <mergeCell ref="B711:B712"/>
    <mergeCell ref="C711:C712"/>
    <mergeCell ref="D711:D712"/>
    <mergeCell ref="E711:E712"/>
    <mergeCell ref="F711:F712"/>
    <mergeCell ref="G709:G710"/>
    <mergeCell ref="H709:H710"/>
    <mergeCell ref="I709:I710"/>
    <mergeCell ref="J709:J710"/>
    <mergeCell ref="K709:K710"/>
    <mergeCell ref="G701:G702"/>
    <mergeCell ref="H701:H702"/>
    <mergeCell ref="I701:I702"/>
    <mergeCell ref="J701:J702"/>
    <mergeCell ref="K701:K702"/>
    <mergeCell ref="A701:A702"/>
    <mergeCell ref="B701:B702"/>
    <mergeCell ref="C701:C702"/>
    <mergeCell ref="D701:D702"/>
    <mergeCell ref="E701:E702"/>
    <mergeCell ref="F701:F702"/>
    <mergeCell ref="G703:G704"/>
    <mergeCell ref="H703:H704"/>
    <mergeCell ref="I703:I704"/>
    <mergeCell ref="J703:J704"/>
    <mergeCell ref="K703:K704"/>
    <mergeCell ref="A703:A704"/>
    <mergeCell ref="B703:B704"/>
    <mergeCell ref="C703:C704"/>
    <mergeCell ref="D703:D704"/>
    <mergeCell ref="E703:E704"/>
    <mergeCell ref="F703:F704"/>
    <mergeCell ref="K687:K688"/>
    <mergeCell ref="A694:A695"/>
    <mergeCell ref="B694:B695"/>
    <mergeCell ref="C694:C695"/>
    <mergeCell ref="D694:D695"/>
    <mergeCell ref="E694:E695"/>
    <mergeCell ref="F691:F692"/>
    <mergeCell ref="G691:G692"/>
    <mergeCell ref="H691:H692"/>
    <mergeCell ref="I691:I692"/>
    <mergeCell ref="J691:J692"/>
    <mergeCell ref="K691:K692"/>
    <mergeCell ref="G698:G699"/>
    <mergeCell ref="H698:H699"/>
    <mergeCell ref="I698:I699"/>
    <mergeCell ref="J698:J699"/>
    <mergeCell ref="K698:K699"/>
    <mergeCell ref="A698:A699"/>
    <mergeCell ref="B698:B699"/>
    <mergeCell ref="C698:C699"/>
    <mergeCell ref="D698:D699"/>
    <mergeCell ref="E698:E699"/>
    <mergeCell ref="F698:F699"/>
    <mergeCell ref="F694:F695"/>
    <mergeCell ref="G694:G695"/>
    <mergeCell ref="H694:H695"/>
    <mergeCell ref="I694:I695"/>
    <mergeCell ref="J694:J695"/>
    <mergeCell ref="K694:K695"/>
    <mergeCell ref="A687:A688"/>
    <mergeCell ref="B687:B688"/>
    <mergeCell ref="C687:C688"/>
    <mergeCell ref="D687:D688"/>
    <mergeCell ref="E687:E688"/>
    <mergeCell ref="F684:F685"/>
    <mergeCell ref="G684:G685"/>
    <mergeCell ref="H684:H685"/>
    <mergeCell ref="I684:I685"/>
    <mergeCell ref="J684:J685"/>
    <mergeCell ref="K684:K685"/>
    <mergeCell ref="G689:G690"/>
    <mergeCell ref="H689:H690"/>
    <mergeCell ref="I689:I690"/>
    <mergeCell ref="J689:J690"/>
    <mergeCell ref="K689:K690"/>
    <mergeCell ref="A691:A692"/>
    <mergeCell ref="B691:B692"/>
    <mergeCell ref="C691:C692"/>
    <mergeCell ref="D691:D692"/>
    <mergeCell ref="E691:E692"/>
    <mergeCell ref="A689:A690"/>
    <mergeCell ref="B689:B690"/>
    <mergeCell ref="C689:C690"/>
    <mergeCell ref="D689:D690"/>
    <mergeCell ref="E689:E690"/>
    <mergeCell ref="F689:F690"/>
    <mergeCell ref="F687:F688"/>
    <mergeCell ref="G687:G688"/>
    <mergeCell ref="H687:H688"/>
    <mergeCell ref="I687:I688"/>
    <mergeCell ref="J687:J688"/>
    <mergeCell ref="G682:G683"/>
    <mergeCell ref="H682:H683"/>
    <mergeCell ref="I682:I683"/>
    <mergeCell ref="J682:J683"/>
    <mergeCell ref="K682:K683"/>
    <mergeCell ref="A684:A685"/>
    <mergeCell ref="B684:B685"/>
    <mergeCell ref="C684:C685"/>
    <mergeCell ref="D684:D685"/>
    <mergeCell ref="E684:E685"/>
    <mergeCell ref="A682:A683"/>
    <mergeCell ref="B682:B683"/>
    <mergeCell ref="C682:C683"/>
    <mergeCell ref="D682:D683"/>
    <mergeCell ref="E682:E683"/>
    <mergeCell ref="F682:F683"/>
    <mergeCell ref="F680:F681"/>
    <mergeCell ref="G680:G681"/>
    <mergeCell ref="H680:H681"/>
    <mergeCell ref="I680:I681"/>
    <mergeCell ref="J680:J681"/>
    <mergeCell ref="K680:K681"/>
    <mergeCell ref="A680:A681"/>
    <mergeCell ref="B680:B681"/>
    <mergeCell ref="C680:C681"/>
    <mergeCell ref="D680:D681"/>
    <mergeCell ref="E680:E681"/>
    <mergeCell ref="G678:G679"/>
    <mergeCell ref="H678:H679"/>
    <mergeCell ref="I678:I679"/>
    <mergeCell ref="J678:J679"/>
    <mergeCell ref="K678:K679"/>
    <mergeCell ref="A678:A679"/>
    <mergeCell ref="B678:B679"/>
    <mergeCell ref="C678:C679"/>
    <mergeCell ref="D678:D679"/>
    <mergeCell ref="E678:E679"/>
    <mergeCell ref="F678:F679"/>
    <mergeCell ref="F676:F677"/>
    <mergeCell ref="G676:G677"/>
    <mergeCell ref="H676:H677"/>
    <mergeCell ref="I676:I677"/>
    <mergeCell ref="J676:J677"/>
    <mergeCell ref="K676:K677"/>
    <mergeCell ref="A673:A674"/>
    <mergeCell ref="B673:B674"/>
    <mergeCell ref="C673:C674"/>
    <mergeCell ref="D673:D674"/>
    <mergeCell ref="E673:E674"/>
    <mergeCell ref="F670:F671"/>
    <mergeCell ref="G670:G671"/>
    <mergeCell ref="H670:H671"/>
    <mergeCell ref="I670:I671"/>
    <mergeCell ref="J670:J671"/>
    <mergeCell ref="K670:K671"/>
    <mergeCell ref="A676:A677"/>
    <mergeCell ref="B676:B677"/>
    <mergeCell ref="C676:C677"/>
    <mergeCell ref="D676:D677"/>
    <mergeCell ref="E676:E677"/>
    <mergeCell ref="F673:F674"/>
    <mergeCell ref="G673:G674"/>
    <mergeCell ref="H673:H674"/>
    <mergeCell ref="I673:I674"/>
    <mergeCell ref="J673:J674"/>
    <mergeCell ref="K673:K674"/>
    <mergeCell ref="G668:G669"/>
    <mergeCell ref="H668:H669"/>
    <mergeCell ref="I668:I669"/>
    <mergeCell ref="J668:J669"/>
    <mergeCell ref="K668:K669"/>
    <mergeCell ref="A670:A671"/>
    <mergeCell ref="B670:B671"/>
    <mergeCell ref="C670:C671"/>
    <mergeCell ref="D670:D671"/>
    <mergeCell ref="E670:E671"/>
    <mergeCell ref="A668:A669"/>
    <mergeCell ref="B668:B669"/>
    <mergeCell ref="C668:C669"/>
    <mergeCell ref="D668:D669"/>
    <mergeCell ref="E668:E669"/>
    <mergeCell ref="F668:F669"/>
    <mergeCell ref="F666:F667"/>
    <mergeCell ref="G666:G667"/>
    <mergeCell ref="H666:H667"/>
    <mergeCell ref="I666:I667"/>
    <mergeCell ref="J666:J667"/>
    <mergeCell ref="K666:K667"/>
    <mergeCell ref="G664:G665"/>
    <mergeCell ref="H664:H665"/>
    <mergeCell ref="I664:I665"/>
    <mergeCell ref="J664:J665"/>
    <mergeCell ref="K664:K665"/>
    <mergeCell ref="A666:A667"/>
    <mergeCell ref="B666:B667"/>
    <mergeCell ref="C666:C667"/>
    <mergeCell ref="D666:D667"/>
    <mergeCell ref="E666:E667"/>
    <mergeCell ref="F660:F661"/>
    <mergeCell ref="G660:G661"/>
    <mergeCell ref="H660:H661"/>
    <mergeCell ref="I660:I661"/>
    <mergeCell ref="A664:A665"/>
    <mergeCell ref="B664:B665"/>
    <mergeCell ref="C664:C665"/>
    <mergeCell ref="D664:D665"/>
    <mergeCell ref="E664:E665"/>
    <mergeCell ref="F664:F665"/>
    <mergeCell ref="A657:A658"/>
    <mergeCell ref="B657:B658"/>
    <mergeCell ref="C657:C658"/>
    <mergeCell ref="D657:D658"/>
    <mergeCell ref="E657:E658"/>
    <mergeCell ref="F654:F655"/>
    <mergeCell ref="G654:G655"/>
    <mergeCell ref="H654:H655"/>
    <mergeCell ref="I654:I655"/>
    <mergeCell ref="J654:J655"/>
    <mergeCell ref="K654:K655"/>
    <mergeCell ref="A660:A661"/>
    <mergeCell ref="B660:B661"/>
    <mergeCell ref="C660:C661"/>
    <mergeCell ref="D660:D661"/>
    <mergeCell ref="E660:E661"/>
    <mergeCell ref="F657:F658"/>
    <mergeCell ref="G657:G658"/>
    <mergeCell ref="H657:H658"/>
    <mergeCell ref="I657:I658"/>
    <mergeCell ref="J657:J658"/>
    <mergeCell ref="K657:K658"/>
    <mergeCell ref="A654:A655"/>
    <mergeCell ref="B654:B655"/>
    <mergeCell ref="C654:C655"/>
    <mergeCell ref="D654:D655"/>
    <mergeCell ref="E654:E655"/>
    <mergeCell ref="A652:A653"/>
    <mergeCell ref="B652:B653"/>
    <mergeCell ref="C652:C653"/>
    <mergeCell ref="D652:D653"/>
    <mergeCell ref="E652:E653"/>
    <mergeCell ref="F652:F653"/>
    <mergeCell ref="F650:F651"/>
    <mergeCell ref="G650:G651"/>
    <mergeCell ref="H650:H651"/>
    <mergeCell ref="I650:I651"/>
    <mergeCell ref="J650:J651"/>
    <mergeCell ref="K650:K651"/>
    <mergeCell ref="G648:G649"/>
    <mergeCell ref="H648:H649"/>
    <mergeCell ref="I648:I649"/>
    <mergeCell ref="J648:J649"/>
    <mergeCell ref="K648:K649"/>
    <mergeCell ref="A650:A651"/>
    <mergeCell ref="B650:B651"/>
    <mergeCell ref="C650:C651"/>
    <mergeCell ref="D650:D651"/>
    <mergeCell ref="E650:E651"/>
    <mergeCell ref="A648:A649"/>
    <mergeCell ref="B648:B649"/>
    <mergeCell ref="C648:C649"/>
    <mergeCell ref="D648:D649"/>
    <mergeCell ref="E648:E649"/>
    <mergeCell ref="F648:F649"/>
    <mergeCell ref="G652:G653"/>
    <mergeCell ref="H652:H653"/>
    <mergeCell ref="I652:I653"/>
    <mergeCell ref="J652:J653"/>
    <mergeCell ref="K652:K653"/>
    <mergeCell ref="G645:G646"/>
    <mergeCell ref="H645:H646"/>
    <mergeCell ref="I645:I646"/>
    <mergeCell ref="J645:J646"/>
    <mergeCell ref="K645:K646"/>
    <mergeCell ref="A645:A646"/>
    <mergeCell ref="B645:B646"/>
    <mergeCell ref="C645:C646"/>
    <mergeCell ref="D645:D646"/>
    <mergeCell ref="E645:E646"/>
    <mergeCell ref="F645:F646"/>
    <mergeCell ref="F642:F643"/>
    <mergeCell ref="G642:G643"/>
    <mergeCell ref="H642:H643"/>
    <mergeCell ref="I642:I643"/>
    <mergeCell ref="J642:J643"/>
    <mergeCell ref="K642:K643"/>
    <mergeCell ref="G640:G641"/>
    <mergeCell ref="H640:H641"/>
    <mergeCell ref="I640:I641"/>
    <mergeCell ref="J640:J641"/>
    <mergeCell ref="K640:K641"/>
    <mergeCell ref="A642:A643"/>
    <mergeCell ref="B642:B643"/>
    <mergeCell ref="C642:C643"/>
    <mergeCell ref="D642:D643"/>
    <mergeCell ref="E642:E643"/>
    <mergeCell ref="A640:A641"/>
    <mergeCell ref="B640:B641"/>
    <mergeCell ref="C640:C641"/>
    <mergeCell ref="D640:D641"/>
    <mergeCell ref="E640:E641"/>
    <mergeCell ref="F640:F641"/>
    <mergeCell ref="F638:F639"/>
    <mergeCell ref="G638:G639"/>
    <mergeCell ref="H638:H639"/>
    <mergeCell ref="I638:I639"/>
    <mergeCell ref="J638:J639"/>
    <mergeCell ref="K638:K639"/>
    <mergeCell ref="G636:G637"/>
    <mergeCell ref="H636:H637"/>
    <mergeCell ref="I636:I637"/>
    <mergeCell ref="J636:J637"/>
    <mergeCell ref="K636:K637"/>
    <mergeCell ref="A638:A639"/>
    <mergeCell ref="B638:B639"/>
    <mergeCell ref="C638:C639"/>
    <mergeCell ref="D638:D639"/>
    <mergeCell ref="E638:E639"/>
    <mergeCell ref="A636:A637"/>
    <mergeCell ref="B636:B637"/>
    <mergeCell ref="C636:C637"/>
    <mergeCell ref="D636:D637"/>
    <mergeCell ref="E636:E637"/>
    <mergeCell ref="F636:F637"/>
    <mergeCell ref="F634:F635"/>
    <mergeCell ref="G634:G635"/>
    <mergeCell ref="H634:H635"/>
    <mergeCell ref="I634:I635"/>
    <mergeCell ref="J634:J635"/>
    <mergeCell ref="K634:K635"/>
    <mergeCell ref="G632:G633"/>
    <mergeCell ref="H632:H633"/>
    <mergeCell ref="I632:I633"/>
    <mergeCell ref="J632:J633"/>
    <mergeCell ref="K632:K633"/>
    <mergeCell ref="A634:A635"/>
    <mergeCell ref="B634:B635"/>
    <mergeCell ref="C634:C635"/>
    <mergeCell ref="D634:D635"/>
    <mergeCell ref="E634:E635"/>
    <mergeCell ref="A632:A633"/>
    <mergeCell ref="B632:B633"/>
    <mergeCell ref="C632:C633"/>
    <mergeCell ref="D632:D633"/>
    <mergeCell ref="E632:E633"/>
    <mergeCell ref="F632:F633"/>
    <mergeCell ref="G629:G630"/>
    <mergeCell ref="H629:H630"/>
    <mergeCell ref="I629:I630"/>
    <mergeCell ref="J629:J630"/>
    <mergeCell ref="K629:K630"/>
    <mergeCell ref="A629:A630"/>
    <mergeCell ref="B629:B630"/>
    <mergeCell ref="C629:C630"/>
    <mergeCell ref="D629:D630"/>
    <mergeCell ref="E629:E630"/>
    <mergeCell ref="F629:F630"/>
    <mergeCell ref="F627:F628"/>
    <mergeCell ref="G627:G628"/>
    <mergeCell ref="H627:H628"/>
    <mergeCell ref="I627:I628"/>
    <mergeCell ref="J627:J628"/>
    <mergeCell ref="K627:K628"/>
    <mergeCell ref="G625:G626"/>
    <mergeCell ref="H625:H626"/>
    <mergeCell ref="I625:I626"/>
    <mergeCell ref="J625:J626"/>
    <mergeCell ref="K625:K626"/>
    <mergeCell ref="A627:A628"/>
    <mergeCell ref="B627:B628"/>
    <mergeCell ref="C627:C628"/>
    <mergeCell ref="D627:D628"/>
    <mergeCell ref="E627:E628"/>
    <mergeCell ref="A625:A626"/>
    <mergeCell ref="B625:B626"/>
    <mergeCell ref="C625:C626"/>
    <mergeCell ref="D625:D626"/>
    <mergeCell ref="E625:E626"/>
    <mergeCell ref="F625:F626"/>
    <mergeCell ref="F623:F624"/>
    <mergeCell ref="G623:G624"/>
    <mergeCell ref="H623:H624"/>
    <mergeCell ref="I623:I624"/>
    <mergeCell ref="J623:J624"/>
    <mergeCell ref="K623:K624"/>
    <mergeCell ref="G621:G622"/>
    <mergeCell ref="H621:H622"/>
    <mergeCell ref="I621:I622"/>
    <mergeCell ref="J621:J622"/>
    <mergeCell ref="K621:K622"/>
    <mergeCell ref="A623:A624"/>
    <mergeCell ref="B623:B624"/>
    <mergeCell ref="C623:C624"/>
    <mergeCell ref="D623:D624"/>
    <mergeCell ref="E623:E624"/>
    <mergeCell ref="A621:A622"/>
    <mergeCell ref="B621:B622"/>
    <mergeCell ref="C621:C622"/>
    <mergeCell ref="D621:D622"/>
    <mergeCell ref="E621:E622"/>
    <mergeCell ref="F621:F622"/>
    <mergeCell ref="F617:F618"/>
    <mergeCell ref="G617:G618"/>
    <mergeCell ref="H617:H618"/>
    <mergeCell ref="I617:I618"/>
    <mergeCell ref="J617:J618"/>
    <mergeCell ref="K617:K618"/>
    <mergeCell ref="A617:A618"/>
    <mergeCell ref="B617:B618"/>
    <mergeCell ref="C617:C618"/>
    <mergeCell ref="D617:D618"/>
    <mergeCell ref="E617:E618"/>
    <mergeCell ref="F615:F616"/>
    <mergeCell ref="G615:G616"/>
    <mergeCell ref="H615:H616"/>
    <mergeCell ref="I615:I616"/>
    <mergeCell ref="J615:J616"/>
    <mergeCell ref="K615:K616"/>
    <mergeCell ref="G613:G614"/>
    <mergeCell ref="H613:H614"/>
    <mergeCell ref="I613:I614"/>
    <mergeCell ref="J613:J614"/>
    <mergeCell ref="K613:K614"/>
    <mergeCell ref="A615:A616"/>
    <mergeCell ref="B615:B616"/>
    <mergeCell ref="C615:C616"/>
    <mergeCell ref="D615:D616"/>
    <mergeCell ref="E615:E616"/>
    <mergeCell ref="A613:A614"/>
    <mergeCell ref="B613:B614"/>
    <mergeCell ref="C613:C614"/>
    <mergeCell ref="D613:D614"/>
    <mergeCell ref="E613:E614"/>
    <mergeCell ref="F613:F614"/>
    <mergeCell ref="F611:F612"/>
    <mergeCell ref="G611:G612"/>
    <mergeCell ref="H611:H612"/>
    <mergeCell ref="I611:I612"/>
    <mergeCell ref="J611:J612"/>
    <mergeCell ref="K611:K612"/>
    <mergeCell ref="G609:G610"/>
    <mergeCell ref="H609:H610"/>
    <mergeCell ref="I609:I610"/>
    <mergeCell ref="J609:J610"/>
    <mergeCell ref="K609:K610"/>
    <mergeCell ref="A611:A612"/>
    <mergeCell ref="B611:B612"/>
    <mergeCell ref="C611:C612"/>
    <mergeCell ref="D611:D612"/>
    <mergeCell ref="E611:E612"/>
    <mergeCell ref="A609:A610"/>
    <mergeCell ref="B609:B610"/>
    <mergeCell ref="C609:C610"/>
    <mergeCell ref="D609:D610"/>
    <mergeCell ref="E609:E610"/>
    <mergeCell ref="F609:F610"/>
    <mergeCell ref="F607:F608"/>
    <mergeCell ref="G607:G608"/>
    <mergeCell ref="H607:H608"/>
    <mergeCell ref="I607:I608"/>
    <mergeCell ref="J607:J608"/>
    <mergeCell ref="K607:K608"/>
    <mergeCell ref="A607:A608"/>
    <mergeCell ref="B607:B608"/>
    <mergeCell ref="C607:C608"/>
    <mergeCell ref="D607:D608"/>
    <mergeCell ref="E607:E608"/>
    <mergeCell ref="F605:F606"/>
    <mergeCell ref="G605:G606"/>
    <mergeCell ref="H605:H606"/>
    <mergeCell ref="I605:I606"/>
    <mergeCell ref="J605:J606"/>
    <mergeCell ref="K605:K606"/>
    <mergeCell ref="G603:G604"/>
    <mergeCell ref="H603:H604"/>
    <mergeCell ref="I603:I604"/>
    <mergeCell ref="J603:J604"/>
    <mergeCell ref="K603:K604"/>
    <mergeCell ref="A605:A606"/>
    <mergeCell ref="B605:B606"/>
    <mergeCell ref="C605:C606"/>
    <mergeCell ref="D605:D606"/>
    <mergeCell ref="E605:E606"/>
    <mergeCell ref="F599:F600"/>
    <mergeCell ref="G599:G600"/>
    <mergeCell ref="H599:H600"/>
    <mergeCell ref="I599:I600"/>
    <mergeCell ref="A603:A604"/>
    <mergeCell ref="B603:B604"/>
    <mergeCell ref="C603:C604"/>
    <mergeCell ref="D603:D604"/>
    <mergeCell ref="E603:E604"/>
    <mergeCell ref="F603:F604"/>
    <mergeCell ref="G597:G598"/>
    <mergeCell ref="H597:H598"/>
    <mergeCell ref="I597:I598"/>
    <mergeCell ref="J597:J598"/>
    <mergeCell ref="K597:K598"/>
    <mergeCell ref="A599:A600"/>
    <mergeCell ref="B599:B600"/>
    <mergeCell ref="C599:C600"/>
    <mergeCell ref="D599:D600"/>
    <mergeCell ref="E599:E600"/>
    <mergeCell ref="A597:A598"/>
    <mergeCell ref="B597:B598"/>
    <mergeCell ref="C597:C598"/>
    <mergeCell ref="D597:D598"/>
    <mergeCell ref="E597:E598"/>
    <mergeCell ref="F597:F598"/>
    <mergeCell ref="F595:F596"/>
    <mergeCell ref="G595:G596"/>
    <mergeCell ref="H595:H596"/>
    <mergeCell ref="I595:I596"/>
    <mergeCell ref="J595:J596"/>
    <mergeCell ref="K595:K596"/>
    <mergeCell ref="G593:G594"/>
    <mergeCell ref="H593:H594"/>
    <mergeCell ref="I593:I594"/>
    <mergeCell ref="J593:J594"/>
    <mergeCell ref="K593:K594"/>
    <mergeCell ref="A595:A596"/>
    <mergeCell ref="B595:B596"/>
    <mergeCell ref="C595:C596"/>
    <mergeCell ref="D595:D596"/>
    <mergeCell ref="E595:E596"/>
    <mergeCell ref="A593:A594"/>
    <mergeCell ref="B593:B594"/>
    <mergeCell ref="C593:C594"/>
    <mergeCell ref="D593:D594"/>
    <mergeCell ref="E593:E594"/>
    <mergeCell ref="F593:F594"/>
    <mergeCell ref="F591:F592"/>
    <mergeCell ref="G591:G592"/>
    <mergeCell ref="H591:H592"/>
    <mergeCell ref="I591:I592"/>
    <mergeCell ref="J591:J592"/>
    <mergeCell ref="K591:K592"/>
    <mergeCell ref="G589:G590"/>
    <mergeCell ref="H589:H590"/>
    <mergeCell ref="I589:I590"/>
    <mergeCell ref="J589:J590"/>
    <mergeCell ref="K589:K590"/>
    <mergeCell ref="A591:A592"/>
    <mergeCell ref="B591:B592"/>
    <mergeCell ref="C591:C592"/>
    <mergeCell ref="D591:D592"/>
    <mergeCell ref="E591:E592"/>
    <mergeCell ref="A589:A590"/>
    <mergeCell ref="B589:B590"/>
    <mergeCell ref="C589:C590"/>
    <mergeCell ref="D589:D590"/>
    <mergeCell ref="E589:E590"/>
    <mergeCell ref="F589:F590"/>
    <mergeCell ref="F587:F588"/>
    <mergeCell ref="G587:G588"/>
    <mergeCell ref="H587:H588"/>
    <mergeCell ref="I587:I588"/>
    <mergeCell ref="J587:J588"/>
    <mergeCell ref="K587:K588"/>
    <mergeCell ref="G585:G586"/>
    <mergeCell ref="H585:H586"/>
    <mergeCell ref="I585:I586"/>
    <mergeCell ref="J585:J586"/>
    <mergeCell ref="K585:K586"/>
    <mergeCell ref="A587:A588"/>
    <mergeCell ref="B587:B588"/>
    <mergeCell ref="C587:C588"/>
    <mergeCell ref="D587:D588"/>
    <mergeCell ref="E587:E588"/>
    <mergeCell ref="A585:A586"/>
    <mergeCell ref="B585:B586"/>
    <mergeCell ref="C585:C586"/>
    <mergeCell ref="D585:D586"/>
    <mergeCell ref="E585:E586"/>
    <mergeCell ref="F585:F586"/>
    <mergeCell ref="F583:F584"/>
    <mergeCell ref="G583:G584"/>
    <mergeCell ref="H583:H584"/>
    <mergeCell ref="I583:I584"/>
    <mergeCell ref="J583:J584"/>
    <mergeCell ref="K583:K584"/>
    <mergeCell ref="G581:G582"/>
    <mergeCell ref="H581:H582"/>
    <mergeCell ref="I581:I582"/>
    <mergeCell ref="J581:J582"/>
    <mergeCell ref="K581:K582"/>
    <mergeCell ref="A583:A584"/>
    <mergeCell ref="B583:B584"/>
    <mergeCell ref="C583:C584"/>
    <mergeCell ref="D583:D584"/>
    <mergeCell ref="E583:E584"/>
    <mergeCell ref="A581:A582"/>
    <mergeCell ref="B581:B582"/>
    <mergeCell ref="C581:C582"/>
    <mergeCell ref="D581:D582"/>
    <mergeCell ref="E581:E582"/>
    <mergeCell ref="F581:F582"/>
    <mergeCell ref="F579:F580"/>
    <mergeCell ref="G579:G580"/>
    <mergeCell ref="H579:H580"/>
    <mergeCell ref="I579:I580"/>
    <mergeCell ref="J579:J580"/>
    <mergeCell ref="K579:K580"/>
    <mergeCell ref="G577:G578"/>
    <mergeCell ref="H577:H578"/>
    <mergeCell ref="I577:I578"/>
    <mergeCell ref="J577:J578"/>
    <mergeCell ref="K577:K578"/>
    <mergeCell ref="A579:A580"/>
    <mergeCell ref="B579:B580"/>
    <mergeCell ref="C579:C580"/>
    <mergeCell ref="D579:D580"/>
    <mergeCell ref="E579:E580"/>
    <mergeCell ref="A577:A578"/>
    <mergeCell ref="B577:B578"/>
    <mergeCell ref="C577:C578"/>
    <mergeCell ref="D577:D578"/>
    <mergeCell ref="E577:E578"/>
    <mergeCell ref="F577:F578"/>
    <mergeCell ref="F575:F576"/>
    <mergeCell ref="G575:G576"/>
    <mergeCell ref="H575:H576"/>
    <mergeCell ref="I575:I576"/>
    <mergeCell ref="J575:J576"/>
    <mergeCell ref="K575:K576"/>
    <mergeCell ref="G573:G574"/>
    <mergeCell ref="H573:H574"/>
    <mergeCell ref="I573:I574"/>
    <mergeCell ref="J573:J574"/>
    <mergeCell ref="K573:K574"/>
    <mergeCell ref="A575:A576"/>
    <mergeCell ref="B575:B576"/>
    <mergeCell ref="C575:C576"/>
    <mergeCell ref="D575:D576"/>
    <mergeCell ref="E575:E576"/>
    <mergeCell ref="A573:A574"/>
    <mergeCell ref="B573:B574"/>
    <mergeCell ref="C573:C574"/>
    <mergeCell ref="D573:D574"/>
    <mergeCell ref="E573:E574"/>
    <mergeCell ref="F573:F574"/>
    <mergeCell ref="G568:G569"/>
    <mergeCell ref="H568:H569"/>
    <mergeCell ref="I568:I569"/>
    <mergeCell ref="J568:J569"/>
    <mergeCell ref="K568:K569"/>
    <mergeCell ref="A568:A569"/>
    <mergeCell ref="B568:B569"/>
    <mergeCell ref="C568:C569"/>
    <mergeCell ref="D568:D569"/>
    <mergeCell ref="E568:E569"/>
    <mergeCell ref="F568:F569"/>
    <mergeCell ref="F566:F567"/>
    <mergeCell ref="G566:G567"/>
    <mergeCell ref="H566:H567"/>
    <mergeCell ref="I566:I567"/>
    <mergeCell ref="J566:J567"/>
    <mergeCell ref="K566:K567"/>
    <mergeCell ref="A566:A567"/>
    <mergeCell ref="B566:B567"/>
    <mergeCell ref="C566:C567"/>
    <mergeCell ref="D566:D567"/>
    <mergeCell ref="E566:E567"/>
    <mergeCell ref="F562:F563"/>
    <mergeCell ref="G562:G563"/>
    <mergeCell ref="H562:H563"/>
    <mergeCell ref="I562:I563"/>
    <mergeCell ref="J562:J563"/>
    <mergeCell ref="K562:K563"/>
    <mergeCell ref="A562:A563"/>
    <mergeCell ref="B562:B563"/>
    <mergeCell ref="C562:C563"/>
    <mergeCell ref="D562:D563"/>
    <mergeCell ref="E562:E563"/>
    <mergeCell ref="F560:F561"/>
    <mergeCell ref="G560:G561"/>
    <mergeCell ref="H560:H561"/>
    <mergeCell ref="I560:I561"/>
    <mergeCell ref="J560:J561"/>
    <mergeCell ref="K560:K561"/>
    <mergeCell ref="G558:G559"/>
    <mergeCell ref="H558:H559"/>
    <mergeCell ref="I558:I559"/>
    <mergeCell ref="J558:J559"/>
    <mergeCell ref="K558:K559"/>
    <mergeCell ref="A560:A561"/>
    <mergeCell ref="B560:B561"/>
    <mergeCell ref="C560:C561"/>
    <mergeCell ref="D560:D561"/>
    <mergeCell ref="E560:E561"/>
    <mergeCell ref="A558:A559"/>
    <mergeCell ref="B558:B559"/>
    <mergeCell ref="C558:C559"/>
    <mergeCell ref="D558:D559"/>
    <mergeCell ref="E558:E559"/>
    <mergeCell ref="F558:F559"/>
    <mergeCell ref="F556:F557"/>
    <mergeCell ref="G556:G557"/>
    <mergeCell ref="H556:H557"/>
    <mergeCell ref="I556:I557"/>
    <mergeCell ref="J556:J557"/>
    <mergeCell ref="K556:K557"/>
    <mergeCell ref="A556:A557"/>
    <mergeCell ref="B556:B557"/>
    <mergeCell ref="C556:C557"/>
    <mergeCell ref="D556:D557"/>
    <mergeCell ref="E556:E557"/>
    <mergeCell ref="F554:F555"/>
    <mergeCell ref="G554:G555"/>
    <mergeCell ref="H554:H555"/>
    <mergeCell ref="I554:I555"/>
    <mergeCell ref="J554:J555"/>
    <mergeCell ref="K554:K555"/>
    <mergeCell ref="G552:G553"/>
    <mergeCell ref="H552:H553"/>
    <mergeCell ref="I552:I553"/>
    <mergeCell ref="J552:J553"/>
    <mergeCell ref="K552:K553"/>
    <mergeCell ref="A554:A555"/>
    <mergeCell ref="B554:B555"/>
    <mergeCell ref="C554:C555"/>
    <mergeCell ref="D554:D555"/>
    <mergeCell ref="E554:E555"/>
    <mergeCell ref="A552:A553"/>
    <mergeCell ref="B552:B553"/>
    <mergeCell ref="C552:C553"/>
    <mergeCell ref="D552:D553"/>
    <mergeCell ref="E552:E553"/>
    <mergeCell ref="F552:F553"/>
    <mergeCell ref="F550:F551"/>
    <mergeCell ref="G550:G551"/>
    <mergeCell ref="H550:H551"/>
    <mergeCell ref="I550:I551"/>
    <mergeCell ref="J550:J551"/>
    <mergeCell ref="K550:K551"/>
    <mergeCell ref="G548:G549"/>
    <mergeCell ref="H548:H549"/>
    <mergeCell ref="I548:I549"/>
    <mergeCell ref="J548:J549"/>
    <mergeCell ref="K548:K549"/>
    <mergeCell ref="A550:A551"/>
    <mergeCell ref="B550:B551"/>
    <mergeCell ref="C550:C551"/>
    <mergeCell ref="D550:D551"/>
    <mergeCell ref="E550:E551"/>
    <mergeCell ref="A548:A549"/>
    <mergeCell ref="B548:B549"/>
    <mergeCell ref="C548:C549"/>
    <mergeCell ref="D548:D549"/>
    <mergeCell ref="E548:E549"/>
    <mergeCell ref="F548:F549"/>
    <mergeCell ref="F546:F547"/>
    <mergeCell ref="G546:G547"/>
    <mergeCell ref="H546:H547"/>
    <mergeCell ref="I546:I547"/>
    <mergeCell ref="J546:J547"/>
    <mergeCell ref="K546:K547"/>
    <mergeCell ref="G544:G545"/>
    <mergeCell ref="H544:H545"/>
    <mergeCell ref="I544:I545"/>
    <mergeCell ref="J544:J545"/>
    <mergeCell ref="K544:K545"/>
    <mergeCell ref="A546:A547"/>
    <mergeCell ref="B546:B547"/>
    <mergeCell ref="C546:C547"/>
    <mergeCell ref="D546:D547"/>
    <mergeCell ref="E546:E547"/>
    <mergeCell ref="A544:A545"/>
    <mergeCell ref="B544:B545"/>
    <mergeCell ref="C544:C545"/>
    <mergeCell ref="D544:D545"/>
    <mergeCell ref="E544:E545"/>
    <mergeCell ref="F544:F545"/>
    <mergeCell ref="F542:F543"/>
    <mergeCell ref="G542:G543"/>
    <mergeCell ref="H542:H543"/>
    <mergeCell ref="I542:I543"/>
    <mergeCell ref="J542:J543"/>
    <mergeCell ref="K542:K543"/>
    <mergeCell ref="G540:G541"/>
    <mergeCell ref="H540:H541"/>
    <mergeCell ref="I540:I541"/>
    <mergeCell ref="J540:J541"/>
    <mergeCell ref="K540:K541"/>
    <mergeCell ref="A542:A543"/>
    <mergeCell ref="B542:B543"/>
    <mergeCell ref="C542:C543"/>
    <mergeCell ref="D542:D543"/>
    <mergeCell ref="E542:E543"/>
    <mergeCell ref="A540:A541"/>
    <mergeCell ref="B540:B541"/>
    <mergeCell ref="C540:C541"/>
    <mergeCell ref="D540:D541"/>
    <mergeCell ref="E540:E541"/>
    <mergeCell ref="F540:F541"/>
    <mergeCell ref="G537:G538"/>
    <mergeCell ref="H537:H538"/>
    <mergeCell ref="I537:I538"/>
    <mergeCell ref="J537:J538"/>
    <mergeCell ref="K537:K538"/>
    <mergeCell ref="A537:A538"/>
    <mergeCell ref="B537:B538"/>
    <mergeCell ref="C537:C538"/>
    <mergeCell ref="D537:D538"/>
    <mergeCell ref="E537:E538"/>
    <mergeCell ref="F537:F538"/>
    <mergeCell ref="F535:F536"/>
    <mergeCell ref="G535:G536"/>
    <mergeCell ref="H535:H536"/>
    <mergeCell ref="I535:I536"/>
    <mergeCell ref="J535:J536"/>
    <mergeCell ref="K535:K536"/>
    <mergeCell ref="G533:G534"/>
    <mergeCell ref="H533:H534"/>
    <mergeCell ref="I533:I534"/>
    <mergeCell ref="J533:J534"/>
    <mergeCell ref="K533:K534"/>
    <mergeCell ref="A535:A536"/>
    <mergeCell ref="B535:B536"/>
    <mergeCell ref="C535:C536"/>
    <mergeCell ref="D535:D536"/>
    <mergeCell ref="E535:E536"/>
    <mergeCell ref="A533:A534"/>
    <mergeCell ref="B533:B534"/>
    <mergeCell ref="C533:C534"/>
    <mergeCell ref="D533:D534"/>
    <mergeCell ref="E533:E534"/>
    <mergeCell ref="F533:F534"/>
    <mergeCell ref="F528:F529"/>
    <mergeCell ref="G528:G529"/>
    <mergeCell ref="H528:H529"/>
    <mergeCell ref="I528:I529"/>
    <mergeCell ref="J528:J529"/>
    <mergeCell ref="K528:K529"/>
    <mergeCell ref="G526:G527"/>
    <mergeCell ref="H526:H527"/>
    <mergeCell ref="I526:I527"/>
    <mergeCell ref="J526:J527"/>
    <mergeCell ref="K526:K527"/>
    <mergeCell ref="A528:A529"/>
    <mergeCell ref="B528:B529"/>
    <mergeCell ref="C528:C529"/>
    <mergeCell ref="D528:D529"/>
    <mergeCell ref="E528:E529"/>
    <mergeCell ref="A526:A527"/>
    <mergeCell ref="B526:B527"/>
    <mergeCell ref="C526:C527"/>
    <mergeCell ref="D526:D527"/>
    <mergeCell ref="E526:E527"/>
    <mergeCell ref="F526:F527"/>
    <mergeCell ref="F524:F525"/>
    <mergeCell ref="G524:G525"/>
    <mergeCell ref="H524:H525"/>
    <mergeCell ref="I524:I525"/>
    <mergeCell ref="J524:J525"/>
    <mergeCell ref="K524:K525"/>
    <mergeCell ref="G522:G523"/>
    <mergeCell ref="H522:H523"/>
    <mergeCell ref="I522:I523"/>
    <mergeCell ref="J522:J523"/>
    <mergeCell ref="K522:K523"/>
    <mergeCell ref="A524:A525"/>
    <mergeCell ref="B524:B525"/>
    <mergeCell ref="C524:C525"/>
    <mergeCell ref="D524:D525"/>
    <mergeCell ref="E524:E525"/>
    <mergeCell ref="A522:A523"/>
    <mergeCell ref="B522:B523"/>
    <mergeCell ref="C522:C523"/>
    <mergeCell ref="D522:D523"/>
    <mergeCell ref="E522:E523"/>
    <mergeCell ref="F522:F523"/>
    <mergeCell ref="F520:F521"/>
    <mergeCell ref="G520:G521"/>
    <mergeCell ref="H520:H521"/>
    <mergeCell ref="I520:I521"/>
    <mergeCell ref="J520:J521"/>
    <mergeCell ref="K520:K521"/>
    <mergeCell ref="G518:G519"/>
    <mergeCell ref="H518:H519"/>
    <mergeCell ref="I518:I519"/>
    <mergeCell ref="J518:J519"/>
    <mergeCell ref="K518:K519"/>
    <mergeCell ref="A520:A521"/>
    <mergeCell ref="B520:B521"/>
    <mergeCell ref="C520:C521"/>
    <mergeCell ref="D520:D521"/>
    <mergeCell ref="E520:E521"/>
    <mergeCell ref="A518:A519"/>
    <mergeCell ref="B518:B519"/>
    <mergeCell ref="C518:C519"/>
    <mergeCell ref="D518:D519"/>
    <mergeCell ref="E518:E519"/>
    <mergeCell ref="F518:F519"/>
    <mergeCell ref="F516:F517"/>
    <mergeCell ref="G516:G517"/>
    <mergeCell ref="H516:H517"/>
    <mergeCell ref="I516:I517"/>
    <mergeCell ref="J516:J517"/>
    <mergeCell ref="K516:K517"/>
    <mergeCell ref="G514:G515"/>
    <mergeCell ref="H514:H515"/>
    <mergeCell ref="I514:I515"/>
    <mergeCell ref="J514:J515"/>
    <mergeCell ref="K514:K515"/>
    <mergeCell ref="A516:A517"/>
    <mergeCell ref="B516:B517"/>
    <mergeCell ref="C516:C517"/>
    <mergeCell ref="D516:D517"/>
    <mergeCell ref="E516:E517"/>
    <mergeCell ref="A514:A515"/>
    <mergeCell ref="B514:B515"/>
    <mergeCell ref="C514:C515"/>
    <mergeCell ref="D514:D515"/>
    <mergeCell ref="E514:E515"/>
    <mergeCell ref="F514:F515"/>
    <mergeCell ref="F512:F513"/>
    <mergeCell ref="G512:G513"/>
    <mergeCell ref="H512:H513"/>
    <mergeCell ref="I512:I513"/>
    <mergeCell ref="J512:J513"/>
    <mergeCell ref="K512:K513"/>
    <mergeCell ref="G510:G511"/>
    <mergeCell ref="H510:H511"/>
    <mergeCell ref="I510:I511"/>
    <mergeCell ref="J510:J511"/>
    <mergeCell ref="K510:K511"/>
    <mergeCell ref="A512:A513"/>
    <mergeCell ref="B512:B513"/>
    <mergeCell ref="C512:C513"/>
    <mergeCell ref="D512:D513"/>
    <mergeCell ref="E512:E513"/>
    <mergeCell ref="A510:A511"/>
    <mergeCell ref="B510:B511"/>
    <mergeCell ref="C510:C511"/>
    <mergeCell ref="D510:D511"/>
    <mergeCell ref="E510:E511"/>
    <mergeCell ref="F510:F511"/>
    <mergeCell ref="F508:F509"/>
    <mergeCell ref="G508:G509"/>
    <mergeCell ref="H508:H509"/>
    <mergeCell ref="I508:I509"/>
    <mergeCell ref="J508:J509"/>
    <mergeCell ref="K508:K509"/>
    <mergeCell ref="G506:G507"/>
    <mergeCell ref="H506:H507"/>
    <mergeCell ref="I506:I507"/>
    <mergeCell ref="J506:J507"/>
    <mergeCell ref="K506:K507"/>
    <mergeCell ref="A508:A509"/>
    <mergeCell ref="B508:B509"/>
    <mergeCell ref="C508:C509"/>
    <mergeCell ref="D508:D509"/>
    <mergeCell ref="E508:E509"/>
    <mergeCell ref="A506:A507"/>
    <mergeCell ref="B506:B507"/>
    <mergeCell ref="C506:C507"/>
    <mergeCell ref="D506:D507"/>
    <mergeCell ref="E506:E507"/>
    <mergeCell ref="F506:F507"/>
    <mergeCell ref="F504:F505"/>
    <mergeCell ref="G504:G505"/>
    <mergeCell ref="H504:H505"/>
    <mergeCell ref="I504:I505"/>
    <mergeCell ref="J504:J505"/>
    <mergeCell ref="K504:K505"/>
    <mergeCell ref="G502:G503"/>
    <mergeCell ref="H502:H503"/>
    <mergeCell ref="I502:I503"/>
    <mergeCell ref="J502:J503"/>
    <mergeCell ref="K502:K503"/>
    <mergeCell ref="A504:A505"/>
    <mergeCell ref="B504:B505"/>
    <mergeCell ref="C504:C505"/>
    <mergeCell ref="D504:D505"/>
    <mergeCell ref="E504:E505"/>
    <mergeCell ref="A502:A503"/>
    <mergeCell ref="B502:B503"/>
    <mergeCell ref="C502:C503"/>
    <mergeCell ref="D502:D503"/>
    <mergeCell ref="E502:E503"/>
    <mergeCell ref="F502:F503"/>
    <mergeCell ref="F500:F501"/>
    <mergeCell ref="G500:G501"/>
    <mergeCell ref="H500:H501"/>
    <mergeCell ref="I500:I501"/>
    <mergeCell ref="J500:J501"/>
    <mergeCell ref="K500:K501"/>
    <mergeCell ref="G498:G499"/>
    <mergeCell ref="H498:H499"/>
    <mergeCell ref="I498:I499"/>
    <mergeCell ref="J498:J499"/>
    <mergeCell ref="K498:K499"/>
    <mergeCell ref="A500:A501"/>
    <mergeCell ref="B500:B501"/>
    <mergeCell ref="C500:C501"/>
    <mergeCell ref="D500:D501"/>
    <mergeCell ref="E500:E501"/>
    <mergeCell ref="A498:A499"/>
    <mergeCell ref="B498:B499"/>
    <mergeCell ref="C498:C499"/>
    <mergeCell ref="D498:D499"/>
    <mergeCell ref="E498:E499"/>
    <mergeCell ref="F498:F499"/>
    <mergeCell ref="F496:F497"/>
    <mergeCell ref="G496:G497"/>
    <mergeCell ref="H496:H497"/>
    <mergeCell ref="I496:I497"/>
    <mergeCell ref="J496:J497"/>
    <mergeCell ref="K496:K497"/>
    <mergeCell ref="G494:G495"/>
    <mergeCell ref="H494:H495"/>
    <mergeCell ref="I494:I495"/>
    <mergeCell ref="J494:J495"/>
    <mergeCell ref="K494:K495"/>
    <mergeCell ref="A496:A497"/>
    <mergeCell ref="B496:B497"/>
    <mergeCell ref="C496:C497"/>
    <mergeCell ref="D496:D497"/>
    <mergeCell ref="E496:E497"/>
    <mergeCell ref="A494:A495"/>
    <mergeCell ref="B494:B495"/>
    <mergeCell ref="C494:C495"/>
    <mergeCell ref="D494:D495"/>
    <mergeCell ref="E494:E495"/>
    <mergeCell ref="F494:F495"/>
    <mergeCell ref="F490:F491"/>
    <mergeCell ref="G490:G491"/>
    <mergeCell ref="H490:H491"/>
    <mergeCell ref="I490:I491"/>
    <mergeCell ref="J490:J491"/>
    <mergeCell ref="K490:K491"/>
    <mergeCell ref="G488:G489"/>
    <mergeCell ref="H488:H489"/>
    <mergeCell ref="I488:I489"/>
    <mergeCell ref="J488:J489"/>
    <mergeCell ref="K488:K489"/>
    <mergeCell ref="A490:A491"/>
    <mergeCell ref="B490:B491"/>
    <mergeCell ref="C490:C491"/>
    <mergeCell ref="D490:D491"/>
    <mergeCell ref="E490:E491"/>
    <mergeCell ref="A488:A489"/>
    <mergeCell ref="B488:B489"/>
    <mergeCell ref="C488:C489"/>
    <mergeCell ref="D488:D489"/>
    <mergeCell ref="E488:E489"/>
    <mergeCell ref="F488:F489"/>
    <mergeCell ref="F486:F487"/>
    <mergeCell ref="G486:G487"/>
    <mergeCell ref="H486:H487"/>
    <mergeCell ref="I486:I487"/>
    <mergeCell ref="J486:J487"/>
    <mergeCell ref="K486:K487"/>
    <mergeCell ref="A486:A487"/>
    <mergeCell ref="B486:B487"/>
    <mergeCell ref="C486:C487"/>
    <mergeCell ref="D486:D487"/>
    <mergeCell ref="E486:E487"/>
    <mergeCell ref="F484:F485"/>
    <mergeCell ref="G484:G485"/>
    <mergeCell ref="H484:H485"/>
    <mergeCell ref="I484:I485"/>
    <mergeCell ref="J484:J485"/>
    <mergeCell ref="K484:K485"/>
    <mergeCell ref="G482:G483"/>
    <mergeCell ref="H482:H483"/>
    <mergeCell ref="I482:I483"/>
    <mergeCell ref="J482:J483"/>
    <mergeCell ref="K482:K483"/>
    <mergeCell ref="A484:A485"/>
    <mergeCell ref="B484:B485"/>
    <mergeCell ref="C484:C485"/>
    <mergeCell ref="D484:D485"/>
    <mergeCell ref="E484:E485"/>
    <mergeCell ref="A482:A483"/>
    <mergeCell ref="B482:B483"/>
    <mergeCell ref="C482:C483"/>
    <mergeCell ref="D482:D483"/>
    <mergeCell ref="E482:E483"/>
    <mergeCell ref="F482:F483"/>
    <mergeCell ref="F480:F481"/>
    <mergeCell ref="G480:G481"/>
    <mergeCell ref="H480:H481"/>
    <mergeCell ref="I480:I481"/>
    <mergeCell ref="J480:J481"/>
    <mergeCell ref="K480:K481"/>
    <mergeCell ref="G478:G479"/>
    <mergeCell ref="H478:H479"/>
    <mergeCell ref="I478:I479"/>
    <mergeCell ref="J478:J479"/>
    <mergeCell ref="K478:K479"/>
    <mergeCell ref="A480:A481"/>
    <mergeCell ref="B480:B481"/>
    <mergeCell ref="C480:C481"/>
    <mergeCell ref="D480:D481"/>
    <mergeCell ref="E480:E481"/>
    <mergeCell ref="A478:A479"/>
    <mergeCell ref="B478:B479"/>
    <mergeCell ref="C478:C479"/>
    <mergeCell ref="D478:D479"/>
    <mergeCell ref="E478:E479"/>
    <mergeCell ref="F478:F479"/>
    <mergeCell ref="F476:F477"/>
    <mergeCell ref="G476:G477"/>
    <mergeCell ref="H476:H477"/>
    <mergeCell ref="I476:I477"/>
    <mergeCell ref="J476:J477"/>
    <mergeCell ref="K476:K477"/>
    <mergeCell ref="G474:G475"/>
    <mergeCell ref="H474:H475"/>
    <mergeCell ref="I474:I475"/>
    <mergeCell ref="J474:J475"/>
    <mergeCell ref="K474:K475"/>
    <mergeCell ref="A476:A477"/>
    <mergeCell ref="B476:B477"/>
    <mergeCell ref="C476:C477"/>
    <mergeCell ref="D476:D477"/>
    <mergeCell ref="E476:E477"/>
    <mergeCell ref="A474:A475"/>
    <mergeCell ref="B474:B475"/>
    <mergeCell ref="C474:C475"/>
    <mergeCell ref="D474:D475"/>
    <mergeCell ref="E474:E475"/>
    <mergeCell ref="F474:F475"/>
    <mergeCell ref="F472:F473"/>
    <mergeCell ref="G472:G473"/>
    <mergeCell ref="H472:H473"/>
    <mergeCell ref="I472:I473"/>
    <mergeCell ref="J472:J473"/>
    <mergeCell ref="K472:K473"/>
    <mergeCell ref="A472:A473"/>
    <mergeCell ref="B472:B473"/>
    <mergeCell ref="C472:C473"/>
    <mergeCell ref="D472:D473"/>
    <mergeCell ref="E472:E473"/>
    <mergeCell ref="F470:F471"/>
    <mergeCell ref="G470:G471"/>
    <mergeCell ref="H470:H471"/>
    <mergeCell ref="I470:I471"/>
    <mergeCell ref="J470:J471"/>
    <mergeCell ref="K470:K471"/>
    <mergeCell ref="G468:G469"/>
    <mergeCell ref="H468:H469"/>
    <mergeCell ref="I468:I469"/>
    <mergeCell ref="J468:J469"/>
    <mergeCell ref="K468:K469"/>
    <mergeCell ref="A470:A471"/>
    <mergeCell ref="B470:B471"/>
    <mergeCell ref="C470:C471"/>
    <mergeCell ref="D470:D471"/>
    <mergeCell ref="E470:E471"/>
    <mergeCell ref="A468:A469"/>
    <mergeCell ref="B468:B469"/>
    <mergeCell ref="C468:C469"/>
    <mergeCell ref="D468:D469"/>
    <mergeCell ref="E468:E469"/>
    <mergeCell ref="F468:F469"/>
    <mergeCell ref="F466:F467"/>
    <mergeCell ref="G466:G467"/>
    <mergeCell ref="H466:H467"/>
    <mergeCell ref="I466:I467"/>
    <mergeCell ref="J466:J467"/>
    <mergeCell ref="K466:K467"/>
    <mergeCell ref="G464:G465"/>
    <mergeCell ref="H464:H465"/>
    <mergeCell ref="I464:I465"/>
    <mergeCell ref="J464:J465"/>
    <mergeCell ref="K464:K465"/>
    <mergeCell ref="A466:A467"/>
    <mergeCell ref="B466:B467"/>
    <mergeCell ref="C466:C467"/>
    <mergeCell ref="D466:D467"/>
    <mergeCell ref="E466:E467"/>
    <mergeCell ref="A464:A465"/>
    <mergeCell ref="B464:B465"/>
    <mergeCell ref="C464:C465"/>
    <mergeCell ref="D464:D465"/>
    <mergeCell ref="E464:E465"/>
    <mergeCell ref="F464:F465"/>
    <mergeCell ref="G462:G463"/>
    <mergeCell ref="H462:H463"/>
    <mergeCell ref="I462:I463"/>
    <mergeCell ref="J462:J463"/>
    <mergeCell ref="K462:K463"/>
    <mergeCell ref="A462:A463"/>
    <mergeCell ref="B462:B463"/>
    <mergeCell ref="C462:C463"/>
    <mergeCell ref="D462:D463"/>
    <mergeCell ref="E462:E463"/>
    <mergeCell ref="F462:F463"/>
    <mergeCell ref="F460:F461"/>
    <mergeCell ref="G460:G461"/>
    <mergeCell ref="H460:H461"/>
    <mergeCell ref="I460:I461"/>
    <mergeCell ref="J460:J461"/>
    <mergeCell ref="K460:K461"/>
    <mergeCell ref="G458:G459"/>
    <mergeCell ref="H458:H459"/>
    <mergeCell ref="I458:I459"/>
    <mergeCell ref="J458:J459"/>
    <mergeCell ref="K458:K459"/>
    <mergeCell ref="A460:A461"/>
    <mergeCell ref="B460:B461"/>
    <mergeCell ref="C460:C461"/>
    <mergeCell ref="D460:D461"/>
    <mergeCell ref="E460:E461"/>
    <mergeCell ref="F454:F455"/>
    <mergeCell ref="G454:G455"/>
    <mergeCell ref="H454:H455"/>
    <mergeCell ref="I454:I455"/>
    <mergeCell ref="A458:A459"/>
    <mergeCell ref="B458:B459"/>
    <mergeCell ref="C458:C459"/>
    <mergeCell ref="D458:D459"/>
    <mergeCell ref="E458:E459"/>
    <mergeCell ref="F458:F459"/>
    <mergeCell ref="A447:A448"/>
    <mergeCell ref="B447:B448"/>
    <mergeCell ref="C447:C448"/>
    <mergeCell ref="D447:D448"/>
    <mergeCell ref="E447:E448"/>
    <mergeCell ref="G452:G453"/>
    <mergeCell ref="H452:H453"/>
    <mergeCell ref="I452:I453"/>
    <mergeCell ref="J452:J453"/>
    <mergeCell ref="K452:K453"/>
    <mergeCell ref="A454:A455"/>
    <mergeCell ref="B454:B455"/>
    <mergeCell ref="C454:C455"/>
    <mergeCell ref="D454:D455"/>
    <mergeCell ref="E454:E455"/>
    <mergeCell ref="F447:F448"/>
    <mergeCell ref="G447:G448"/>
    <mergeCell ref="H447:H448"/>
    <mergeCell ref="I447:I448"/>
    <mergeCell ref="A452:A453"/>
    <mergeCell ref="B452:B453"/>
    <mergeCell ref="C452:C453"/>
    <mergeCell ref="D452:D453"/>
    <mergeCell ref="E452:E453"/>
    <mergeCell ref="F452:F453"/>
    <mergeCell ref="G443:G444"/>
    <mergeCell ref="H443:H444"/>
    <mergeCell ref="I443:I444"/>
    <mergeCell ref="J443:J444"/>
    <mergeCell ref="K443:K444"/>
    <mergeCell ref="A443:A444"/>
    <mergeCell ref="B443:B444"/>
    <mergeCell ref="C443:C444"/>
    <mergeCell ref="D443:D444"/>
    <mergeCell ref="E443:E444"/>
    <mergeCell ref="F443:F444"/>
    <mergeCell ref="F441:F442"/>
    <mergeCell ref="G441:G442"/>
    <mergeCell ref="H441:H442"/>
    <mergeCell ref="I441:I442"/>
    <mergeCell ref="J441:J442"/>
    <mergeCell ref="K441:K442"/>
    <mergeCell ref="K434:K435"/>
    <mergeCell ref="G439:G440"/>
    <mergeCell ref="H439:H440"/>
    <mergeCell ref="I439:I440"/>
    <mergeCell ref="J439:J440"/>
    <mergeCell ref="K439:K440"/>
    <mergeCell ref="A441:A442"/>
    <mergeCell ref="B441:B442"/>
    <mergeCell ref="C441:C442"/>
    <mergeCell ref="D441:D442"/>
    <mergeCell ref="E441:E442"/>
    <mergeCell ref="A439:A440"/>
    <mergeCell ref="B439:B440"/>
    <mergeCell ref="C439:C440"/>
    <mergeCell ref="D439:D440"/>
    <mergeCell ref="E439:E440"/>
    <mergeCell ref="F439:F440"/>
    <mergeCell ref="A434:A435"/>
    <mergeCell ref="B434:B435"/>
    <mergeCell ref="C434:C435"/>
    <mergeCell ref="D434:D435"/>
    <mergeCell ref="E434:E435"/>
    <mergeCell ref="F431:F432"/>
    <mergeCell ref="G431:G432"/>
    <mergeCell ref="H431:H432"/>
    <mergeCell ref="I431:I432"/>
    <mergeCell ref="J431:J432"/>
    <mergeCell ref="K431:K432"/>
    <mergeCell ref="A431:A432"/>
    <mergeCell ref="B431:B432"/>
    <mergeCell ref="C431:C432"/>
    <mergeCell ref="D431:D432"/>
    <mergeCell ref="E431:E432"/>
    <mergeCell ref="G436:G437"/>
    <mergeCell ref="H436:H437"/>
    <mergeCell ref="I436:I437"/>
    <mergeCell ref="J436:J437"/>
    <mergeCell ref="K436:K437"/>
    <mergeCell ref="A436:A437"/>
    <mergeCell ref="B436:B437"/>
    <mergeCell ref="C436:C437"/>
    <mergeCell ref="D436:D437"/>
    <mergeCell ref="E436:E437"/>
    <mergeCell ref="F436:F437"/>
    <mergeCell ref="F434:F435"/>
    <mergeCell ref="G434:G435"/>
    <mergeCell ref="H434:H435"/>
    <mergeCell ref="I434:I435"/>
    <mergeCell ref="J434:J435"/>
    <mergeCell ref="G429:G430"/>
    <mergeCell ref="H429:H430"/>
    <mergeCell ref="I429:I430"/>
    <mergeCell ref="J429:J430"/>
    <mergeCell ref="K429:K430"/>
    <mergeCell ref="A429:A430"/>
    <mergeCell ref="B429:B430"/>
    <mergeCell ref="C429:C430"/>
    <mergeCell ref="D429:D430"/>
    <mergeCell ref="E429:E430"/>
    <mergeCell ref="F429:F430"/>
    <mergeCell ref="F427:F428"/>
    <mergeCell ref="G427:G428"/>
    <mergeCell ref="H427:H428"/>
    <mergeCell ref="I427:I428"/>
    <mergeCell ref="J427:J428"/>
    <mergeCell ref="K427:K428"/>
    <mergeCell ref="A427:A428"/>
    <mergeCell ref="B427:B428"/>
    <mergeCell ref="C427:C428"/>
    <mergeCell ref="D427:D428"/>
    <mergeCell ref="E427:E428"/>
    <mergeCell ref="F424:F425"/>
    <mergeCell ref="G424:G425"/>
    <mergeCell ref="H424:H425"/>
    <mergeCell ref="I424:I425"/>
    <mergeCell ref="J424:J425"/>
    <mergeCell ref="K424:K425"/>
    <mergeCell ref="A424:A425"/>
    <mergeCell ref="B424:B425"/>
    <mergeCell ref="C424:C425"/>
    <mergeCell ref="D424:D425"/>
    <mergeCell ref="E424:E425"/>
    <mergeCell ref="G422:G423"/>
    <mergeCell ref="H422:H423"/>
    <mergeCell ref="I422:I423"/>
    <mergeCell ref="J422:J423"/>
    <mergeCell ref="K422:K423"/>
    <mergeCell ref="F419:F420"/>
    <mergeCell ref="G419:G420"/>
    <mergeCell ref="H419:H420"/>
    <mergeCell ref="I419:I420"/>
    <mergeCell ref="A422:A423"/>
    <mergeCell ref="B422:B423"/>
    <mergeCell ref="C422:C423"/>
    <mergeCell ref="D422:D423"/>
    <mergeCell ref="E422:E423"/>
    <mergeCell ref="F422:F423"/>
    <mergeCell ref="G417:G418"/>
    <mergeCell ref="H417:H418"/>
    <mergeCell ref="I417:I418"/>
    <mergeCell ref="J417:J418"/>
    <mergeCell ref="K417:K418"/>
    <mergeCell ref="A419:A420"/>
    <mergeCell ref="B419:B420"/>
    <mergeCell ref="C419:C420"/>
    <mergeCell ref="D419:D420"/>
    <mergeCell ref="E419:E420"/>
    <mergeCell ref="A417:A418"/>
    <mergeCell ref="B417:B418"/>
    <mergeCell ref="C417:C418"/>
    <mergeCell ref="D417:D418"/>
    <mergeCell ref="E417:E418"/>
    <mergeCell ref="F417:F418"/>
    <mergeCell ref="F415:F416"/>
    <mergeCell ref="G415:G416"/>
    <mergeCell ref="H415:H416"/>
    <mergeCell ref="I415:I416"/>
    <mergeCell ref="J415:J416"/>
    <mergeCell ref="K415:K416"/>
    <mergeCell ref="G413:G414"/>
    <mergeCell ref="H413:H414"/>
    <mergeCell ref="I413:I414"/>
    <mergeCell ref="J413:J414"/>
    <mergeCell ref="K413:K414"/>
    <mergeCell ref="A415:A416"/>
    <mergeCell ref="B415:B416"/>
    <mergeCell ref="C415:C416"/>
    <mergeCell ref="D415:D416"/>
    <mergeCell ref="E415:E416"/>
    <mergeCell ref="A413:A414"/>
    <mergeCell ref="B413:B414"/>
    <mergeCell ref="C413:C414"/>
    <mergeCell ref="D413:D414"/>
    <mergeCell ref="E413:E414"/>
    <mergeCell ref="F413:F414"/>
    <mergeCell ref="F411:F412"/>
    <mergeCell ref="G411:G412"/>
    <mergeCell ref="H411:H412"/>
    <mergeCell ref="I411:I412"/>
    <mergeCell ref="J411:J412"/>
    <mergeCell ref="K411:K412"/>
    <mergeCell ref="G409:G410"/>
    <mergeCell ref="H409:H410"/>
    <mergeCell ref="I409:I410"/>
    <mergeCell ref="J409:J410"/>
    <mergeCell ref="K409:K410"/>
    <mergeCell ref="A411:A412"/>
    <mergeCell ref="B411:B412"/>
    <mergeCell ref="C411:C412"/>
    <mergeCell ref="D411:D412"/>
    <mergeCell ref="E411:E412"/>
    <mergeCell ref="A409:A410"/>
    <mergeCell ref="B409:B410"/>
    <mergeCell ref="C409:C410"/>
    <mergeCell ref="D409:D410"/>
    <mergeCell ref="E409:E410"/>
    <mergeCell ref="F409:F410"/>
    <mergeCell ref="F407:F408"/>
    <mergeCell ref="G407:G408"/>
    <mergeCell ref="H407:H408"/>
    <mergeCell ref="I407:I408"/>
    <mergeCell ref="J407:J408"/>
    <mergeCell ref="K407:K408"/>
    <mergeCell ref="G405:G406"/>
    <mergeCell ref="H405:H406"/>
    <mergeCell ref="I405:I406"/>
    <mergeCell ref="J405:J406"/>
    <mergeCell ref="K405:K406"/>
    <mergeCell ref="A407:A408"/>
    <mergeCell ref="B407:B408"/>
    <mergeCell ref="C407:C408"/>
    <mergeCell ref="D407:D408"/>
    <mergeCell ref="E407:E408"/>
    <mergeCell ref="A405:A406"/>
    <mergeCell ref="B405:B406"/>
    <mergeCell ref="C405:C406"/>
    <mergeCell ref="D405:D406"/>
    <mergeCell ref="E405:E406"/>
    <mergeCell ref="F405:F406"/>
    <mergeCell ref="F403:F404"/>
    <mergeCell ref="G403:G404"/>
    <mergeCell ref="H403:H404"/>
    <mergeCell ref="I403:I404"/>
    <mergeCell ref="J403:J404"/>
    <mergeCell ref="K403:K404"/>
    <mergeCell ref="G401:G402"/>
    <mergeCell ref="H401:H402"/>
    <mergeCell ref="I401:I402"/>
    <mergeCell ref="J401:J402"/>
    <mergeCell ref="K401:K402"/>
    <mergeCell ref="A403:A404"/>
    <mergeCell ref="B403:B404"/>
    <mergeCell ref="C403:C404"/>
    <mergeCell ref="D403:D404"/>
    <mergeCell ref="E403:E404"/>
    <mergeCell ref="H399:H400"/>
    <mergeCell ref="I399:I400"/>
    <mergeCell ref="J399:J400"/>
    <mergeCell ref="K399:K400"/>
    <mergeCell ref="A401:A402"/>
    <mergeCell ref="B401:B402"/>
    <mergeCell ref="C401:C402"/>
    <mergeCell ref="D401:D402"/>
    <mergeCell ref="E401:E402"/>
    <mergeCell ref="F401:F402"/>
    <mergeCell ref="G395:G396"/>
    <mergeCell ref="H395:H396"/>
    <mergeCell ref="I395:I396"/>
    <mergeCell ref="A399:A400"/>
    <mergeCell ref="B399:B400"/>
    <mergeCell ref="C399:C400"/>
    <mergeCell ref="D399:D400"/>
    <mergeCell ref="E399:E400"/>
    <mergeCell ref="F399:F400"/>
    <mergeCell ref="G399:G400"/>
    <mergeCell ref="A395:A396"/>
    <mergeCell ref="B395:B396"/>
    <mergeCell ref="C395:C396"/>
    <mergeCell ref="D395:D396"/>
    <mergeCell ref="E395:E396"/>
    <mergeCell ref="F395:F396"/>
    <mergeCell ref="F393:F394"/>
    <mergeCell ref="G393:G394"/>
    <mergeCell ref="H393:H394"/>
    <mergeCell ref="I393:I394"/>
    <mergeCell ref="J393:J394"/>
    <mergeCell ref="K393:K394"/>
    <mergeCell ref="G391:G392"/>
    <mergeCell ref="H391:H392"/>
    <mergeCell ref="I391:I392"/>
    <mergeCell ref="J391:J392"/>
    <mergeCell ref="K391:K392"/>
    <mergeCell ref="A393:A394"/>
    <mergeCell ref="B393:B394"/>
    <mergeCell ref="C393:C394"/>
    <mergeCell ref="D393:D394"/>
    <mergeCell ref="E393:E394"/>
    <mergeCell ref="A391:A392"/>
    <mergeCell ref="B391:B392"/>
    <mergeCell ref="C391:C392"/>
    <mergeCell ref="D391:D392"/>
    <mergeCell ref="E391:E392"/>
    <mergeCell ref="F391:F392"/>
    <mergeCell ref="G385:G386"/>
    <mergeCell ref="H385:H386"/>
    <mergeCell ref="I385:I386"/>
    <mergeCell ref="J385:J386"/>
    <mergeCell ref="K385:K386"/>
    <mergeCell ref="A385:A386"/>
    <mergeCell ref="B385:B386"/>
    <mergeCell ref="C385:C386"/>
    <mergeCell ref="D385:D386"/>
    <mergeCell ref="E385:E386"/>
    <mergeCell ref="F385:F386"/>
    <mergeCell ref="G388:G389"/>
    <mergeCell ref="H388:H389"/>
    <mergeCell ref="I388:I389"/>
    <mergeCell ref="J388:J389"/>
    <mergeCell ref="K388:K389"/>
    <mergeCell ref="A388:A389"/>
    <mergeCell ref="B388:B389"/>
    <mergeCell ref="C388:C389"/>
    <mergeCell ref="D388:D389"/>
    <mergeCell ref="E388:E389"/>
    <mergeCell ref="F388:F389"/>
    <mergeCell ref="F383:F384"/>
    <mergeCell ref="G383:G384"/>
    <mergeCell ref="H383:H384"/>
    <mergeCell ref="I383:I384"/>
    <mergeCell ref="J383:J384"/>
    <mergeCell ref="K383:K384"/>
    <mergeCell ref="G381:G382"/>
    <mergeCell ref="H381:H382"/>
    <mergeCell ref="I381:I382"/>
    <mergeCell ref="J381:J382"/>
    <mergeCell ref="K381:K382"/>
    <mergeCell ref="A383:A384"/>
    <mergeCell ref="B383:B384"/>
    <mergeCell ref="C383:C384"/>
    <mergeCell ref="D383:D384"/>
    <mergeCell ref="E383:E384"/>
    <mergeCell ref="A381:A382"/>
    <mergeCell ref="B381:B382"/>
    <mergeCell ref="C381:C382"/>
    <mergeCell ref="D381:D382"/>
    <mergeCell ref="E381:E382"/>
    <mergeCell ref="F381:F382"/>
    <mergeCell ref="F371:F372"/>
    <mergeCell ref="F377:F378"/>
    <mergeCell ref="G377:G378"/>
    <mergeCell ref="H377:H378"/>
    <mergeCell ref="I377:I378"/>
    <mergeCell ref="J377:J378"/>
    <mergeCell ref="K377:K378"/>
    <mergeCell ref="G375:G376"/>
    <mergeCell ref="H375:H376"/>
    <mergeCell ref="I375:I376"/>
    <mergeCell ref="J375:J376"/>
    <mergeCell ref="K375:K376"/>
    <mergeCell ref="A377:A378"/>
    <mergeCell ref="B377:B378"/>
    <mergeCell ref="C377:C378"/>
    <mergeCell ref="D377:D378"/>
    <mergeCell ref="E377:E378"/>
    <mergeCell ref="A375:A376"/>
    <mergeCell ref="B375:B376"/>
    <mergeCell ref="C375:C376"/>
    <mergeCell ref="D375:D376"/>
    <mergeCell ref="E375:E376"/>
    <mergeCell ref="F375:F376"/>
    <mergeCell ref="F369:F370"/>
    <mergeCell ref="G369:G370"/>
    <mergeCell ref="H369:H370"/>
    <mergeCell ref="I369:I370"/>
    <mergeCell ref="J369:J370"/>
    <mergeCell ref="K369:K370"/>
    <mergeCell ref="A369:A370"/>
    <mergeCell ref="B369:B370"/>
    <mergeCell ref="C369:C370"/>
    <mergeCell ref="D369:D370"/>
    <mergeCell ref="E369:E370"/>
    <mergeCell ref="F373:F374"/>
    <mergeCell ref="G373:G374"/>
    <mergeCell ref="H373:H374"/>
    <mergeCell ref="I373:I374"/>
    <mergeCell ref="J373:J374"/>
    <mergeCell ref="K373:K374"/>
    <mergeCell ref="G371:G372"/>
    <mergeCell ref="H371:H372"/>
    <mergeCell ref="I371:I372"/>
    <mergeCell ref="J371:J372"/>
    <mergeCell ref="K371:K372"/>
    <mergeCell ref="A373:A374"/>
    <mergeCell ref="B373:B374"/>
    <mergeCell ref="C373:C374"/>
    <mergeCell ref="D373:D374"/>
    <mergeCell ref="E373:E374"/>
    <mergeCell ref="A371:A372"/>
    <mergeCell ref="B371:B372"/>
    <mergeCell ref="C371:C372"/>
    <mergeCell ref="D371:D372"/>
    <mergeCell ref="E371:E372"/>
    <mergeCell ref="B358:B359"/>
    <mergeCell ref="C358:C359"/>
    <mergeCell ref="D358:D359"/>
    <mergeCell ref="E358:E359"/>
    <mergeCell ref="A356:A357"/>
    <mergeCell ref="B356:B357"/>
    <mergeCell ref="C356:C357"/>
    <mergeCell ref="D356:D357"/>
    <mergeCell ref="E356:E357"/>
    <mergeCell ref="F356:F357"/>
    <mergeCell ref="F366:F367"/>
    <mergeCell ref="G366:G367"/>
    <mergeCell ref="H366:H367"/>
    <mergeCell ref="I366:I367"/>
    <mergeCell ref="J366:J367"/>
    <mergeCell ref="K366:K367"/>
    <mergeCell ref="G364:G365"/>
    <mergeCell ref="H364:H365"/>
    <mergeCell ref="I364:I365"/>
    <mergeCell ref="J364:J365"/>
    <mergeCell ref="K364:K365"/>
    <mergeCell ref="A366:A367"/>
    <mergeCell ref="B366:B367"/>
    <mergeCell ref="C366:C367"/>
    <mergeCell ref="D366:D367"/>
    <mergeCell ref="E366:E367"/>
    <mergeCell ref="A364:A365"/>
    <mergeCell ref="B364:B365"/>
    <mergeCell ref="C364:C365"/>
    <mergeCell ref="D364:D365"/>
    <mergeCell ref="E364:E365"/>
    <mergeCell ref="F364:F365"/>
    <mergeCell ref="F354:F355"/>
    <mergeCell ref="G354:G355"/>
    <mergeCell ref="H354:H355"/>
    <mergeCell ref="I354:I355"/>
    <mergeCell ref="J354:J355"/>
    <mergeCell ref="K354:K355"/>
    <mergeCell ref="A354:A355"/>
    <mergeCell ref="B354:B355"/>
    <mergeCell ref="C354:C355"/>
    <mergeCell ref="D354:D355"/>
    <mergeCell ref="E354:E355"/>
    <mergeCell ref="G360:G361"/>
    <mergeCell ref="H360:H361"/>
    <mergeCell ref="I360:I361"/>
    <mergeCell ref="A360:A361"/>
    <mergeCell ref="B360:B361"/>
    <mergeCell ref="C360:C361"/>
    <mergeCell ref="D360:D361"/>
    <mergeCell ref="E360:E361"/>
    <mergeCell ref="F360:F361"/>
    <mergeCell ref="F358:F359"/>
    <mergeCell ref="G358:G359"/>
    <mergeCell ref="H358:H359"/>
    <mergeCell ref="I358:I359"/>
    <mergeCell ref="J358:J359"/>
    <mergeCell ref="K358:K359"/>
    <mergeCell ref="G356:G357"/>
    <mergeCell ref="H356:H357"/>
    <mergeCell ref="I356:I357"/>
    <mergeCell ref="J356:J357"/>
    <mergeCell ref="K356:K357"/>
    <mergeCell ref="A358:A359"/>
    <mergeCell ref="F352:F353"/>
    <mergeCell ref="G352:G353"/>
    <mergeCell ref="H352:H353"/>
    <mergeCell ref="I352:I353"/>
    <mergeCell ref="J352:J353"/>
    <mergeCell ref="K352:K353"/>
    <mergeCell ref="G350:G351"/>
    <mergeCell ref="H350:H351"/>
    <mergeCell ref="I350:I351"/>
    <mergeCell ref="J350:J351"/>
    <mergeCell ref="K350:K351"/>
    <mergeCell ref="A352:A353"/>
    <mergeCell ref="B352:B353"/>
    <mergeCell ref="C352:C353"/>
    <mergeCell ref="D352:D353"/>
    <mergeCell ref="E352:E353"/>
    <mergeCell ref="A350:A351"/>
    <mergeCell ref="B350:B351"/>
    <mergeCell ref="C350:C351"/>
    <mergeCell ref="D350:D351"/>
    <mergeCell ref="E350:E351"/>
    <mergeCell ref="F350:F351"/>
    <mergeCell ref="F348:F349"/>
    <mergeCell ref="G348:G349"/>
    <mergeCell ref="H348:H349"/>
    <mergeCell ref="I348:I349"/>
    <mergeCell ref="J348:J349"/>
    <mergeCell ref="K348:K349"/>
    <mergeCell ref="G346:G347"/>
    <mergeCell ref="H346:H347"/>
    <mergeCell ref="I346:I347"/>
    <mergeCell ref="J346:J347"/>
    <mergeCell ref="K346:K347"/>
    <mergeCell ref="A348:A349"/>
    <mergeCell ref="B348:B349"/>
    <mergeCell ref="C348:C349"/>
    <mergeCell ref="D348:D349"/>
    <mergeCell ref="E348:E349"/>
    <mergeCell ref="A346:A347"/>
    <mergeCell ref="B346:B347"/>
    <mergeCell ref="C346:C347"/>
    <mergeCell ref="D346:D347"/>
    <mergeCell ref="E346:E347"/>
    <mergeCell ref="F346:F347"/>
    <mergeCell ref="F344:F345"/>
    <mergeCell ref="G344:G345"/>
    <mergeCell ref="H344:H345"/>
    <mergeCell ref="I344:I345"/>
    <mergeCell ref="J344:J345"/>
    <mergeCell ref="K344:K345"/>
    <mergeCell ref="G342:G343"/>
    <mergeCell ref="H342:H343"/>
    <mergeCell ref="I342:I343"/>
    <mergeCell ref="J342:J343"/>
    <mergeCell ref="K342:K343"/>
    <mergeCell ref="A344:A345"/>
    <mergeCell ref="B344:B345"/>
    <mergeCell ref="C344:C345"/>
    <mergeCell ref="D344:D345"/>
    <mergeCell ref="E344:E345"/>
    <mergeCell ref="A342:A343"/>
    <mergeCell ref="B342:B343"/>
    <mergeCell ref="C342:C343"/>
    <mergeCell ref="D342:D343"/>
    <mergeCell ref="E342:E343"/>
    <mergeCell ref="F342:F343"/>
    <mergeCell ref="F340:F341"/>
    <mergeCell ref="G340:G341"/>
    <mergeCell ref="H340:H341"/>
    <mergeCell ref="I340:I341"/>
    <mergeCell ref="J340:J341"/>
    <mergeCell ref="K340:K341"/>
    <mergeCell ref="G338:G339"/>
    <mergeCell ref="H338:H339"/>
    <mergeCell ref="I338:I339"/>
    <mergeCell ref="J338:J339"/>
    <mergeCell ref="K338:K339"/>
    <mergeCell ref="A340:A341"/>
    <mergeCell ref="B340:B341"/>
    <mergeCell ref="C340:C341"/>
    <mergeCell ref="D340:D341"/>
    <mergeCell ref="E340:E341"/>
    <mergeCell ref="A338:A339"/>
    <mergeCell ref="B338:B339"/>
    <mergeCell ref="C338:C339"/>
    <mergeCell ref="D338:D339"/>
    <mergeCell ref="E338:E339"/>
    <mergeCell ref="F338:F339"/>
    <mergeCell ref="F336:F337"/>
    <mergeCell ref="G336:G337"/>
    <mergeCell ref="H336:H337"/>
    <mergeCell ref="I336:I337"/>
    <mergeCell ref="J336:J337"/>
    <mergeCell ref="K336:K337"/>
    <mergeCell ref="G334:G335"/>
    <mergeCell ref="H334:H335"/>
    <mergeCell ref="I334:I335"/>
    <mergeCell ref="J334:J335"/>
    <mergeCell ref="K334:K335"/>
    <mergeCell ref="A336:A337"/>
    <mergeCell ref="B336:B337"/>
    <mergeCell ref="C336:C337"/>
    <mergeCell ref="D336:D337"/>
    <mergeCell ref="E336:E337"/>
    <mergeCell ref="A334:A335"/>
    <mergeCell ref="B334:B335"/>
    <mergeCell ref="C334:C335"/>
    <mergeCell ref="D334:D335"/>
    <mergeCell ref="E334:E335"/>
    <mergeCell ref="F334:F335"/>
    <mergeCell ref="F332:F333"/>
    <mergeCell ref="G332:G333"/>
    <mergeCell ref="H332:H333"/>
    <mergeCell ref="I332:I333"/>
    <mergeCell ref="J332:J333"/>
    <mergeCell ref="K332:K333"/>
    <mergeCell ref="G330:G331"/>
    <mergeCell ref="H330:H331"/>
    <mergeCell ref="I330:I331"/>
    <mergeCell ref="J330:J331"/>
    <mergeCell ref="K330:K331"/>
    <mergeCell ref="A332:A333"/>
    <mergeCell ref="B332:B333"/>
    <mergeCell ref="C332:C333"/>
    <mergeCell ref="D332:D333"/>
    <mergeCell ref="E332:E333"/>
    <mergeCell ref="A330:A331"/>
    <mergeCell ref="B330:B331"/>
    <mergeCell ref="C330:C331"/>
    <mergeCell ref="D330:D331"/>
    <mergeCell ref="E330:E331"/>
    <mergeCell ref="F330:F331"/>
    <mergeCell ref="J328:J329"/>
    <mergeCell ref="K328:K329"/>
    <mergeCell ref="G326:G327"/>
    <mergeCell ref="H326:H327"/>
    <mergeCell ref="I326:I327"/>
    <mergeCell ref="J326:J327"/>
    <mergeCell ref="K326:K327"/>
    <mergeCell ref="A328:A329"/>
    <mergeCell ref="B328:B329"/>
    <mergeCell ref="C328:C329"/>
    <mergeCell ref="D328:D329"/>
    <mergeCell ref="E328:E329"/>
    <mergeCell ref="H324:H325"/>
    <mergeCell ref="I324:I325"/>
    <mergeCell ref="J324:J325"/>
    <mergeCell ref="K324:K325"/>
    <mergeCell ref="A326:A327"/>
    <mergeCell ref="B326:B327"/>
    <mergeCell ref="C326:C327"/>
    <mergeCell ref="D326:D327"/>
    <mergeCell ref="E326:E327"/>
    <mergeCell ref="F326:F327"/>
    <mergeCell ref="G320:G321"/>
    <mergeCell ref="H320:H321"/>
    <mergeCell ref="I320:I321"/>
    <mergeCell ref="A324:A325"/>
    <mergeCell ref="B324:B325"/>
    <mergeCell ref="C324:C325"/>
    <mergeCell ref="D324:D325"/>
    <mergeCell ref="E324:E325"/>
    <mergeCell ref="F324:F325"/>
    <mergeCell ref="G324:G325"/>
    <mergeCell ref="A320:A321"/>
    <mergeCell ref="B320:B321"/>
    <mergeCell ref="C320:C321"/>
    <mergeCell ref="D320:D321"/>
    <mergeCell ref="E320:E321"/>
    <mergeCell ref="F320:F321"/>
    <mergeCell ref="F328:F329"/>
    <mergeCell ref="G328:G329"/>
    <mergeCell ref="H328:H329"/>
    <mergeCell ref="I328:I329"/>
    <mergeCell ref="F313:F314"/>
    <mergeCell ref="G313:G314"/>
    <mergeCell ref="H313:H314"/>
    <mergeCell ref="I313:I314"/>
    <mergeCell ref="J313:J314"/>
    <mergeCell ref="K313:K314"/>
    <mergeCell ref="A313:A314"/>
    <mergeCell ref="B313:B314"/>
    <mergeCell ref="C313:C314"/>
    <mergeCell ref="D313:D314"/>
    <mergeCell ref="E313:E314"/>
    <mergeCell ref="G317:G318"/>
    <mergeCell ref="H317:H318"/>
    <mergeCell ref="I317:I318"/>
    <mergeCell ref="J317:J318"/>
    <mergeCell ref="K317:K318"/>
    <mergeCell ref="A317:A318"/>
    <mergeCell ref="B317:B318"/>
    <mergeCell ref="C317:C318"/>
    <mergeCell ref="D317:D318"/>
    <mergeCell ref="E317:E318"/>
    <mergeCell ref="F317:F318"/>
    <mergeCell ref="K304:K305"/>
    <mergeCell ref="F310:F311"/>
    <mergeCell ref="G310:G311"/>
    <mergeCell ref="H310:H311"/>
    <mergeCell ref="I310:I311"/>
    <mergeCell ref="J310:J311"/>
    <mergeCell ref="K310:K311"/>
    <mergeCell ref="A310:A311"/>
    <mergeCell ref="B310:B311"/>
    <mergeCell ref="C310:C311"/>
    <mergeCell ref="D310:D311"/>
    <mergeCell ref="E310:E311"/>
    <mergeCell ref="F308:F309"/>
    <mergeCell ref="G308:G309"/>
    <mergeCell ref="H308:H309"/>
    <mergeCell ref="I308:I309"/>
    <mergeCell ref="J308:J309"/>
    <mergeCell ref="K308:K309"/>
    <mergeCell ref="A304:A305"/>
    <mergeCell ref="B304:B305"/>
    <mergeCell ref="C304:C305"/>
    <mergeCell ref="D304:D305"/>
    <mergeCell ref="E304:E305"/>
    <mergeCell ref="F301:F302"/>
    <mergeCell ref="G301:G302"/>
    <mergeCell ref="H301:H302"/>
    <mergeCell ref="I301:I302"/>
    <mergeCell ref="J301:J302"/>
    <mergeCell ref="K301:K302"/>
    <mergeCell ref="G306:G307"/>
    <mergeCell ref="H306:H307"/>
    <mergeCell ref="I306:I307"/>
    <mergeCell ref="J306:J307"/>
    <mergeCell ref="K306:K307"/>
    <mergeCell ref="A308:A309"/>
    <mergeCell ref="B308:B309"/>
    <mergeCell ref="C308:C309"/>
    <mergeCell ref="D308:D309"/>
    <mergeCell ref="E308:E309"/>
    <mergeCell ref="A306:A307"/>
    <mergeCell ref="B306:B307"/>
    <mergeCell ref="C306:C307"/>
    <mergeCell ref="D306:D307"/>
    <mergeCell ref="E306:E307"/>
    <mergeCell ref="F306:F307"/>
    <mergeCell ref="F304:F305"/>
    <mergeCell ref="G304:G305"/>
    <mergeCell ref="H304:H305"/>
    <mergeCell ref="I304:I305"/>
    <mergeCell ref="J304:J305"/>
    <mergeCell ref="A301:A302"/>
    <mergeCell ref="B301:B302"/>
    <mergeCell ref="C301:C302"/>
    <mergeCell ref="D301:D302"/>
    <mergeCell ref="E301:E302"/>
    <mergeCell ref="A299:A300"/>
    <mergeCell ref="B299:B300"/>
    <mergeCell ref="C299:C300"/>
    <mergeCell ref="D299:D300"/>
    <mergeCell ref="E299:E300"/>
    <mergeCell ref="F299:F300"/>
    <mergeCell ref="F297:F298"/>
    <mergeCell ref="G297:G298"/>
    <mergeCell ref="H297:H298"/>
    <mergeCell ref="I297:I298"/>
    <mergeCell ref="J297:J298"/>
    <mergeCell ref="K297:K298"/>
    <mergeCell ref="G295:G296"/>
    <mergeCell ref="H295:H296"/>
    <mergeCell ref="I295:I296"/>
    <mergeCell ref="J295:J296"/>
    <mergeCell ref="K295:K296"/>
    <mergeCell ref="A297:A298"/>
    <mergeCell ref="B297:B298"/>
    <mergeCell ref="C297:C298"/>
    <mergeCell ref="D297:D298"/>
    <mergeCell ref="E297:E298"/>
    <mergeCell ref="A295:A296"/>
    <mergeCell ref="B295:B296"/>
    <mergeCell ref="C295:C296"/>
    <mergeCell ref="D295:D296"/>
    <mergeCell ref="E295:E296"/>
    <mergeCell ref="F295:F296"/>
    <mergeCell ref="G299:G300"/>
    <mergeCell ref="H299:H300"/>
    <mergeCell ref="I299:I300"/>
    <mergeCell ref="J299:J300"/>
    <mergeCell ref="K299:K300"/>
    <mergeCell ref="A290:A291"/>
    <mergeCell ref="B290:B291"/>
    <mergeCell ref="C290:C291"/>
    <mergeCell ref="D290:D291"/>
    <mergeCell ref="E290:E291"/>
    <mergeCell ref="F287:F288"/>
    <mergeCell ref="G287:G288"/>
    <mergeCell ref="H287:H288"/>
    <mergeCell ref="I287:I288"/>
    <mergeCell ref="J287:J288"/>
    <mergeCell ref="K287:K288"/>
    <mergeCell ref="G292:G293"/>
    <mergeCell ref="H292:H293"/>
    <mergeCell ref="I292:I293"/>
    <mergeCell ref="J292:J293"/>
    <mergeCell ref="K292:K293"/>
    <mergeCell ref="A292:A293"/>
    <mergeCell ref="B292:B293"/>
    <mergeCell ref="C292:C293"/>
    <mergeCell ref="D292:D293"/>
    <mergeCell ref="E292:E293"/>
    <mergeCell ref="F292:F293"/>
    <mergeCell ref="F290:F291"/>
    <mergeCell ref="G290:G291"/>
    <mergeCell ref="H290:H291"/>
    <mergeCell ref="I290:I291"/>
    <mergeCell ref="J290:J291"/>
    <mergeCell ref="K290:K291"/>
    <mergeCell ref="G282:G283"/>
    <mergeCell ref="H282:H283"/>
    <mergeCell ref="I282:I283"/>
    <mergeCell ref="J282:J283"/>
    <mergeCell ref="K282:K283"/>
    <mergeCell ref="A282:A283"/>
    <mergeCell ref="B282:B283"/>
    <mergeCell ref="C282:C283"/>
    <mergeCell ref="D282:D283"/>
    <mergeCell ref="E282:E283"/>
    <mergeCell ref="F282:F283"/>
    <mergeCell ref="G285:G286"/>
    <mergeCell ref="H285:H286"/>
    <mergeCell ref="I285:I286"/>
    <mergeCell ref="J285:J286"/>
    <mergeCell ref="K285:K286"/>
    <mergeCell ref="A287:A288"/>
    <mergeCell ref="B287:B288"/>
    <mergeCell ref="C287:C288"/>
    <mergeCell ref="D287:D288"/>
    <mergeCell ref="E287:E288"/>
    <mergeCell ref="A285:A286"/>
    <mergeCell ref="B285:B286"/>
    <mergeCell ref="C285:C286"/>
    <mergeCell ref="D285:D286"/>
    <mergeCell ref="E285:E286"/>
    <mergeCell ref="F285:F286"/>
    <mergeCell ref="F272:F273"/>
    <mergeCell ref="G279:G280"/>
    <mergeCell ref="H279:H280"/>
    <mergeCell ref="I279:I280"/>
    <mergeCell ref="J279:J280"/>
    <mergeCell ref="K279:K280"/>
    <mergeCell ref="H277:H278"/>
    <mergeCell ref="I277:I278"/>
    <mergeCell ref="J277:J278"/>
    <mergeCell ref="K277:K278"/>
    <mergeCell ref="A279:A280"/>
    <mergeCell ref="B279:B280"/>
    <mergeCell ref="C279:C280"/>
    <mergeCell ref="D279:D280"/>
    <mergeCell ref="E279:E280"/>
    <mergeCell ref="F279:F280"/>
    <mergeCell ref="A277:A278"/>
    <mergeCell ref="B277:B278"/>
    <mergeCell ref="C277:C278"/>
    <mergeCell ref="D277:D278"/>
    <mergeCell ref="E277:E278"/>
    <mergeCell ref="F277:F278"/>
    <mergeCell ref="G277:G278"/>
    <mergeCell ref="F270:F271"/>
    <mergeCell ref="G270:G271"/>
    <mergeCell ref="H270:H271"/>
    <mergeCell ref="I270:I271"/>
    <mergeCell ref="J270:J271"/>
    <mergeCell ref="K270:K271"/>
    <mergeCell ref="A270:A271"/>
    <mergeCell ref="B270:B271"/>
    <mergeCell ref="C270:C271"/>
    <mergeCell ref="D270:D271"/>
    <mergeCell ref="E270:E271"/>
    <mergeCell ref="F274:F275"/>
    <mergeCell ref="G274:G275"/>
    <mergeCell ref="H274:H275"/>
    <mergeCell ref="I274:I275"/>
    <mergeCell ref="J274:J275"/>
    <mergeCell ref="K274:K275"/>
    <mergeCell ref="G272:G273"/>
    <mergeCell ref="H272:H273"/>
    <mergeCell ref="I272:I273"/>
    <mergeCell ref="J272:J273"/>
    <mergeCell ref="K272:K273"/>
    <mergeCell ref="A274:A275"/>
    <mergeCell ref="B274:B275"/>
    <mergeCell ref="C274:C275"/>
    <mergeCell ref="D274:D275"/>
    <mergeCell ref="E274:E275"/>
    <mergeCell ref="A272:A273"/>
    <mergeCell ref="B272:B273"/>
    <mergeCell ref="C272:C273"/>
    <mergeCell ref="D272:D273"/>
    <mergeCell ref="E272:E273"/>
    <mergeCell ref="F267:F268"/>
    <mergeCell ref="G267:G268"/>
    <mergeCell ref="H267:H268"/>
    <mergeCell ref="I267:I268"/>
    <mergeCell ref="J267:J268"/>
    <mergeCell ref="K267:K268"/>
    <mergeCell ref="G265:G266"/>
    <mergeCell ref="H265:H266"/>
    <mergeCell ref="I265:I266"/>
    <mergeCell ref="J265:J266"/>
    <mergeCell ref="K265:K266"/>
    <mergeCell ref="A267:A268"/>
    <mergeCell ref="B267:B268"/>
    <mergeCell ref="C267:C268"/>
    <mergeCell ref="D267:D268"/>
    <mergeCell ref="E267:E268"/>
    <mergeCell ref="A265:A266"/>
    <mergeCell ref="B265:B266"/>
    <mergeCell ref="C265:C266"/>
    <mergeCell ref="D265:D266"/>
    <mergeCell ref="E265:E266"/>
    <mergeCell ref="F265:F266"/>
    <mergeCell ref="F263:F264"/>
    <mergeCell ref="G263:G264"/>
    <mergeCell ref="H263:H264"/>
    <mergeCell ref="I263:I264"/>
    <mergeCell ref="J263:J264"/>
    <mergeCell ref="K263:K264"/>
    <mergeCell ref="G261:G262"/>
    <mergeCell ref="H261:H262"/>
    <mergeCell ref="I261:I262"/>
    <mergeCell ref="J261:J262"/>
    <mergeCell ref="K261:K262"/>
    <mergeCell ref="A263:A264"/>
    <mergeCell ref="B263:B264"/>
    <mergeCell ref="C263:C264"/>
    <mergeCell ref="D263:D264"/>
    <mergeCell ref="E263:E264"/>
    <mergeCell ref="A261:A262"/>
    <mergeCell ref="B261:B262"/>
    <mergeCell ref="C261:C262"/>
    <mergeCell ref="D261:D262"/>
    <mergeCell ref="E261:E262"/>
    <mergeCell ref="F261:F262"/>
    <mergeCell ref="F256:F257"/>
    <mergeCell ref="G256:G257"/>
    <mergeCell ref="H256:H257"/>
    <mergeCell ref="I256:I257"/>
    <mergeCell ref="J256:J257"/>
    <mergeCell ref="K256:K257"/>
    <mergeCell ref="A256:A257"/>
    <mergeCell ref="B256:B257"/>
    <mergeCell ref="C256:C257"/>
    <mergeCell ref="D256:D257"/>
    <mergeCell ref="E256:E257"/>
    <mergeCell ref="G258:G259"/>
    <mergeCell ref="H258:H259"/>
    <mergeCell ref="I258:I259"/>
    <mergeCell ref="J258:J259"/>
    <mergeCell ref="K258:K259"/>
    <mergeCell ref="A258:A259"/>
    <mergeCell ref="B258:B259"/>
    <mergeCell ref="C258:C259"/>
    <mergeCell ref="D258:D259"/>
    <mergeCell ref="E258:E259"/>
    <mergeCell ref="F258:F259"/>
    <mergeCell ref="F253:F254"/>
    <mergeCell ref="G253:G254"/>
    <mergeCell ref="H253:H254"/>
    <mergeCell ref="I253:I254"/>
    <mergeCell ref="J253:J254"/>
    <mergeCell ref="K253:K254"/>
    <mergeCell ref="G251:G252"/>
    <mergeCell ref="H251:H252"/>
    <mergeCell ref="I251:I252"/>
    <mergeCell ref="J251:J252"/>
    <mergeCell ref="K251:K252"/>
    <mergeCell ref="A253:A254"/>
    <mergeCell ref="B253:B254"/>
    <mergeCell ref="C253:C254"/>
    <mergeCell ref="D253:D254"/>
    <mergeCell ref="E253:E254"/>
    <mergeCell ref="A251:A252"/>
    <mergeCell ref="B251:B252"/>
    <mergeCell ref="C251:C252"/>
    <mergeCell ref="D251:D252"/>
    <mergeCell ref="E251:E252"/>
    <mergeCell ref="F251:F252"/>
    <mergeCell ref="G245:G246"/>
    <mergeCell ref="H245:H246"/>
    <mergeCell ref="I245:I246"/>
    <mergeCell ref="J245:J246"/>
    <mergeCell ref="K245:K246"/>
    <mergeCell ref="A245:A246"/>
    <mergeCell ref="B245:B246"/>
    <mergeCell ref="C245:C246"/>
    <mergeCell ref="D245:D246"/>
    <mergeCell ref="E245:E246"/>
    <mergeCell ref="F245:F246"/>
    <mergeCell ref="G248:G249"/>
    <mergeCell ref="H248:H249"/>
    <mergeCell ref="I248:I249"/>
    <mergeCell ref="J248:J249"/>
    <mergeCell ref="K248:K249"/>
    <mergeCell ref="A248:A249"/>
    <mergeCell ref="B248:B249"/>
    <mergeCell ref="C248:C249"/>
    <mergeCell ref="D248:D249"/>
    <mergeCell ref="E248:E249"/>
    <mergeCell ref="F248:F249"/>
    <mergeCell ref="F243:F244"/>
    <mergeCell ref="G243:G244"/>
    <mergeCell ref="H243:H244"/>
    <mergeCell ref="I243:I244"/>
    <mergeCell ref="J243:J244"/>
    <mergeCell ref="K243:K244"/>
    <mergeCell ref="A243:A244"/>
    <mergeCell ref="B243:B244"/>
    <mergeCell ref="C243:C244"/>
    <mergeCell ref="D243:D244"/>
    <mergeCell ref="E243:E244"/>
    <mergeCell ref="F239:F240"/>
    <mergeCell ref="G239:G240"/>
    <mergeCell ref="H239:H240"/>
    <mergeCell ref="I239:I240"/>
    <mergeCell ref="J239:J240"/>
    <mergeCell ref="K239:K240"/>
    <mergeCell ref="A239:A240"/>
    <mergeCell ref="B239:B240"/>
    <mergeCell ref="C239:C240"/>
    <mergeCell ref="D239:D240"/>
    <mergeCell ref="E239:E240"/>
    <mergeCell ref="G234:G235"/>
    <mergeCell ref="H234:H235"/>
    <mergeCell ref="I234:I235"/>
    <mergeCell ref="A234:A235"/>
    <mergeCell ref="B234:B235"/>
    <mergeCell ref="C234:C235"/>
    <mergeCell ref="D234:D235"/>
    <mergeCell ref="E234:E235"/>
    <mergeCell ref="F234:F235"/>
    <mergeCell ref="G232:G233"/>
    <mergeCell ref="H232:H233"/>
    <mergeCell ref="I232:I233"/>
    <mergeCell ref="J232:J233"/>
    <mergeCell ref="K232:K233"/>
    <mergeCell ref="A232:A233"/>
    <mergeCell ref="B232:B233"/>
    <mergeCell ref="C232:C233"/>
    <mergeCell ref="D232:D233"/>
    <mergeCell ref="E232:E233"/>
    <mergeCell ref="F232:F233"/>
    <mergeCell ref="F230:F231"/>
    <mergeCell ref="G230:G231"/>
    <mergeCell ref="H230:H231"/>
    <mergeCell ref="I230:I231"/>
    <mergeCell ref="J230:J231"/>
    <mergeCell ref="K230:K231"/>
    <mergeCell ref="G228:G229"/>
    <mergeCell ref="H228:H229"/>
    <mergeCell ref="I228:I229"/>
    <mergeCell ref="J228:J229"/>
    <mergeCell ref="K228:K229"/>
    <mergeCell ref="A230:A231"/>
    <mergeCell ref="B230:B231"/>
    <mergeCell ref="C230:C231"/>
    <mergeCell ref="D230:D231"/>
    <mergeCell ref="E230:E231"/>
    <mergeCell ref="A228:A229"/>
    <mergeCell ref="B228:B229"/>
    <mergeCell ref="C228:C229"/>
    <mergeCell ref="D228:D229"/>
    <mergeCell ref="E228:E229"/>
    <mergeCell ref="F228:F229"/>
    <mergeCell ref="F226:F227"/>
    <mergeCell ref="G226:G227"/>
    <mergeCell ref="H226:H227"/>
    <mergeCell ref="I226:I227"/>
    <mergeCell ref="J226:J227"/>
    <mergeCell ref="K226:K227"/>
    <mergeCell ref="G224:G225"/>
    <mergeCell ref="H224:H225"/>
    <mergeCell ref="I224:I225"/>
    <mergeCell ref="J224:J225"/>
    <mergeCell ref="K224:K225"/>
    <mergeCell ref="A226:A227"/>
    <mergeCell ref="B226:B227"/>
    <mergeCell ref="C226:C227"/>
    <mergeCell ref="D226:D227"/>
    <mergeCell ref="E226:E227"/>
    <mergeCell ref="A224:A225"/>
    <mergeCell ref="B224:B225"/>
    <mergeCell ref="C224:C225"/>
    <mergeCell ref="D224:D225"/>
    <mergeCell ref="E224:E225"/>
    <mergeCell ref="F224:F225"/>
    <mergeCell ref="F222:F223"/>
    <mergeCell ref="G222:G223"/>
    <mergeCell ref="H222:H223"/>
    <mergeCell ref="I222:I223"/>
    <mergeCell ref="J222:J223"/>
    <mergeCell ref="K222:K223"/>
    <mergeCell ref="G220:G221"/>
    <mergeCell ref="H220:H221"/>
    <mergeCell ref="I220:I221"/>
    <mergeCell ref="J220:J221"/>
    <mergeCell ref="K220:K221"/>
    <mergeCell ref="A222:A223"/>
    <mergeCell ref="B222:B223"/>
    <mergeCell ref="C222:C223"/>
    <mergeCell ref="D222:D223"/>
    <mergeCell ref="E222:E223"/>
    <mergeCell ref="A220:A221"/>
    <mergeCell ref="B220:B221"/>
    <mergeCell ref="C220:C221"/>
    <mergeCell ref="D220:D221"/>
    <mergeCell ref="E220:E221"/>
    <mergeCell ref="F220:F221"/>
    <mergeCell ref="F218:F219"/>
    <mergeCell ref="G218:G219"/>
    <mergeCell ref="H218:H219"/>
    <mergeCell ref="I218:I219"/>
    <mergeCell ref="J218:J219"/>
    <mergeCell ref="K218:K219"/>
    <mergeCell ref="A218:A219"/>
    <mergeCell ref="B218:B219"/>
    <mergeCell ref="C218:C219"/>
    <mergeCell ref="D218:D219"/>
    <mergeCell ref="E218:E219"/>
    <mergeCell ref="F216:F217"/>
    <mergeCell ref="G216:G217"/>
    <mergeCell ref="H216:H217"/>
    <mergeCell ref="I216:I217"/>
    <mergeCell ref="J216:J217"/>
    <mergeCell ref="K216:K217"/>
    <mergeCell ref="G214:G215"/>
    <mergeCell ref="H214:H215"/>
    <mergeCell ref="I214:I215"/>
    <mergeCell ref="J214:J215"/>
    <mergeCell ref="K214:K215"/>
    <mergeCell ref="A216:A217"/>
    <mergeCell ref="B216:B217"/>
    <mergeCell ref="C216:C217"/>
    <mergeCell ref="D216:D217"/>
    <mergeCell ref="E216:E217"/>
    <mergeCell ref="A214:A215"/>
    <mergeCell ref="B214:B215"/>
    <mergeCell ref="C214:C215"/>
    <mergeCell ref="D214:D215"/>
    <mergeCell ref="E214:E215"/>
    <mergeCell ref="F214:F215"/>
    <mergeCell ref="F212:F213"/>
    <mergeCell ref="G212:G213"/>
    <mergeCell ref="H212:H213"/>
    <mergeCell ref="I212:I213"/>
    <mergeCell ref="J212:J213"/>
    <mergeCell ref="K212:K213"/>
    <mergeCell ref="G210:G211"/>
    <mergeCell ref="H210:H211"/>
    <mergeCell ref="I210:I211"/>
    <mergeCell ref="J210:J211"/>
    <mergeCell ref="K210:K211"/>
    <mergeCell ref="A212:A213"/>
    <mergeCell ref="B212:B213"/>
    <mergeCell ref="C212:C213"/>
    <mergeCell ref="D212:D213"/>
    <mergeCell ref="E212:E213"/>
    <mergeCell ref="A210:A211"/>
    <mergeCell ref="B210:B211"/>
    <mergeCell ref="C210:C211"/>
    <mergeCell ref="D210:D211"/>
    <mergeCell ref="E210:E211"/>
    <mergeCell ref="F210:F211"/>
    <mergeCell ref="F208:F209"/>
    <mergeCell ref="G208:G209"/>
    <mergeCell ref="H208:H209"/>
    <mergeCell ref="I208:I209"/>
    <mergeCell ref="J208:J209"/>
    <mergeCell ref="K208:K209"/>
    <mergeCell ref="F198:F199"/>
    <mergeCell ref="G206:G207"/>
    <mergeCell ref="H206:H207"/>
    <mergeCell ref="I206:I207"/>
    <mergeCell ref="J206:J207"/>
    <mergeCell ref="K206:K207"/>
    <mergeCell ref="A208:A209"/>
    <mergeCell ref="B208:B209"/>
    <mergeCell ref="C208:C209"/>
    <mergeCell ref="D208:D209"/>
    <mergeCell ref="E208:E209"/>
    <mergeCell ref="A206:A207"/>
    <mergeCell ref="B206:B207"/>
    <mergeCell ref="C206:C207"/>
    <mergeCell ref="D206:D207"/>
    <mergeCell ref="E206:E207"/>
    <mergeCell ref="F206:F207"/>
    <mergeCell ref="F204:F205"/>
    <mergeCell ref="G204:G205"/>
    <mergeCell ref="H204:H205"/>
    <mergeCell ref="I204:I205"/>
    <mergeCell ref="J204:J205"/>
    <mergeCell ref="K204:K205"/>
    <mergeCell ref="A204:A205"/>
    <mergeCell ref="B204:B205"/>
    <mergeCell ref="C204:C205"/>
    <mergeCell ref="D204:D205"/>
    <mergeCell ref="E204:E205"/>
    <mergeCell ref="F196:F197"/>
    <mergeCell ref="G196:G197"/>
    <mergeCell ref="H196:H197"/>
    <mergeCell ref="I196:I197"/>
    <mergeCell ref="J196:J197"/>
    <mergeCell ref="K196:K197"/>
    <mergeCell ref="A196:A197"/>
    <mergeCell ref="B196:B197"/>
    <mergeCell ref="C196:C197"/>
    <mergeCell ref="D196:D197"/>
    <mergeCell ref="E196:E197"/>
    <mergeCell ref="F200:F201"/>
    <mergeCell ref="G200:G201"/>
    <mergeCell ref="H200:H201"/>
    <mergeCell ref="I200:I201"/>
    <mergeCell ref="J200:J201"/>
    <mergeCell ref="K200:K201"/>
    <mergeCell ref="G198:G199"/>
    <mergeCell ref="H198:H199"/>
    <mergeCell ref="I198:I199"/>
    <mergeCell ref="J198:J199"/>
    <mergeCell ref="K198:K199"/>
    <mergeCell ref="A200:A201"/>
    <mergeCell ref="B200:B201"/>
    <mergeCell ref="C200:C201"/>
    <mergeCell ref="D200:D201"/>
    <mergeCell ref="E200:E201"/>
    <mergeCell ref="A198:A199"/>
    <mergeCell ref="B198:B199"/>
    <mergeCell ref="C198:C199"/>
    <mergeCell ref="D198:D199"/>
    <mergeCell ref="E198:E199"/>
    <mergeCell ref="F193:F194"/>
    <mergeCell ref="G193:G194"/>
    <mergeCell ref="H193:H194"/>
    <mergeCell ref="I193:I194"/>
    <mergeCell ref="J193:J194"/>
    <mergeCell ref="K193:K194"/>
    <mergeCell ref="G191:G192"/>
    <mergeCell ref="H191:H192"/>
    <mergeCell ref="I191:I192"/>
    <mergeCell ref="J191:J192"/>
    <mergeCell ref="K191:K192"/>
    <mergeCell ref="A193:A194"/>
    <mergeCell ref="B193:B194"/>
    <mergeCell ref="C193:C194"/>
    <mergeCell ref="D193:D194"/>
    <mergeCell ref="E193:E194"/>
    <mergeCell ref="A191:A192"/>
    <mergeCell ref="B191:B192"/>
    <mergeCell ref="C191:C192"/>
    <mergeCell ref="D191:D192"/>
    <mergeCell ref="E191:E192"/>
    <mergeCell ref="F191:F192"/>
    <mergeCell ref="F189:F190"/>
    <mergeCell ref="G189:G190"/>
    <mergeCell ref="H189:H190"/>
    <mergeCell ref="I189:I190"/>
    <mergeCell ref="J189:J190"/>
    <mergeCell ref="K189:K190"/>
    <mergeCell ref="G187:G188"/>
    <mergeCell ref="H187:H188"/>
    <mergeCell ref="I187:I188"/>
    <mergeCell ref="J187:J188"/>
    <mergeCell ref="K187:K188"/>
    <mergeCell ref="A189:A190"/>
    <mergeCell ref="B189:B190"/>
    <mergeCell ref="C189:C190"/>
    <mergeCell ref="D189:D190"/>
    <mergeCell ref="E189:E190"/>
    <mergeCell ref="A187:A188"/>
    <mergeCell ref="B187:B188"/>
    <mergeCell ref="C187:C188"/>
    <mergeCell ref="D187:D188"/>
    <mergeCell ref="E187:E188"/>
    <mergeCell ref="F187:F188"/>
    <mergeCell ref="F182:F183"/>
    <mergeCell ref="G182:G183"/>
    <mergeCell ref="H182:H183"/>
    <mergeCell ref="I182:I183"/>
    <mergeCell ref="J182:J183"/>
    <mergeCell ref="K182:K183"/>
    <mergeCell ref="A182:A183"/>
    <mergeCell ref="B182:B183"/>
    <mergeCell ref="C182:C183"/>
    <mergeCell ref="D182:D183"/>
    <mergeCell ref="E182:E183"/>
    <mergeCell ref="G184:G185"/>
    <mergeCell ref="H184:H185"/>
    <mergeCell ref="I184:I185"/>
    <mergeCell ref="J184:J185"/>
    <mergeCell ref="K184:K185"/>
    <mergeCell ref="A184:A185"/>
    <mergeCell ref="B184:B185"/>
    <mergeCell ref="C184:C185"/>
    <mergeCell ref="D184:D185"/>
    <mergeCell ref="E184:E185"/>
    <mergeCell ref="F184:F185"/>
    <mergeCell ref="F179:F180"/>
    <mergeCell ref="G179:G180"/>
    <mergeCell ref="H179:H180"/>
    <mergeCell ref="I179:I180"/>
    <mergeCell ref="J179:J180"/>
    <mergeCell ref="K179:K180"/>
    <mergeCell ref="G177:G178"/>
    <mergeCell ref="H177:H178"/>
    <mergeCell ref="I177:I178"/>
    <mergeCell ref="J177:J178"/>
    <mergeCell ref="K177:K178"/>
    <mergeCell ref="A179:A180"/>
    <mergeCell ref="B179:B180"/>
    <mergeCell ref="C179:C180"/>
    <mergeCell ref="D179:D180"/>
    <mergeCell ref="E179:E180"/>
    <mergeCell ref="A177:A178"/>
    <mergeCell ref="B177:B178"/>
    <mergeCell ref="C177:C178"/>
    <mergeCell ref="D177:D178"/>
    <mergeCell ref="E177:E178"/>
    <mergeCell ref="F177:F178"/>
    <mergeCell ref="G171:G172"/>
    <mergeCell ref="H171:H172"/>
    <mergeCell ref="I171:I172"/>
    <mergeCell ref="J171:J172"/>
    <mergeCell ref="K171:K172"/>
    <mergeCell ref="A171:A172"/>
    <mergeCell ref="B171:B172"/>
    <mergeCell ref="C171:C172"/>
    <mergeCell ref="D171:D172"/>
    <mergeCell ref="E171:E172"/>
    <mergeCell ref="F171:F172"/>
    <mergeCell ref="G174:G175"/>
    <mergeCell ref="H174:H175"/>
    <mergeCell ref="I174:I175"/>
    <mergeCell ref="J174:J175"/>
    <mergeCell ref="K174:K175"/>
    <mergeCell ref="A174:A175"/>
    <mergeCell ref="B174:B175"/>
    <mergeCell ref="C174:C175"/>
    <mergeCell ref="D174:D175"/>
    <mergeCell ref="E174:E175"/>
    <mergeCell ref="F174:F175"/>
    <mergeCell ref="F169:F170"/>
    <mergeCell ref="G169:G170"/>
    <mergeCell ref="H169:H170"/>
    <mergeCell ref="I169:I170"/>
    <mergeCell ref="J169:J170"/>
    <mergeCell ref="K169:K170"/>
    <mergeCell ref="A169:A170"/>
    <mergeCell ref="B169:B170"/>
    <mergeCell ref="C169:C170"/>
    <mergeCell ref="D169:D170"/>
    <mergeCell ref="E169:E170"/>
    <mergeCell ref="F164:F165"/>
    <mergeCell ref="G164:G165"/>
    <mergeCell ref="H164:H165"/>
    <mergeCell ref="I164:I165"/>
    <mergeCell ref="J164:J165"/>
    <mergeCell ref="K164:K165"/>
    <mergeCell ref="G162:G163"/>
    <mergeCell ref="H162:H163"/>
    <mergeCell ref="I162:I163"/>
    <mergeCell ref="J162:J163"/>
    <mergeCell ref="K162:K163"/>
    <mergeCell ref="A164:A165"/>
    <mergeCell ref="B164:B165"/>
    <mergeCell ref="C164:C165"/>
    <mergeCell ref="D164:D165"/>
    <mergeCell ref="E164:E165"/>
    <mergeCell ref="A162:A163"/>
    <mergeCell ref="B162:B163"/>
    <mergeCell ref="C162:C163"/>
    <mergeCell ref="D162:D163"/>
    <mergeCell ref="E162:E163"/>
    <mergeCell ref="F162:F163"/>
    <mergeCell ref="F160:F161"/>
    <mergeCell ref="G160:G161"/>
    <mergeCell ref="H160:H161"/>
    <mergeCell ref="I160:I161"/>
    <mergeCell ref="J160:J161"/>
    <mergeCell ref="K160:K161"/>
    <mergeCell ref="G158:G159"/>
    <mergeCell ref="H158:H159"/>
    <mergeCell ref="I158:I159"/>
    <mergeCell ref="J158:J159"/>
    <mergeCell ref="K158:K159"/>
    <mergeCell ref="A160:A161"/>
    <mergeCell ref="B160:B161"/>
    <mergeCell ref="C160:C161"/>
    <mergeCell ref="D160:D161"/>
    <mergeCell ref="E160:E161"/>
    <mergeCell ref="A158:A159"/>
    <mergeCell ref="B158:B159"/>
    <mergeCell ref="C158:C159"/>
    <mergeCell ref="D158:D159"/>
    <mergeCell ref="E158:E159"/>
    <mergeCell ref="F158:F159"/>
    <mergeCell ref="F156:F157"/>
    <mergeCell ref="G156:G157"/>
    <mergeCell ref="H156:H157"/>
    <mergeCell ref="I156:I157"/>
    <mergeCell ref="J156:J157"/>
    <mergeCell ref="K156:K157"/>
    <mergeCell ref="A153:A154"/>
    <mergeCell ref="B153:B154"/>
    <mergeCell ref="C153:C154"/>
    <mergeCell ref="D153:D154"/>
    <mergeCell ref="E153:E154"/>
    <mergeCell ref="F151:F152"/>
    <mergeCell ref="G151:G152"/>
    <mergeCell ref="H151:H152"/>
    <mergeCell ref="I151:I152"/>
    <mergeCell ref="J151:J152"/>
    <mergeCell ref="K151:K152"/>
    <mergeCell ref="A151:A152"/>
    <mergeCell ref="B151:B152"/>
    <mergeCell ref="C151:C152"/>
    <mergeCell ref="D151:D152"/>
    <mergeCell ref="E151:E152"/>
    <mergeCell ref="A156:A157"/>
    <mergeCell ref="B156:B157"/>
    <mergeCell ref="C156:C157"/>
    <mergeCell ref="D156:D157"/>
    <mergeCell ref="E156:E157"/>
    <mergeCell ref="F153:F154"/>
    <mergeCell ref="G153:G154"/>
    <mergeCell ref="H153:H154"/>
    <mergeCell ref="I153:I154"/>
    <mergeCell ref="J153:J154"/>
    <mergeCell ref="K153:K154"/>
    <mergeCell ref="K145:K146"/>
    <mergeCell ref="A147:A148"/>
    <mergeCell ref="B147:B148"/>
    <mergeCell ref="C147:C148"/>
    <mergeCell ref="D147:D148"/>
    <mergeCell ref="E147:E148"/>
    <mergeCell ref="A145:A146"/>
    <mergeCell ref="B145:B146"/>
    <mergeCell ref="C145:C146"/>
    <mergeCell ref="D145:D146"/>
    <mergeCell ref="E145:E146"/>
    <mergeCell ref="F145:F146"/>
    <mergeCell ref="G149:G150"/>
    <mergeCell ref="H149:H150"/>
    <mergeCell ref="I149:I150"/>
    <mergeCell ref="J149:J150"/>
    <mergeCell ref="K149:K150"/>
    <mergeCell ref="A149:A150"/>
    <mergeCell ref="B149:B150"/>
    <mergeCell ref="C149:C150"/>
    <mergeCell ref="D149:D150"/>
    <mergeCell ref="E149:E150"/>
    <mergeCell ref="F149:F150"/>
    <mergeCell ref="F147:F148"/>
    <mergeCell ref="G147:G148"/>
    <mergeCell ref="H147:H148"/>
    <mergeCell ref="I147:I148"/>
    <mergeCell ref="J147:J148"/>
    <mergeCell ref="K147:K148"/>
    <mergeCell ref="G140:G141"/>
    <mergeCell ref="H140:H141"/>
    <mergeCell ref="I140:I141"/>
    <mergeCell ref="A140:A141"/>
    <mergeCell ref="B140:B141"/>
    <mergeCell ref="C140:C141"/>
    <mergeCell ref="D140:D141"/>
    <mergeCell ref="E140:E141"/>
    <mergeCell ref="F140:F141"/>
    <mergeCell ref="F138:F139"/>
    <mergeCell ref="G138:G139"/>
    <mergeCell ref="H138:H139"/>
    <mergeCell ref="I138:I139"/>
    <mergeCell ref="G145:G146"/>
    <mergeCell ref="H145:H146"/>
    <mergeCell ref="I145:I146"/>
    <mergeCell ref="J145:J146"/>
    <mergeCell ref="J138:J139"/>
    <mergeCell ref="K138:K139"/>
    <mergeCell ref="G136:G137"/>
    <mergeCell ref="H136:H137"/>
    <mergeCell ref="I136:I137"/>
    <mergeCell ref="J136:J137"/>
    <mergeCell ref="K136:K137"/>
    <mergeCell ref="A138:A139"/>
    <mergeCell ref="B138:B139"/>
    <mergeCell ref="C138:C139"/>
    <mergeCell ref="D138:D139"/>
    <mergeCell ref="E138:E139"/>
    <mergeCell ref="A136:A137"/>
    <mergeCell ref="B136:B137"/>
    <mergeCell ref="C136:C137"/>
    <mergeCell ref="D136:D137"/>
    <mergeCell ref="E136:E137"/>
    <mergeCell ref="F136:F137"/>
    <mergeCell ref="F134:F135"/>
    <mergeCell ref="G134:G135"/>
    <mergeCell ref="H134:H135"/>
    <mergeCell ref="I134:I135"/>
    <mergeCell ref="J134:J135"/>
    <mergeCell ref="K134:K135"/>
    <mergeCell ref="G132:G133"/>
    <mergeCell ref="H132:H133"/>
    <mergeCell ref="I132:I133"/>
    <mergeCell ref="J132:J133"/>
    <mergeCell ref="K132:K133"/>
    <mergeCell ref="A134:A135"/>
    <mergeCell ref="B134:B135"/>
    <mergeCell ref="C134:C135"/>
    <mergeCell ref="D134:D135"/>
    <mergeCell ref="E134:E135"/>
    <mergeCell ref="A132:A133"/>
    <mergeCell ref="B132:B133"/>
    <mergeCell ref="C132:C133"/>
    <mergeCell ref="D132:D133"/>
    <mergeCell ref="E132:E133"/>
    <mergeCell ref="F132:F133"/>
    <mergeCell ref="F130:F131"/>
    <mergeCell ref="G130:G131"/>
    <mergeCell ref="H130:H131"/>
    <mergeCell ref="I130:I131"/>
    <mergeCell ref="J130:J131"/>
    <mergeCell ref="K130:K131"/>
    <mergeCell ref="G128:G129"/>
    <mergeCell ref="H128:H129"/>
    <mergeCell ref="I128:I129"/>
    <mergeCell ref="J128:J129"/>
    <mergeCell ref="K128:K129"/>
    <mergeCell ref="A130:A131"/>
    <mergeCell ref="B130:B131"/>
    <mergeCell ref="C130:C131"/>
    <mergeCell ref="D130:D131"/>
    <mergeCell ref="E130:E131"/>
    <mergeCell ref="A128:A129"/>
    <mergeCell ref="B128:B129"/>
    <mergeCell ref="C128:C129"/>
    <mergeCell ref="D128:D129"/>
    <mergeCell ref="E128:E129"/>
    <mergeCell ref="F128:F129"/>
    <mergeCell ref="F126:F127"/>
    <mergeCell ref="G126:G127"/>
    <mergeCell ref="H126:H127"/>
    <mergeCell ref="I126:I127"/>
    <mergeCell ref="J126:J127"/>
    <mergeCell ref="K126:K127"/>
    <mergeCell ref="G124:G125"/>
    <mergeCell ref="H124:H125"/>
    <mergeCell ref="I124:I125"/>
    <mergeCell ref="J124:J125"/>
    <mergeCell ref="K124:K125"/>
    <mergeCell ref="A126:A127"/>
    <mergeCell ref="B126:B127"/>
    <mergeCell ref="C126:C127"/>
    <mergeCell ref="D126:D127"/>
    <mergeCell ref="E126:E127"/>
    <mergeCell ref="A124:A125"/>
    <mergeCell ref="B124:B125"/>
    <mergeCell ref="C124:C125"/>
    <mergeCell ref="D124:D125"/>
    <mergeCell ref="E124:E125"/>
    <mergeCell ref="F124:F125"/>
    <mergeCell ref="D116:D117"/>
    <mergeCell ref="E116:E117"/>
    <mergeCell ref="F116:F117"/>
    <mergeCell ref="F122:F123"/>
    <mergeCell ref="G122:G123"/>
    <mergeCell ref="H122:H123"/>
    <mergeCell ref="I122:I123"/>
    <mergeCell ref="J122:J123"/>
    <mergeCell ref="K122:K123"/>
    <mergeCell ref="G120:G121"/>
    <mergeCell ref="H120:H121"/>
    <mergeCell ref="I120:I121"/>
    <mergeCell ref="J120:J121"/>
    <mergeCell ref="K120:K121"/>
    <mergeCell ref="A122:A123"/>
    <mergeCell ref="B122:B123"/>
    <mergeCell ref="C122:C123"/>
    <mergeCell ref="D122:D123"/>
    <mergeCell ref="E122:E123"/>
    <mergeCell ref="A120:A121"/>
    <mergeCell ref="B120:B121"/>
    <mergeCell ref="C120:C121"/>
    <mergeCell ref="D120:D121"/>
    <mergeCell ref="E120:E121"/>
    <mergeCell ref="F120:F121"/>
    <mergeCell ref="H112:H113"/>
    <mergeCell ref="I112:I113"/>
    <mergeCell ref="J112:J113"/>
    <mergeCell ref="K106:K107"/>
    <mergeCell ref="A108:A109"/>
    <mergeCell ref="A110:A111"/>
    <mergeCell ref="B110:B111"/>
    <mergeCell ref="C110:C111"/>
    <mergeCell ref="D110:D111"/>
    <mergeCell ref="E110:E111"/>
    <mergeCell ref="F110:F111"/>
    <mergeCell ref="G110:G111"/>
    <mergeCell ref="H110:H111"/>
    <mergeCell ref="F118:F119"/>
    <mergeCell ref="G118:G119"/>
    <mergeCell ref="H118:H119"/>
    <mergeCell ref="I118:I119"/>
    <mergeCell ref="J118:J119"/>
    <mergeCell ref="K118:K119"/>
    <mergeCell ref="G116:G117"/>
    <mergeCell ref="H116:H117"/>
    <mergeCell ref="I116:I117"/>
    <mergeCell ref="J116:J117"/>
    <mergeCell ref="K116:K117"/>
    <mergeCell ref="A118:A119"/>
    <mergeCell ref="B118:B119"/>
    <mergeCell ref="C118:C119"/>
    <mergeCell ref="D118:D119"/>
    <mergeCell ref="E118:E119"/>
    <mergeCell ref="A116:A117"/>
    <mergeCell ref="B116:B117"/>
    <mergeCell ref="C116:C117"/>
    <mergeCell ref="F81:F82"/>
    <mergeCell ref="G81:G82"/>
    <mergeCell ref="H81:H82"/>
    <mergeCell ref="I81:I82"/>
    <mergeCell ref="J81:J82"/>
    <mergeCell ref="K81:K82"/>
    <mergeCell ref="A81:A82"/>
    <mergeCell ref="B81:B82"/>
    <mergeCell ref="C81:C82"/>
    <mergeCell ref="D81:D82"/>
    <mergeCell ref="E81:E82"/>
    <mergeCell ref="J103:J104"/>
    <mergeCell ref="K103:K104"/>
    <mergeCell ref="A103:A104"/>
    <mergeCell ref="B103:B104"/>
    <mergeCell ref="C103:C104"/>
    <mergeCell ref="D103:D104"/>
    <mergeCell ref="E103:E104"/>
    <mergeCell ref="F103:F104"/>
    <mergeCell ref="F101:F102"/>
    <mergeCell ref="G101:G102"/>
    <mergeCell ref="H101:H102"/>
    <mergeCell ref="H79:H80"/>
    <mergeCell ref="I79:I80"/>
    <mergeCell ref="J79:J80"/>
    <mergeCell ref="K79:K80"/>
    <mergeCell ref="G73:G74"/>
    <mergeCell ref="A79:A80"/>
    <mergeCell ref="B79:B80"/>
    <mergeCell ref="C79:C80"/>
    <mergeCell ref="D79:D80"/>
    <mergeCell ref="E79:E80"/>
    <mergeCell ref="F79:F80"/>
    <mergeCell ref="G79:G80"/>
    <mergeCell ref="A73:A74"/>
    <mergeCell ref="B73:B74"/>
    <mergeCell ref="C73:C74"/>
    <mergeCell ref="D73:D74"/>
    <mergeCell ref="E73:E74"/>
    <mergeCell ref="F73:F74"/>
    <mergeCell ref="H73:H74"/>
    <mergeCell ref="I73:I74"/>
    <mergeCell ref="J73:J74"/>
    <mergeCell ref="K73:K74"/>
    <mergeCell ref="G77:G78"/>
    <mergeCell ref="H77:H78"/>
    <mergeCell ref="I77:I78"/>
    <mergeCell ref="J77:J78"/>
    <mergeCell ref="K77:K78"/>
    <mergeCell ref="H75:H76"/>
    <mergeCell ref="I75:I76"/>
    <mergeCell ref="J75:J76"/>
    <mergeCell ref="K75:K76"/>
    <mergeCell ref="A77:A78"/>
    <mergeCell ref="K67:K68"/>
    <mergeCell ref="A69:A70"/>
    <mergeCell ref="B69:B70"/>
    <mergeCell ref="C69:C70"/>
    <mergeCell ref="D69:D70"/>
    <mergeCell ref="E69:E70"/>
    <mergeCell ref="F69:F70"/>
    <mergeCell ref="G69:G70"/>
    <mergeCell ref="H69:H70"/>
    <mergeCell ref="I69:I70"/>
    <mergeCell ref="A67:A68"/>
    <mergeCell ref="B67:B68"/>
    <mergeCell ref="C67:C68"/>
    <mergeCell ref="D67:D68"/>
    <mergeCell ref="E67:E68"/>
    <mergeCell ref="F67:F68"/>
    <mergeCell ref="E65:E66"/>
    <mergeCell ref="F65:F66"/>
    <mergeCell ref="G65:G66"/>
    <mergeCell ref="H65:H66"/>
    <mergeCell ref="I65:I66"/>
    <mergeCell ref="J65:J66"/>
    <mergeCell ref="K65:K66"/>
    <mergeCell ref="J61:J62"/>
    <mergeCell ref="K61:K62"/>
    <mergeCell ref="A63:A64"/>
    <mergeCell ref="B63:B64"/>
    <mergeCell ref="C63:C64"/>
    <mergeCell ref="D63:D64"/>
    <mergeCell ref="E63:E64"/>
    <mergeCell ref="F63:F64"/>
    <mergeCell ref="G63:G64"/>
    <mergeCell ref="H63:H64"/>
    <mergeCell ref="K59:K60"/>
    <mergeCell ref="A61:A62"/>
    <mergeCell ref="B61:B62"/>
    <mergeCell ref="C61:C62"/>
    <mergeCell ref="D61:D62"/>
    <mergeCell ref="E61:E62"/>
    <mergeCell ref="F61:F62"/>
    <mergeCell ref="G61:G62"/>
    <mergeCell ref="H61:H62"/>
    <mergeCell ref="I61:I62"/>
    <mergeCell ref="A59:A60"/>
    <mergeCell ref="B59:B60"/>
    <mergeCell ref="C59:C60"/>
    <mergeCell ref="D59:D60"/>
    <mergeCell ref="E59:E60"/>
    <mergeCell ref="F59:F60"/>
    <mergeCell ref="I63:I64"/>
    <mergeCell ref="J63:J64"/>
    <mergeCell ref="K63:K64"/>
    <mergeCell ref="G59:G60"/>
    <mergeCell ref="H59:H60"/>
    <mergeCell ref="I59:I60"/>
    <mergeCell ref="A39:A40"/>
    <mergeCell ref="I49:I50"/>
    <mergeCell ref="J49:J50"/>
    <mergeCell ref="K49:K50"/>
    <mergeCell ref="A51:A52"/>
    <mergeCell ref="B51:B52"/>
    <mergeCell ref="C51:C52"/>
    <mergeCell ref="D51:D52"/>
    <mergeCell ref="E51:E52"/>
    <mergeCell ref="F51:F52"/>
    <mergeCell ref="G51:G52"/>
    <mergeCell ref="J47:J48"/>
    <mergeCell ref="K47:K48"/>
    <mergeCell ref="A49:A50"/>
    <mergeCell ref="B49:B50"/>
    <mergeCell ref="C49:C50"/>
    <mergeCell ref="D49:D50"/>
    <mergeCell ref="E49:E50"/>
    <mergeCell ref="F49:F50"/>
    <mergeCell ref="G49:G50"/>
    <mergeCell ref="H49:H50"/>
    <mergeCell ref="H35:H36"/>
    <mergeCell ref="I35:I36"/>
    <mergeCell ref="J35:J36"/>
    <mergeCell ref="K35:K36"/>
    <mergeCell ref="A47:A48"/>
    <mergeCell ref="B47:B48"/>
    <mergeCell ref="C47:C48"/>
    <mergeCell ref="D47:D48"/>
    <mergeCell ref="J45:J46"/>
    <mergeCell ref="K45:K46"/>
    <mergeCell ref="K43:K44"/>
    <mergeCell ref="A45:A46"/>
    <mergeCell ref="B45:B46"/>
    <mergeCell ref="C45:C46"/>
    <mergeCell ref="D45:D46"/>
    <mergeCell ref="E45:E46"/>
    <mergeCell ref="F45:F46"/>
    <mergeCell ref="G45:G46"/>
    <mergeCell ref="H45:H46"/>
    <mergeCell ref="I45:I46"/>
    <mergeCell ref="A43:A44"/>
    <mergeCell ref="B43:B44"/>
    <mergeCell ref="C43:C44"/>
    <mergeCell ref="D43:D44"/>
    <mergeCell ref="E43:E44"/>
    <mergeCell ref="F43:F44"/>
    <mergeCell ref="E41:E42"/>
    <mergeCell ref="F41:F42"/>
    <mergeCell ref="G41:G42"/>
    <mergeCell ref="H41:H42"/>
    <mergeCell ref="I41:I42"/>
    <mergeCell ref="J41:J42"/>
    <mergeCell ref="G103:G104"/>
    <mergeCell ref="H103:H104"/>
    <mergeCell ref="I103:I104"/>
    <mergeCell ref="B39:B40"/>
    <mergeCell ref="C39:C40"/>
    <mergeCell ref="D39:D40"/>
    <mergeCell ref="E39:E40"/>
    <mergeCell ref="F39:F40"/>
    <mergeCell ref="G39:G40"/>
    <mergeCell ref="H39:H40"/>
    <mergeCell ref="I39:I40"/>
    <mergeCell ref="F37:F38"/>
    <mergeCell ref="G37:G38"/>
    <mergeCell ref="H37:H38"/>
    <mergeCell ref="I37:I38"/>
    <mergeCell ref="J37:J38"/>
    <mergeCell ref="K37:K38"/>
    <mergeCell ref="J39:J40"/>
    <mergeCell ref="K39:K40"/>
    <mergeCell ref="E57:E58"/>
    <mergeCell ref="F57:F58"/>
    <mergeCell ref="G57:G58"/>
    <mergeCell ref="H57:H58"/>
    <mergeCell ref="I57:I58"/>
    <mergeCell ref="J57:J58"/>
    <mergeCell ref="K53:K54"/>
    <mergeCell ref="B55:B56"/>
    <mergeCell ref="C55:C56"/>
    <mergeCell ref="D55:D56"/>
    <mergeCell ref="E55:E56"/>
    <mergeCell ref="F55:F56"/>
    <mergeCell ref="G55:G56"/>
    <mergeCell ref="A114:A115"/>
    <mergeCell ref="B114:B115"/>
    <mergeCell ref="C114:C115"/>
    <mergeCell ref="D114:D115"/>
    <mergeCell ref="K112:K113"/>
    <mergeCell ref="K114:K115"/>
    <mergeCell ref="A112:A113"/>
    <mergeCell ref="B112:B113"/>
    <mergeCell ref="C112:C113"/>
    <mergeCell ref="D112:D113"/>
    <mergeCell ref="I110:I111"/>
    <mergeCell ref="J110:J111"/>
    <mergeCell ref="K110:K111"/>
    <mergeCell ref="F106:F107"/>
    <mergeCell ref="G106:G107"/>
    <mergeCell ref="H106:H107"/>
    <mergeCell ref="I106:I107"/>
    <mergeCell ref="J106:J107"/>
    <mergeCell ref="A106:A107"/>
    <mergeCell ref="B106:B107"/>
    <mergeCell ref="C106:C107"/>
    <mergeCell ref="D106:D107"/>
    <mergeCell ref="E106:E107"/>
    <mergeCell ref="E114:E115"/>
    <mergeCell ref="F114:F115"/>
    <mergeCell ref="G114:G115"/>
    <mergeCell ref="H114:H115"/>
    <mergeCell ref="I114:I115"/>
    <mergeCell ref="J114:J115"/>
    <mergeCell ref="E112:E113"/>
    <mergeCell ref="F112:F113"/>
    <mergeCell ref="G112:G113"/>
    <mergeCell ref="I101:I102"/>
    <mergeCell ref="J101:J102"/>
    <mergeCell ref="K101:K102"/>
    <mergeCell ref="G99:G100"/>
    <mergeCell ref="H99:H100"/>
    <mergeCell ref="I99:I100"/>
    <mergeCell ref="J99:J100"/>
    <mergeCell ref="K99:K100"/>
    <mergeCell ref="A101:A102"/>
    <mergeCell ref="B101:B102"/>
    <mergeCell ref="C101:C102"/>
    <mergeCell ref="D101:D102"/>
    <mergeCell ref="E101:E102"/>
    <mergeCell ref="A99:A100"/>
    <mergeCell ref="B99:B100"/>
    <mergeCell ref="C99:C100"/>
    <mergeCell ref="D99:D100"/>
    <mergeCell ref="E99:E100"/>
    <mergeCell ref="F99:F100"/>
    <mergeCell ref="F97:F98"/>
    <mergeCell ref="G97:G98"/>
    <mergeCell ref="H97:H98"/>
    <mergeCell ref="I97:I98"/>
    <mergeCell ref="J97:J98"/>
    <mergeCell ref="K97:K98"/>
    <mergeCell ref="G95:G96"/>
    <mergeCell ref="H95:H96"/>
    <mergeCell ref="I95:I96"/>
    <mergeCell ref="J95:J96"/>
    <mergeCell ref="K95:K96"/>
    <mergeCell ref="A97:A98"/>
    <mergeCell ref="B97:B98"/>
    <mergeCell ref="C97:C98"/>
    <mergeCell ref="D97:D98"/>
    <mergeCell ref="E97:E98"/>
    <mergeCell ref="A95:A96"/>
    <mergeCell ref="B95:B96"/>
    <mergeCell ref="C95:C96"/>
    <mergeCell ref="D95:D96"/>
    <mergeCell ref="E95:E96"/>
    <mergeCell ref="F95:F96"/>
    <mergeCell ref="F93:F94"/>
    <mergeCell ref="G93:G94"/>
    <mergeCell ref="H93:H94"/>
    <mergeCell ref="I93:I94"/>
    <mergeCell ref="J93:J94"/>
    <mergeCell ref="K93:K94"/>
    <mergeCell ref="A93:A94"/>
    <mergeCell ref="B93:B94"/>
    <mergeCell ref="C93:C94"/>
    <mergeCell ref="D93:D94"/>
    <mergeCell ref="E93:E94"/>
    <mergeCell ref="F91:F92"/>
    <mergeCell ref="G91:G92"/>
    <mergeCell ref="H91:H92"/>
    <mergeCell ref="I91:I92"/>
    <mergeCell ref="J91:J92"/>
    <mergeCell ref="K91:K92"/>
    <mergeCell ref="A91:A92"/>
    <mergeCell ref="B91:B92"/>
    <mergeCell ref="C91:C92"/>
    <mergeCell ref="D91:D92"/>
    <mergeCell ref="E91:E92"/>
    <mergeCell ref="G89:G90"/>
    <mergeCell ref="H89:H90"/>
    <mergeCell ref="I89:I90"/>
    <mergeCell ref="J89:J90"/>
    <mergeCell ref="K89:K90"/>
    <mergeCell ref="A89:A90"/>
    <mergeCell ref="B89:B90"/>
    <mergeCell ref="C89:C90"/>
    <mergeCell ref="D89:D90"/>
    <mergeCell ref="E89:E90"/>
    <mergeCell ref="F89:F90"/>
    <mergeCell ref="F87:F88"/>
    <mergeCell ref="G87:G88"/>
    <mergeCell ref="H87:H88"/>
    <mergeCell ref="I87:I88"/>
    <mergeCell ref="J87:J88"/>
    <mergeCell ref="K87:K88"/>
    <mergeCell ref="G85:G86"/>
    <mergeCell ref="H85:H86"/>
    <mergeCell ref="I85:I86"/>
    <mergeCell ref="J85:J86"/>
    <mergeCell ref="K85:K86"/>
    <mergeCell ref="A87:A88"/>
    <mergeCell ref="B87:B88"/>
    <mergeCell ref="C87:C88"/>
    <mergeCell ref="D87:D88"/>
    <mergeCell ref="E87:E88"/>
    <mergeCell ref="A85:A86"/>
    <mergeCell ref="B85:B86"/>
    <mergeCell ref="C85:C86"/>
    <mergeCell ref="D85:D86"/>
    <mergeCell ref="E85:E86"/>
    <mergeCell ref="F85:F86"/>
    <mergeCell ref="F83:F84"/>
    <mergeCell ref="G83:G84"/>
    <mergeCell ref="H83:H84"/>
    <mergeCell ref="I83:I84"/>
    <mergeCell ref="J83:J84"/>
    <mergeCell ref="K83:K84"/>
    <mergeCell ref="A83:A84"/>
    <mergeCell ref="B83:B84"/>
    <mergeCell ref="C83:C84"/>
    <mergeCell ref="D83:D84"/>
    <mergeCell ref="E83:E84"/>
    <mergeCell ref="B77:B78"/>
    <mergeCell ref="C77:C78"/>
    <mergeCell ref="D77:D78"/>
    <mergeCell ref="E77:E78"/>
    <mergeCell ref="F77:F78"/>
    <mergeCell ref="A75:A76"/>
    <mergeCell ref="B75:B76"/>
    <mergeCell ref="C75:C76"/>
    <mergeCell ref="D75:D76"/>
    <mergeCell ref="E75:E76"/>
    <mergeCell ref="F75:F76"/>
    <mergeCell ref="G75:G76"/>
    <mergeCell ref="G67:G68"/>
    <mergeCell ref="H67:H68"/>
    <mergeCell ref="I67:I68"/>
    <mergeCell ref="J67:J68"/>
    <mergeCell ref="A65:A66"/>
    <mergeCell ref="B65:B66"/>
    <mergeCell ref="C65:C66"/>
    <mergeCell ref="D65:D66"/>
    <mergeCell ref="J59:J60"/>
    <mergeCell ref="A57:A58"/>
    <mergeCell ref="B57:B58"/>
    <mergeCell ref="C57:C58"/>
    <mergeCell ref="D57:D58"/>
    <mergeCell ref="J55:J56"/>
    <mergeCell ref="K55:K56"/>
    <mergeCell ref="K57:K58"/>
    <mergeCell ref="A53:A54"/>
    <mergeCell ref="B53:B54"/>
    <mergeCell ref="C53:C54"/>
    <mergeCell ref="D53:D54"/>
    <mergeCell ref="H51:H52"/>
    <mergeCell ref="I51:I52"/>
    <mergeCell ref="J51:J52"/>
    <mergeCell ref="K51:K52"/>
    <mergeCell ref="F47:F48"/>
    <mergeCell ref="G47:G48"/>
    <mergeCell ref="H47:H48"/>
    <mergeCell ref="I47:I48"/>
    <mergeCell ref="E47:E48"/>
    <mergeCell ref="A55:A56"/>
    <mergeCell ref="H55:H56"/>
    <mergeCell ref="I55:I56"/>
    <mergeCell ref="E53:E54"/>
    <mergeCell ref="F53:F54"/>
    <mergeCell ref="G53:G54"/>
    <mergeCell ref="H53:H54"/>
    <mergeCell ref="I53:I54"/>
    <mergeCell ref="J53:J54"/>
    <mergeCell ref="G43:G44"/>
    <mergeCell ref="H43:H44"/>
    <mergeCell ref="I43:I44"/>
    <mergeCell ref="J43:J44"/>
    <mergeCell ref="A41:A42"/>
    <mergeCell ref="B41:B42"/>
    <mergeCell ref="C41:C42"/>
    <mergeCell ref="D41:D42"/>
    <mergeCell ref="K41:K42"/>
    <mergeCell ref="G31:G32"/>
    <mergeCell ref="H31:H32"/>
    <mergeCell ref="I31:I32"/>
    <mergeCell ref="J31:J32"/>
    <mergeCell ref="K31:K32"/>
    <mergeCell ref="A31:A32"/>
    <mergeCell ref="B31:B32"/>
    <mergeCell ref="C31:C32"/>
    <mergeCell ref="D31:D32"/>
    <mergeCell ref="E31:E32"/>
    <mergeCell ref="F31:F32"/>
    <mergeCell ref="A37:A38"/>
    <mergeCell ref="B37:B38"/>
    <mergeCell ref="C37:C38"/>
    <mergeCell ref="D37:D38"/>
    <mergeCell ref="E37:E38"/>
    <mergeCell ref="A35:A36"/>
    <mergeCell ref="B35:B36"/>
    <mergeCell ref="C35:C36"/>
    <mergeCell ref="D35:D36"/>
    <mergeCell ref="E35:E36"/>
    <mergeCell ref="F35:F36"/>
    <mergeCell ref="G35:G36"/>
    <mergeCell ref="F29:F30"/>
    <mergeCell ref="G29:G30"/>
    <mergeCell ref="H29:H30"/>
    <mergeCell ref="I29:I30"/>
    <mergeCell ref="J29:J30"/>
    <mergeCell ref="K29:K30"/>
    <mergeCell ref="G27:G28"/>
    <mergeCell ref="H27:H28"/>
    <mergeCell ref="I27:I28"/>
    <mergeCell ref="J27:J28"/>
    <mergeCell ref="K27:K28"/>
    <mergeCell ref="A29:A30"/>
    <mergeCell ref="B29:B30"/>
    <mergeCell ref="C29:C30"/>
    <mergeCell ref="D29:D30"/>
    <mergeCell ref="E29:E30"/>
    <mergeCell ref="A27:A28"/>
    <mergeCell ref="B27:B28"/>
    <mergeCell ref="C27:C28"/>
    <mergeCell ref="D27:D28"/>
    <mergeCell ref="E27:E28"/>
    <mergeCell ref="F27:F28"/>
    <mergeCell ref="F25:F26"/>
    <mergeCell ref="G25:G26"/>
    <mergeCell ref="H25:H26"/>
    <mergeCell ref="I25:I26"/>
    <mergeCell ref="J25:J26"/>
    <mergeCell ref="K25:K26"/>
    <mergeCell ref="G23:G24"/>
    <mergeCell ref="H23:H24"/>
    <mergeCell ref="I23:I24"/>
    <mergeCell ref="J23:J24"/>
    <mergeCell ref="K23:K24"/>
    <mergeCell ref="A25:A26"/>
    <mergeCell ref="B25:B26"/>
    <mergeCell ref="C25:C26"/>
    <mergeCell ref="D25:D26"/>
    <mergeCell ref="E25:E26"/>
    <mergeCell ref="A23:A24"/>
    <mergeCell ref="B23:B24"/>
    <mergeCell ref="C23:C24"/>
    <mergeCell ref="D23:D24"/>
    <mergeCell ref="E23:E24"/>
    <mergeCell ref="F23:F24"/>
    <mergeCell ref="F21:F22"/>
    <mergeCell ref="G21:G22"/>
    <mergeCell ref="H21:H22"/>
    <mergeCell ref="I21:I22"/>
    <mergeCell ref="J21:J22"/>
    <mergeCell ref="K21:K22"/>
    <mergeCell ref="A21:A22"/>
    <mergeCell ref="B21:B22"/>
    <mergeCell ref="C21:C22"/>
    <mergeCell ref="D21:D22"/>
    <mergeCell ref="E21:E22"/>
    <mergeCell ref="F18:F19"/>
    <mergeCell ref="G18:G19"/>
    <mergeCell ref="H18:H19"/>
    <mergeCell ref="I18:I19"/>
    <mergeCell ref="J18:J19"/>
    <mergeCell ref="K18:K19"/>
    <mergeCell ref="G16:G17"/>
    <mergeCell ref="H16:H17"/>
    <mergeCell ref="I16:I17"/>
    <mergeCell ref="J16:J17"/>
    <mergeCell ref="K16:K17"/>
    <mergeCell ref="A18:A19"/>
    <mergeCell ref="B18:B19"/>
    <mergeCell ref="C18:C19"/>
    <mergeCell ref="D18:D19"/>
    <mergeCell ref="E18:E19"/>
    <mergeCell ref="A16:A17"/>
    <mergeCell ref="B16:B17"/>
    <mergeCell ref="C16:C17"/>
    <mergeCell ref="D16:D17"/>
    <mergeCell ref="E16:E17"/>
    <mergeCell ref="F16:F17"/>
    <mergeCell ref="F14:F15"/>
    <mergeCell ref="G14:G15"/>
    <mergeCell ref="H14:H15"/>
    <mergeCell ref="I14:I15"/>
    <mergeCell ref="J14:J15"/>
    <mergeCell ref="K14:K15"/>
    <mergeCell ref="G12:G13"/>
    <mergeCell ref="H12:H13"/>
    <mergeCell ref="I12:I13"/>
    <mergeCell ref="J12:J13"/>
    <mergeCell ref="K12:K13"/>
    <mergeCell ref="A14:A15"/>
    <mergeCell ref="B14:B15"/>
    <mergeCell ref="C14:C15"/>
    <mergeCell ref="D14:D15"/>
    <mergeCell ref="E14:E15"/>
    <mergeCell ref="A12:A13"/>
    <mergeCell ref="B12:B13"/>
    <mergeCell ref="C12:C13"/>
    <mergeCell ref="D12:D13"/>
    <mergeCell ref="E12:E13"/>
    <mergeCell ref="F12:F13"/>
    <mergeCell ref="F10:F11"/>
    <mergeCell ref="G10:G11"/>
    <mergeCell ref="H10:H11"/>
    <mergeCell ref="I10:I11"/>
    <mergeCell ref="J10:J11"/>
    <mergeCell ref="K10:K11"/>
    <mergeCell ref="A10:A11"/>
    <mergeCell ref="B10:B11"/>
    <mergeCell ref="C10:C11"/>
    <mergeCell ref="D10:D11"/>
    <mergeCell ref="E10:E11"/>
    <mergeCell ref="A8:A9"/>
    <mergeCell ref="B8:B9"/>
    <mergeCell ref="C8:C9"/>
    <mergeCell ref="D8:D9"/>
    <mergeCell ref="E8:E9"/>
    <mergeCell ref="F8:F9"/>
    <mergeCell ref="F6:F7"/>
    <mergeCell ref="G6:G7"/>
    <mergeCell ref="H6:H7"/>
    <mergeCell ref="I6:I7"/>
    <mergeCell ref="J6:J7"/>
    <mergeCell ref="K6:K7"/>
    <mergeCell ref="G4:G5"/>
    <mergeCell ref="H4:H5"/>
    <mergeCell ref="I4:I5"/>
    <mergeCell ref="J4:J5"/>
    <mergeCell ref="K4:K5"/>
    <mergeCell ref="A6:A7"/>
    <mergeCell ref="B6:B7"/>
    <mergeCell ref="C6:C7"/>
    <mergeCell ref="D6:D7"/>
    <mergeCell ref="E6:E7"/>
    <mergeCell ref="A4:A5"/>
    <mergeCell ref="B4:B5"/>
    <mergeCell ref="C4:C5"/>
    <mergeCell ref="D4:D5"/>
    <mergeCell ref="E4:E5"/>
    <mergeCell ref="F4:F5"/>
    <mergeCell ref="G8:G9"/>
    <mergeCell ref="H8:H9"/>
    <mergeCell ref="I8:I9"/>
    <mergeCell ref="J8:J9"/>
    <mergeCell ref="K8:K9"/>
  </mergeCells>
  <hyperlinks>
    <hyperlink ref="C4" r:id="rId1" display="javascript:void(0);"/>
    <hyperlink ref="C6" r:id="rId2" display="javascript:void(0);"/>
    <hyperlink ref="C8" r:id="rId3" display="javascript:void(0);"/>
    <hyperlink ref="C10" r:id="rId4" display="javascript:void(0);"/>
    <hyperlink ref="C12" r:id="rId5" display="javascript:void(0);"/>
    <hyperlink ref="C14" r:id="rId6" display="javascript:void(0);"/>
    <hyperlink ref="C16" r:id="rId7" display="javascript:void(0);"/>
    <hyperlink ref="C18" r:id="rId8" display="javascript:void(0);"/>
    <hyperlink ref="C21" r:id="rId9" display="javascript:void(0);"/>
    <hyperlink ref="C23" r:id="rId10" display="javascript:void(0);"/>
    <hyperlink ref="C25" r:id="rId11" display="javascript:void(0);"/>
    <hyperlink ref="C27" r:id="rId12" display="javascript:void(0);"/>
    <hyperlink ref="C29" r:id="rId13" display="javascript:void(0);"/>
    <hyperlink ref="C31" r:id="rId14" display="javascript:void(0);"/>
    <hyperlink ref="C35" r:id="rId15" display="javascript:void(0);"/>
    <hyperlink ref="C37" r:id="rId16" display="javascript:void(0);"/>
    <hyperlink ref="C39" r:id="rId17" display="javascript:void(0);"/>
    <hyperlink ref="C41" r:id="rId18" display="javascript:void(0);"/>
    <hyperlink ref="C43" r:id="rId19" display="javascript:void(0);"/>
    <hyperlink ref="C45" r:id="rId20" display="javascript:void(0);"/>
    <hyperlink ref="C47" r:id="rId21" display="javascript:void(0);"/>
    <hyperlink ref="C49" r:id="rId22" display="javascript:void(0);"/>
    <hyperlink ref="C51" r:id="rId23" display="javascript:void(0);"/>
    <hyperlink ref="C53" r:id="rId24" display="javascript:void(0);"/>
    <hyperlink ref="C55" r:id="rId25" display="javascript:void(0);"/>
    <hyperlink ref="C57" r:id="rId26" display="javascript:void(0);"/>
    <hyperlink ref="C59" r:id="rId27" display="javascript:void(0);"/>
    <hyperlink ref="C61" r:id="rId28" display="javascript:void(0);"/>
    <hyperlink ref="C63" r:id="rId29" display="javascript:void(0);"/>
    <hyperlink ref="C65" r:id="rId30" display="javascript:void(0);"/>
    <hyperlink ref="C67" r:id="rId31" display="javascript:void(0);"/>
    <hyperlink ref="C69" r:id="rId32" display="javascript:void(0);"/>
    <hyperlink ref="C73" r:id="rId33" display="javascript:void(0);"/>
    <hyperlink ref="C75" r:id="rId34" display="javascript:void(0);"/>
    <hyperlink ref="C77" r:id="rId35" display="javascript:void(0);"/>
    <hyperlink ref="C79" r:id="rId36" display="javascript:void(0);"/>
    <hyperlink ref="C81" r:id="rId37" display="javascript:void(0);"/>
    <hyperlink ref="C83" r:id="rId38" display="javascript:void(0);"/>
    <hyperlink ref="C85" r:id="rId39" display="javascript:void(0);"/>
    <hyperlink ref="C87" r:id="rId40" display="javascript:void(0);"/>
    <hyperlink ref="C89" r:id="rId41" display="javascript:void(0);"/>
    <hyperlink ref="C91" r:id="rId42" display="javascript:void(0);"/>
    <hyperlink ref="C93" r:id="rId43" display="javascript:void(0);"/>
    <hyperlink ref="C95" r:id="rId44" display="javascript:void(0);"/>
    <hyperlink ref="C97" r:id="rId45" display="javascript:void(0);"/>
    <hyperlink ref="C99" r:id="rId46" display="javascript:void(0);"/>
    <hyperlink ref="C101" r:id="rId47" display="javascript:void(0);"/>
    <hyperlink ref="C103" r:id="rId48" display="javascript:void(0);"/>
    <hyperlink ref="C106" r:id="rId49" display="javascript:void(0);"/>
    <hyperlink ref="C110" r:id="rId50" display="javascript:void(0);"/>
    <hyperlink ref="C112" r:id="rId51" display="javascript:void(0);"/>
    <hyperlink ref="C114" r:id="rId52" display="javascript:void(0);"/>
    <hyperlink ref="C116" r:id="rId53" display="javascript:void(0);"/>
    <hyperlink ref="C118" r:id="rId54" display="javascript:void(0);"/>
    <hyperlink ref="C120" r:id="rId55" display="javascript:void(0);"/>
    <hyperlink ref="C122" r:id="rId56" display="javascript:void(0);"/>
    <hyperlink ref="C124" r:id="rId57" display="javascript:void(0);"/>
    <hyperlink ref="C126" r:id="rId58" display="javascript:void(0);"/>
    <hyperlink ref="C128" r:id="rId59" display="javascript:void(0);"/>
    <hyperlink ref="C130" r:id="rId60" display="javascript:void(0);"/>
    <hyperlink ref="C132" r:id="rId61" display="javascript:void(0);"/>
    <hyperlink ref="C134" r:id="rId62" display="javascript:void(0);"/>
    <hyperlink ref="C136" r:id="rId63" display="javascript:void(0);"/>
    <hyperlink ref="C138" r:id="rId64" display="javascript:void(0);"/>
    <hyperlink ref="C140" r:id="rId65" display="javascript:void(0);"/>
    <hyperlink ref="C145" r:id="rId66" display="javascript:void(0);"/>
    <hyperlink ref="C147" r:id="rId67" display="javascript:void(0);"/>
    <hyperlink ref="C149" r:id="rId68" display="javascript:void(0);"/>
    <hyperlink ref="C151" r:id="rId69" display="javascript:void(0);"/>
    <hyperlink ref="C153" r:id="rId70" display="javascript:void(0);"/>
    <hyperlink ref="C156" r:id="rId71" display="javascript:void(0);"/>
    <hyperlink ref="C158" r:id="rId72" display="javascript:void(0);"/>
    <hyperlink ref="C160" r:id="rId73" display="javascript:void(0);"/>
    <hyperlink ref="C162" r:id="rId74" display="javascript:void(0);"/>
    <hyperlink ref="C164" r:id="rId75" display="javascript:void(0);"/>
    <hyperlink ref="C169" r:id="rId76" display="javascript:void(0);"/>
    <hyperlink ref="C171" r:id="rId77" display="javascript:void(0);"/>
    <hyperlink ref="C174" r:id="rId78" display="javascript:void(0);"/>
    <hyperlink ref="C177" r:id="rId79" display="javascript:void(0);"/>
    <hyperlink ref="C179" r:id="rId80" display="javascript:void(0);"/>
    <hyperlink ref="C182" r:id="rId81" display="javascript:void(0);"/>
    <hyperlink ref="C184" r:id="rId82" display="javascript:void(0);"/>
    <hyperlink ref="C187" r:id="rId83" display="javascript:void(0);"/>
    <hyperlink ref="C189" r:id="rId84" display="javascript:void(0);"/>
    <hyperlink ref="C191" r:id="rId85" display="javascript:void(0);"/>
    <hyperlink ref="C193" r:id="rId86" display="javascript:void(0);"/>
    <hyperlink ref="C196" r:id="rId87" display="javascript:void(0);"/>
    <hyperlink ref="C198" r:id="rId88" display="javascript:void(0);"/>
    <hyperlink ref="C200" r:id="rId89" display="javascript:void(0);"/>
    <hyperlink ref="C204" r:id="rId90" display="javascript:void(0);"/>
    <hyperlink ref="C206" r:id="rId91" display="javascript:void(0);"/>
    <hyperlink ref="C208" r:id="rId92" display="javascript:void(0);"/>
    <hyperlink ref="C210" r:id="rId93" display="javascript:void(0);"/>
    <hyperlink ref="C212" r:id="rId94" display="javascript:void(0);"/>
    <hyperlink ref="C214" r:id="rId95" display="javascript:void(0);"/>
    <hyperlink ref="C216" r:id="rId96" display="javascript:void(0);"/>
    <hyperlink ref="C220" r:id="rId97" display="javascript:void(0);"/>
    <hyperlink ref="C222" r:id="rId98" display="javascript:void(0);"/>
    <hyperlink ref="C224" r:id="rId99" display="javascript:void(0);"/>
    <hyperlink ref="C226" r:id="rId100" display="javascript:void(0);"/>
    <hyperlink ref="C228" r:id="rId101" display="javascript:void(0);"/>
    <hyperlink ref="C230" r:id="rId102" display="javascript:void(0);"/>
    <hyperlink ref="C232" r:id="rId103" display="javascript:void(0);"/>
    <hyperlink ref="C234" r:id="rId104" display="javascript:void(0);"/>
    <hyperlink ref="C243" r:id="rId105" display="javascript:void(0);"/>
    <hyperlink ref="C245" r:id="rId106" display="javascript:void(0);"/>
    <hyperlink ref="C248" r:id="rId107" display="javascript:void(0);"/>
    <hyperlink ref="C251" r:id="rId108" display="javascript:void(0);"/>
    <hyperlink ref="C253" r:id="rId109" display="javascript:void(0);"/>
    <hyperlink ref="C256" r:id="rId110" display="javascript:void(0);"/>
    <hyperlink ref="C258" r:id="rId111" display="javascript:void(0);"/>
    <hyperlink ref="C261" r:id="rId112" display="javascript:void(0);"/>
    <hyperlink ref="C263" r:id="rId113" display="javascript:void(0);"/>
    <hyperlink ref="C265" r:id="rId114" display="javascript:void(0);"/>
    <hyperlink ref="C267" r:id="rId115" display="javascript:void(0);"/>
    <hyperlink ref="C270" r:id="rId116" display="javascript:void(0);"/>
    <hyperlink ref="C272" r:id="rId117" display="javascript:void(0);"/>
    <hyperlink ref="C274" r:id="rId118" display="javascript:void(0);"/>
    <hyperlink ref="C277" r:id="rId119" display="javascript:void(0);"/>
    <hyperlink ref="C279" r:id="rId120" display="javascript:void(0);"/>
    <hyperlink ref="C282" r:id="rId121" display="javascript:void(0);"/>
    <hyperlink ref="C285" r:id="rId122" display="javascript:void(0);"/>
    <hyperlink ref="C287" r:id="rId123" display="javascript:void(0);"/>
    <hyperlink ref="C290" r:id="rId124" display="javascript:void(0);"/>
    <hyperlink ref="C292" r:id="rId125" display="javascript:void(0);"/>
    <hyperlink ref="C295" r:id="rId126" display="javascript:void(0);"/>
    <hyperlink ref="C297" r:id="rId127" display="javascript:void(0);"/>
    <hyperlink ref="C299" r:id="rId128" display="javascript:void(0);"/>
    <hyperlink ref="C301" r:id="rId129" display="javascript:void(0);"/>
    <hyperlink ref="C304" r:id="rId130" display="javascript:void(0);"/>
    <hyperlink ref="C306" r:id="rId131" display="javascript:void(0);"/>
    <hyperlink ref="C308" r:id="rId132" display="javascript:void(0);"/>
    <hyperlink ref="C310" r:id="rId133" display="javascript:void(0);"/>
    <hyperlink ref="C313" r:id="rId134" display="javascript:void(0);"/>
    <hyperlink ref="C317" r:id="rId135" display="javascript:void(0);"/>
    <hyperlink ref="C320" r:id="rId136" display="javascript:void(0);"/>
    <hyperlink ref="C324" r:id="rId137" display="javascript:void(0);"/>
    <hyperlink ref="C326" r:id="rId138" display="javascript:void(0);"/>
    <hyperlink ref="C328" r:id="rId139" display="javascript:void(0);"/>
    <hyperlink ref="C330" r:id="rId140" display="javascript:void(0);"/>
    <hyperlink ref="C332" r:id="rId141" display="javascript:void(0);"/>
    <hyperlink ref="C334" r:id="rId142" display="javascript:void(0);"/>
    <hyperlink ref="C336" r:id="rId143" display="javascript:void(0);"/>
    <hyperlink ref="C338" r:id="rId144" display="javascript:void(0);"/>
    <hyperlink ref="C340" r:id="rId145" display="javascript:void(0);"/>
    <hyperlink ref="C342" r:id="rId146" display="javascript:void(0);"/>
    <hyperlink ref="C344" r:id="rId147" display="javascript:void(0);"/>
    <hyperlink ref="C346" r:id="rId148" display="javascript:void(0);"/>
    <hyperlink ref="C348" r:id="rId149" display="javascript:void(0);"/>
    <hyperlink ref="C350" r:id="rId150" display="javascript:void(0);"/>
    <hyperlink ref="C352" r:id="rId151" display="javascript:void(0);"/>
    <hyperlink ref="C354" r:id="rId152" display="javascript:void(0);"/>
    <hyperlink ref="C356" r:id="rId153" display="javascript:void(0);"/>
    <hyperlink ref="C358" r:id="rId154" display="javascript:void(0);"/>
    <hyperlink ref="C360" r:id="rId155" display="javascript:void(0);"/>
    <hyperlink ref="C364" r:id="rId156" display="javascript:void(0);"/>
    <hyperlink ref="C366" r:id="rId157" display="javascript:void(0);"/>
    <hyperlink ref="C371" r:id="rId158" display="javascript:void(0);"/>
    <hyperlink ref="C373" r:id="rId159" display="javascript:void(0);"/>
    <hyperlink ref="C375" r:id="rId160" display="javascript:void(0);"/>
    <hyperlink ref="C377" r:id="rId161" display="javascript:void(0);"/>
    <hyperlink ref="C381" r:id="rId162" display="javascript:void(0);"/>
    <hyperlink ref="C383" r:id="rId163" display="javascript:void(0);"/>
    <hyperlink ref="C385" r:id="rId164" display="javascript:void(0);"/>
    <hyperlink ref="C388" r:id="rId165" display="javascript:void(0);"/>
    <hyperlink ref="C391" r:id="rId166" display="javascript:void(0);"/>
    <hyperlink ref="C393" r:id="rId167" display="javascript:void(0);"/>
    <hyperlink ref="C395" r:id="rId168" display="javascript:void(0);"/>
    <hyperlink ref="C399" r:id="rId169" display="javascript:void(0);"/>
    <hyperlink ref="C401" r:id="rId170" display="javascript:void(0);"/>
    <hyperlink ref="C403" r:id="rId171" display="javascript:void(0);"/>
    <hyperlink ref="C405" r:id="rId172" display="javascript:void(0);"/>
    <hyperlink ref="C407" r:id="rId173" display="javascript:void(0);"/>
    <hyperlink ref="C409" r:id="rId174" display="javascript:void(0);"/>
    <hyperlink ref="C411" r:id="rId175" display="javascript:void(0);"/>
    <hyperlink ref="C413" r:id="rId176" display="javascript:void(0);"/>
    <hyperlink ref="C415" r:id="rId177" display="javascript:void(0);"/>
    <hyperlink ref="C417" r:id="rId178" display="javascript:void(0);"/>
    <hyperlink ref="C419" r:id="rId179" display="javascript:void(0);"/>
    <hyperlink ref="C422" r:id="rId180" display="javascript:void(0);"/>
    <hyperlink ref="C424" r:id="rId181" display="javascript:void(0);"/>
    <hyperlink ref="C427" r:id="rId182" display="javascript:void(0);"/>
    <hyperlink ref="C429" r:id="rId183" display="javascript:void(0);"/>
    <hyperlink ref="C431" r:id="rId184" display="javascript:void(0);"/>
    <hyperlink ref="C434" r:id="rId185" display="javascript:void(0);"/>
    <hyperlink ref="C436" r:id="rId186" display="javascript:void(0);"/>
    <hyperlink ref="C439" r:id="rId187" display="javascript:void(0);"/>
    <hyperlink ref="C441" r:id="rId188" display="javascript:void(0);"/>
    <hyperlink ref="C443" r:id="rId189" display="javascript:void(0);"/>
    <hyperlink ref="C447" r:id="rId190" display="javascript:void(0);"/>
    <hyperlink ref="C452" r:id="rId191" display="javascript:void(0);"/>
    <hyperlink ref="C454" r:id="rId192" display="javascript:void(0);"/>
    <hyperlink ref="C458" r:id="rId193" display="javascript:void(0);"/>
    <hyperlink ref="C460" r:id="rId194" display="javascript:void(0);"/>
    <hyperlink ref="C462" r:id="rId195" display="javascript:void(0);"/>
    <hyperlink ref="C464" r:id="rId196" display="javascript:void(0);"/>
    <hyperlink ref="C466" r:id="rId197" display="javascript:void(0);"/>
    <hyperlink ref="C468" r:id="rId198" display="javascript:void(0);"/>
    <hyperlink ref="C470" r:id="rId199" display="javascript:void(0);"/>
    <hyperlink ref="C472" r:id="rId200" display="javascript:void(0);"/>
    <hyperlink ref="C474" r:id="rId201" display="javascript:void(0);"/>
    <hyperlink ref="C476" r:id="rId202" display="javascript:void(0);"/>
    <hyperlink ref="C478" r:id="rId203" display="javascript:void(0);"/>
    <hyperlink ref="C480" r:id="rId204" display="javascript:void(0);"/>
    <hyperlink ref="C482" r:id="rId205" display="javascript:void(0);"/>
    <hyperlink ref="C484" r:id="rId206" display="javascript:void(0);"/>
    <hyperlink ref="C486" r:id="rId207" display="javascript:void(0);"/>
    <hyperlink ref="C488" r:id="rId208" display="javascript:void(0);"/>
    <hyperlink ref="C490" r:id="rId209" display="javascript:void(0);"/>
    <hyperlink ref="C494" r:id="rId210" display="javascript:void(0);"/>
    <hyperlink ref="C496" r:id="rId211" display="javascript:void(0);"/>
    <hyperlink ref="C498" r:id="rId212" display="javascript:void(0);"/>
    <hyperlink ref="C500" r:id="rId213" display="javascript:void(0);"/>
    <hyperlink ref="C502" r:id="rId214" display="javascript:void(0);"/>
    <hyperlink ref="C504" r:id="rId215" display="javascript:void(0);"/>
    <hyperlink ref="C506" r:id="rId216" display="javascript:void(0);"/>
    <hyperlink ref="C508" r:id="rId217" display="javascript:void(0);"/>
    <hyperlink ref="C510" r:id="rId218" display="javascript:void(0);"/>
    <hyperlink ref="C512" r:id="rId219" display="javascript:void(0);"/>
    <hyperlink ref="C514" r:id="rId220" display="javascript:void(0);"/>
    <hyperlink ref="C516" r:id="rId221" display="javascript:void(0);"/>
    <hyperlink ref="C518" r:id="rId222" display="javascript:void(0);"/>
    <hyperlink ref="C520" r:id="rId223" display="javascript:void(0);"/>
    <hyperlink ref="C522" r:id="rId224" display="javascript:void(0);"/>
    <hyperlink ref="C524" r:id="rId225" display="javascript:void(0);"/>
    <hyperlink ref="C526" r:id="rId226" display="javascript:void(0);"/>
    <hyperlink ref="C528" r:id="rId227" display="javascript:void(0);"/>
    <hyperlink ref="C533" r:id="rId228" display="javascript:void(0);"/>
    <hyperlink ref="C535" r:id="rId229" display="javascript:void(0);"/>
    <hyperlink ref="C537" r:id="rId230" display="javascript:void(0);"/>
    <hyperlink ref="C540" r:id="rId231" display="javascript:void(0);"/>
    <hyperlink ref="C542" r:id="rId232" display="javascript:void(0);"/>
    <hyperlink ref="C544" r:id="rId233" display="javascript:void(0);"/>
    <hyperlink ref="C546" r:id="rId234" display="javascript:void(0);"/>
    <hyperlink ref="C548" r:id="rId235" display="javascript:void(0);"/>
    <hyperlink ref="C550" r:id="rId236" display="javascript:void(0);"/>
    <hyperlink ref="C552" r:id="rId237" display="javascript:void(0);"/>
    <hyperlink ref="C554" r:id="rId238" display="javascript:void(0);"/>
    <hyperlink ref="C556" r:id="rId239" display="javascript:void(0);"/>
    <hyperlink ref="C558" r:id="rId240" display="javascript:void(0);"/>
    <hyperlink ref="C560" r:id="rId241" display="javascript:void(0);"/>
    <hyperlink ref="C562" r:id="rId242" display="javascript:void(0);"/>
    <hyperlink ref="C566" r:id="rId243" display="javascript:void(0);"/>
    <hyperlink ref="C568" r:id="rId244" display="javascript:void(0);"/>
    <hyperlink ref="C573" r:id="rId245" display="javascript:void(0);"/>
    <hyperlink ref="C575" r:id="rId246" display="javascript:void(0);"/>
    <hyperlink ref="C577" r:id="rId247" display="javascript:void(0);"/>
    <hyperlink ref="C579" r:id="rId248" display="javascript:void(0);"/>
    <hyperlink ref="C581" r:id="rId249" display="javascript:void(0);"/>
    <hyperlink ref="C583" r:id="rId250" display="javascript:void(0);"/>
    <hyperlink ref="C585" r:id="rId251" display="javascript:void(0);"/>
    <hyperlink ref="C587" r:id="rId252" display="javascript:void(0);"/>
    <hyperlink ref="C589" r:id="rId253" display="javascript:void(0);"/>
    <hyperlink ref="C591" r:id="rId254" display="javascript:void(0);"/>
    <hyperlink ref="C593" r:id="rId255" display="javascript:void(0);"/>
    <hyperlink ref="C595" r:id="rId256" display="javascript:void(0);"/>
    <hyperlink ref="C597" r:id="rId257" display="javascript:void(0);"/>
    <hyperlink ref="C599" r:id="rId258" display="javascript:void(0);"/>
    <hyperlink ref="C603" r:id="rId259" display="javascript:void(0);"/>
    <hyperlink ref="C605" r:id="rId260" display="javascript:void(0);"/>
    <hyperlink ref="C607" r:id="rId261" display="javascript:void(0);"/>
    <hyperlink ref="C609" r:id="rId262" display="javascript:void(0);"/>
    <hyperlink ref="C611" r:id="rId263" display="javascript:void(0);"/>
    <hyperlink ref="C613" r:id="rId264" display="javascript:void(0);"/>
    <hyperlink ref="C615" r:id="rId265" display="javascript:void(0);"/>
    <hyperlink ref="C617" r:id="rId266" display="javascript:void(0);"/>
    <hyperlink ref="C621" r:id="rId267" display="javascript:void(0);"/>
    <hyperlink ref="C623" r:id="rId268" display="javascript:void(0);"/>
    <hyperlink ref="C625" r:id="rId269" display="javascript:void(0);"/>
    <hyperlink ref="C627" r:id="rId270" display="javascript:void(0);"/>
    <hyperlink ref="C629" r:id="rId271" display="javascript:void(0);"/>
    <hyperlink ref="C632" r:id="rId272" display="javascript:void(0);"/>
    <hyperlink ref="C634" r:id="rId273" display="javascript:void(0);"/>
    <hyperlink ref="C636" r:id="rId274" display="javascript:void(0);"/>
    <hyperlink ref="C638" r:id="rId275" display="javascript:void(0);"/>
    <hyperlink ref="C640" r:id="rId276" display="javascript:void(0);"/>
    <hyperlink ref="C642" r:id="rId277" display="javascript:void(0);"/>
    <hyperlink ref="C645" r:id="rId278" display="javascript:void(0);"/>
    <hyperlink ref="C648" r:id="rId279" display="javascript:void(0);"/>
    <hyperlink ref="C650" r:id="rId280" display="javascript:void(0);"/>
    <hyperlink ref="C652" r:id="rId281" display="javascript:void(0);"/>
    <hyperlink ref="C654" r:id="rId282" display="javascript:void(0);"/>
    <hyperlink ref="C657" r:id="rId283" display="javascript:void(0);"/>
    <hyperlink ref="C660" r:id="rId284" display="javascript:void(0);"/>
    <hyperlink ref="C664" r:id="rId285" display="javascript:void(0);"/>
    <hyperlink ref="C666" r:id="rId286" display="javascript:void(0);"/>
    <hyperlink ref="C668" r:id="rId287" display="javascript:void(0);"/>
    <hyperlink ref="C670" r:id="rId288" display="javascript:void(0);"/>
    <hyperlink ref="C673" r:id="rId289" display="javascript:void(0);"/>
    <hyperlink ref="C676" r:id="rId290" display="javascript:void(0);"/>
    <hyperlink ref="C678" r:id="rId291" display="javascript:void(0);"/>
    <hyperlink ref="C680" r:id="rId292" display="javascript:void(0);"/>
    <hyperlink ref="C682" r:id="rId293" display="javascript:void(0);"/>
    <hyperlink ref="C684" r:id="rId294" display="javascript:void(0);"/>
    <hyperlink ref="C687" r:id="rId295" display="javascript:void(0);"/>
    <hyperlink ref="C689" r:id="rId296" display="javascript:void(0);"/>
    <hyperlink ref="C691" r:id="rId297" display="javascript:void(0);"/>
    <hyperlink ref="C694" r:id="rId298" display="javascript:void(0);"/>
    <hyperlink ref="C698" r:id="rId299" display="javascript:void(0);"/>
    <hyperlink ref="C701" r:id="rId300" display="javascript:void(0);"/>
    <hyperlink ref="C703" r:id="rId301" display="javascript:void(0);"/>
    <hyperlink ref="C706" r:id="rId302" display="javascript:void(0);"/>
    <hyperlink ref="C709" r:id="rId303" display="javascript:void(0);"/>
    <hyperlink ref="C711" r:id="rId304" display="javascript:void(0);"/>
    <hyperlink ref="C713" r:id="rId305" display="javascript:void(0);"/>
    <hyperlink ref="C715" r:id="rId306" display="javascript:void(0);"/>
    <hyperlink ref="C718" r:id="rId307" display="javascript:void(0);"/>
    <hyperlink ref="C720" r:id="rId308" display="javascript:void(0);"/>
    <hyperlink ref="C722" r:id="rId309" display="javascript:void(0);"/>
    <hyperlink ref="C724" r:id="rId310" display="javascript:void(0);"/>
    <hyperlink ref="C729" r:id="rId311" display="javascript:void(0);"/>
    <hyperlink ref="C731" r:id="rId312" display="javascript:void(0);"/>
    <hyperlink ref="C736" r:id="rId313" display="javascript:void(0);"/>
    <hyperlink ref="C738" r:id="rId314" display="javascript:void(0);"/>
    <hyperlink ref="C740" r:id="rId315" display="javascript:void(0);"/>
    <hyperlink ref="C742" r:id="rId316" display="javascript:void(0);"/>
    <hyperlink ref="C744" r:id="rId317" display="javascript:void(0);"/>
    <hyperlink ref="C746" r:id="rId318" display="javascript:void(0);"/>
    <hyperlink ref="C748" r:id="rId319" display="javascript:void(0);"/>
    <hyperlink ref="C751" r:id="rId320" display="javascript:void(0);"/>
    <hyperlink ref="C754" r:id="rId321" display="javascript:void(0);"/>
    <hyperlink ref="C757" r:id="rId322" display="javascript:void(0);"/>
    <hyperlink ref="C759" r:id="rId323" display="javascript:void(0);"/>
    <hyperlink ref="C761" r:id="rId324" display="javascript:void(0);"/>
    <hyperlink ref="C763" r:id="rId325" display="javascript:void(0);"/>
    <hyperlink ref="C765" r:id="rId326" display="javascript:void(0);"/>
    <hyperlink ref="C767" r:id="rId327" display="javascript:void(0);"/>
    <hyperlink ref="C769" r:id="rId328" display="javascript:void(0);"/>
    <hyperlink ref="C773" r:id="rId329" display="javascript:void(0);"/>
    <hyperlink ref="C775" r:id="rId330" display="javascript:void(0);"/>
    <hyperlink ref="C777" r:id="rId331" display="javascript:void(0);"/>
    <hyperlink ref="C780" r:id="rId332" display="javascript:void(0);"/>
    <hyperlink ref="C782" r:id="rId333" display="javascript:void(0);"/>
    <hyperlink ref="C785" r:id="rId334" display="javascript:void(0);"/>
    <hyperlink ref="C787" r:id="rId335" display="javascript:void(0);"/>
    <hyperlink ref="C369" r:id="rId336" display="javascript:void(0);"/>
  </hyperlinks>
  <pageMargins left="0.7" right="0.7" top="0.75" bottom="0.75" header="0.3" footer="0.3"/>
  <pageSetup orientation="portrait" horizontalDpi="4294967293" verticalDpi="0" r:id="rId337"/>
  <drawing r:id="rId338"/>
  <legacyDrawing r:id="rId339"/>
  <controls>
    <mc:AlternateContent xmlns:mc="http://schemas.openxmlformats.org/markup-compatibility/2006">
      <mc:Choice Requires="x14">
        <control shapeId="1025" r:id="rId340" name="Control 1">
          <controlPr defaultSize="0" r:id="rId341">
            <anchor moveWithCells="1">
              <from>
                <xdr:col>0</xdr:col>
                <xdr:colOff>0</xdr:colOff>
                <xdr:row>80</xdr:row>
                <xdr:rowOff>0</xdr:rowOff>
              </from>
              <to>
                <xdr:col>0</xdr:col>
                <xdr:colOff>304800</xdr:colOff>
                <xdr:row>80</xdr:row>
                <xdr:rowOff>228600</xdr:rowOff>
              </to>
            </anchor>
          </controlPr>
        </control>
      </mc:Choice>
      <mc:Fallback>
        <control shapeId="1025" r:id="rId340" name="Control 1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KarenDick</dc:creator>
  <cp:lastModifiedBy>KarenDick</cp:lastModifiedBy>
  <dcterms:created xsi:type="dcterms:W3CDTF">2015-07-24T14:06:28Z</dcterms:created>
  <dcterms:modified xsi:type="dcterms:W3CDTF">2015-07-25T20:58:26Z</dcterms:modified>
</cp:coreProperties>
</file>