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0940" windowHeight="98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539" i="1" l="1"/>
  <c r="L537" i="1"/>
  <c r="M535" i="1"/>
  <c r="L535" i="1"/>
  <c r="L527" i="1"/>
  <c r="M527" i="1"/>
  <c r="N527" i="1"/>
  <c r="K527" i="1"/>
  <c r="M531" i="1"/>
  <c r="J531" i="1" l="1"/>
  <c r="G505" i="1"/>
  <c r="G439" i="1"/>
  <c r="G445" i="1"/>
  <c r="G400" i="1"/>
  <c r="G404" i="1"/>
  <c r="G270" i="1"/>
  <c r="G272" i="1"/>
  <c r="G231" i="1"/>
  <c r="G233" i="1"/>
  <c r="G247" i="1"/>
  <c r="G206" i="1"/>
  <c r="G210" i="1"/>
  <c r="G212" i="1"/>
  <c r="G214" i="1"/>
  <c r="G220" i="1"/>
  <c r="G163" i="1"/>
  <c r="G187" i="1"/>
  <c r="G95" i="1"/>
  <c r="G55" i="1"/>
  <c r="G57" i="1"/>
  <c r="G4" i="1"/>
</calcChain>
</file>

<file path=xl/sharedStrings.xml><?xml version="1.0" encoding="utf-8"?>
<sst xmlns="http://schemas.openxmlformats.org/spreadsheetml/2006/main" count="1883" uniqueCount="600">
  <si>
    <t>https://advisor.ndm.edu/WALIVE/WebAdvisor?TOKENIDX=690033771&amp;SS=1&amp;APP=ST&amp;CONSTITUENCY=WBST</t>
  </si>
  <si>
    <t>Term</t>
  </si>
  <si>
    <t>Status</t>
  </si>
  <si>
    <t>Section Name and Title</t>
  </si>
  <si>
    <t>Location</t>
  </si>
  <si>
    <t>Meeting Information</t>
  </si>
  <si>
    <t>Faculty</t>
  </si>
  <si>
    <t>Available/ Capacity</t>
  </si>
  <si>
    <t>Credits</t>
  </si>
  <si>
    <t>CEUs</t>
  </si>
  <si>
    <t>Academic Level</t>
  </si>
  <si>
    <t>Spring 2016</t>
  </si>
  <si>
    <t>Closed</t>
  </si>
  <si>
    <t>ART-101-01 (29696) Drawing I</t>
  </si>
  <si>
    <t>Main Campus</t>
  </si>
  <si>
    <t>01/26/2016-05/12/2016 Lecture Tuesday, Thursday 09:25AM - 12:05PM, Fourier Hall, Room 207</t>
  </si>
  <si>
    <t>K. Raines</t>
  </si>
  <si>
    <t>Undergraduate</t>
  </si>
  <si>
    <t>Open</t>
  </si>
  <si>
    <t>ART-121-01 (29697) Art of Europe &amp; United States</t>
  </si>
  <si>
    <t>01/25/2016-05/16/2016 Lecture Monday, Wednesday, Friday 02:00PM - 02:50PM, Fourier Hall, Room 210</t>
  </si>
  <si>
    <t>D. Firmani</t>
  </si>
  <si>
    <t>22 / 30</t>
  </si>
  <si>
    <t>ART-142-01 (29698) Painting I</t>
  </si>
  <si>
    <t>01/26/2016-05/12/2016 Lecture Tuesday, Thursday 01:40PM - 04:20PM, Fourier Hall, Room 205</t>
  </si>
  <si>
    <t>0 / 15</t>
  </si>
  <si>
    <t>ART-162-01 (29699) Digital Photography I</t>
  </si>
  <si>
    <t>01/25/2016-05/16/2016 Lecture Monday 01:00PM - 03:50PM, Gibbons Hall, Room 212</t>
  </si>
  <si>
    <t>G. Delanoy</t>
  </si>
  <si>
    <t>0 / 13</t>
  </si>
  <si>
    <t>ART-201-01 (29700) Drawing II</t>
  </si>
  <si>
    <t>01/27/2016-05/11/2016 Lecture Wednesday 01:00PM - 03:50PM, Fourier Hall, Room 203</t>
  </si>
  <si>
    <t>ART-202-01 (29701) Painting II</t>
  </si>
  <si>
    <t>0 / 7</t>
  </si>
  <si>
    <t>ART-213-01 (29702) Art/Age Rembrandt &amp; Kingship</t>
  </si>
  <si>
    <t>01/25/2016-05/16/2016 Lecture Monday, Wednesday, Friday 12:00PM - 12:50PM, Fourier Hall, Room 210</t>
  </si>
  <si>
    <t>28 / 30</t>
  </si>
  <si>
    <t>ART-279-01 (30124) Hrs:Concepts Visual Aesthetics</t>
  </si>
  <si>
    <t>01/27/2016-05/11/2016 Lecture Wednesday 09:00AM - 11:50AM, Fourier Hall, Room 212</t>
  </si>
  <si>
    <t>ART-301-01 (29703) Drawing III</t>
  </si>
  <si>
    <t>01/27/2016-05/11/2016 Lecture Days to be Announced, Times to be Announced, Room to be Announced</t>
  </si>
  <si>
    <t>ART-302-01 (29704) Painting III</t>
  </si>
  <si>
    <t>01/25/2016-05/16/2016 Lecture Days to be Announced, Times to be Announced, Room to be Announced</t>
  </si>
  <si>
    <t>ART-311-01 (29705) 18th and 19th Century Art</t>
  </si>
  <si>
    <t>01/25/2016-05/16/2016 Lecture Monday, Wednesday, Friday 01:00PM - 01:50PM, Fourier Hall, Room 210</t>
  </si>
  <si>
    <t>30 / 30</t>
  </si>
  <si>
    <t>ART-315-01 (29706) Explorations/Wom in Art Photo</t>
  </si>
  <si>
    <t>01/25/2016-05/16/2016 Lecture Monday, Wednesday, Friday 12:00PM - 12:50PM, Fourier Hall, Room 212</t>
  </si>
  <si>
    <t>21 / 30</t>
  </si>
  <si>
    <t>ART-401-01 (29707) Drawing IV</t>
  </si>
  <si>
    <t>ART-419-01 (29710) Digital Photography II</t>
  </si>
  <si>
    <t>ART-440-01 (29712) Senior Seminar</t>
  </si>
  <si>
    <t>01/25/2016-05/16/2016 Lecture Monday 09:00AM - 11:50AM, Fourier Hall, Room 212</t>
  </si>
  <si>
    <t>25 / 30</t>
  </si>
  <si>
    <t>ART-463-01 (29711) Independent Study</t>
  </si>
  <si>
    <t>01/25/2016-05/16/2016 Independent Study Days to be Announced, Times to be Announced, Room to be Announced</t>
  </si>
  <si>
    <t>ART-463-02 (30119) Independent Study</t>
  </si>
  <si>
    <t>ART-463-03 (30120) Independent Study</t>
  </si>
  <si>
    <t>ART-465-01 (29713) Directed Readings: Art History</t>
  </si>
  <si>
    <t>01/25/2016-05/16/2016 Directed Readings Days to be Announced, Times to be Announced, Room to be Announced</t>
  </si>
  <si>
    <t>ART-470-01 (30121) Practicum in Art</t>
  </si>
  <si>
    <t>01/25/2016-05/16/2016 Internship Days to be Announced, Times to be Announced, Room to be Announced</t>
  </si>
  <si>
    <t>U</t>
  </si>
  <si>
    <t>ART-470-02 (30122) Practicum in Art</t>
  </si>
  <si>
    <t>ART-470-03 (30123) Practicum in Art</t>
  </si>
  <si>
    <t>ART-471-01 (29714) Practicum in Art</t>
  </si>
  <si>
    <t>BIO-107-01 (30103) Human Biology</t>
  </si>
  <si>
    <t>01/25/2016-05/16/2016 Lecture Monday, Wednesday, Friday 12:00PM - 02:00PM, Knott Science Center, Room 318</t>
  </si>
  <si>
    <t>J. Bonner</t>
  </si>
  <si>
    <t>BIO-111-01 (30086) Fundamentals of Biology</t>
  </si>
  <si>
    <t>01/25/2016-05/16/2016 Lecture Monday, Wednesday, Friday 08:00AM - 08:50AM, Knott Science Center, Room 306</t>
  </si>
  <si>
    <t>H. Lim</t>
  </si>
  <si>
    <t>BIO-111L-01 (30099) Lab: Fundamentals of Biology</t>
  </si>
  <si>
    <t>01/28/2016-05/12/2016 Laboratory Thursday 01:40PM - 05:40PM, Knott Science Center, Room 312</t>
  </si>
  <si>
    <t>BIO-150-20 (30107) Principles of Evolution</t>
  </si>
  <si>
    <t>01/30/2016-05/14/2016 Lecture Saturday 12:00PM - 02:45PM, Knott Science Center, Room 306</t>
  </si>
  <si>
    <t>P. Weldon</t>
  </si>
  <si>
    <t>15 / 18</t>
  </si>
  <si>
    <t>BIO-239-01 (30087) Genetics</t>
  </si>
  <si>
    <t>01/25/2016-05/16/2016 Lecture Monday, Wednesday, Friday 08:00AM - 08:50AM, Knott Science Center, Room 311</t>
  </si>
  <si>
    <t>R. Zordan</t>
  </si>
  <si>
    <t>0 / 20</t>
  </si>
  <si>
    <t>BIO-239L-02 (30100) Lab: Genetics</t>
  </si>
  <si>
    <t>01/28/2016-05/12/2016 Laboratory Thursday 01:40PM - 04:40PM, Knott Science Center, Room 340</t>
  </si>
  <si>
    <t>BIO-253-01 (30090) General Microbiology</t>
  </si>
  <si>
    <t>01/25/2016-05/16/2016 Lecture Monday, Wednesday, Friday 09:00AM - 09:50AM, Knott Science Center, Room 311</t>
  </si>
  <si>
    <t>J. Kerr</t>
  </si>
  <si>
    <t>16 / 30</t>
  </si>
  <si>
    <t>BIO-253L-01 (30094) Lab: General Microbiology</t>
  </si>
  <si>
    <t>01/26/2016-05/10/2016 Laboratory Tuesday 09:25AM - 12:25PM, Knott Science Center, Room 340</t>
  </si>
  <si>
    <t>BIO-253L-02 (30101) Lab: General Microbiology</t>
  </si>
  <si>
    <t>01/26/2016-05/10/2016 Laboratory Tuesday 01:40PM - 04:40PM, Knott Science Center, Room 340</t>
  </si>
  <si>
    <t>0 / 1</t>
  </si>
  <si>
    <t>BIO-282-01 (30082) Hum Anat &amp; Physiol/Nurses II</t>
  </si>
  <si>
    <t>01/26/2016-05/12/2016 Lecture Tuesday, Thursday 01:40PM - 02:55PM, Knott Science Center, Room 105</t>
  </si>
  <si>
    <t>S. Williamson</t>
  </si>
  <si>
    <t>BIO-282L-01 (30081) Lab:Hum Anat Phys/Nurses II</t>
  </si>
  <si>
    <t>01/25/2016-05/16/2016 Laboratory Monday 01:00PM - 04:00PM, Knott Science Center, Room 323</t>
  </si>
  <si>
    <t>BIO-282L-02 (30080) Lab:Hum Anat Phys/Nurses II</t>
  </si>
  <si>
    <t>01/29/2016-05/13/2016 Laboratory Friday 01:00PM - 04:00PM, Knott Science Center, Room 323</t>
  </si>
  <si>
    <t>BIO-311-01 (30088) Evolution</t>
  </si>
  <si>
    <t>01/25/2016-05/16/2016 Lecture Monday, Wednesday, Friday 12:00PM - 12:50PM, Knott Science Center, Room 306</t>
  </si>
  <si>
    <t>BIO-311L-01 (30098) Lab: Evolution</t>
  </si>
  <si>
    <t>01/27/2016-05/11/2016 Laboratory Wednesday 02:00PM - 05:00PM, Knott Science Center, Room 306</t>
  </si>
  <si>
    <t>BIO-411-01 (30105) Special Topics in Biology</t>
  </si>
  <si>
    <t>01/27/2016-05/13/2016 Lecture Wednesday, Friday 03:00PM - 04:15PM, Knott Science Center, Room 324A</t>
  </si>
  <si>
    <t>Under</t>
  </si>
  <si>
    <t>BIO-426-01 (30096) Biochemistry II</t>
  </si>
  <si>
    <t>01/26/2016-05/12/2016 Lecture Tuesday, Thursday 08:00AM - 09:15AM, Knott Science Center, Room 306</t>
  </si>
  <si>
    <t>N. Robinett</t>
  </si>
  <si>
    <t>BIO-426L-01 (30095) Lab: Biochemistry II</t>
  </si>
  <si>
    <t>01/26/2016-05/10/2016 Laboratory Tuesday 09:25AM - 12:25PM, Knott Science Center, Room 330</t>
  </si>
  <si>
    <t>BIO-431-01 (30089) Animal Physiology</t>
  </si>
  <si>
    <t>01/25/2016-05/16/2016 Lecture Monday, Wednesday, Friday 10:00AM - 10:50AM, Knott Science Center, Room 306</t>
  </si>
  <si>
    <t>K. Sossa</t>
  </si>
  <si>
    <t>BIO-431L-01 (30093) Lab: Animal Physiology</t>
  </si>
  <si>
    <t>01/26/2016-05/10/2016 Laboratory Tuesday 01:40PM - 05:00PM, Knott Science Center, Room 300</t>
  </si>
  <si>
    <t>BIO-451-01 (30085) Senior Seminar</t>
  </si>
  <si>
    <t>01/25/2016-05/16/2016 Lecture Monday 02:00PM - 04:30PM, Knott Science Center, Room 306</t>
  </si>
  <si>
    <t>J. Kerr, K. Sossa</t>
  </si>
  <si>
    <t>BIO-473-01 (30083) Biological Research</t>
  </si>
  <si>
    <t>BUS-105-01 (30013) Intro/Bus &amp; Entrepreneur</t>
  </si>
  <si>
    <t>01/25/2016-05/16/2016 Lecture Monday, Wednesday, Friday 01:00PM - 01:50PM, Fourier Hall, Room 217</t>
  </si>
  <si>
    <t>A. Bechtold</t>
  </si>
  <si>
    <t>16 / 25</t>
  </si>
  <si>
    <t>BUS-225-01 (29997) Data Anal/Bus Decision Making</t>
  </si>
  <si>
    <t>01/25/2016-05/16/2016 Lecture Monday, Wednesday, Friday 11:00AM - 11:50AM, Fourier Hall, Room 214</t>
  </si>
  <si>
    <t>L. Beyer</t>
  </si>
  <si>
    <t>BUS-254-01 (30005) Managerial Accounting</t>
  </si>
  <si>
    <t>01/26/2016-05/12/2016 Lecture Tuesday, Thursday 03:05PM - 04:20PM, Fourier Hall, Room 217</t>
  </si>
  <si>
    <t>R. Scott</t>
  </si>
  <si>
    <t>21 / 25</t>
  </si>
  <si>
    <t>BUS-310-01 (30006) Professional Communications</t>
  </si>
  <si>
    <t>01/26/2016-05/12/2016 Lecture Tuesday, Thursday 09:25AM - 10:40AM, Fourier Hall, Room 214</t>
  </si>
  <si>
    <t>B. Paul</t>
  </si>
  <si>
    <t>17 / 25</t>
  </si>
  <si>
    <t>BUS-334-01 (30007) Teamwork and Negotiation</t>
  </si>
  <si>
    <t>01/26/2016-05/12/2016 Lecture Tuesday, Thursday 10:50AM - 12:05PM, Fourier Hall, Room 214</t>
  </si>
  <si>
    <t>D. Calhoun</t>
  </si>
  <si>
    <t>BUS-334-02 (30008) Teamwork and Negotiation</t>
  </si>
  <si>
    <t>01/27/2016-05/13/2016 Lecture Wednesday, Friday 02:00PM - 03:15PM, Fourier Hall, Room 214</t>
  </si>
  <si>
    <t>BUS-350-01 (29998) International Business</t>
  </si>
  <si>
    <t>01/25/2016-05/16/2016 Lecture Monday, Wednesday, Friday 10:00AM - 10:50AM, Fourier Hall, Room 214</t>
  </si>
  <si>
    <t>13 / 25</t>
  </si>
  <si>
    <t>BUS-400-01 (30011) Leadership</t>
  </si>
  <si>
    <t>01/25/2016-05/16/2016 Lecture Monday, Wednesday, Friday 12:00PM - 12:50PM, Fourier Hall, Room 214</t>
  </si>
  <si>
    <t>14 / 25</t>
  </si>
  <si>
    <t>BUS-432-01 (29996) Advanced Business Policy</t>
  </si>
  <si>
    <t>01/25/2016-05/16/2016 Lecture Monday, Wednesday 02:00PM - 03:15PM, Fourier Hall, Room 212</t>
  </si>
  <si>
    <t>19 / 25</t>
  </si>
  <si>
    <t>BUS-461-01 (30002) Business Practicum</t>
  </si>
  <si>
    <t>01/27/2016-05/11/2016 Internship Wednesday 03:30PM - 05:30PM, Fourier Hall, Room 217</t>
  </si>
  <si>
    <t>BUS-463-01 (29995) Independent Study in Business</t>
  </si>
  <si>
    <t>Staff</t>
  </si>
  <si>
    <t>BUS-463-20 (30146) Independent Study in Business</t>
  </si>
  <si>
    <t>CHM-104-20 (30151) Intro to Inorganic Chemistry</t>
  </si>
  <si>
    <t>01/30/2016-05/14/2016 Lecture Saturday 08:30AM - 11:15AM, Knott Science Center, Room 203</t>
  </si>
  <si>
    <t>A. D'Agostino</t>
  </si>
  <si>
    <t>Unde</t>
  </si>
  <si>
    <t>CHM-108-01 (29760) Surv of Genl , Org and Biochem</t>
  </si>
  <si>
    <t>01/25/2016-05/16/2016 Lecture Monday, Wednesday, Friday 10:00AM - 10:50AM, Knott Science Center, Room 311</t>
  </si>
  <si>
    <t>J. McKeon</t>
  </si>
  <si>
    <t>CHM-108L-01 (29757) Lab: General Organic Biochem</t>
  </si>
  <si>
    <t>01/25/2016-05/16/2016 Laboratory Monday 01:00PM - 05:00PM, Knott Science Center, Room 210 (more)...</t>
  </si>
  <si>
    <t>0 / 16</t>
  </si>
  <si>
    <t>CHM-108L-02 (29767) Lab: General Organic Biochem</t>
  </si>
  <si>
    <t>01/25/2016-05/16/2016 Laboratory Wednesday 01:00PM - 05:00PM, Knott Science Center, Room 210 (more)...</t>
  </si>
  <si>
    <t>CHM-111-01 (29761) General Chemistry II</t>
  </si>
  <si>
    <t>01/25/2016-05/16/2016 Lecture Monday, Wednesday, Friday 09:00AM - 09:50AM, Knott Science Center, Room 208</t>
  </si>
  <si>
    <t>M. Kirk</t>
  </si>
  <si>
    <t>CHM-111L-01 (29762) Lab: General Chemistry II</t>
  </si>
  <si>
    <t>01/25/2016-05/16/2016 Laboratory Tuesday 08:00AM - 12:00PM, Knott Science Center, Room 203 (more)...</t>
  </si>
  <si>
    <t>CHM-111L-02 (30150) Lab: General Chemistry</t>
  </si>
  <si>
    <t>01/25/2016-05/16/2016 Laboratory Tuesday 01:40PM - 05:40PM, Knott Science Center, Room 203 (more)...</t>
  </si>
  <si>
    <t>J. Smith-Robinson</t>
  </si>
  <si>
    <t>CHM-211-01 (30149) Organic Chemistry II</t>
  </si>
  <si>
    <t>01/25/2016-05/16/2016 Lecture Monday, Wednesday, Friday 09:00AM - 09:50AM, Knott Science Center, Room 124</t>
  </si>
  <si>
    <t>A. Sherman</t>
  </si>
  <si>
    <t>16 / 32</t>
  </si>
  <si>
    <t>CHM-211L-01 (29759) Lab: Organic Chemistry II</t>
  </si>
  <si>
    <t>01/25/2016-05/16/2016 Laboratory Monday 01:00PM - 05:00PM, Knott Science Center, Room 203 (more)...</t>
  </si>
  <si>
    <t>CHM-211L-02 (29765) Lab: Organic Chemistry II</t>
  </si>
  <si>
    <t>01/25/2016-05/16/2016 Laboratory Tuesday 08:00AM - 12:00PM, Knott Science Center, Room 208 (more)...</t>
  </si>
  <si>
    <t>CHM-305-01 (29768) Instrumental Analysis</t>
  </si>
  <si>
    <t>01/25/2016-05/16/2016 Lecture Monday, Wednesday, Friday 11:00AM - 11:50AM, Knott Science Center, Room 210</t>
  </si>
  <si>
    <t>CHM-305L-01 (29769) Lab: Instrmntl Analysis</t>
  </si>
  <si>
    <t>01/25/2016-05/16/2016 Laboratory Tuesday 01:40PM - 05:40PM, Knott Science Center, Room 311 (more)...</t>
  </si>
  <si>
    <t>CHM-411-01 (29770) Advanced Inorganic Chemistry</t>
  </si>
  <si>
    <t>01/25/2016-05/16/2016 Lecture Monday, Wednesday, Friday 12:00PM - 12:50PM, Knott Science Center, Room 210</t>
  </si>
  <si>
    <t>13 / 15</t>
  </si>
  <si>
    <t>CHM-411L-01 (29771) Lab: Adv Inorganic Chemistry</t>
  </si>
  <si>
    <t>01/25/2016-05/16/2016 Laboratory Wednesday 01:00PM - 05:00PM, Knott Science Center, Room 203 (more)...</t>
  </si>
  <si>
    <t>CHM-426-01 (29764) Biochemistry II</t>
  </si>
  <si>
    <t>CHM-426L-01 (29763) Lab: Biochemistry II</t>
  </si>
  <si>
    <t>Und</t>
  </si>
  <si>
    <t>COM-101-01 (29971) Introduction to Media Writing</t>
  </si>
  <si>
    <t>01/25/2016-05/16/2016 Lecture Monday, Wednesday, Friday 11:00AM - 11:50AM, Gibbons Hall, Room 418</t>
  </si>
  <si>
    <t>D. Beaudouin</t>
  </si>
  <si>
    <t>COM-106-01 (29972) Fund Oral Communication</t>
  </si>
  <si>
    <t>01/25/2016-05/16/2016 Lecture Monday, Wednesday, Friday 11:00AM - 11:50AM, Gibbons Hall, Room 312</t>
  </si>
  <si>
    <t>F. Mindel</t>
  </si>
  <si>
    <t>COM-256-01 (29976) Popular Culture</t>
  </si>
  <si>
    <t>01/26/2016-05/12/2016 Lecture Tuesday, Thursday 03:05PM - 04:20PM, Gibbons Hall, Room 312</t>
  </si>
  <si>
    <t>J. Schaub</t>
  </si>
  <si>
    <t>COM-310-01 (29977) Media Literacy</t>
  </si>
  <si>
    <t>01/25/2016-05/16/2016 Lecture Tuesday, Thursday 10:50AM - 12:05PM, Gibbons Hall, Room 212 (more)...</t>
  </si>
  <si>
    <t>COM-314-01 (29973) Reporting and Writing News</t>
  </si>
  <si>
    <t>01/25/2016-05/16/2016 Lecture Monday, Wednesday, Friday 12:00PM - 12:50PM, Gibbons Hall, Room 418</t>
  </si>
  <si>
    <t>14 / 18</t>
  </si>
  <si>
    <t>COM-317-01 (30322) Political Communication</t>
  </si>
  <si>
    <t>01/25/2016-05/16/2016 Lecture Monday, Wednesday, Friday 09:00AM - 09:50AM, Gibbons Hall, Room 312</t>
  </si>
  <si>
    <t>COM-461-01 (29974) Communication Arts Practicum</t>
  </si>
  <si>
    <t>01/27/2016-05/11/2016 Internship Wednesday 03:30PM - 05:30PM, Gibbons Hall, Room 418</t>
  </si>
  <si>
    <t>J. Faura</t>
  </si>
  <si>
    <t>CRM-220-01 (30155) Criminal Law and Procedure</t>
  </si>
  <si>
    <t>01/30/2016-05/14/2016 Lecture Saturday 08:30AM - 11:15AM, Knott Science Center, Room 108</t>
  </si>
  <si>
    <t>J. Mills</t>
  </si>
  <si>
    <t>CRM-220-20 (30156) Criminal Law and Procedure</t>
  </si>
  <si>
    <t>CRM-325-01 (29551) Violence Against Women</t>
  </si>
  <si>
    <t>01/26/2016-05/12/2016 Lecture Tuesday, Thursday 10:50AM - 12:05PM, Knott Science Center, Room 110</t>
  </si>
  <si>
    <t>A. Fundack</t>
  </si>
  <si>
    <t>CRM-360-01 (29544) Research Meth &amp; Crime Analysis</t>
  </si>
  <si>
    <t>01/25/2016-05/16/2016 Lecture Monday, Wednesday 01:00PM - 02:15PM, Knott Science Center, Room 105</t>
  </si>
  <si>
    <t>M. Van Brakle</t>
  </si>
  <si>
    <t>CRM-360L-01 (29545) Lab: Research Methods</t>
  </si>
  <si>
    <t>01/25/2016-05/16/2016 Laboratory Monday 02:30PM - 03:30PM, Knott Science Center, Room 126</t>
  </si>
  <si>
    <t>CRM-461-01 (29546) Criminology Practicum I</t>
  </si>
  <si>
    <t>01/28/2016-05/12/2016 Lecture Thursday 02:00PM - 03:15PM, Knott Science Center, Room 131</t>
  </si>
  <si>
    <t>CST-321-01 (30478) Java Programming</t>
  </si>
  <si>
    <t>K. Yoon</t>
  </si>
  <si>
    <t>CST-356-90 (29940) Internet Communication</t>
  </si>
  <si>
    <t>01/25/2016-05/16/2016 On-Line Days to be Announced, Times to be Announced, Room to be Announced</t>
  </si>
  <si>
    <t>K. Ward</t>
  </si>
  <si>
    <t>CST-489-90 (29944) Computer Studies Seminar</t>
  </si>
  <si>
    <t>B. Mento</t>
  </si>
  <si>
    <t>17 / 20</t>
  </si>
  <si>
    <t>DMA-351-01 (29984) Graphic Design II</t>
  </si>
  <si>
    <t>01/25/2016-05/16/2016 Lecture Tuesday, Thursday 03:05PM - 04:20PM, Gibbons Hall, Room 212 (more)...</t>
  </si>
  <si>
    <t>DMA-461-01 (29975) Digital Media Practicum</t>
  </si>
  <si>
    <t>01/27/2016-05/11/2016 Lecture Wednesday 03:30PM - 05:30PM, Gibbons Hall, Room 418</t>
  </si>
  <si>
    <t>DRM-240-01 (29508) Acting Techniques</t>
  </si>
  <si>
    <t>01/26/2016-05/12/2016 Lecture Tuesday, Thursday 03:05PM - 04:20PM, Marion Burk Knott Complex, Room DSTD</t>
  </si>
  <si>
    <t>K. Bossert</t>
  </si>
  <si>
    <t>ECO-211-01 (29999) Introduction to Macroeconomics</t>
  </si>
  <si>
    <t>01/25/2016-05/16/2016 Lecture Monday, Wednesday, Friday 09:00AM - 09:50AM, Fourier Hall, Room 214</t>
  </si>
  <si>
    <t>ECO-463-01 (30480) Independent Study/Economics</t>
  </si>
  <si>
    <t>C. Yoe</t>
  </si>
  <si>
    <t>EDU-252-20 (30326) Clinical Field Exp: Elementary</t>
  </si>
  <si>
    <t>01/25/2016-02/12/2016 Internship Monday, Tuesday, Wednesday, Thursday, Friday 08:00AM - 04:00PM, Room to be Announced</t>
  </si>
  <si>
    <t>L. Pallett</t>
  </si>
  <si>
    <t>EDU-307-01 (29789) Social Studies in Elem School</t>
  </si>
  <si>
    <t>05/02/2016-05/12/2016 Lecture Special Course Sched Monday, Tuesday, Wednesday, Thursday 08:00AM - 03:00PM, Gibbons Hall, Room 315</t>
  </si>
  <si>
    <t>A. Moore</t>
  </si>
  <si>
    <t>EDU-309-01 (29790) Instruction in Reading</t>
  </si>
  <si>
    <t>01/25/2016-02/18/2016 Lecture Special Course Sched Monday, Tuesday, Wednesday, Thursday 08:00AM - 03:00PM, Gibbons Hall, Room 315</t>
  </si>
  <si>
    <t>D. Jacobs</t>
  </si>
  <si>
    <t>EDU-310-01 (29791) Math in Elem School</t>
  </si>
  <si>
    <t>02/22/2016-03/17/2016 Lecture Monday, Tuesday, Wednesday, Thursday 08:00AM - 03:00PM, Gibbons Hall, Room 315</t>
  </si>
  <si>
    <t>EDU-312-01 (29792) Science in Elem School</t>
  </si>
  <si>
    <t>04/04/2016-04/28/2016 Lecture Special Course Sched Monday, Tuesday, Wednesday, Thursday 08:00AM - 03:00PM, Gibbons Hall, Room 315</t>
  </si>
  <si>
    <t>J. Dupuis</t>
  </si>
  <si>
    <t>EDU-402-01 (29805) Amer Edu in Historical Perspec</t>
  </si>
  <si>
    <t>01/25/2016-05/16/2016 Lecture Monday, Wednesday, Friday 11:00AM - 11:50AM, Gibbons Hall, Room 300</t>
  </si>
  <si>
    <t>E. Spratt</t>
  </si>
  <si>
    <t>EDU-410-20 (30563) Intern: Teach/Early Child Edu</t>
  </si>
  <si>
    <t>01/25/2016-05/16/2016 Student Teaching Monday, Tuesday, Wednesday, Thursday, Friday 08:00AM - 04:00PM, Room to be Announced</t>
  </si>
  <si>
    <t>K. Sipes</t>
  </si>
  <si>
    <t>EDU-411-20 (30325) Intern:Teaching/Elem School</t>
  </si>
  <si>
    <t>02/15/2016-05/16/2016 Student Teaching Monday, Tuesday, Wednesday, Thursday, Friday 08:00AM - 04:00PM, Room to be Announced</t>
  </si>
  <si>
    <t>G. Thrift</t>
  </si>
  <si>
    <t>EDU-411-21 (30562) Intern:Teaching/Elem School</t>
  </si>
  <si>
    <t>ENG-101-01 (29512) College Writing</t>
  </si>
  <si>
    <t>01/25/2016-05/16/2016 Lecture Monday, Wednesday, Friday 09:00AM - 09:50AM, Gibbons Hall, Room 215</t>
  </si>
  <si>
    <t>M. Evans</t>
  </si>
  <si>
    <t>ENG-205-90 (30604) Short Fiction</t>
  </si>
  <si>
    <t>03/14/2016-05/09/2016 On-Line Days to be Announced, Times to be Announced, Room to be Announced</t>
  </si>
  <si>
    <t>R. Farrington</t>
  </si>
  <si>
    <t>0 / 18</t>
  </si>
  <si>
    <t>ENG-207-01 (29515) Tech in Writ Creative Nonfic</t>
  </si>
  <si>
    <t>01/26/2016-05/12/2016 Lecture Tuesday, Thursday 10:50AM - 12:05PM, Gibbons Hall, Room 506</t>
  </si>
  <si>
    <t>S. Puhak</t>
  </si>
  <si>
    <t>Waitlisted</t>
  </si>
  <si>
    <t>ENG-223-01 (29514) Literary Research</t>
  </si>
  <si>
    <t>01/26/2016-05/12/2016 Lecture Tuesday, Thursday 03:05PM - 04:20PM, Otenesak/Morrissy Hrs House, Room SEM</t>
  </si>
  <si>
    <t>J. DelRosso</t>
  </si>
  <si>
    <t>ENG-244-01 (29506) Lit Persp II:Brit Lit 19/20 C</t>
  </si>
  <si>
    <t>01/25/2016-05/16/2016 Lecture Monday, Wednesday, Friday 12:00PM - 12:50PM, Gibbons Hall, Room 506</t>
  </si>
  <si>
    <t>ENG-298-01 (29504) Writing about Literature</t>
  </si>
  <si>
    <t>01/25/2016-05/16/2016 Lecture Monday, Wednesday, Friday 10:00AM - 10:50AM, Gibbons Hall, Room 505</t>
  </si>
  <si>
    <t>W. Davis</t>
  </si>
  <si>
    <t>ENG-298-02 (29516) Writing about Literature</t>
  </si>
  <si>
    <t>01/26/2016-05/12/2016 Lecture Tuesday, Thursday 09:25AM - 10:40AM, Gibbons Hall, Room 508</t>
  </si>
  <si>
    <t>M. Mahoney</t>
  </si>
  <si>
    <t>ENG-316-01 (29511) Eng Lit in 20th Century</t>
  </si>
  <si>
    <t>01/25/2016-05/16/2016 Lecture Monday, Wednesday, Friday 11:00AM - 11:50AM, Gibbons Hall, Room 506</t>
  </si>
  <si>
    <t>ENG-323-01 (29505) Modern Irish Literature</t>
  </si>
  <si>
    <t>01/25/2016-05/16/2016 Lecture Monday, Wednesday, Friday 10:00AM - 10:50AM, Gibbons Hall, Room 506</t>
  </si>
  <si>
    <t>ENG-327-01 (29513) Contemporary World Literature</t>
  </si>
  <si>
    <t>01/26/2016-05/12/2016 Lecture Tuesday, Thursday 01:40PM - 02:55PM, Otenesak/Morrissy Hrs House, Room SEM</t>
  </si>
  <si>
    <t>ENG-327-90 (30600) Contemporary World Literature</t>
  </si>
  <si>
    <t>03/14/2016-05/02/2016 On-Line Days to be Announced, Times to be Announced, Room to be Announced</t>
  </si>
  <si>
    <t>ENG-347-01 (29509) Hrs: "New Woman" Literature</t>
  </si>
  <si>
    <t>01/25/2016-05/16/2016 Lecture Monday, Wednesday, Friday 01:00PM - 01:50PM, Gibbons Hall, Room 506</t>
  </si>
  <si>
    <t>ENG-401-01 (29501) Writing Tutorial</t>
  </si>
  <si>
    <t>ENG-452-01 (29510) Senior Seminar</t>
  </si>
  <si>
    <t>01/26/2016-05/12/2016 Lecture Tuesday, Thursday 10:50AM - 12:05PM, Gibbons Hall, Room 508</t>
  </si>
  <si>
    <t>ENG-463-01 (29502) Independent Study</t>
  </si>
  <si>
    <t>ENG-496-01 (29503) Assistantship in Writing</t>
  </si>
  <si>
    <t>ENV-121-01 (30482) Earth's Physical Spheres</t>
  </si>
  <si>
    <t>01/25/2016-05/16/2016 Lecture Monday, Wednesday, Friday 01:00PM - 03:00PM, Knott Science Center, Room 315</t>
  </si>
  <si>
    <t>J. Cookson</t>
  </si>
  <si>
    <t>14 / 21</t>
  </si>
  <si>
    <t>ENV-430-01 (30593) Env Sustainability Seminar</t>
  </si>
  <si>
    <t>GEO-206-90 (29678) Geography Maj Reg World</t>
  </si>
  <si>
    <t>01/25/2016-05/09/2016 On-Line Days to be Announced, Times to be Announced, Room to be Announced</t>
  </si>
  <si>
    <t>I. Pfoertsch</t>
  </si>
  <si>
    <t>HIS-101-01 (29674) Dynamics of History</t>
  </si>
  <si>
    <t>01/25/2016-05/16/2016 Lecture Monday, Wednesday, Friday 10:00AM - 10:50AM, Gibbons Hall, Room 400</t>
  </si>
  <si>
    <t>A. Dray-Novey</t>
  </si>
  <si>
    <t>15 / 25</t>
  </si>
  <si>
    <t>HIS-101-90 (29679) Dynamics of History</t>
  </si>
  <si>
    <t>HIS-101-91 (30567) Dynamics of History</t>
  </si>
  <si>
    <t>03/17/2016-05/05/2016 On-Line Days to be Announced, Times to be Announced, Room to be Announced</t>
  </si>
  <si>
    <t>V. Davidson</t>
  </si>
  <si>
    <t>HIS-160-01 (29675) Introduction to Peace Studies</t>
  </si>
  <si>
    <t>01/25/2016-05/16/2016 Lecture Monday, Wednesday, Friday 10:00AM - 10:50AM, Gibbons Hall, Room 314</t>
  </si>
  <si>
    <t>D. Hoovler</t>
  </si>
  <si>
    <t>HIS-215-01 (29677) Women in American History</t>
  </si>
  <si>
    <t>01/26/2016-05/12/2016 Lecture Tuesday, Thursday 01:40PM - 02:55PM, Gibbons Hall, Room 213</t>
  </si>
  <si>
    <t>S. Barber</t>
  </si>
  <si>
    <t>HIS-323-20 (30569) Black Women in Amer History</t>
  </si>
  <si>
    <t>03/19/2016-04/30/2016 Lecture Saturday 08:30AM - 11:15AM, Gibbons Hall, Room 214</t>
  </si>
  <si>
    <t>P. Rangel</t>
  </si>
  <si>
    <t>HIS-331-01 (29686) Modern China</t>
  </si>
  <si>
    <t>01/26/2016-05/12/2016 Lecture Tuesday, Thursday 10:50AM - 12:05PM, Gibbons Hall, Room 314</t>
  </si>
  <si>
    <t>26 / 30</t>
  </si>
  <si>
    <t>HIS-404-01 (29685) U. S. Frgn Rel 20th Century</t>
  </si>
  <si>
    <t>01/26/2016-05/12/2016 Lecture Tuesday, Thursday 09:25AM - 10:40AM, Gibbons Hall, Room 314</t>
  </si>
  <si>
    <t>IDS-100-01 (30139) Wc Full Time Placeholder</t>
  </si>
  <si>
    <t>J. Sell</t>
  </si>
  <si>
    <t>20 / 20</t>
  </si>
  <si>
    <t>IDS-150-01 (29682) Intro to Women's Studies</t>
  </si>
  <si>
    <t>01/26/2016-05/12/2016 Lecture Tuesday, Thursday 10:50AM - 12:05PM, Gibbons Hall, Room 213</t>
  </si>
  <si>
    <t>23 / 30</t>
  </si>
  <si>
    <t>IDS-160-01 (29681) Intro to Peace Studies</t>
  </si>
  <si>
    <t>IDS-310L-01 (30142) Svc Abr Lab:Wom/Ldrshp Svc</t>
  </si>
  <si>
    <t>L. Blum</t>
  </si>
  <si>
    <t>D. Franklin</t>
  </si>
  <si>
    <t>29 / 30</t>
  </si>
  <si>
    <t>IDS-361-02 (30126) Career Internship</t>
  </si>
  <si>
    <t>01/25/2016-05/19/2016 Internship Days to be Announced, Times to be Announced, Room to be Announced</t>
  </si>
  <si>
    <t>IDS-361-03 (30128) Career Internship</t>
  </si>
  <si>
    <t>D. Melton</t>
  </si>
  <si>
    <t>IDS-450-01 (29573) Seminar Exper:Peace &amp; Justice</t>
  </si>
  <si>
    <t>01/26/2016-05/12/2016 Lecture Tuesday, Thursday 03:00PM - 04:15PM, Gibbons Hall, Room 300</t>
  </si>
  <si>
    <t>S. Kanis</t>
  </si>
  <si>
    <t>16 / 20</t>
  </si>
  <si>
    <t>IDS-461-02 (30131) Professional Internship</t>
  </si>
  <si>
    <t>IDS-461-03 (30132) Professional Internship</t>
  </si>
  <si>
    <t>IDS-496-01 (29680) Teaching Apprentice</t>
  </si>
  <si>
    <t>A. Henderson</t>
  </si>
  <si>
    <t>LCL-333-01 (30038) Medical Terminology</t>
  </si>
  <si>
    <t>01/30/2016-05/14/2016 Lecture Saturday 08:30AM - 11:15AM, Knott Science Center, Room 210</t>
  </si>
  <si>
    <t>M. Demsky</t>
  </si>
  <si>
    <t>LCO-378-01 (29590) Hrs: From Homer to Star Wars</t>
  </si>
  <si>
    <t>01/26/2016-05/12/2016 Lecture Tuesday, Thursday 09:25AM - 10:40AM, Otenesak/Morrissy Hrs House, Room SEM</t>
  </si>
  <si>
    <t>T. Dougherty, T. Lamy</t>
  </si>
  <si>
    <t>LEF-203-01 (29593) Eng Conv for Non-Native Spkrs</t>
  </si>
  <si>
    <t>01/25/2016-05/16/2016 Lecture Monday, Wednesday, Friday 01:45PM - 03:45PM, Room to be Announced</t>
  </si>
  <si>
    <t>T. Lamy</t>
  </si>
  <si>
    <t>18 / 20</t>
  </si>
  <si>
    <t>LEF-204-01 (29594) Eng Comp for Non-Native Spkrs</t>
  </si>
  <si>
    <t>01/25/2016-05/16/2016 Lecture Monday, Wednesday, Friday 09:00AM - 10:40AM, Room to be Announced</t>
  </si>
  <si>
    <t>LEF-205-01 (29595) Engl:Comp Non-Nat Spkr Eng 2</t>
  </si>
  <si>
    <t>01/25/2016-05/16/2016 Lecture Monday, Wednesday, Friday 09:00AM - 11:00AM, Room to be Announced</t>
  </si>
  <si>
    <t>15 / 15</t>
  </si>
  <si>
    <t>LFR-101-01 (29596) Beginning French I</t>
  </si>
  <si>
    <t>01/25/2016-05/16/2016 Lecture Monday, Wednesday, Friday 09:00AM - 09:50AM, Gibbons Hall, Room 225</t>
  </si>
  <si>
    <t>14 / 20</t>
  </si>
  <si>
    <t>LFR-103-01 (29597) Intermediate French</t>
  </si>
  <si>
    <t>01/25/2016-05/16/2016 Lecture Monday, Wednesday, Friday 10:00AM - 10:50AM, Gibbons Hall, Room 225</t>
  </si>
  <si>
    <t>LFR-258-01 (29598) Readings/Francophone Lit</t>
  </si>
  <si>
    <t>01/25/2016-05/16/2016 Lecture Monday, Wednesday, Friday 08:00AM - 08:50AM, Feeley International Center, Room 036</t>
  </si>
  <si>
    <t>Un</t>
  </si>
  <si>
    <t>LLT-101-01 (29599) Beginning Latin I</t>
  </si>
  <si>
    <t>01/25/2016-05/16/2016 Lecture Monday, Wednesday, Friday 10:00AM - 10:50AM, Feeley International Center, Room 036</t>
  </si>
  <si>
    <t>T. Dougherty</t>
  </si>
  <si>
    <t>LLT-465-01 (29600) Dir Rdgs: Inscriptions</t>
  </si>
  <si>
    <t>LSP-101-02 (29602) Beginning Spanish I</t>
  </si>
  <si>
    <t>01/25/2016-05/16/2016 Lecture Monday, Wednesday, Friday 12:00PM - 12:50PM, Gibbons Hall, Room 225</t>
  </si>
  <si>
    <t>L. Stilling</t>
  </si>
  <si>
    <t>LSP-101-20 (30633) Beginning Spanish I</t>
  </si>
  <si>
    <t>01/30/2016-05/14/2016 Lecture Saturday 08:30AM - 11:15AM, Feeley International Center, Room 031</t>
  </si>
  <si>
    <t>C. Miserendino</t>
  </si>
  <si>
    <t>LSP-102-01 (29603) Beginning Spanish II</t>
  </si>
  <si>
    <t>01/25/2016-05/16/2016 Lecture Monday, Wednesday, Friday 01:00PM - 01:50PM, Feeley International Center, Room 036</t>
  </si>
  <si>
    <t>F. Valencia</t>
  </si>
  <si>
    <t>LSP-102-02 (29604) Beginning Spanish II</t>
  </si>
  <si>
    <t>01/25/2016-05/16/2016 Lecture Monday, Wednesday, Friday 11:00AM - 11:50AM, Gibbons Hall, Room 213</t>
  </si>
  <si>
    <t>R. Burk</t>
  </si>
  <si>
    <t>LSP-103-01 (29605) Intermediate Spanish</t>
  </si>
  <si>
    <t>01/25/2016-05/16/2016 Lecture Monday, Wednesday, Friday 10:00AM - 10:50AM, Gibbons Hall, Room 214</t>
  </si>
  <si>
    <t>LSP-103-02 (29606) Intermediate Spanish</t>
  </si>
  <si>
    <t>01/25/2016-05/16/2016 Lecture Monday, Wednesday, Friday 11:00AM - 11:50AM, Gibbons Hall, Room 214</t>
  </si>
  <si>
    <t>LSP-234-01 (29613) Span for Written Proficiency</t>
  </si>
  <si>
    <t>01/25/2016-05/16/2016 Lecture Monday, Wednesday 02:00PM - 03:15PM, Feeley International Center, Room 036</t>
  </si>
  <si>
    <t>13 / 20</t>
  </si>
  <si>
    <t>LSP-301-01 (29614) Adv Spanish Conv &amp; Comp I</t>
  </si>
  <si>
    <t>01/25/2016-05/16/2016 Lecture Monday, Wednesday, Friday 02:00PM - 02:50PM, Gibbons Hall, Room 213</t>
  </si>
  <si>
    <t>LSP-358-01 (30479) Spanish Culture &amp; Civilization</t>
  </si>
  <si>
    <t>01/25/2016-05/16/2016 Lecture Monday, Wednesday, Friday 12:00PM - 01:15PM, Gibbons Hall, Room 312</t>
  </si>
  <si>
    <t>MAT-107-01 (29950) Elementary Functions</t>
  </si>
  <si>
    <t>01/25/2016-05/16/2016 Lecture Monday, Wednesday, Friday 01:00PM - 01:50PM, Knott Science Center, Room 110</t>
  </si>
  <si>
    <t>A. Lilly</t>
  </si>
  <si>
    <t>MAT-125-01 (29958) Elementary Math Models</t>
  </si>
  <si>
    <t>01/25/2016-05/16/2016 Lecture Monday, Wednesday, Friday 11:00AM - 11:50AM, Knott Science Center, Room 110</t>
  </si>
  <si>
    <t>J. Richardson</t>
  </si>
  <si>
    <t>MAT-212-01 (29951) Calculus II</t>
  </si>
  <si>
    <t>01/25/2016-05/16/2016 Lecture Monday, Wednesday, Friday 10:00AM - 10:50AM, Knott Science Center, Room 110</t>
  </si>
  <si>
    <t>M. Sullivan</t>
  </si>
  <si>
    <t>MAT-212-02 (29954) Calculus II</t>
  </si>
  <si>
    <t>01/25/2016-05/16/2016 Lecture Monday, Wednesday, Friday 12:00PM - 12:50PM, Knott Science Center, Room 110</t>
  </si>
  <si>
    <t>MAT-212L-01 (29949) Lab: Calculus II</t>
  </si>
  <si>
    <t>01/25/2016-05/16/2016 Laboratory Monday 02:00PM - 04:00PM, Knott Science Center, Room 110</t>
  </si>
  <si>
    <t>MAT-212L-02 (29956) Lab: Calculus II</t>
  </si>
  <si>
    <t>01/26/2016-05/10/2016 Laboratory Tuesday 01:40PM - 03:40PM, Knott Science Center, Room 110</t>
  </si>
  <si>
    <t>A. Chaillou</t>
  </si>
  <si>
    <t>MAT-215-01 (29952) Basic Statistics</t>
  </si>
  <si>
    <t>01/25/2016-05/16/2016 Lecture Monday, Wednesday, Friday 09:00AM - 09:50AM, Knott Science Center, Room 108</t>
  </si>
  <si>
    <t>D. Conant</t>
  </si>
  <si>
    <t>MAT-215-02 (29955) Basic Statistics</t>
  </si>
  <si>
    <t>01/25/2016-05/16/2016 Lecture Monday, Wednesday, Friday 12:00PM - 12:50PM, Knott Science Center, Room 108</t>
  </si>
  <si>
    <t>MAT-243-01 (29953) Linear Algebra</t>
  </si>
  <si>
    <t>01/25/2016-05/16/2016 Lecture Monday, Wednesday, Friday 09:00AM - 09:50AM, Knott Science Center, Room 110</t>
  </si>
  <si>
    <t>19 / 30</t>
  </si>
  <si>
    <t>MAT-303-01 (29959) Analysis</t>
  </si>
  <si>
    <t>01/25/2016-05/16/2016 Lecture Monday, Wednesday, Friday 01:00PM - 01:50PM, Knott Science Center, Room 108</t>
  </si>
  <si>
    <t>MAT-305-01 (29960) Geometry</t>
  </si>
  <si>
    <t>01/25/2016-05/16/2016 Lecture Monday, Wednesday, Friday 09:00AM - 09:50AM, Knott Science Center, Room 123</t>
  </si>
  <si>
    <t>MAT-425-01 (29961) Simulation and Modeling</t>
  </si>
  <si>
    <t>01/27/2016-05/13/2016 Lecture Wednesday, Friday 02:00PM - 03:15PM, Knott Science Center, Room 108</t>
  </si>
  <si>
    <t>MUS-243-01 (29740) Hrs: A Musical Mosaic</t>
  </si>
  <si>
    <t>01/26/2016-05/12/2016 Lecture Tuesday, Thursday 10:50AM - 12:05PM, LeClerc Hall, Room 001</t>
  </si>
  <si>
    <t>E. Ragogini</t>
  </si>
  <si>
    <t>Undergradu</t>
  </si>
  <si>
    <t>NUR-250-90 (29585) Nutrition for Wellness</t>
  </si>
  <si>
    <t>F. Lutz</t>
  </si>
  <si>
    <t>NUR-250-91 (30160) Nutrition for Wellness</t>
  </si>
  <si>
    <t>S. Persaud</t>
  </si>
  <si>
    <t>NUR-304-01 (29576) Healthy Aging</t>
  </si>
  <si>
    <t>01/28/2016-05/12/2016 Lecture Thursday 09:00AM - 11:50AM, University Academic Bldg, Room 106</t>
  </si>
  <si>
    <t>V. Byer</t>
  </si>
  <si>
    <t>NUR-304-02 (29581) Healthy Aging</t>
  </si>
  <si>
    <t>01/28/2016-05/12/2016 Lecture Thursday 01:00PM - 03:50PM, University Academic Bldg, Room 106</t>
  </si>
  <si>
    <t>M. Thornton</t>
  </si>
  <si>
    <t>NUR-311-01 (29578) Prof Nursing Care of Adult I</t>
  </si>
  <si>
    <t>01/27/2016-03/09/2016 Lecture Wednesday 09:00AM - 12:50PM, University Academic Bldg, Room 106</t>
  </si>
  <si>
    <t>M. Walker</t>
  </si>
  <si>
    <t>NUR-311-02 (29583) Prof Nursing Care of Adult I</t>
  </si>
  <si>
    <t>03/16/2016-05/11/2016 Lecture Wednesday 09:00AM - 12:50PM, University Academic Bldg, Room 106</t>
  </si>
  <si>
    <t>NUR-407-01 (29575) Nursing Research</t>
  </si>
  <si>
    <t>01/28/2016-05/12/2016 Lecture Thursday 09:00AM - 11:50AM, Knott Science Center, Room 311</t>
  </si>
  <si>
    <t>R. Schrum</t>
  </si>
  <si>
    <t>NUR-407-02 (29580) Nursing Research</t>
  </si>
  <si>
    <t>01/28/2016-05/12/2016 Lecture Thursday 01:00PM - 03:50PM, University Academic Bldg, Room 104</t>
  </si>
  <si>
    <t>NUR-410-01 (29586) Psych/Mental Health Nursing</t>
  </si>
  <si>
    <t>01/27/2016-03/09/2016 Lecture Wednesday 09:00AM - 12:50PM, Knott Science Center, Room 327</t>
  </si>
  <si>
    <t>NUR-410-02 (29587) Psych/Mental Health Nursing</t>
  </si>
  <si>
    <t>03/16/2016-05/11/2016 Lecture Wednesday 09:00AM - 12:50PM, University Academic Bldg, Room 104</t>
  </si>
  <si>
    <t>NUR-431-01 (29579) Community Health Nursing</t>
  </si>
  <si>
    <t>01/27/2016-05/11/2016 Lecture Wednesday 09:00AM - 11:50AM, University Academic Bldg, Room 310</t>
  </si>
  <si>
    <t>NUR-431-02 (29584) Community Health Nursing</t>
  </si>
  <si>
    <t>01/27/2016-05/11/2016 Lecture Wednesday 01:00PM - 03:50PM, University Academic Bldg, Room 104</t>
  </si>
  <si>
    <t>NUR-432-01 (29577) Caring Nursing Leadership</t>
  </si>
  <si>
    <t>01/27/2016-05/11/2016 Lecture Wednesday 09:00AM - 11:50AM, University Academic Bldg, Room 105</t>
  </si>
  <si>
    <t>D. Naccarini</t>
  </si>
  <si>
    <t>NUR-432-02 (29582) Caring Nursing Leadership</t>
  </si>
  <si>
    <t>01/27/2016-05/11/2016 Lecture Wednesday 01:00PM - 03:50PM, University Academic Bldg, Room 105</t>
  </si>
  <si>
    <t>E. Brinkley</t>
  </si>
  <si>
    <t>NUR-461-01 (29574) Clinical Practicum</t>
  </si>
  <si>
    <t>01/27/2016-05/11/2016 Lecture Wednesday 08:00AM - 08:50AM, Knott Science Center, Room 315</t>
  </si>
  <si>
    <t>H. Buc</t>
  </si>
  <si>
    <t>0 / 9</t>
  </si>
  <si>
    <t>NUR-461-02 (29591) Clinical Practicum</t>
  </si>
  <si>
    <t>01/27/2016-05/11/2016 Lecture Wednesday 04:00PM - 04:50PM, University Academic Bldg, Room 303</t>
  </si>
  <si>
    <t>NUR-461-03 (29592) Clinical Practicum</t>
  </si>
  <si>
    <t>01/27/2016-05/11/2016 Lecture Wednesday 04:00PM - 04:50PM, Knott Science Center, Room 110</t>
  </si>
  <si>
    <t>PHL-201-02 (29534) Introduction to Philosophy</t>
  </si>
  <si>
    <t>01/26/2016-05/12/2016 Lecture Tuesday, Thursday 10:50AM - 12:05PM, Gibbons Hall, Room 214</t>
  </si>
  <si>
    <t>PHL-201-03 (29535) Introduction to Philosophy</t>
  </si>
  <si>
    <t>01/26/2016-05/12/2016 Lecture Tuesday, Thursday 01:40PM - 02:55PM, Gibbons Hall, Room 214</t>
  </si>
  <si>
    <t>M. Kulp</t>
  </si>
  <si>
    <t>PHL-201-90 (29536) Introduction to Philosophy</t>
  </si>
  <si>
    <t>01/25/2016-03/07/2016 On-Line Days to be Announced, Times to be Announced, Room to be Announced</t>
  </si>
  <si>
    <t>J. Japola</t>
  </si>
  <si>
    <t>PHL-201-91 (30162) Introduction to Philosophy</t>
  </si>
  <si>
    <t>03/19/2016-05/07/2016 On-Line Days to be Announced, Times to be Announced, Room to be Announced</t>
  </si>
  <si>
    <t>PHL-201-92 (30707) Introduction to Philosophy</t>
  </si>
  <si>
    <t>PHL-306-01 (30163) The Problem of Evil</t>
  </si>
  <si>
    <t>01/25/2016-05/16/2016 Lecture Monday, Wednesday, Friday 11:00AM - 11:50AM, Gibbons Hall, Room 508</t>
  </si>
  <si>
    <t>N. Tarr Hart</t>
  </si>
  <si>
    <t>PHL-324-01 (29539) Philosophy of Race</t>
  </si>
  <si>
    <t>01/26/2016-05/12/2016 Lecture Tuesday, Thursday 09:25AM - 10:40AM, Gibbons Hall, Room 214</t>
  </si>
  <si>
    <t>PHL-330-20 (29541) Ethics</t>
  </si>
  <si>
    <t>03/19/2016-05/07/2016 Lecture T2 Saturday 08:45AM - 11:30AM, Gibbons Hall, Room 215</t>
  </si>
  <si>
    <t>PHL-334-01 (29540) Business Ethics</t>
  </si>
  <si>
    <t>01/26/2016-05/12/2016 Lecture Tuesday, Thursday 03:05PM - 04:20PM, Gibbons Hall, Room 214</t>
  </si>
  <si>
    <t>PHL-411-01 (29532) Philosophy Sr Thesis</t>
  </si>
  <si>
    <t>PHY-102-01 (29962) General Physics II</t>
  </si>
  <si>
    <t>01/25/2016-05/16/2016 Lecture Monday, Wednesday, Friday 11:00AM - 11:50AM, Knott Science Center, Room 108</t>
  </si>
  <si>
    <t>Brian J, Christy, Ph.D.</t>
  </si>
  <si>
    <t>PHY-102L-01 (29964) Lab: General Physics II</t>
  </si>
  <si>
    <t>01/28/2016-05/12/2016 Laboratory Thursday 08:00AM - 11:00AM, Knott Science Center, Room 121</t>
  </si>
  <si>
    <t>PHY-102L-02 (29966) Lab: General Physics II</t>
  </si>
  <si>
    <t>01/28/2016-05/12/2016 Laboratory Thursday 01:40PM - 04:40PM, Knott Science Center, Room 121</t>
  </si>
  <si>
    <t>PHY-155-01 (29963) Introduction to Astronomy</t>
  </si>
  <si>
    <t>01/25/2016-05/16/2016 Lecture Monday, Wednesday, Friday 01:00PM - 01:50PM, Knott Science Center, Room 306</t>
  </si>
  <si>
    <t>13 / 24</t>
  </si>
  <si>
    <t>PHY-155L-01 (29965) Lab: Introduction to Astronomy</t>
  </si>
  <si>
    <t>01/26/2016-05/10/2016 Laboratory Tuesday 01:40PM - 03:40PM, Knott Science Center, Room 124</t>
  </si>
  <si>
    <t>POL-101-01 (29683) Introduction to Politics</t>
  </si>
  <si>
    <t>01/25/2016-05/16/2016 Lecture Monday, Wednesday, Friday 11:00AM - 11:50AM, Gibbons Hall, Room 314</t>
  </si>
  <si>
    <t>POL-351-01 (29690) Problems of Developing Nations</t>
  </si>
  <si>
    <t>01/25/2016-05/16/2016 Lecture Monday, Wednesday, Friday 12:00PM - 12:50PM, Gibbons Hall, Room 213</t>
  </si>
  <si>
    <t>POL-370-01 (29684) Hrs: Model OAS</t>
  </si>
  <si>
    <t>01/26/2016-05/12/2016 Lecture Tuesday, Thursday 03:05PM - 05:20PM, Gibbons Hall, Room 213</t>
  </si>
  <si>
    <t>0 / 10</t>
  </si>
  <si>
    <t>POL-400-01 (30154) Top:Political Persuasion</t>
  </si>
  <si>
    <t>PSY-101-01 (29519) Introductory Psychology</t>
  </si>
  <si>
    <t>01/25/2016-05/16/2016 Lecture Monday, Wednesday, Friday 12:00PM - 12:50PM, Knott Science Center, Room 311</t>
  </si>
  <si>
    <t>A. Can</t>
  </si>
  <si>
    <t>30 / 48</t>
  </si>
  <si>
    <t>PSY-101L-01 (29517) Lab: Introductory Psychology</t>
  </si>
  <si>
    <t>01/27/2016-05/11/2016 Laboratory Wednesday 11:00AM - 11:50AM, Knott Science Center, Room 223</t>
  </si>
  <si>
    <t>PSY-101L-02 (29518) Lab: Introductory Psychology</t>
  </si>
  <si>
    <t>01/29/2016-05/13/2016 Laboratory Friday 01:00PM - 01:50PM, Knott Science Center, Room 223</t>
  </si>
  <si>
    <t>PSY-207-01 (29527) Psychopathology</t>
  </si>
  <si>
    <t>01/25/2016-05/16/2016 Lecture Monday, Wednesday, Friday 09:00AM - 09:50AM, Knott Science Center, Room 306</t>
  </si>
  <si>
    <t>I. Fedorovsky</t>
  </si>
  <si>
    <t>24 / 30</t>
  </si>
  <si>
    <t>PSY-233-01 (29520) Human Growth and Development</t>
  </si>
  <si>
    <t>01/25/2016-05/16/2016 Lecture Monday, Wednesday 01:00PM - 02:15PM, Knott Science Center, Room 311</t>
  </si>
  <si>
    <t>D. Bike</t>
  </si>
  <si>
    <t>15 / 30</t>
  </si>
  <si>
    <t>PSY-323-01 (29524) Sensation and Perception</t>
  </si>
  <si>
    <t>01/26/2016-05/12/2016 Lecture Tuesday, Thursday 09:25AM - 10:40AM, Knott Science Center, Room 110</t>
  </si>
  <si>
    <t>PSY-323L-01 (29525) Lab: Sensation &amp; Perception</t>
  </si>
  <si>
    <t>01/26/2016-05/10/2016 Laboratory Tuesday 08:25AM - 09:15AM, Knott Science Center, Room 110</t>
  </si>
  <si>
    <t>PSY-406-01 (29528) Advanced Therapeutic Technique</t>
  </si>
  <si>
    <t>01/26/2016-05/12/2016 Lecture Tuesday, Thursday 10:50AM - 12:05PM, Knott Science Center, Room 210</t>
  </si>
  <si>
    <t>M. Mouratidis</t>
  </si>
  <si>
    <t>PSY-406L-01 (30207) Lab:Adv Therapeutic Techniques</t>
  </si>
  <si>
    <t>01/28/2016-05/12/2016 Laboratory Thursday 09:55AM - 10:45AM, Knott Science Center, Room 210</t>
  </si>
  <si>
    <t>PSY-409-01 (29529) Psychometrics</t>
  </si>
  <si>
    <t>01/26/2016-05/12/2016 Lecture Tuesday, Thursday 03:05PM - 04:20PM, Knott Science Center, Room 210</t>
  </si>
  <si>
    <t>PSY-409L-01 (29530) Lab: Psychometrics</t>
  </si>
  <si>
    <t>01/26/2016-05/10/2016 Laboratory Tuesday 02:00PM - 02:50PM, Knott Science Center, Room 210</t>
  </si>
  <si>
    <t>PSY-461-01 (29526) Practicum I</t>
  </si>
  <si>
    <t>01/28/2016-05/12/2016 Lecture Thursday 08:00AM - 09:15AM, Knott Science Center, Room 210</t>
  </si>
  <si>
    <t>RST-201-01 (29558) Intro to Biblical Studies</t>
  </si>
  <si>
    <t>01/25/2016-05/16/2016 Lecture Monday, Wednesday, Friday 12:00PM - 12:50PM, Gibbons Hall, Room 300</t>
  </si>
  <si>
    <t>D. Randazzo</t>
  </si>
  <si>
    <t>RST-201-02 (29559) Intro to Biblical Studies</t>
  </si>
  <si>
    <t>01/26/2016-05/12/2016 Lecture Tuesday, Thursday 10:50AM - 12:05PM, Gibbons Hall, Room 300</t>
  </si>
  <si>
    <t>B. Berry</t>
  </si>
  <si>
    <t>RST-201-90 (30165) Intro to Biblical Studies</t>
  </si>
  <si>
    <t>L. Mosely</t>
  </si>
  <si>
    <t>RST-201-91 (30307) Intro to Biblical Studies</t>
  </si>
  <si>
    <t>A. Berger</t>
  </si>
  <si>
    <t>RST-201-92 (30308) Intro to Biblical Studies</t>
  </si>
  <si>
    <t>R. Wagner</t>
  </si>
  <si>
    <t>RST-201-93 (30639) Intro to Biblical Studies</t>
  </si>
  <si>
    <t>L. Ghauri</t>
  </si>
  <si>
    <t>RST-306-01 (29561) Christian Bioethics</t>
  </si>
  <si>
    <t>01/26/2016-05/12/2016 Lecture Tuesday, Thursday 09:25AM - 10:40AM, Gibbons Hall, Room 300</t>
  </si>
  <si>
    <t>RST-306-20 (29562) Christian Bioethics</t>
  </si>
  <si>
    <t>03/19/2016-05/07/2016 Lecture T2 Saturday 12:00PM - 02:45PM, Gibbons Hall, Room 300</t>
  </si>
  <si>
    <t>RST-317-01 (29565) New Testament</t>
  </si>
  <si>
    <t>01/25/2016-05/16/2016 Lecture Monday, Wednesday 11:00AM - 12:15PM, Gibbons Hall, Room 215</t>
  </si>
  <si>
    <t>H. Wiley</t>
  </si>
  <si>
    <t>RST-325-01 (29567) Jesus Christ</t>
  </si>
  <si>
    <t>01/26/2016-05/12/2016 Lecture Tuesday, Thursday 01:40PM - 02:55PM, Gibbons Hall, Room 300</t>
  </si>
  <si>
    <t>RST-347-01 (29570) Introduction to Spirituality</t>
  </si>
  <si>
    <t>01/26/2016-05/12/2016 Lecture Tuesday, Thursday 10:50AM - 12:05PM, Gibbons Hall, Room 312</t>
  </si>
  <si>
    <t>SOC-101-01 (29550) Introductory Sociology</t>
  </si>
  <si>
    <t>01/25/2016-05/16/2016 Lecture Monday, Wednesday, Friday 10:00AM - 10:50AM, Knott Science Center, Room 108</t>
  </si>
  <si>
    <t>13 / 40</t>
  </si>
  <si>
    <t>main campus, undergrad, ends by 6, &gt;= 3 cr</t>
  </si>
  <si>
    <t>Monday, Wednesday, Friday</t>
  </si>
  <si>
    <t>Monday, Wednesday</t>
  </si>
  <si>
    <t>Wednesday, Friday</t>
  </si>
  <si>
    <t xml:space="preserve"> Tuesday, Thursday</t>
  </si>
  <si>
    <t>F</t>
  </si>
  <si>
    <t xml:space="preserve"> 'NF</t>
  </si>
  <si>
    <t>sum F</t>
  </si>
  <si>
    <t>sum 'NF</t>
  </si>
  <si>
    <t>sum NF</t>
  </si>
  <si>
    <t>SUM</t>
  </si>
  <si>
    <t>percent F</t>
  </si>
  <si>
    <t>some 1 day classes but hardly any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</si>
</sst>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1" applyAlignment="1">
      <alignment vertical="center" wrapText="1"/>
    </xf>
    <xf numFmtId="16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6" fontId="0" fillId="0" borderId="0" xfId="0" applyNumberFormat="1" applyAlignment="1">
      <alignment vertical="center" wrapText="1"/>
    </xf>
    <xf numFmtId="0" fontId="2" fillId="0" borderId="0" xfId="1" applyAlignment="1">
      <alignment vertical="center" wrapText="1"/>
    </xf>
    <xf numFmtId="17" fontId="0" fillId="0" borderId="0" xfId="0" applyNumberForma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138" Type="http://schemas.openxmlformats.org/officeDocument/2006/relationships/hyperlink" Target="javascript:void(0);" TargetMode="External"/><Relationship Id="rId159" Type="http://schemas.openxmlformats.org/officeDocument/2006/relationships/hyperlink" Target="javascript:void(0);" TargetMode="External"/><Relationship Id="rId170" Type="http://schemas.openxmlformats.org/officeDocument/2006/relationships/hyperlink" Target="javascript:void(0);" TargetMode="External"/><Relationship Id="rId191" Type="http://schemas.openxmlformats.org/officeDocument/2006/relationships/hyperlink" Target="javascript:void(0);" TargetMode="External"/><Relationship Id="rId205" Type="http://schemas.openxmlformats.org/officeDocument/2006/relationships/hyperlink" Target="javascript:void(0);" TargetMode="External"/><Relationship Id="rId226" Type="http://schemas.openxmlformats.org/officeDocument/2006/relationships/hyperlink" Target="javascript:void(0);" TargetMode="External"/><Relationship Id="rId107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128" Type="http://schemas.openxmlformats.org/officeDocument/2006/relationships/hyperlink" Target="javascript:void(0);" TargetMode="External"/><Relationship Id="rId149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95" Type="http://schemas.openxmlformats.org/officeDocument/2006/relationships/hyperlink" Target="javascript:void(0);" TargetMode="External"/><Relationship Id="rId160" Type="http://schemas.openxmlformats.org/officeDocument/2006/relationships/hyperlink" Target="javascript:void(0);" TargetMode="External"/><Relationship Id="rId181" Type="http://schemas.openxmlformats.org/officeDocument/2006/relationships/hyperlink" Target="javascript:void(0);" TargetMode="External"/><Relationship Id="rId216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113" Type="http://schemas.openxmlformats.org/officeDocument/2006/relationships/hyperlink" Target="javascript:void(0);" TargetMode="External"/><Relationship Id="rId118" Type="http://schemas.openxmlformats.org/officeDocument/2006/relationships/hyperlink" Target="javascript:void(0);" TargetMode="External"/><Relationship Id="rId134" Type="http://schemas.openxmlformats.org/officeDocument/2006/relationships/hyperlink" Target="javascript:void(0);" TargetMode="External"/><Relationship Id="rId139" Type="http://schemas.openxmlformats.org/officeDocument/2006/relationships/hyperlink" Target="javascript:void(0);" TargetMode="External"/><Relationship Id="rId80" Type="http://schemas.openxmlformats.org/officeDocument/2006/relationships/hyperlink" Target="javascript:void(0);" TargetMode="External"/><Relationship Id="rId85" Type="http://schemas.openxmlformats.org/officeDocument/2006/relationships/hyperlink" Target="javascript:void(0);" TargetMode="External"/><Relationship Id="rId150" Type="http://schemas.openxmlformats.org/officeDocument/2006/relationships/hyperlink" Target="javascript:void(0);" TargetMode="External"/><Relationship Id="rId155" Type="http://schemas.openxmlformats.org/officeDocument/2006/relationships/hyperlink" Target="javascript:void(0);" TargetMode="External"/><Relationship Id="rId171" Type="http://schemas.openxmlformats.org/officeDocument/2006/relationships/hyperlink" Target="javascript:void(0);" TargetMode="External"/><Relationship Id="rId176" Type="http://schemas.openxmlformats.org/officeDocument/2006/relationships/hyperlink" Target="javascript:void(0);" TargetMode="External"/><Relationship Id="rId192" Type="http://schemas.openxmlformats.org/officeDocument/2006/relationships/hyperlink" Target="javascript:void(0);" TargetMode="External"/><Relationship Id="rId197" Type="http://schemas.openxmlformats.org/officeDocument/2006/relationships/hyperlink" Target="javascript:void(0);" TargetMode="External"/><Relationship Id="rId206" Type="http://schemas.openxmlformats.org/officeDocument/2006/relationships/hyperlink" Target="javascript:void(0);" TargetMode="External"/><Relationship Id="rId227" Type="http://schemas.openxmlformats.org/officeDocument/2006/relationships/hyperlink" Target="javascript:void(0);" TargetMode="External"/><Relationship Id="rId201" Type="http://schemas.openxmlformats.org/officeDocument/2006/relationships/hyperlink" Target="javascript:void(0);" TargetMode="External"/><Relationship Id="rId222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103" Type="http://schemas.openxmlformats.org/officeDocument/2006/relationships/hyperlink" Target="javascript:void(0);" TargetMode="External"/><Relationship Id="rId108" Type="http://schemas.openxmlformats.org/officeDocument/2006/relationships/hyperlink" Target="javascript:void(0);" TargetMode="External"/><Relationship Id="rId124" Type="http://schemas.openxmlformats.org/officeDocument/2006/relationships/hyperlink" Target="javascript:void(0);" TargetMode="External"/><Relationship Id="rId129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70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91" Type="http://schemas.openxmlformats.org/officeDocument/2006/relationships/hyperlink" Target="javascript:void(0);" TargetMode="External"/><Relationship Id="rId96" Type="http://schemas.openxmlformats.org/officeDocument/2006/relationships/hyperlink" Target="javascript:void(0);" TargetMode="External"/><Relationship Id="rId140" Type="http://schemas.openxmlformats.org/officeDocument/2006/relationships/hyperlink" Target="javascript:void(0);" TargetMode="External"/><Relationship Id="rId145" Type="http://schemas.openxmlformats.org/officeDocument/2006/relationships/hyperlink" Target="javascript:void(0);" TargetMode="External"/><Relationship Id="rId161" Type="http://schemas.openxmlformats.org/officeDocument/2006/relationships/hyperlink" Target="javascript:void(0);" TargetMode="External"/><Relationship Id="rId166" Type="http://schemas.openxmlformats.org/officeDocument/2006/relationships/hyperlink" Target="javascript:void(0);" TargetMode="External"/><Relationship Id="rId182" Type="http://schemas.openxmlformats.org/officeDocument/2006/relationships/hyperlink" Target="javascript:void(0);" TargetMode="External"/><Relationship Id="rId187" Type="http://schemas.openxmlformats.org/officeDocument/2006/relationships/hyperlink" Target="javascript:void(0);" TargetMode="External"/><Relationship Id="rId217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212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114" Type="http://schemas.openxmlformats.org/officeDocument/2006/relationships/hyperlink" Target="javascript:void(0);" TargetMode="External"/><Relationship Id="rId119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81" Type="http://schemas.openxmlformats.org/officeDocument/2006/relationships/hyperlink" Target="javascript:void(0);" TargetMode="External"/><Relationship Id="rId86" Type="http://schemas.openxmlformats.org/officeDocument/2006/relationships/hyperlink" Target="javascript:void(0);" TargetMode="External"/><Relationship Id="rId130" Type="http://schemas.openxmlformats.org/officeDocument/2006/relationships/hyperlink" Target="javascript:void(0);" TargetMode="External"/><Relationship Id="rId135" Type="http://schemas.openxmlformats.org/officeDocument/2006/relationships/hyperlink" Target="javascript:void(0);" TargetMode="External"/><Relationship Id="rId151" Type="http://schemas.openxmlformats.org/officeDocument/2006/relationships/hyperlink" Target="javascript:void(0);" TargetMode="External"/><Relationship Id="rId156" Type="http://schemas.openxmlformats.org/officeDocument/2006/relationships/hyperlink" Target="javascript:void(0);" TargetMode="External"/><Relationship Id="rId177" Type="http://schemas.openxmlformats.org/officeDocument/2006/relationships/hyperlink" Target="javascript:void(0);" TargetMode="External"/><Relationship Id="rId198" Type="http://schemas.openxmlformats.org/officeDocument/2006/relationships/hyperlink" Target="javascript:void(0);" TargetMode="External"/><Relationship Id="rId172" Type="http://schemas.openxmlformats.org/officeDocument/2006/relationships/hyperlink" Target="javascript:void(0);" TargetMode="External"/><Relationship Id="rId193" Type="http://schemas.openxmlformats.org/officeDocument/2006/relationships/hyperlink" Target="javascript:void(0);" TargetMode="External"/><Relationship Id="rId202" Type="http://schemas.openxmlformats.org/officeDocument/2006/relationships/hyperlink" Target="javascript:void(0);" TargetMode="External"/><Relationship Id="rId207" Type="http://schemas.openxmlformats.org/officeDocument/2006/relationships/hyperlink" Target="javascript:void(0);" TargetMode="External"/><Relationship Id="rId223" Type="http://schemas.openxmlformats.org/officeDocument/2006/relationships/hyperlink" Target="javascript:void(0);" TargetMode="External"/><Relationship Id="rId22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109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97" Type="http://schemas.openxmlformats.org/officeDocument/2006/relationships/hyperlink" Target="javascript:void(0);" TargetMode="External"/><Relationship Id="rId104" Type="http://schemas.openxmlformats.org/officeDocument/2006/relationships/hyperlink" Target="javascript:void(0);" TargetMode="External"/><Relationship Id="rId120" Type="http://schemas.openxmlformats.org/officeDocument/2006/relationships/hyperlink" Target="javascript:void(0);" TargetMode="External"/><Relationship Id="rId125" Type="http://schemas.openxmlformats.org/officeDocument/2006/relationships/hyperlink" Target="javascript:void(0);" TargetMode="External"/><Relationship Id="rId141" Type="http://schemas.openxmlformats.org/officeDocument/2006/relationships/hyperlink" Target="javascript:void(0);" TargetMode="External"/><Relationship Id="rId146" Type="http://schemas.openxmlformats.org/officeDocument/2006/relationships/hyperlink" Target="javascript:void(0);" TargetMode="External"/><Relationship Id="rId167" Type="http://schemas.openxmlformats.org/officeDocument/2006/relationships/hyperlink" Target="javascript:void(0);" TargetMode="External"/><Relationship Id="rId188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71" Type="http://schemas.openxmlformats.org/officeDocument/2006/relationships/hyperlink" Target="javascript:void(0);" TargetMode="External"/><Relationship Id="rId92" Type="http://schemas.openxmlformats.org/officeDocument/2006/relationships/hyperlink" Target="javascript:void(0);" TargetMode="External"/><Relationship Id="rId162" Type="http://schemas.openxmlformats.org/officeDocument/2006/relationships/hyperlink" Target="javascript:void(0);" TargetMode="External"/><Relationship Id="rId183" Type="http://schemas.openxmlformats.org/officeDocument/2006/relationships/hyperlink" Target="javascript:void(0);" TargetMode="External"/><Relationship Id="rId213" Type="http://schemas.openxmlformats.org/officeDocument/2006/relationships/hyperlink" Target="javascript:void(0);" TargetMode="External"/><Relationship Id="rId218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87" Type="http://schemas.openxmlformats.org/officeDocument/2006/relationships/hyperlink" Target="javascript:void(0);" TargetMode="External"/><Relationship Id="rId110" Type="http://schemas.openxmlformats.org/officeDocument/2006/relationships/hyperlink" Target="javascript:void(0);" TargetMode="External"/><Relationship Id="rId115" Type="http://schemas.openxmlformats.org/officeDocument/2006/relationships/hyperlink" Target="javascript:void(0);" TargetMode="External"/><Relationship Id="rId131" Type="http://schemas.openxmlformats.org/officeDocument/2006/relationships/hyperlink" Target="javascript:void(0);" TargetMode="External"/><Relationship Id="rId136" Type="http://schemas.openxmlformats.org/officeDocument/2006/relationships/hyperlink" Target="javascript:void(0);" TargetMode="External"/><Relationship Id="rId157" Type="http://schemas.openxmlformats.org/officeDocument/2006/relationships/hyperlink" Target="javascript:void(0);" TargetMode="External"/><Relationship Id="rId178" Type="http://schemas.openxmlformats.org/officeDocument/2006/relationships/hyperlink" Target="javascript:void(0);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javascript:void(0);" TargetMode="External"/><Relationship Id="rId152" Type="http://schemas.openxmlformats.org/officeDocument/2006/relationships/hyperlink" Target="javascript:void(0);" TargetMode="External"/><Relationship Id="rId173" Type="http://schemas.openxmlformats.org/officeDocument/2006/relationships/hyperlink" Target="javascript:void(0);" TargetMode="External"/><Relationship Id="rId194" Type="http://schemas.openxmlformats.org/officeDocument/2006/relationships/hyperlink" Target="javascript:void(0);" TargetMode="External"/><Relationship Id="rId199" Type="http://schemas.openxmlformats.org/officeDocument/2006/relationships/hyperlink" Target="javascript:void(0);" TargetMode="External"/><Relationship Id="rId203" Type="http://schemas.openxmlformats.org/officeDocument/2006/relationships/hyperlink" Target="javascript:void(0);" TargetMode="External"/><Relationship Id="rId208" Type="http://schemas.openxmlformats.org/officeDocument/2006/relationships/hyperlink" Target="javascript:void(0);" TargetMode="External"/><Relationship Id="rId229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224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77" Type="http://schemas.openxmlformats.org/officeDocument/2006/relationships/hyperlink" Target="javascript:void(0);" TargetMode="External"/><Relationship Id="rId100" Type="http://schemas.openxmlformats.org/officeDocument/2006/relationships/hyperlink" Target="javascript:void(0);" TargetMode="External"/><Relationship Id="rId105" Type="http://schemas.openxmlformats.org/officeDocument/2006/relationships/hyperlink" Target="javascript:void(0);" TargetMode="External"/><Relationship Id="rId126" Type="http://schemas.openxmlformats.org/officeDocument/2006/relationships/hyperlink" Target="javascript:void(0);" TargetMode="External"/><Relationship Id="rId147" Type="http://schemas.openxmlformats.org/officeDocument/2006/relationships/hyperlink" Target="javascript:void(0);" TargetMode="External"/><Relationship Id="rId168" Type="http://schemas.openxmlformats.org/officeDocument/2006/relationships/hyperlink" Target="javascript:void(0);" TargetMode="External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93" Type="http://schemas.openxmlformats.org/officeDocument/2006/relationships/hyperlink" Target="javascript:void(0);" TargetMode="External"/><Relationship Id="rId98" Type="http://schemas.openxmlformats.org/officeDocument/2006/relationships/hyperlink" Target="javascript:void(0);" TargetMode="External"/><Relationship Id="rId121" Type="http://schemas.openxmlformats.org/officeDocument/2006/relationships/hyperlink" Target="javascript:void(0);" TargetMode="External"/><Relationship Id="rId142" Type="http://schemas.openxmlformats.org/officeDocument/2006/relationships/hyperlink" Target="javascript:void(0);" TargetMode="External"/><Relationship Id="rId163" Type="http://schemas.openxmlformats.org/officeDocument/2006/relationships/hyperlink" Target="javascript:void(0);" TargetMode="External"/><Relationship Id="rId184" Type="http://schemas.openxmlformats.org/officeDocument/2006/relationships/hyperlink" Target="javascript:void(0);" TargetMode="External"/><Relationship Id="rId189" Type="http://schemas.openxmlformats.org/officeDocument/2006/relationships/hyperlink" Target="javascript:void(0);" TargetMode="External"/><Relationship Id="rId219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4" Type="http://schemas.openxmlformats.org/officeDocument/2006/relationships/hyperlink" Target="javascript:void(0);" TargetMode="External"/><Relationship Id="rId230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116" Type="http://schemas.openxmlformats.org/officeDocument/2006/relationships/hyperlink" Target="javascript:void(0);" TargetMode="External"/><Relationship Id="rId137" Type="http://schemas.openxmlformats.org/officeDocument/2006/relationships/hyperlink" Target="javascript:void(0);" TargetMode="External"/><Relationship Id="rId158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88" Type="http://schemas.openxmlformats.org/officeDocument/2006/relationships/hyperlink" Target="javascript:void(0);" TargetMode="External"/><Relationship Id="rId111" Type="http://schemas.openxmlformats.org/officeDocument/2006/relationships/hyperlink" Target="javascript:void(0);" TargetMode="External"/><Relationship Id="rId132" Type="http://schemas.openxmlformats.org/officeDocument/2006/relationships/hyperlink" Target="javascript:void(0);" TargetMode="External"/><Relationship Id="rId153" Type="http://schemas.openxmlformats.org/officeDocument/2006/relationships/hyperlink" Target="javascript:void(0);" TargetMode="External"/><Relationship Id="rId174" Type="http://schemas.openxmlformats.org/officeDocument/2006/relationships/hyperlink" Target="javascript:void(0);" TargetMode="External"/><Relationship Id="rId179" Type="http://schemas.openxmlformats.org/officeDocument/2006/relationships/hyperlink" Target="javascript:void(0);" TargetMode="External"/><Relationship Id="rId195" Type="http://schemas.openxmlformats.org/officeDocument/2006/relationships/hyperlink" Target="javascript:void(0);" TargetMode="External"/><Relationship Id="rId209" Type="http://schemas.openxmlformats.org/officeDocument/2006/relationships/hyperlink" Target="javascript:void(0);" TargetMode="External"/><Relationship Id="rId190" Type="http://schemas.openxmlformats.org/officeDocument/2006/relationships/hyperlink" Target="javascript:void(0);" TargetMode="External"/><Relationship Id="rId204" Type="http://schemas.openxmlformats.org/officeDocument/2006/relationships/hyperlink" Target="javascript:void(0);" TargetMode="External"/><Relationship Id="rId220" Type="http://schemas.openxmlformats.org/officeDocument/2006/relationships/hyperlink" Target="javascript:void(0);" TargetMode="External"/><Relationship Id="rId22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106" Type="http://schemas.openxmlformats.org/officeDocument/2006/relationships/hyperlink" Target="javascript:void(0);" TargetMode="External"/><Relationship Id="rId127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78" Type="http://schemas.openxmlformats.org/officeDocument/2006/relationships/hyperlink" Target="javascript:void(0);" TargetMode="External"/><Relationship Id="rId94" Type="http://schemas.openxmlformats.org/officeDocument/2006/relationships/hyperlink" Target="javascript:void(0);" TargetMode="External"/><Relationship Id="rId99" Type="http://schemas.openxmlformats.org/officeDocument/2006/relationships/hyperlink" Target="javascript:void(0);" TargetMode="External"/><Relationship Id="rId101" Type="http://schemas.openxmlformats.org/officeDocument/2006/relationships/hyperlink" Target="javascript:void(0);" TargetMode="External"/><Relationship Id="rId122" Type="http://schemas.openxmlformats.org/officeDocument/2006/relationships/hyperlink" Target="javascript:void(0);" TargetMode="External"/><Relationship Id="rId143" Type="http://schemas.openxmlformats.org/officeDocument/2006/relationships/hyperlink" Target="javascript:void(0);" TargetMode="External"/><Relationship Id="rId148" Type="http://schemas.openxmlformats.org/officeDocument/2006/relationships/hyperlink" Target="javascript:void(0);" TargetMode="External"/><Relationship Id="rId164" Type="http://schemas.openxmlformats.org/officeDocument/2006/relationships/hyperlink" Target="javascript:void(0);" TargetMode="External"/><Relationship Id="rId169" Type="http://schemas.openxmlformats.org/officeDocument/2006/relationships/hyperlink" Target="javascript:void(0);" TargetMode="External"/><Relationship Id="rId185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80" Type="http://schemas.openxmlformats.org/officeDocument/2006/relationships/hyperlink" Target="javascript:void(0);" TargetMode="External"/><Relationship Id="rId210" Type="http://schemas.openxmlformats.org/officeDocument/2006/relationships/hyperlink" Target="javascript:void(0);" TargetMode="External"/><Relationship Id="rId215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231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89" Type="http://schemas.openxmlformats.org/officeDocument/2006/relationships/hyperlink" Target="javascript:void(0);" TargetMode="External"/><Relationship Id="rId112" Type="http://schemas.openxmlformats.org/officeDocument/2006/relationships/hyperlink" Target="javascript:void(0);" TargetMode="External"/><Relationship Id="rId133" Type="http://schemas.openxmlformats.org/officeDocument/2006/relationships/hyperlink" Target="javascript:void(0);" TargetMode="External"/><Relationship Id="rId154" Type="http://schemas.openxmlformats.org/officeDocument/2006/relationships/hyperlink" Target="javascript:void(0);" TargetMode="External"/><Relationship Id="rId175" Type="http://schemas.openxmlformats.org/officeDocument/2006/relationships/hyperlink" Target="javascript:void(0);" TargetMode="External"/><Relationship Id="rId196" Type="http://schemas.openxmlformats.org/officeDocument/2006/relationships/hyperlink" Target="javascript:void(0);" TargetMode="External"/><Relationship Id="rId200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21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79" Type="http://schemas.openxmlformats.org/officeDocument/2006/relationships/hyperlink" Target="javascript:void(0);" TargetMode="External"/><Relationship Id="rId102" Type="http://schemas.openxmlformats.org/officeDocument/2006/relationships/hyperlink" Target="javascript:void(0);" TargetMode="External"/><Relationship Id="rId123" Type="http://schemas.openxmlformats.org/officeDocument/2006/relationships/hyperlink" Target="javascript:void(0);" TargetMode="External"/><Relationship Id="rId144" Type="http://schemas.openxmlformats.org/officeDocument/2006/relationships/hyperlink" Target="javascript:void(0);" TargetMode="External"/><Relationship Id="rId90" Type="http://schemas.openxmlformats.org/officeDocument/2006/relationships/hyperlink" Target="javascript:void(0);" TargetMode="External"/><Relationship Id="rId165" Type="http://schemas.openxmlformats.org/officeDocument/2006/relationships/hyperlink" Target="javascript:void(0);" TargetMode="External"/><Relationship Id="rId186" Type="http://schemas.openxmlformats.org/officeDocument/2006/relationships/hyperlink" Target="javascript:void(0);" TargetMode="External"/><Relationship Id="rId21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0"/>
  <sheetViews>
    <sheetView tabSelected="1" topLeftCell="A526" workbookViewId="0">
      <selection activeCell="L541" sqref="L541"/>
    </sheetView>
  </sheetViews>
  <sheetFormatPr defaultRowHeight="15" x14ac:dyDescent="0.25"/>
  <cols>
    <col min="12" max="12" width="9.7109375" customWidth="1"/>
  </cols>
  <sheetData>
    <row r="1" spans="1:13" x14ac:dyDescent="0.25">
      <c r="A1" t="s">
        <v>0</v>
      </c>
    </row>
    <row r="3" spans="1:13" ht="4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L3" s="1" t="s">
        <v>592</v>
      </c>
      <c r="M3" s="1" t="s">
        <v>593</v>
      </c>
    </row>
    <row r="4" spans="1:13" ht="180" customHeight="1" x14ac:dyDescent="0.25">
      <c r="A4" s="5" t="s">
        <v>11</v>
      </c>
      <c r="B4" s="5" t="s">
        <v>12</v>
      </c>
      <c r="C4" s="7" t="s">
        <v>13</v>
      </c>
      <c r="D4" s="5" t="s">
        <v>14</v>
      </c>
      <c r="E4" s="5" t="s">
        <v>15</v>
      </c>
      <c r="F4" s="5" t="s">
        <v>16</v>
      </c>
      <c r="G4" s="5">
        <f>-2 / 15</f>
        <v>-0.13333333333333333</v>
      </c>
      <c r="H4" s="5">
        <v>3</v>
      </c>
      <c r="I4" s="5"/>
      <c r="J4" s="5" t="s">
        <v>17</v>
      </c>
    </row>
    <row r="5" spans="1:13" x14ac:dyDescent="0.25">
      <c r="A5" s="5"/>
      <c r="B5" s="5"/>
      <c r="C5" s="7"/>
      <c r="D5" s="5"/>
      <c r="E5" s="5"/>
      <c r="F5" s="5"/>
      <c r="G5" s="5"/>
      <c r="H5" s="5"/>
      <c r="I5" s="5"/>
      <c r="J5" s="5"/>
    </row>
    <row r="6" spans="1:13" ht="195" customHeight="1" x14ac:dyDescent="0.25">
      <c r="A6" s="5" t="s">
        <v>11</v>
      </c>
      <c r="B6" s="5" t="s">
        <v>18</v>
      </c>
      <c r="C6" s="7" t="s">
        <v>19</v>
      </c>
      <c r="D6" s="5" t="s">
        <v>14</v>
      </c>
      <c r="E6" s="5" t="s">
        <v>20</v>
      </c>
      <c r="F6" s="5" t="s">
        <v>21</v>
      </c>
      <c r="G6" s="5" t="s">
        <v>22</v>
      </c>
      <c r="H6" s="5">
        <v>3</v>
      </c>
      <c r="I6" s="5"/>
      <c r="J6" s="5" t="s">
        <v>17</v>
      </c>
    </row>
    <row r="7" spans="1:13" x14ac:dyDescent="0.25">
      <c r="A7" s="5"/>
      <c r="B7" s="5"/>
      <c r="C7" s="7"/>
      <c r="D7" s="5"/>
      <c r="E7" s="5"/>
      <c r="F7" s="5"/>
      <c r="G7" s="5"/>
      <c r="H7" s="5"/>
      <c r="I7" s="5"/>
      <c r="J7" s="5"/>
    </row>
    <row r="8" spans="1:13" ht="180" customHeight="1" x14ac:dyDescent="0.25">
      <c r="A8" s="5" t="s">
        <v>11</v>
      </c>
      <c r="B8" s="5" t="s">
        <v>12</v>
      </c>
      <c r="C8" s="7" t="s">
        <v>23</v>
      </c>
      <c r="D8" s="5" t="s">
        <v>14</v>
      </c>
      <c r="E8" s="5" t="s">
        <v>24</v>
      </c>
      <c r="F8" s="5" t="s">
        <v>16</v>
      </c>
      <c r="G8" s="5" t="s">
        <v>25</v>
      </c>
      <c r="H8" s="5">
        <v>3</v>
      </c>
      <c r="I8" s="5"/>
      <c r="J8" s="5" t="s">
        <v>17</v>
      </c>
    </row>
    <row r="9" spans="1:13" x14ac:dyDescent="0.25">
      <c r="A9" s="5"/>
      <c r="B9" s="5"/>
      <c r="C9" s="7"/>
      <c r="D9" s="5"/>
      <c r="E9" s="5"/>
      <c r="F9" s="5"/>
      <c r="G9" s="5"/>
      <c r="H9" s="5"/>
      <c r="I9" s="5"/>
      <c r="J9" s="5"/>
    </row>
    <row r="10" spans="1:13" ht="165" customHeight="1" x14ac:dyDescent="0.25">
      <c r="A10" s="5" t="s">
        <v>11</v>
      </c>
      <c r="B10" s="5" t="s">
        <v>12</v>
      </c>
      <c r="C10" s="7" t="s">
        <v>26</v>
      </c>
      <c r="D10" s="5" t="s">
        <v>14</v>
      </c>
      <c r="E10" s="5" t="s">
        <v>27</v>
      </c>
      <c r="F10" s="5" t="s">
        <v>28</v>
      </c>
      <c r="G10" s="5" t="s">
        <v>29</v>
      </c>
      <c r="H10" s="5">
        <v>3</v>
      </c>
      <c r="I10" s="5"/>
      <c r="J10" s="5" t="s">
        <v>17</v>
      </c>
      <c r="M10">
        <v>1</v>
      </c>
    </row>
    <row r="11" spans="1:13" x14ac:dyDescent="0.25">
      <c r="A11" s="5"/>
      <c r="B11" s="5"/>
      <c r="C11" s="7"/>
      <c r="D11" s="5"/>
      <c r="E11" s="5"/>
      <c r="F11" s="5"/>
      <c r="G11" s="5"/>
      <c r="H11" s="5"/>
      <c r="I11" s="5"/>
      <c r="J11" s="5"/>
    </row>
    <row r="12" spans="1:13" ht="180" customHeight="1" x14ac:dyDescent="0.25">
      <c r="A12" s="5" t="s">
        <v>11</v>
      </c>
      <c r="B12" s="5" t="s">
        <v>18</v>
      </c>
      <c r="C12" s="7" t="s">
        <v>30</v>
      </c>
      <c r="D12" s="5" t="s">
        <v>14</v>
      </c>
      <c r="E12" s="5" t="s">
        <v>31</v>
      </c>
      <c r="F12" s="5" t="s">
        <v>16</v>
      </c>
      <c r="G12" s="6">
        <v>42467</v>
      </c>
      <c r="H12" s="5">
        <v>3</v>
      </c>
      <c r="I12" s="5"/>
      <c r="J12" s="5" t="s">
        <v>17</v>
      </c>
      <c r="M12">
        <v>1</v>
      </c>
    </row>
    <row r="13" spans="1:13" x14ac:dyDescent="0.25">
      <c r="A13" s="5"/>
      <c r="B13" s="5"/>
      <c r="C13" s="7"/>
      <c r="D13" s="5"/>
      <c r="E13" s="5"/>
      <c r="F13" s="5"/>
      <c r="G13" s="6"/>
      <c r="H13" s="5"/>
      <c r="I13" s="5"/>
      <c r="J13" s="5"/>
    </row>
    <row r="14" spans="1:13" ht="180" customHeight="1" x14ac:dyDescent="0.25">
      <c r="A14" s="5" t="s">
        <v>11</v>
      </c>
      <c r="B14" s="5" t="s">
        <v>12</v>
      </c>
      <c r="C14" s="7" t="s">
        <v>32</v>
      </c>
      <c r="D14" s="5" t="s">
        <v>14</v>
      </c>
      <c r="E14" s="5" t="s">
        <v>31</v>
      </c>
      <c r="F14" s="5" t="s">
        <v>16</v>
      </c>
      <c r="G14" s="5" t="s">
        <v>33</v>
      </c>
      <c r="H14" s="5">
        <v>3</v>
      </c>
      <c r="I14" s="5"/>
      <c r="J14" s="5" t="s">
        <v>17</v>
      </c>
      <c r="M14">
        <v>1</v>
      </c>
    </row>
    <row r="15" spans="1:13" x14ac:dyDescent="0.25">
      <c r="A15" s="5"/>
      <c r="B15" s="5"/>
      <c r="C15" s="7"/>
      <c r="D15" s="5"/>
      <c r="E15" s="5"/>
      <c r="F15" s="5"/>
      <c r="G15" s="5"/>
      <c r="H15" s="5"/>
      <c r="I15" s="5"/>
      <c r="J15" s="5"/>
    </row>
    <row r="16" spans="1:13" ht="195" customHeight="1" x14ac:dyDescent="0.25">
      <c r="A16" s="5" t="s">
        <v>11</v>
      </c>
      <c r="B16" s="5" t="s">
        <v>18</v>
      </c>
      <c r="C16" s="7" t="s">
        <v>34</v>
      </c>
      <c r="D16" s="5" t="s">
        <v>14</v>
      </c>
      <c r="E16" s="5" t="s">
        <v>35</v>
      </c>
      <c r="F16" s="5" t="s">
        <v>21</v>
      </c>
      <c r="G16" s="5" t="s">
        <v>36</v>
      </c>
      <c r="H16" s="5">
        <v>3</v>
      </c>
      <c r="I16" s="5"/>
      <c r="J16" s="5" t="s">
        <v>17</v>
      </c>
    </row>
    <row r="17" spans="1:13" x14ac:dyDescent="0.25">
      <c r="A17" s="5"/>
      <c r="B17" s="5"/>
      <c r="C17" s="7"/>
      <c r="D17" s="5"/>
      <c r="E17" s="5"/>
      <c r="F17" s="5"/>
      <c r="G17" s="5"/>
      <c r="H17" s="5"/>
      <c r="I17" s="5"/>
      <c r="J17" s="5"/>
    </row>
    <row r="18" spans="1:13" ht="180" customHeight="1" x14ac:dyDescent="0.25">
      <c r="A18" s="5" t="s">
        <v>11</v>
      </c>
      <c r="B18" s="5" t="s">
        <v>18</v>
      </c>
      <c r="C18" s="7" t="s">
        <v>37</v>
      </c>
      <c r="D18" s="5" t="s">
        <v>14</v>
      </c>
      <c r="E18" s="5" t="s">
        <v>38</v>
      </c>
      <c r="F18" s="5" t="s">
        <v>16</v>
      </c>
      <c r="G18" s="6">
        <v>42694</v>
      </c>
      <c r="H18" s="5">
        <v>3</v>
      </c>
      <c r="I18" s="5"/>
      <c r="J18" s="5" t="s">
        <v>17</v>
      </c>
      <c r="M18">
        <v>1</v>
      </c>
    </row>
    <row r="19" spans="1:13" x14ac:dyDescent="0.25">
      <c r="A19" s="5"/>
      <c r="B19" s="5"/>
      <c r="C19" s="7"/>
      <c r="D19" s="5"/>
      <c r="E19" s="5"/>
      <c r="F19" s="5"/>
      <c r="G19" s="6"/>
      <c r="H19" s="5"/>
      <c r="I19" s="5"/>
      <c r="J19" s="5"/>
    </row>
    <row r="20" spans="1:13" ht="225" customHeight="1" x14ac:dyDescent="0.25">
      <c r="A20" s="5" t="s">
        <v>11</v>
      </c>
      <c r="B20" s="5" t="s">
        <v>18</v>
      </c>
      <c r="C20" s="7" t="s">
        <v>39</v>
      </c>
      <c r="D20" s="5" t="s">
        <v>14</v>
      </c>
      <c r="E20" s="5" t="s">
        <v>40</v>
      </c>
      <c r="F20" s="5" t="s">
        <v>16</v>
      </c>
      <c r="G20" s="6">
        <v>42495</v>
      </c>
      <c r="H20" s="5">
        <v>3</v>
      </c>
      <c r="I20" s="5"/>
      <c r="J20" s="5" t="s">
        <v>17</v>
      </c>
    </row>
    <row r="21" spans="1:13" x14ac:dyDescent="0.25">
      <c r="A21" s="5"/>
      <c r="B21" s="5"/>
      <c r="C21" s="7"/>
      <c r="D21" s="5"/>
      <c r="E21" s="5"/>
      <c r="F21" s="5"/>
      <c r="G21" s="6"/>
      <c r="H21" s="5"/>
      <c r="I21" s="5"/>
      <c r="J21" s="5"/>
    </row>
    <row r="22" spans="1:13" ht="225" customHeight="1" x14ac:dyDescent="0.25">
      <c r="A22" s="5" t="s">
        <v>11</v>
      </c>
      <c r="B22" s="5" t="s">
        <v>18</v>
      </c>
      <c r="C22" s="7" t="s">
        <v>41</v>
      </c>
      <c r="D22" s="5" t="s">
        <v>14</v>
      </c>
      <c r="E22" s="5" t="s">
        <v>42</v>
      </c>
      <c r="F22" s="5" t="s">
        <v>16</v>
      </c>
      <c r="G22" s="6">
        <v>42465</v>
      </c>
      <c r="H22" s="5">
        <v>3</v>
      </c>
      <c r="I22" s="5"/>
      <c r="J22" s="5" t="s">
        <v>17</v>
      </c>
    </row>
    <row r="23" spans="1:13" x14ac:dyDescent="0.25">
      <c r="A23" s="5"/>
      <c r="B23" s="5"/>
      <c r="C23" s="7"/>
      <c r="D23" s="5"/>
      <c r="E23" s="5"/>
      <c r="F23" s="5"/>
      <c r="G23" s="6"/>
      <c r="H23" s="5"/>
      <c r="I23" s="5"/>
      <c r="J23" s="5"/>
    </row>
    <row r="24" spans="1:13" ht="195" customHeight="1" x14ac:dyDescent="0.25">
      <c r="A24" s="5" t="s">
        <v>11</v>
      </c>
      <c r="B24" s="5" t="s">
        <v>18</v>
      </c>
      <c r="C24" s="7" t="s">
        <v>43</v>
      </c>
      <c r="D24" s="5" t="s">
        <v>14</v>
      </c>
      <c r="E24" s="5" t="s">
        <v>44</v>
      </c>
      <c r="F24" s="5" t="s">
        <v>21</v>
      </c>
      <c r="G24" s="5" t="s">
        <v>45</v>
      </c>
      <c r="H24" s="5">
        <v>3</v>
      </c>
      <c r="I24" s="5"/>
      <c r="J24" s="5" t="s">
        <v>17</v>
      </c>
    </row>
    <row r="25" spans="1:13" x14ac:dyDescent="0.25">
      <c r="A25" s="5"/>
      <c r="B25" s="5"/>
      <c r="C25" s="7"/>
      <c r="D25" s="5"/>
      <c r="E25" s="5"/>
      <c r="F25" s="5"/>
      <c r="G25" s="5"/>
      <c r="H25" s="5"/>
      <c r="I25" s="5"/>
      <c r="J25" s="5"/>
    </row>
    <row r="26" spans="1:13" ht="195" customHeight="1" x14ac:dyDescent="0.25">
      <c r="A26" s="5" t="s">
        <v>11</v>
      </c>
      <c r="B26" s="5" t="s">
        <v>18</v>
      </c>
      <c r="C26" s="7" t="s">
        <v>46</v>
      </c>
      <c r="D26" s="5" t="s">
        <v>14</v>
      </c>
      <c r="E26" s="5" t="s">
        <v>47</v>
      </c>
      <c r="F26" s="5" t="s">
        <v>28</v>
      </c>
      <c r="G26" s="5" t="s">
        <v>48</v>
      </c>
      <c r="H26" s="5">
        <v>3</v>
      </c>
      <c r="I26" s="5"/>
      <c r="J26" s="5" t="s">
        <v>17</v>
      </c>
    </row>
    <row r="27" spans="1:13" x14ac:dyDescent="0.25">
      <c r="A27" s="5"/>
      <c r="B27" s="5"/>
      <c r="C27" s="7"/>
      <c r="D27" s="5"/>
      <c r="E27" s="5"/>
      <c r="F27" s="5"/>
      <c r="G27" s="5"/>
      <c r="H27" s="5"/>
      <c r="I27" s="5"/>
      <c r="J27" s="5"/>
    </row>
    <row r="28" spans="1:13" ht="225" customHeight="1" x14ac:dyDescent="0.25">
      <c r="A28" s="5" t="s">
        <v>11</v>
      </c>
      <c r="B28" s="5" t="s">
        <v>18</v>
      </c>
      <c r="C28" s="7" t="s">
        <v>49</v>
      </c>
      <c r="D28" s="5" t="s">
        <v>14</v>
      </c>
      <c r="E28" s="5" t="s">
        <v>40</v>
      </c>
      <c r="F28" s="5" t="s">
        <v>16</v>
      </c>
      <c r="G28" s="6">
        <v>42405</v>
      </c>
      <c r="H28" s="5">
        <v>3</v>
      </c>
      <c r="I28" s="5"/>
      <c r="J28" s="5" t="s">
        <v>17</v>
      </c>
    </row>
    <row r="29" spans="1:13" x14ac:dyDescent="0.25">
      <c r="A29" s="5"/>
      <c r="B29" s="5"/>
      <c r="C29" s="7"/>
      <c r="D29" s="5"/>
      <c r="E29" s="5"/>
      <c r="F29" s="5"/>
      <c r="G29" s="6"/>
      <c r="H29" s="5"/>
      <c r="I29" s="5"/>
      <c r="J29" s="5"/>
    </row>
    <row r="30" spans="1:13" ht="165" customHeight="1" x14ac:dyDescent="0.25">
      <c r="A30" s="5" t="s">
        <v>11</v>
      </c>
      <c r="B30" s="5" t="s">
        <v>18</v>
      </c>
      <c r="C30" s="7" t="s">
        <v>50</v>
      </c>
      <c r="D30" s="5" t="s">
        <v>14</v>
      </c>
      <c r="E30" s="5" t="s">
        <v>27</v>
      </c>
      <c r="F30" s="5" t="s">
        <v>28</v>
      </c>
      <c r="G30" s="6">
        <v>42372</v>
      </c>
      <c r="H30" s="5">
        <v>3</v>
      </c>
      <c r="I30" s="5"/>
      <c r="J30" s="5" t="s">
        <v>17</v>
      </c>
      <c r="M30">
        <v>1</v>
      </c>
    </row>
    <row r="31" spans="1:13" x14ac:dyDescent="0.25">
      <c r="A31" s="5"/>
      <c r="B31" s="5"/>
      <c r="C31" s="7"/>
      <c r="D31" s="5"/>
      <c r="E31" s="5"/>
      <c r="F31" s="5"/>
      <c r="G31" s="6"/>
      <c r="H31" s="5"/>
      <c r="I31" s="5"/>
      <c r="J31" s="5"/>
    </row>
    <row r="32" spans="1:13" ht="165" customHeight="1" x14ac:dyDescent="0.25">
      <c r="A32" s="5" t="s">
        <v>11</v>
      </c>
      <c r="B32" s="5" t="s">
        <v>18</v>
      </c>
      <c r="C32" s="7" t="s">
        <v>51</v>
      </c>
      <c r="D32" s="5" t="s">
        <v>14</v>
      </c>
      <c r="E32" s="5" t="s">
        <v>52</v>
      </c>
      <c r="F32" s="5" t="s">
        <v>28</v>
      </c>
      <c r="G32" s="5" t="s">
        <v>53</v>
      </c>
      <c r="H32" s="5">
        <v>3</v>
      </c>
      <c r="I32" s="5"/>
      <c r="J32" s="5" t="s">
        <v>17</v>
      </c>
      <c r="M32">
        <v>1</v>
      </c>
    </row>
    <row r="33" spans="1:10" x14ac:dyDescent="0.25">
      <c r="A33" s="5"/>
      <c r="B33" s="5"/>
      <c r="C33" s="7"/>
      <c r="D33" s="5"/>
      <c r="E33" s="5"/>
      <c r="F33" s="5"/>
      <c r="G33" s="5"/>
      <c r="H33" s="5"/>
      <c r="I33" s="5"/>
      <c r="J33" s="5"/>
    </row>
    <row r="34" spans="1:10" ht="255" customHeight="1" x14ac:dyDescent="0.25">
      <c r="A34" s="5" t="s">
        <v>11</v>
      </c>
      <c r="B34" s="5" t="s">
        <v>18</v>
      </c>
      <c r="C34" s="7" t="s">
        <v>54</v>
      </c>
      <c r="D34" s="5" t="s">
        <v>14</v>
      </c>
      <c r="E34" s="5" t="s">
        <v>55</v>
      </c>
      <c r="F34" s="5" t="s">
        <v>28</v>
      </c>
      <c r="G34" s="6">
        <v>42495</v>
      </c>
      <c r="H34" s="5">
        <v>3</v>
      </c>
      <c r="I34" s="5"/>
      <c r="J34" s="5" t="s">
        <v>17</v>
      </c>
    </row>
    <row r="35" spans="1:10" x14ac:dyDescent="0.25">
      <c r="A35" s="5"/>
      <c r="B35" s="5"/>
      <c r="C35" s="7"/>
      <c r="D35" s="5"/>
      <c r="E35" s="5"/>
      <c r="F35" s="5"/>
      <c r="G35" s="6"/>
      <c r="H35" s="5"/>
      <c r="I35" s="5"/>
      <c r="J35" s="5"/>
    </row>
    <row r="36" spans="1:10" ht="255" customHeight="1" x14ac:dyDescent="0.25">
      <c r="A36" s="5" t="s">
        <v>11</v>
      </c>
      <c r="B36" s="5" t="s">
        <v>18</v>
      </c>
      <c r="C36" s="7" t="s">
        <v>56</v>
      </c>
      <c r="D36" s="5" t="s">
        <v>14</v>
      </c>
      <c r="E36" s="5" t="s">
        <v>55</v>
      </c>
      <c r="F36" s="5" t="s">
        <v>21</v>
      </c>
      <c r="G36" s="6">
        <v>42495</v>
      </c>
      <c r="H36" s="5">
        <v>3</v>
      </c>
      <c r="I36" s="5"/>
      <c r="J36" s="5" t="s">
        <v>17</v>
      </c>
    </row>
    <row r="37" spans="1:10" x14ac:dyDescent="0.25">
      <c r="A37" s="5"/>
      <c r="B37" s="5"/>
      <c r="C37" s="7"/>
      <c r="D37" s="5"/>
      <c r="E37" s="5"/>
      <c r="F37" s="5"/>
      <c r="G37" s="6"/>
      <c r="H37" s="5"/>
      <c r="I37" s="5"/>
      <c r="J37" s="5"/>
    </row>
    <row r="38" spans="1:10" ht="255" customHeight="1" x14ac:dyDescent="0.25">
      <c r="A38" s="5" t="s">
        <v>11</v>
      </c>
      <c r="B38" s="5" t="s">
        <v>18</v>
      </c>
      <c r="C38" s="7" t="s">
        <v>57</v>
      </c>
      <c r="D38" s="5" t="s">
        <v>14</v>
      </c>
      <c r="E38" s="5" t="s">
        <v>55</v>
      </c>
      <c r="F38" s="5" t="s">
        <v>16</v>
      </c>
      <c r="G38" s="6">
        <v>42495</v>
      </c>
      <c r="H38" s="5">
        <v>3</v>
      </c>
      <c r="I38" s="5"/>
      <c r="J38" s="5" t="s">
        <v>17</v>
      </c>
    </row>
    <row r="39" spans="1:10" x14ac:dyDescent="0.25">
      <c r="A39" s="5"/>
      <c r="B39" s="5"/>
      <c r="C39" s="7"/>
      <c r="D39" s="5"/>
      <c r="E39" s="5"/>
      <c r="F39" s="5"/>
      <c r="G39" s="6"/>
      <c r="H39" s="5"/>
      <c r="I39" s="5"/>
      <c r="J39" s="5"/>
    </row>
    <row r="40" spans="1:10" ht="240" customHeight="1" x14ac:dyDescent="0.25">
      <c r="A40" s="5" t="s">
        <v>11</v>
      </c>
      <c r="B40" s="5" t="s">
        <v>18</v>
      </c>
      <c r="C40" s="7" t="s">
        <v>58</v>
      </c>
      <c r="D40" s="5" t="s">
        <v>14</v>
      </c>
      <c r="E40" s="5" t="s">
        <v>59</v>
      </c>
      <c r="F40" s="5" t="s">
        <v>21</v>
      </c>
      <c r="G40" s="6">
        <v>42495</v>
      </c>
      <c r="H40" s="5">
        <v>3</v>
      </c>
      <c r="I40" s="5"/>
      <c r="J40" s="5" t="s">
        <v>17</v>
      </c>
    </row>
    <row r="41" spans="1:10" x14ac:dyDescent="0.25">
      <c r="A41" s="5"/>
      <c r="B41" s="5"/>
      <c r="C41" s="7"/>
      <c r="D41" s="5"/>
      <c r="E41" s="5"/>
      <c r="F41" s="5"/>
      <c r="G41" s="6"/>
      <c r="H41" s="5"/>
      <c r="I41" s="5"/>
      <c r="J41" s="5"/>
    </row>
    <row r="42" spans="1:10" ht="225" customHeight="1" x14ac:dyDescent="0.25">
      <c r="A42" s="5" t="s">
        <v>11</v>
      </c>
      <c r="B42" s="5" t="s">
        <v>18</v>
      </c>
      <c r="C42" s="7" t="s">
        <v>60</v>
      </c>
      <c r="D42" s="5" t="s">
        <v>14</v>
      </c>
      <c r="E42" s="5" t="s">
        <v>61</v>
      </c>
      <c r="F42" s="5" t="s">
        <v>28</v>
      </c>
      <c r="G42" s="6">
        <v>42653</v>
      </c>
      <c r="H42" s="5">
        <v>3</v>
      </c>
      <c r="I42" s="5"/>
      <c r="J42" s="5" t="s">
        <v>62</v>
      </c>
    </row>
    <row r="43" spans="1:10" x14ac:dyDescent="0.25">
      <c r="A43" s="5"/>
      <c r="B43" s="5"/>
      <c r="C43" s="7"/>
      <c r="D43" s="5"/>
      <c r="E43" s="5"/>
      <c r="F43" s="5"/>
      <c r="G43" s="6"/>
      <c r="H43" s="5"/>
      <c r="I43" s="5"/>
      <c r="J43" s="5"/>
    </row>
    <row r="46" spans="1:10" ht="45" x14ac:dyDescent="0.25">
      <c r="A46" s="1" t="s">
        <v>1</v>
      </c>
      <c r="B46" s="1" t="s">
        <v>2</v>
      </c>
      <c r="C46" s="1" t="s">
        <v>3</v>
      </c>
      <c r="D46" s="1" t="s">
        <v>4</v>
      </c>
      <c r="E46" s="1" t="s">
        <v>5</v>
      </c>
      <c r="F46" s="1" t="s">
        <v>6</v>
      </c>
      <c r="G46" s="1" t="s">
        <v>7</v>
      </c>
      <c r="H46" s="1" t="s">
        <v>8</v>
      </c>
      <c r="I46" s="1" t="s">
        <v>9</v>
      </c>
      <c r="J46" s="1" t="s">
        <v>10</v>
      </c>
    </row>
    <row r="47" spans="1:10" ht="225" customHeight="1" x14ac:dyDescent="0.25">
      <c r="A47" s="5" t="s">
        <v>11</v>
      </c>
      <c r="B47" s="5" t="s">
        <v>18</v>
      </c>
      <c r="C47" s="7" t="s">
        <v>63</v>
      </c>
      <c r="D47" s="5" t="s">
        <v>14</v>
      </c>
      <c r="E47" s="5" t="s">
        <v>61</v>
      </c>
      <c r="F47" s="5" t="s">
        <v>21</v>
      </c>
      <c r="G47" s="6">
        <v>42653</v>
      </c>
      <c r="H47" s="5">
        <v>3</v>
      </c>
      <c r="I47" s="5"/>
      <c r="J47" s="5" t="s">
        <v>17</v>
      </c>
    </row>
    <row r="48" spans="1:10" x14ac:dyDescent="0.25">
      <c r="A48" s="5"/>
      <c r="B48" s="5"/>
      <c r="C48" s="7"/>
      <c r="D48" s="5"/>
      <c r="E48" s="5"/>
      <c r="F48" s="5"/>
      <c r="G48" s="6"/>
      <c r="H48" s="5"/>
      <c r="I48" s="5"/>
      <c r="J48" s="5"/>
    </row>
    <row r="49" spans="1:12" ht="225" customHeight="1" x14ac:dyDescent="0.25">
      <c r="A49" s="5" t="s">
        <v>11</v>
      </c>
      <c r="B49" s="5" t="s">
        <v>18</v>
      </c>
      <c r="C49" s="7" t="s">
        <v>64</v>
      </c>
      <c r="D49" s="5" t="s">
        <v>14</v>
      </c>
      <c r="E49" s="5" t="s">
        <v>61</v>
      </c>
      <c r="F49" s="5" t="s">
        <v>16</v>
      </c>
      <c r="G49" s="6">
        <v>42653</v>
      </c>
      <c r="H49" s="5">
        <v>3</v>
      </c>
      <c r="I49" s="5"/>
      <c r="J49" s="5" t="s">
        <v>17</v>
      </c>
    </row>
    <row r="50" spans="1:12" x14ac:dyDescent="0.25">
      <c r="A50" s="5"/>
      <c r="B50" s="5"/>
      <c r="C50" s="7"/>
      <c r="D50" s="5"/>
      <c r="E50" s="5"/>
      <c r="F50" s="5"/>
      <c r="G50" s="6"/>
      <c r="H50" s="5"/>
      <c r="I50" s="5"/>
      <c r="J50" s="5"/>
    </row>
    <row r="51" spans="1:12" ht="225" customHeight="1" x14ac:dyDescent="0.25">
      <c r="A51" s="5" t="s">
        <v>11</v>
      </c>
      <c r="B51" s="5" t="s">
        <v>18</v>
      </c>
      <c r="C51" s="7" t="s">
        <v>65</v>
      </c>
      <c r="D51" s="5" t="s">
        <v>14</v>
      </c>
      <c r="E51" s="5" t="s">
        <v>61</v>
      </c>
      <c r="F51" s="5" t="s">
        <v>21</v>
      </c>
      <c r="G51" s="6">
        <v>42653</v>
      </c>
      <c r="H51" s="5">
        <v>3</v>
      </c>
      <c r="I51" s="5"/>
      <c r="J51" s="5" t="s">
        <v>17</v>
      </c>
    </row>
    <row r="52" spans="1:12" x14ac:dyDescent="0.25">
      <c r="A52" s="5"/>
      <c r="B52" s="5"/>
      <c r="C52" s="7"/>
      <c r="D52" s="5"/>
      <c r="E52" s="5"/>
      <c r="F52" s="5"/>
      <c r="G52" s="6"/>
      <c r="H52" s="5"/>
      <c r="I52" s="5"/>
      <c r="J52" s="5"/>
    </row>
    <row r="53" spans="1:12" ht="210" customHeight="1" x14ac:dyDescent="0.25">
      <c r="A53" s="5" t="s">
        <v>11</v>
      </c>
      <c r="B53" s="5" t="s">
        <v>18</v>
      </c>
      <c r="C53" s="7" t="s">
        <v>66</v>
      </c>
      <c r="D53" s="5" t="s">
        <v>14</v>
      </c>
      <c r="E53" s="5" t="s">
        <v>67</v>
      </c>
      <c r="F53" s="5" t="s">
        <v>68</v>
      </c>
      <c r="G53" s="6">
        <v>42416</v>
      </c>
      <c r="H53" s="5">
        <v>4</v>
      </c>
      <c r="I53" s="5"/>
      <c r="J53" s="5" t="s">
        <v>17</v>
      </c>
    </row>
    <row r="54" spans="1:12" x14ac:dyDescent="0.25">
      <c r="A54" s="5"/>
      <c r="B54" s="5"/>
      <c r="C54" s="7"/>
      <c r="D54" s="5"/>
      <c r="E54" s="5"/>
      <c r="F54" s="5"/>
      <c r="G54" s="6"/>
      <c r="H54" s="5"/>
      <c r="I54" s="5"/>
      <c r="J54" s="5"/>
    </row>
    <row r="55" spans="1:12" ht="210" customHeight="1" x14ac:dyDescent="0.25">
      <c r="A55" s="5" t="s">
        <v>11</v>
      </c>
      <c r="B55" s="5" t="s">
        <v>12</v>
      </c>
      <c r="C55" s="7" t="s">
        <v>69</v>
      </c>
      <c r="D55" s="5" t="s">
        <v>14</v>
      </c>
      <c r="E55" s="5" t="s">
        <v>70</v>
      </c>
      <c r="F55" s="5" t="s">
        <v>71</v>
      </c>
      <c r="G55" s="5">
        <f>-8 / 18</f>
        <v>-0.44444444444444442</v>
      </c>
      <c r="H55" s="5">
        <v>4</v>
      </c>
      <c r="I55" s="5"/>
      <c r="J55" s="5" t="s">
        <v>17</v>
      </c>
    </row>
    <row r="56" spans="1:12" x14ac:dyDescent="0.25">
      <c r="A56" s="5"/>
      <c r="B56" s="5"/>
      <c r="C56" s="7"/>
      <c r="D56" s="5"/>
      <c r="E56" s="5"/>
      <c r="F56" s="5"/>
      <c r="G56" s="5"/>
      <c r="H56" s="5"/>
      <c r="I56" s="5"/>
      <c r="J56" s="5"/>
    </row>
    <row r="57" spans="1:12" ht="195" customHeight="1" x14ac:dyDescent="0.25">
      <c r="A57" s="5" t="s">
        <v>11</v>
      </c>
      <c r="B57" s="5" t="s">
        <v>12</v>
      </c>
      <c r="C57" s="7" t="s">
        <v>72</v>
      </c>
      <c r="D57" s="5" t="s">
        <v>14</v>
      </c>
      <c r="E57" s="5" t="s">
        <v>73</v>
      </c>
      <c r="F57" s="5" t="s">
        <v>71</v>
      </c>
      <c r="G57" s="5">
        <f>-7 / 18</f>
        <v>-0.3888888888888889</v>
      </c>
      <c r="H57" s="5">
        <v>0</v>
      </c>
      <c r="I57" s="5"/>
      <c r="J57" s="5" t="s">
        <v>17</v>
      </c>
    </row>
    <row r="58" spans="1:12" x14ac:dyDescent="0.25">
      <c r="A58" s="5"/>
      <c r="B58" s="5"/>
      <c r="C58" s="7"/>
      <c r="D58" s="5"/>
      <c r="E58" s="5"/>
      <c r="F58" s="5"/>
      <c r="G58" s="5"/>
      <c r="H58" s="5"/>
      <c r="I58" s="5"/>
      <c r="J58" s="5"/>
    </row>
    <row r="59" spans="1:12" ht="180" customHeight="1" x14ac:dyDescent="0.25">
      <c r="A59" s="5" t="s">
        <v>11</v>
      </c>
      <c r="B59" s="5" t="s">
        <v>18</v>
      </c>
      <c r="C59" s="7" t="s">
        <v>74</v>
      </c>
      <c r="D59" s="5" t="s">
        <v>14</v>
      </c>
      <c r="E59" s="5" t="s">
        <v>75</v>
      </c>
      <c r="F59" s="5" t="s">
        <v>76</v>
      </c>
      <c r="G59" s="5" t="s">
        <v>77</v>
      </c>
      <c r="H59" s="5">
        <v>3</v>
      </c>
      <c r="I59" s="5"/>
      <c r="J59" s="5" t="s">
        <v>17</v>
      </c>
      <c r="L59">
        <v>1</v>
      </c>
    </row>
    <row r="60" spans="1:12" x14ac:dyDescent="0.25">
      <c r="A60" s="5"/>
      <c r="B60" s="5"/>
      <c r="C60" s="7"/>
      <c r="D60" s="5"/>
      <c r="E60" s="5"/>
      <c r="F60" s="5"/>
      <c r="G60" s="5"/>
      <c r="H60" s="5"/>
      <c r="I60" s="5"/>
      <c r="J60" s="5"/>
    </row>
    <row r="61" spans="1:12" ht="210" customHeight="1" x14ac:dyDescent="0.25">
      <c r="A61" s="5" t="s">
        <v>11</v>
      </c>
      <c r="B61" s="5" t="s">
        <v>12</v>
      </c>
      <c r="C61" s="7" t="s">
        <v>78</v>
      </c>
      <c r="D61" s="5" t="s">
        <v>14</v>
      </c>
      <c r="E61" s="5" t="s">
        <v>79</v>
      </c>
      <c r="F61" s="5" t="s">
        <v>80</v>
      </c>
      <c r="G61" s="5" t="s">
        <v>81</v>
      </c>
      <c r="H61" s="5">
        <v>4</v>
      </c>
      <c r="I61" s="5"/>
      <c r="J61" s="5" t="s">
        <v>17</v>
      </c>
    </row>
    <row r="62" spans="1:12" x14ac:dyDescent="0.25">
      <c r="A62" s="5"/>
      <c r="B62" s="5"/>
      <c r="C62" s="7"/>
      <c r="D62" s="5"/>
      <c r="E62" s="5"/>
      <c r="F62" s="5"/>
      <c r="G62" s="5"/>
      <c r="H62" s="5"/>
      <c r="I62" s="5"/>
      <c r="J62" s="5"/>
    </row>
    <row r="63" spans="1:12" ht="195" customHeight="1" x14ac:dyDescent="0.25">
      <c r="A63" s="5" t="s">
        <v>11</v>
      </c>
      <c r="B63" s="5" t="s">
        <v>12</v>
      </c>
      <c r="C63" s="7" t="s">
        <v>82</v>
      </c>
      <c r="D63" s="5" t="s">
        <v>14</v>
      </c>
      <c r="E63" s="5" t="s">
        <v>83</v>
      </c>
      <c r="F63" s="5" t="s">
        <v>80</v>
      </c>
      <c r="G63" s="5" t="s">
        <v>81</v>
      </c>
      <c r="H63" s="5">
        <v>0</v>
      </c>
      <c r="I63" s="5"/>
      <c r="J63" s="5" t="s">
        <v>17</v>
      </c>
    </row>
    <row r="64" spans="1:12" x14ac:dyDescent="0.25">
      <c r="A64" s="5"/>
      <c r="B64" s="5"/>
      <c r="C64" s="7"/>
      <c r="D64" s="5"/>
      <c r="E64" s="5"/>
      <c r="F64" s="5"/>
      <c r="G64" s="5"/>
      <c r="H64" s="5"/>
      <c r="I64" s="5"/>
      <c r="J64" s="5"/>
    </row>
    <row r="65" spans="1:12" ht="210" customHeight="1" x14ac:dyDescent="0.25">
      <c r="A65" s="5" t="s">
        <v>11</v>
      </c>
      <c r="B65" s="5" t="s">
        <v>18</v>
      </c>
      <c r="C65" s="7" t="s">
        <v>84</v>
      </c>
      <c r="D65" s="5" t="s">
        <v>14</v>
      </c>
      <c r="E65" s="5" t="s">
        <v>85</v>
      </c>
      <c r="F65" s="5" t="s">
        <v>86</v>
      </c>
      <c r="G65" s="5" t="s">
        <v>87</v>
      </c>
      <c r="H65" s="5">
        <v>4</v>
      </c>
      <c r="I65" s="5"/>
      <c r="J65" s="5" t="s">
        <v>17</v>
      </c>
    </row>
    <row r="66" spans="1:12" x14ac:dyDescent="0.25">
      <c r="A66" s="5"/>
      <c r="B66" s="5"/>
      <c r="C66" s="7"/>
      <c r="D66" s="5"/>
      <c r="E66" s="5"/>
      <c r="F66" s="5"/>
      <c r="G66" s="5"/>
      <c r="H66" s="5"/>
      <c r="I66" s="5"/>
      <c r="J66" s="5"/>
    </row>
    <row r="67" spans="1:12" ht="195" customHeight="1" x14ac:dyDescent="0.25">
      <c r="A67" s="5" t="s">
        <v>11</v>
      </c>
      <c r="B67" s="5" t="s">
        <v>18</v>
      </c>
      <c r="C67" s="7" t="s">
        <v>88</v>
      </c>
      <c r="D67" s="5" t="s">
        <v>14</v>
      </c>
      <c r="E67" s="5" t="s">
        <v>89</v>
      </c>
      <c r="F67" s="5" t="s">
        <v>86</v>
      </c>
      <c r="G67" s="6">
        <v>42505</v>
      </c>
      <c r="H67" s="5">
        <v>0</v>
      </c>
      <c r="I67" s="5"/>
      <c r="J67" s="5" t="s">
        <v>17</v>
      </c>
    </row>
    <row r="68" spans="1:12" x14ac:dyDescent="0.25">
      <c r="A68" s="5"/>
      <c r="B68" s="5"/>
      <c r="C68" s="7"/>
      <c r="D68" s="5"/>
      <c r="E68" s="5"/>
      <c r="F68" s="5"/>
      <c r="G68" s="6"/>
      <c r="H68" s="5"/>
      <c r="I68" s="5"/>
      <c r="J68" s="5"/>
    </row>
    <row r="69" spans="1:12" ht="195" customHeight="1" x14ac:dyDescent="0.25">
      <c r="A69" s="5" t="s">
        <v>11</v>
      </c>
      <c r="B69" s="5" t="s">
        <v>18</v>
      </c>
      <c r="C69" s="7" t="s">
        <v>90</v>
      </c>
      <c r="D69" s="5" t="s">
        <v>14</v>
      </c>
      <c r="E69" s="5" t="s">
        <v>91</v>
      </c>
      <c r="F69" s="5" t="s">
        <v>86</v>
      </c>
      <c r="G69" s="6">
        <v>42689</v>
      </c>
      <c r="H69" s="5">
        <v>0</v>
      </c>
      <c r="I69" s="5"/>
      <c r="J69" s="5" t="s">
        <v>17</v>
      </c>
      <c r="L69">
        <v>1</v>
      </c>
    </row>
    <row r="70" spans="1:12" x14ac:dyDescent="0.25">
      <c r="A70" s="5"/>
      <c r="B70" s="5"/>
      <c r="C70" s="7"/>
      <c r="D70" s="5"/>
      <c r="E70" s="5"/>
      <c r="F70" s="5"/>
      <c r="G70" s="6"/>
      <c r="H70" s="5"/>
      <c r="I70" s="5"/>
      <c r="J70" s="5"/>
    </row>
    <row r="71" spans="1:12" x14ac:dyDescent="0.25">
      <c r="A71" s="2"/>
      <c r="B71" s="2"/>
      <c r="C71" s="3"/>
      <c r="D71" s="2"/>
      <c r="E71" s="2"/>
      <c r="F71" s="2"/>
      <c r="G71" s="2"/>
      <c r="H71" s="2"/>
      <c r="I71" s="2"/>
      <c r="J71" s="2"/>
    </row>
    <row r="72" spans="1:12" ht="195" customHeight="1" x14ac:dyDescent="0.25">
      <c r="A72" s="5" t="s">
        <v>11</v>
      </c>
      <c r="B72" s="5" t="s">
        <v>18</v>
      </c>
      <c r="C72" s="7" t="s">
        <v>93</v>
      </c>
      <c r="D72" s="5" t="s">
        <v>14</v>
      </c>
      <c r="E72" s="5" t="s">
        <v>94</v>
      </c>
      <c r="F72" s="5" t="s">
        <v>95</v>
      </c>
      <c r="G72" s="6">
        <v>42541</v>
      </c>
      <c r="H72" s="5">
        <v>4</v>
      </c>
      <c r="I72" s="5"/>
      <c r="J72" s="5" t="s">
        <v>17</v>
      </c>
    </row>
    <row r="73" spans="1:12" x14ac:dyDescent="0.25">
      <c r="A73" s="5"/>
      <c r="B73" s="5"/>
      <c r="C73" s="7"/>
      <c r="D73" s="5"/>
      <c r="E73" s="5"/>
      <c r="F73" s="5"/>
      <c r="G73" s="6"/>
      <c r="H73" s="5"/>
      <c r="I73" s="5"/>
      <c r="J73" s="5"/>
    </row>
    <row r="74" spans="1:12" ht="195" customHeight="1" x14ac:dyDescent="0.25">
      <c r="A74" s="5" t="s">
        <v>11</v>
      </c>
      <c r="B74" s="5" t="s">
        <v>18</v>
      </c>
      <c r="C74" s="7" t="s">
        <v>96</v>
      </c>
      <c r="D74" s="5" t="s">
        <v>14</v>
      </c>
      <c r="E74" s="5" t="s">
        <v>97</v>
      </c>
      <c r="F74" s="5" t="s">
        <v>95</v>
      </c>
      <c r="G74" s="6">
        <v>42500</v>
      </c>
      <c r="H74" s="5">
        <v>0</v>
      </c>
      <c r="I74" s="5"/>
      <c r="J74" s="5" t="s">
        <v>17</v>
      </c>
    </row>
    <row r="75" spans="1:12" x14ac:dyDescent="0.25">
      <c r="A75" s="5"/>
      <c r="B75" s="5"/>
      <c r="C75" s="7"/>
      <c r="D75" s="5"/>
      <c r="E75" s="5"/>
      <c r="F75" s="5"/>
      <c r="G75" s="6"/>
      <c r="H75" s="5"/>
      <c r="I75" s="5"/>
      <c r="J75" s="5"/>
    </row>
    <row r="76" spans="1:12" ht="180" customHeight="1" x14ac:dyDescent="0.25">
      <c r="A76" s="5" t="s">
        <v>11</v>
      </c>
      <c r="B76" s="5" t="s">
        <v>18</v>
      </c>
      <c r="C76" s="7" t="s">
        <v>98</v>
      </c>
      <c r="D76" s="5" t="s">
        <v>14</v>
      </c>
      <c r="E76" s="5" t="s">
        <v>99</v>
      </c>
      <c r="F76" s="5" t="s">
        <v>95</v>
      </c>
      <c r="G76" s="6">
        <v>42379</v>
      </c>
      <c r="H76" s="5">
        <v>0</v>
      </c>
      <c r="I76" s="5"/>
      <c r="J76" s="5" t="s">
        <v>17</v>
      </c>
      <c r="L76">
        <v>1</v>
      </c>
    </row>
    <row r="77" spans="1:12" x14ac:dyDescent="0.25">
      <c r="A77" s="5"/>
      <c r="B77" s="5"/>
      <c r="C77" s="7"/>
      <c r="D77" s="5"/>
      <c r="E77" s="5"/>
      <c r="F77" s="5"/>
      <c r="G77" s="6"/>
      <c r="H77" s="5"/>
      <c r="I77" s="5"/>
      <c r="J77" s="5"/>
    </row>
    <row r="78" spans="1:12" ht="210" customHeight="1" x14ac:dyDescent="0.25">
      <c r="A78" s="5" t="s">
        <v>11</v>
      </c>
      <c r="B78" s="5" t="s">
        <v>18</v>
      </c>
      <c r="C78" s="7" t="s">
        <v>100</v>
      </c>
      <c r="D78" s="5" t="s">
        <v>14</v>
      </c>
      <c r="E78" s="5" t="s">
        <v>101</v>
      </c>
      <c r="F78" s="5" t="s">
        <v>76</v>
      </c>
      <c r="G78" s="6">
        <v>42418</v>
      </c>
      <c r="H78" s="5">
        <v>4</v>
      </c>
      <c r="I78" s="5"/>
      <c r="J78" s="5" t="s">
        <v>17</v>
      </c>
    </row>
    <row r="79" spans="1:12" x14ac:dyDescent="0.25">
      <c r="A79" s="5"/>
      <c r="B79" s="5"/>
      <c r="C79" s="7"/>
      <c r="D79" s="5"/>
      <c r="E79" s="5"/>
      <c r="F79" s="5"/>
      <c r="G79" s="6"/>
      <c r="H79" s="5"/>
      <c r="I79" s="5"/>
      <c r="J79" s="5"/>
    </row>
    <row r="80" spans="1:12" ht="210" customHeight="1" x14ac:dyDescent="0.25">
      <c r="A80" s="5" t="s">
        <v>11</v>
      </c>
      <c r="B80" s="5" t="s">
        <v>18</v>
      </c>
      <c r="C80" s="7" t="s">
        <v>102</v>
      </c>
      <c r="D80" s="5" t="s">
        <v>14</v>
      </c>
      <c r="E80" s="5" t="s">
        <v>103</v>
      </c>
      <c r="F80" s="5" t="s">
        <v>76</v>
      </c>
      <c r="G80" s="6">
        <v>42447</v>
      </c>
      <c r="H80" s="5">
        <v>0</v>
      </c>
      <c r="I80" s="5"/>
      <c r="J80" s="5" t="s">
        <v>17</v>
      </c>
    </row>
    <row r="81" spans="1:13" x14ac:dyDescent="0.25">
      <c r="A81" s="5"/>
      <c r="B81" s="5"/>
      <c r="C81" s="7"/>
      <c r="D81" s="5"/>
      <c r="E81" s="5"/>
      <c r="F81" s="5"/>
      <c r="G81" s="6"/>
      <c r="H81" s="5"/>
      <c r="I81" s="5"/>
      <c r="J81" s="5"/>
    </row>
    <row r="82" spans="1:13" ht="195" customHeight="1" x14ac:dyDescent="0.25">
      <c r="A82" s="5" t="s">
        <v>11</v>
      </c>
      <c r="B82" s="5" t="s">
        <v>18</v>
      </c>
      <c r="C82" s="7" t="s">
        <v>104</v>
      </c>
      <c r="D82" s="5" t="s">
        <v>14</v>
      </c>
      <c r="E82" s="5" t="s">
        <v>105</v>
      </c>
      <c r="F82" s="5" t="s">
        <v>68</v>
      </c>
      <c r="G82" s="6">
        <v>42602</v>
      </c>
      <c r="H82" s="5">
        <v>3</v>
      </c>
      <c r="I82" s="5"/>
      <c r="J82" s="5" t="s">
        <v>106</v>
      </c>
    </row>
    <row r="83" spans="1:13" x14ac:dyDescent="0.25">
      <c r="A83" s="5"/>
      <c r="B83" s="5"/>
      <c r="C83" s="7"/>
      <c r="D83" s="5"/>
      <c r="E83" s="5"/>
      <c r="F83" s="5"/>
      <c r="G83" s="6"/>
      <c r="H83" s="5"/>
      <c r="I83" s="5"/>
      <c r="J83" s="5"/>
    </row>
    <row r="86" spans="1:13" ht="45" x14ac:dyDescent="0.25">
      <c r="A86" s="1" t="s">
        <v>1</v>
      </c>
      <c r="B86" s="1" t="s">
        <v>2</v>
      </c>
      <c r="C86" s="1" t="s">
        <v>3</v>
      </c>
      <c r="D86" s="1" t="s">
        <v>4</v>
      </c>
      <c r="E86" s="1" t="s">
        <v>5</v>
      </c>
      <c r="F86" s="1" t="s">
        <v>6</v>
      </c>
      <c r="G86" s="1" t="s">
        <v>7</v>
      </c>
      <c r="H86" s="1" t="s">
        <v>8</v>
      </c>
      <c r="I86" s="1" t="s">
        <v>9</v>
      </c>
      <c r="J86" s="1" t="s">
        <v>10</v>
      </c>
    </row>
    <row r="87" spans="1:13" ht="195" customHeight="1" x14ac:dyDescent="0.25">
      <c r="A87" s="5" t="s">
        <v>11</v>
      </c>
      <c r="B87" s="5" t="s">
        <v>18</v>
      </c>
      <c r="C87" s="7" t="s">
        <v>107</v>
      </c>
      <c r="D87" s="5" t="s">
        <v>14</v>
      </c>
      <c r="E87" s="5" t="s">
        <v>108</v>
      </c>
      <c r="F87" s="5" t="s">
        <v>109</v>
      </c>
      <c r="G87" s="6">
        <v>42476</v>
      </c>
      <c r="H87" s="5">
        <v>4</v>
      </c>
      <c r="I87" s="5"/>
      <c r="J87" s="5" t="s">
        <v>17</v>
      </c>
    </row>
    <row r="88" spans="1:13" x14ac:dyDescent="0.25">
      <c r="A88" s="5"/>
      <c r="B88" s="5"/>
      <c r="C88" s="7"/>
      <c r="D88" s="5"/>
      <c r="E88" s="5"/>
      <c r="F88" s="5"/>
      <c r="G88" s="6"/>
      <c r="H88" s="5"/>
      <c r="I88" s="5"/>
      <c r="J88" s="5"/>
    </row>
    <row r="89" spans="1:13" ht="195" customHeight="1" x14ac:dyDescent="0.25">
      <c r="A89" s="5" t="s">
        <v>11</v>
      </c>
      <c r="B89" s="5" t="s">
        <v>18</v>
      </c>
      <c r="C89" s="7" t="s">
        <v>110</v>
      </c>
      <c r="D89" s="5" t="s">
        <v>14</v>
      </c>
      <c r="E89" s="5" t="s">
        <v>111</v>
      </c>
      <c r="F89" s="5" t="s">
        <v>109</v>
      </c>
      <c r="G89" s="6">
        <v>42476</v>
      </c>
      <c r="H89" s="5">
        <v>0</v>
      </c>
      <c r="I89" s="5"/>
      <c r="J89" s="5" t="s">
        <v>17</v>
      </c>
    </row>
    <row r="90" spans="1:13" x14ac:dyDescent="0.25">
      <c r="A90" s="5"/>
      <c r="B90" s="5"/>
      <c r="C90" s="7"/>
      <c r="D90" s="5"/>
      <c r="E90" s="5"/>
      <c r="F90" s="5"/>
      <c r="G90" s="6"/>
      <c r="H90" s="5"/>
      <c r="I90" s="5"/>
      <c r="J90" s="5"/>
    </row>
    <row r="91" spans="1:13" ht="210" customHeight="1" x14ac:dyDescent="0.25">
      <c r="A91" s="5" t="s">
        <v>11</v>
      </c>
      <c r="B91" s="5" t="s">
        <v>18</v>
      </c>
      <c r="C91" s="7" t="s">
        <v>112</v>
      </c>
      <c r="D91" s="5" t="s">
        <v>14</v>
      </c>
      <c r="E91" s="5" t="s">
        <v>113</v>
      </c>
      <c r="F91" s="5" t="s">
        <v>114</v>
      </c>
      <c r="G91" s="6">
        <v>42567</v>
      </c>
      <c r="H91" s="5">
        <v>4</v>
      </c>
      <c r="I91" s="5"/>
      <c r="J91" s="5" t="s">
        <v>17</v>
      </c>
    </row>
    <row r="92" spans="1:13" x14ac:dyDescent="0.25">
      <c r="A92" s="5"/>
      <c r="B92" s="5"/>
      <c r="C92" s="7"/>
      <c r="D92" s="5"/>
      <c r="E92" s="5"/>
      <c r="F92" s="5"/>
      <c r="G92" s="6"/>
      <c r="H92" s="5"/>
      <c r="I92" s="5"/>
      <c r="J92" s="5"/>
    </row>
    <row r="93" spans="1:13" ht="195" customHeight="1" x14ac:dyDescent="0.25">
      <c r="A93" s="5" t="s">
        <v>11</v>
      </c>
      <c r="B93" s="5" t="s">
        <v>18</v>
      </c>
      <c r="C93" s="7" t="s">
        <v>115</v>
      </c>
      <c r="D93" s="5" t="s">
        <v>14</v>
      </c>
      <c r="E93" s="5" t="s">
        <v>116</v>
      </c>
      <c r="F93" s="5" t="s">
        <v>114</v>
      </c>
      <c r="G93" s="6">
        <v>42567</v>
      </c>
      <c r="H93" s="5">
        <v>0</v>
      </c>
      <c r="I93" s="5"/>
      <c r="J93" s="5" t="s">
        <v>17</v>
      </c>
    </row>
    <row r="94" spans="1:13" x14ac:dyDescent="0.25">
      <c r="A94" s="5"/>
      <c r="B94" s="5"/>
      <c r="C94" s="7"/>
      <c r="D94" s="5"/>
      <c r="E94" s="5"/>
      <c r="F94" s="5"/>
      <c r="G94" s="6"/>
      <c r="H94" s="5"/>
      <c r="I94" s="5"/>
      <c r="J94" s="5"/>
    </row>
    <row r="95" spans="1:13" ht="180" customHeight="1" x14ac:dyDescent="0.25">
      <c r="A95" s="5" t="s">
        <v>11</v>
      </c>
      <c r="B95" s="5" t="s">
        <v>12</v>
      </c>
      <c r="C95" s="7" t="s">
        <v>117</v>
      </c>
      <c r="D95" s="5" t="s">
        <v>14</v>
      </c>
      <c r="E95" s="5" t="s">
        <v>118</v>
      </c>
      <c r="F95" s="5" t="s">
        <v>119</v>
      </c>
      <c r="G95" s="5">
        <f>-2 / 15</f>
        <v>-0.13333333333333333</v>
      </c>
      <c r="H95" s="5">
        <v>3</v>
      </c>
      <c r="I95" s="5"/>
      <c r="J95" s="5" t="s">
        <v>17</v>
      </c>
      <c r="M95">
        <v>1</v>
      </c>
    </row>
    <row r="96" spans="1:13" x14ac:dyDescent="0.25">
      <c r="A96" s="5"/>
      <c r="B96" s="5"/>
      <c r="C96" s="7"/>
      <c r="D96" s="5"/>
      <c r="E96" s="5"/>
      <c r="F96" s="5"/>
      <c r="G96" s="5"/>
      <c r="H96" s="5"/>
      <c r="I96" s="5"/>
      <c r="J96" s="5"/>
    </row>
    <row r="97" spans="1:10" ht="255" customHeight="1" x14ac:dyDescent="0.25">
      <c r="A97" s="5" t="s">
        <v>11</v>
      </c>
      <c r="B97" s="5" t="s">
        <v>18</v>
      </c>
      <c r="C97" s="7" t="s">
        <v>120</v>
      </c>
      <c r="D97" s="5" t="s">
        <v>14</v>
      </c>
      <c r="E97" s="5" t="s">
        <v>55</v>
      </c>
      <c r="F97" s="5" t="s">
        <v>114</v>
      </c>
      <c r="G97" s="6">
        <v>42653</v>
      </c>
      <c r="H97" s="5">
        <v>3</v>
      </c>
      <c r="I97" s="5"/>
      <c r="J97" s="5" t="s">
        <v>17</v>
      </c>
    </row>
    <row r="98" spans="1:10" x14ac:dyDescent="0.25">
      <c r="A98" s="5"/>
      <c r="B98" s="5"/>
      <c r="C98" s="7"/>
      <c r="D98" s="5"/>
      <c r="E98" s="5"/>
      <c r="F98" s="5"/>
      <c r="G98" s="6"/>
      <c r="H98" s="5"/>
      <c r="I98" s="5"/>
      <c r="J98" s="5"/>
    </row>
    <row r="99" spans="1:10" ht="195" customHeight="1" x14ac:dyDescent="0.25">
      <c r="A99" s="5" t="s">
        <v>11</v>
      </c>
      <c r="B99" s="5" t="s">
        <v>18</v>
      </c>
      <c r="C99" s="7" t="s">
        <v>121</v>
      </c>
      <c r="D99" s="5" t="s">
        <v>14</v>
      </c>
      <c r="E99" s="5" t="s">
        <v>122</v>
      </c>
      <c r="F99" s="5" t="s">
        <v>123</v>
      </c>
      <c r="G99" s="5" t="s">
        <v>124</v>
      </c>
      <c r="H99" s="5">
        <v>3</v>
      </c>
      <c r="I99" s="5"/>
      <c r="J99" s="5" t="s">
        <v>17</v>
      </c>
    </row>
    <row r="100" spans="1:10" x14ac:dyDescent="0.25">
      <c r="A100" s="5"/>
      <c r="B100" s="5"/>
      <c r="C100" s="7"/>
      <c r="D100" s="5"/>
      <c r="E100" s="5"/>
      <c r="F100" s="5"/>
      <c r="G100" s="5"/>
      <c r="H100" s="5"/>
      <c r="I100" s="5"/>
      <c r="J100" s="5"/>
    </row>
    <row r="101" spans="1:10" ht="195" customHeight="1" x14ac:dyDescent="0.25">
      <c r="A101" s="5" t="s">
        <v>11</v>
      </c>
      <c r="B101" s="5" t="s">
        <v>18</v>
      </c>
      <c r="C101" s="7" t="s">
        <v>125</v>
      </c>
      <c r="D101" s="5" t="s">
        <v>14</v>
      </c>
      <c r="E101" s="5" t="s">
        <v>126</v>
      </c>
      <c r="F101" s="5" t="s">
        <v>127</v>
      </c>
      <c r="G101" s="6">
        <v>42699</v>
      </c>
      <c r="H101" s="5">
        <v>3</v>
      </c>
      <c r="I101" s="5"/>
      <c r="J101" s="5" t="s">
        <v>17</v>
      </c>
    </row>
    <row r="102" spans="1:10" x14ac:dyDescent="0.25">
      <c r="A102" s="5"/>
      <c r="B102" s="5"/>
      <c r="C102" s="7"/>
      <c r="D102" s="5"/>
      <c r="E102" s="5"/>
      <c r="F102" s="5"/>
      <c r="G102" s="6"/>
      <c r="H102" s="5"/>
      <c r="I102" s="5"/>
      <c r="J102" s="5"/>
    </row>
    <row r="103" spans="1:10" ht="180" customHeight="1" x14ac:dyDescent="0.25">
      <c r="A103" s="5" t="s">
        <v>11</v>
      </c>
      <c r="B103" s="5" t="s">
        <v>18</v>
      </c>
      <c r="C103" s="7" t="s">
        <v>128</v>
      </c>
      <c r="D103" s="5" t="s">
        <v>14</v>
      </c>
      <c r="E103" s="5" t="s">
        <v>129</v>
      </c>
      <c r="F103" s="5" t="s">
        <v>130</v>
      </c>
      <c r="G103" s="5" t="s">
        <v>131</v>
      </c>
      <c r="H103" s="5">
        <v>3</v>
      </c>
      <c r="I103" s="5"/>
      <c r="J103" s="5" t="s">
        <v>17</v>
      </c>
    </row>
    <row r="104" spans="1:10" x14ac:dyDescent="0.25">
      <c r="A104" s="5"/>
      <c r="B104" s="5"/>
      <c r="C104" s="7"/>
      <c r="D104" s="5"/>
      <c r="E104" s="5"/>
      <c r="F104" s="5"/>
      <c r="G104" s="5"/>
      <c r="H104" s="5"/>
      <c r="I104" s="5"/>
      <c r="J104" s="5"/>
    </row>
    <row r="105" spans="1:10" ht="180" customHeight="1" x14ac:dyDescent="0.25">
      <c r="A105" s="5" t="s">
        <v>11</v>
      </c>
      <c r="B105" s="5" t="s">
        <v>18</v>
      </c>
      <c r="C105" s="7" t="s">
        <v>132</v>
      </c>
      <c r="D105" s="5" t="s">
        <v>14</v>
      </c>
      <c r="E105" s="5" t="s">
        <v>133</v>
      </c>
      <c r="F105" s="5" t="s">
        <v>134</v>
      </c>
      <c r="G105" s="5" t="s">
        <v>135</v>
      </c>
      <c r="H105" s="5">
        <v>3</v>
      </c>
      <c r="I105" s="5"/>
      <c r="J105" s="5" t="s">
        <v>17</v>
      </c>
    </row>
    <row r="106" spans="1:10" x14ac:dyDescent="0.25">
      <c r="A106" s="5"/>
      <c r="B106" s="5"/>
      <c r="C106" s="7"/>
      <c r="D106" s="5"/>
      <c r="E106" s="5"/>
      <c r="F106" s="5"/>
      <c r="G106" s="5"/>
      <c r="H106" s="5"/>
      <c r="I106" s="5"/>
      <c r="J106" s="5"/>
    </row>
    <row r="107" spans="1:10" ht="180" customHeight="1" x14ac:dyDescent="0.25">
      <c r="A107" s="5" t="s">
        <v>11</v>
      </c>
      <c r="B107" s="5" t="s">
        <v>18</v>
      </c>
      <c r="C107" s="7" t="s">
        <v>136</v>
      </c>
      <c r="D107" s="5" t="s">
        <v>14</v>
      </c>
      <c r="E107" s="5" t="s">
        <v>137</v>
      </c>
      <c r="F107" s="5" t="s">
        <v>138</v>
      </c>
      <c r="G107" s="6">
        <v>42699</v>
      </c>
      <c r="H107" s="5">
        <v>3</v>
      </c>
      <c r="I107" s="5"/>
      <c r="J107" s="5" t="s">
        <v>17</v>
      </c>
    </row>
    <row r="108" spans="1:10" x14ac:dyDescent="0.25">
      <c r="A108" s="5"/>
      <c r="B108" s="5"/>
      <c r="C108" s="7"/>
      <c r="D108" s="5"/>
      <c r="E108" s="5"/>
      <c r="F108" s="5"/>
      <c r="G108" s="6"/>
      <c r="H108" s="5"/>
      <c r="I108" s="5"/>
      <c r="J108" s="5"/>
    </row>
    <row r="109" spans="1:10" ht="180" customHeight="1" x14ac:dyDescent="0.25">
      <c r="A109" s="5" t="s">
        <v>11</v>
      </c>
      <c r="B109" s="5" t="s">
        <v>18</v>
      </c>
      <c r="C109" s="7" t="s">
        <v>139</v>
      </c>
      <c r="D109" s="5" t="s">
        <v>14</v>
      </c>
      <c r="E109" s="5" t="s">
        <v>140</v>
      </c>
      <c r="F109" s="5" t="s">
        <v>138</v>
      </c>
      <c r="G109" s="6">
        <v>42729</v>
      </c>
      <c r="H109" s="5">
        <v>3</v>
      </c>
      <c r="I109" s="5"/>
      <c r="J109" s="5" t="s">
        <v>17</v>
      </c>
    </row>
    <row r="110" spans="1:10" x14ac:dyDescent="0.25">
      <c r="A110" s="5"/>
      <c r="B110" s="5"/>
      <c r="C110" s="7"/>
      <c r="D110" s="5"/>
      <c r="E110" s="5"/>
      <c r="F110" s="5"/>
      <c r="G110" s="6"/>
      <c r="H110" s="5"/>
      <c r="I110" s="5"/>
      <c r="J110" s="5"/>
    </row>
    <row r="111" spans="1:10" ht="195" customHeight="1" x14ac:dyDescent="0.25">
      <c r="A111" s="5" t="s">
        <v>11</v>
      </c>
      <c r="B111" s="5" t="s">
        <v>18</v>
      </c>
      <c r="C111" s="7" t="s">
        <v>141</v>
      </c>
      <c r="D111" s="5" t="s">
        <v>14</v>
      </c>
      <c r="E111" s="5" t="s">
        <v>142</v>
      </c>
      <c r="F111" s="5" t="s">
        <v>123</v>
      </c>
      <c r="G111" s="5" t="s">
        <v>143</v>
      </c>
      <c r="H111" s="5">
        <v>3</v>
      </c>
      <c r="I111" s="5"/>
      <c r="J111" s="5" t="s">
        <v>17</v>
      </c>
    </row>
    <row r="112" spans="1:10" x14ac:dyDescent="0.25">
      <c r="A112" s="5"/>
      <c r="B112" s="5"/>
      <c r="C112" s="7"/>
      <c r="D112" s="5"/>
      <c r="E112" s="5"/>
      <c r="F112" s="5"/>
      <c r="G112" s="5"/>
      <c r="H112" s="5"/>
      <c r="I112" s="5"/>
      <c r="J112" s="5"/>
    </row>
    <row r="113" spans="1:13" ht="195" customHeight="1" x14ac:dyDescent="0.25">
      <c r="A113" s="5" t="s">
        <v>11</v>
      </c>
      <c r="B113" s="5" t="s">
        <v>18</v>
      </c>
      <c r="C113" s="7" t="s">
        <v>144</v>
      </c>
      <c r="D113" s="5" t="s">
        <v>14</v>
      </c>
      <c r="E113" s="5" t="s">
        <v>145</v>
      </c>
      <c r="F113" s="5" t="s">
        <v>138</v>
      </c>
      <c r="G113" s="5" t="s">
        <v>146</v>
      </c>
      <c r="H113" s="5">
        <v>3</v>
      </c>
      <c r="I113" s="5"/>
      <c r="J113" s="5" t="s">
        <v>17</v>
      </c>
    </row>
    <row r="114" spans="1:13" x14ac:dyDescent="0.25">
      <c r="A114" s="5"/>
      <c r="B114" s="5"/>
      <c r="C114" s="7"/>
      <c r="D114" s="5"/>
      <c r="E114" s="5"/>
      <c r="F114" s="5"/>
      <c r="G114" s="5"/>
      <c r="H114" s="5"/>
      <c r="I114" s="5"/>
      <c r="J114" s="5"/>
    </row>
    <row r="115" spans="1:13" ht="195" customHeight="1" x14ac:dyDescent="0.25">
      <c r="A115" s="5" t="s">
        <v>11</v>
      </c>
      <c r="B115" s="5" t="s">
        <v>18</v>
      </c>
      <c r="C115" s="7" t="s">
        <v>147</v>
      </c>
      <c r="D115" s="5" t="s">
        <v>14</v>
      </c>
      <c r="E115" s="5" t="s">
        <v>148</v>
      </c>
      <c r="F115" s="5" t="s">
        <v>127</v>
      </c>
      <c r="G115" s="5" t="s">
        <v>149</v>
      </c>
      <c r="H115" s="5">
        <v>3</v>
      </c>
      <c r="I115" s="5"/>
      <c r="J115" s="5" t="s">
        <v>17</v>
      </c>
    </row>
    <row r="116" spans="1:13" x14ac:dyDescent="0.25">
      <c r="A116" s="5"/>
      <c r="B116" s="5"/>
      <c r="C116" s="7"/>
      <c r="D116" s="5"/>
      <c r="E116" s="5"/>
      <c r="F116" s="5"/>
      <c r="G116" s="5"/>
      <c r="H116" s="5"/>
      <c r="I116" s="5"/>
      <c r="J116" s="5"/>
    </row>
    <row r="117" spans="1:13" ht="195" customHeight="1" x14ac:dyDescent="0.25">
      <c r="A117" s="5" t="s">
        <v>11</v>
      </c>
      <c r="B117" s="5" t="s">
        <v>18</v>
      </c>
      <c r="C117" s="7" t="s">
        <v>150</v>
      </c>
      <c r="D117" s="5" t="s">
        <v>14</v>
      </c>
      <c r="E117" s="5" t="s">
        <v>151</v>
      </c>
      <c r="F117" s="5" t="s">
        <v>138</v>
      </c>
      <c r="G117" s="6">
        <v>42631</v>
      </c>
      <c r="H117" s="5">
        <v>4</v>
      </c>
      <c r="I117" s="5"/>
      <c r="J117" s="5" t="s">
        <v>17</v>
      </c>
      <c r="M117">
        <v>1</v>
      </c>
    </row>
    <row r="118" spans="1:13" x14ac:dyDescent="0.25">
      <c r="A118" s="5"/>
      <c r="B118" s="5"/>
      <c r="C118" s="7"/>
      <c r="D118" s="5"/>
      <c r="E118" s="5"/>
      <c r="F118" s="5"/>
      <c r="G118" s="6"/>
      <c r="H118" s="5"/>
      <c r="I118" s="5"/>
      <c r="J118" s="5"/>
    </row>
    <row r="119" spans="1:13" ht="255" customHeight="1" x14ac:dyDescent="0.25">
      <c r="A119" s="5" t="s">
        <v>11</v>
      </c>
      <c r="B119" s="5" t="s">
        <v>18</v>
      </c>
      <c r="C119" s="7" t="s">
        <v>152</v>
      </c>
      <c r="D119" s="5" t="s">
        <v>14</v>
      </c>
      <c r="E119" s="5" t="s">
        <v>55</v>
      </c>
      <c r="F119" s="5" t="s">
        <v>153</v>
      </c>
      <c r="G119" s="6">
        <v>42432</v>
      </c>
      <c r="H119" s="5">
        <v>3</v>
      </c>
      <c r="I119" s="5"/>
      <c r="J119" s="5" t="s">
        <v>17</v>
      </c>
    </row>
    <row r="120" spans="1:13" x14ac:dyDescent="0.25">
      <c r="A120" s="5"/>
      <c r="B120" s="5"/>
      <c r="C120" s="7"/>
      <c r="D120" s="5"/>
      <c r="E120" s="5"/>
      <c r="F120" s="5"/>
      <c r="G120" s="6"/>
      <c r="H120" s="5"/>
      <c r="I120" s="5"/>
      <c r="J120" s="5"/>
    </row>
    <row r="121" spans="1:13" ht="255" customHeight="1" x14ac:dyDescent="0.25">
      <c r="A121" s="5" t="s">
        <v>11</v>
      </c>
      <c r="B121" s="5" t="s">
        <v>18</v>
      </c>
      <c r="C121" s="7" t="s">
        <v>154</v>
      </c>
      <c r="D121" s="5" t="s">
        <v>14</v>
      </c>
      <c r="E121" s="5" t="s">
        <v>55</v>
      </c>
      <c r="F121" s="5" t="s">
        <v>153</v>
      </c>
      <c r="G121" s="6">
        <v>42432</v>
      </c>
      <c r="H121" s="5">
        <v>3</v>
      </c>
      <c r="I121" s="5"/>
      <c r="J121" s="5" t="s">
        <v>17</v>
      </c>
    </row>
    <row r="122" spans="1:13" x14ac:dyDescent="0.25">
      <c r="A122" s="5"/>
      <c r="B122" s="5"/>
      <c r="C122" s="7"/>
      <c r="D122" s="5"/>
      <c r="E122" s="5"/>
      <c r="F122" s="5"/>
      <c r="G122" s="6"/>
      <c r="H122" s="5"/>
      <c r="I122" s="5"/>
      <c r="J122" s="5"/>
    </row>
    <row r="123" spans="1:13" ht="180" customHeight="1" x14ac:dyDescent="0.25">
      <c r="A123" s="5" t="s">
        <v>11</v>
      </c>
      <c r="B123" s="5" t="s">
        <v>18</v>
      </c>
      <c r="C123" s="7" t="s">
        <v>155</v>
      </c>
      <c r="D123" s="5" t="s">
        <v>14</v>
      </c>
      <c r="E123" s="5" t="s">
        <v>156</v>
      </c>
      <c r="F123" s="5" t="s">
        <v>157</v>
      </c>
      <c r="G123" s="6">
        <v>42722</v>
      </c>
      <c r="H123" s="5">
        <v>3</v>
      </c>
      <c r="I123" s="5"/>
      <c r="J123" s="5" t="s">
        <v>158</v>
      </c>
      <c r="L123">
        <v>1</v>
      </c>
    </row>
    <row r="124" spans="1:13" x14ac:dyDescent="0.25">
      <c r="A124" s="5"/>
      <c r="B124" s="5"/>
      <c r="C124" s="7"/>
      <c r="D124" s="5"/>
      <c r="E124" s="5"/>
      <c r="F124" s="5"/>
      <c r="G124" s="6"/>
      <c r="H124" s="5"/>
      <c r="I124" s="5"/>
      <c r="J124" s="5"/>
    </row>
    <row r="127" spans="1:13" ht="45" x14ac:dyDescent="0.25">
      <c r="A127" s="1" t="s">
        <v>1</v>
      </c>
      <c r="B127" s="1" t="s">
        <v>2</v>
      </c>
      <c r="C127" s="1" t="s">
        <v>3</v>
      </c>
      <c r="D127" s="1" t="s">
        <v>4</v>
      </c>
      <c r="E127" s="1" t="s">
        <v>5</v>
      </c>
      <c r="F127" s="1" t="s">
        <v>6</v>
      </c>
      <c r="G127" s="1" t="s">
        <v>7</v>
      </c>
      <c r="H127" s="1" t="s">
        <v>8</v>
      </c>
      <c r="I127" s="1" t="s">
        <v>9</v>
      </c>
      <c r="J127" s="1" t="s">
        <v>10</v>
      </c>
    </row>
    <row r="128" spans="1:13" ht="210" customHeight="1" x14ac:dyDescent="0.25">
      <c r="A128" s="5" t="s">
        <v>11</v>
      </c>
      <c r="B128" s="5" t="s">
        <v>18</v>
      </c>
      <c r="C128" s="7" t="s">
        <v>159</v>
      </c>
      <c r="D128" s="5" t="s">
        <v>14</v>
      </c>
      <c r="E128" s="5" t="s">
        <v>160</v>
      </c>
      <c r="F128" s="5" t="s">
        <v>161</v>
      </c>
      <c r="G128" s="8">
        <v>11810</v>
      </c>
      <c r="H128" s="5">
        <v>4</v>
      </c>
      <c r="I128" s="5"/>
      <c r="J128" s="5" t="s">
        <v>17</v>
      </c>
    </row>
    <row r="129" spans="1:12" x14ac:dyDescent="0.25">
      <c r="A129" s="5"/>
      <c r="B129" s="5"/>
      <c r="C129" s="7"/>
      <c r="D129" s="5"/>
      <c r="E129" s="5"/>
      <c r="F129" s="5"/>
      <c r="G129" s="8"/>
      <c r="H129" s="5"/>
      <c r="I129" s="5"/>
      <c r="J129" s="5"/>
    </row>
    <row r="130" spans="1:12" ht="210" customHeight="1" x14ac:dyDescent="0.25">
      <c r="A130" s="5" t="s">
        <v>11</v>
      </c>
      <c r="B130" s="5" t="s">
        <v>12</v>
      </c>
      <c r="C130" s="7" t="s">
        <v>162</v>
      </c>
      <c r="D130" s="5" t="s">
        <v>14</v>
      </c>
      <c r="E130" s="5" t="s">
        <v>163</v>
      </c>
      <c r="F130" s="5" t="s">
        <v>161</v>
      </c>
      <c r="G130" s="5" t="s">
        <v>164</v>
      </c>
      <c r="H130" s="5">
        <v>0</v>
      </c>
      <c r="I130" s="5"/>
      <c r="J130" s="5" t="s">
        <v>17</v>
      </c>
    </row>
    <row r="131" spans="1:12" x14ac:dyDescent="0.25">
      <c r="A131" s="5"/>
      <c r="B131" s="5"/>
      <c r="C131" s="7"/>
      <c r="D131" s="5"/>
      <c r="E131" s="5"/>
      <c r="F131" s="5"/>
      <c r="G131" s="5"/>
      <c r="H131" s="5"/>
      <c r="I131" s="5"/>
      <c r="J131" s="5"/>
    </row>
    <row r="132" spans="1:12" ht="225" customHeight="1" x14ac:dyDescent="0.25">
      <c r="A132" s="5" t="s">
        <v>11</v>
      </c>
      <c r="B132" s="5" t="s">
        <v>18</v>
      </c>
      <c r="C132" s="7" t="s">
        <v>165</v>
      </c>
      <c r="D132" s="5" t="s">
        <v>14</v>
      </c>
      <c r="E132" s="5" t="s">
        <v>166</v>
      </c>
      <c r="F132" s="5" t="s">
        <v>161</v>
      </c>
      <c r="G132" s="6">
        <v>42506</v>
      </c>
      <c r="H132" s="5">
        <v>0</v>
      </c>
      <c r="I132" s="5"/>
      <c r="J132" s="5" t="s">
        <v>17</v>
      </c>
      <c r="L132">
        <v>1</v>
      </c>
    </row>
    <row r="133" spans="1:12" x14ac:dyDescent="0.25">
      <c r="A133" s="5"/>
      <c r="B133" s="5"/>
      <c r="C133" s="7"/>
      <c r="D133" s="5"/>
      <c r="E133" s="5"/>
      <c r="F133" s="5"/>
      <c r="G133" s="6"/>
      <c r="H133" s="5"/>
      <c r="I133" s="5"/>
      <c r="J133" s="5"/>
    </row>
    <row r="134" spans="1:12" ht="210" customHeight="1" x14ac:dyDescent="0.25">
      <c r="A134" s="5" t="s">
        <v>11</v>
      </c>
      <c r="B134" s="5" t="s">
        <v>18</v>
      </c>
      <c r="C134" s="7" t="s">
        <v>167</v>
      </c>
      <c r="D134" s="5" t="s">
        <v>14</v>
      </c>
      <c r="E134" s="5" t="s">
        <v>168</v>
      </c>
      <c r="F134" s="5" t="s">
        <v>169</v>
      </c>
      <c r="G134" s="8">
        <v>13241</v>
      </c>
      <c r="H134" s="5">
        <v>4</v>
      </c>
      <c r="I134" s="5"/>
      <c r="J134" s="5" t="s">
        <v>17</v>
      </c>
    </row>
    <row r="135" spans="1:12" x14ac:dyDescent="0.25">
      <c r="A135" s="5"/>
      <c r="B135" s="5"/>
      <c r="C135" s="7"/>
      <c r="D135" s="5"/>
      <c r="E135" s="5"/>
      <c r="F135" s="5"/>
      <c r="G135" s="8"/>
      <c r="H135" s="5"/>
      <c r="I135" s="5"/>
      <c r="J135" s="5"/>
    </row>
    <row r="136" spans="1:12" ht="210" customHeight="1" x14ac:dyDescent="0.25">
      <c r="A136" s="5" t="s">
        <v>11</v>
      </c>
      <c r="B136" s="5" t="s">
        <v>18</v>
      </c>
      <c r="C136" s="7" t="s">
        <v>170</v>
      </c>
      <c r="D136" s="5" t="s">
        <v>14</v>
      </c>
      <c r="E136" s="5" t="s">
        <v>171</v>
      </c>
      <c r="F136" s="5" t="s">
        <v>169</v>
      </c>
      <c r="G136" s="6">
        <v>42447</v>
      </c>
      <c r="H136" s="5">
        <v>0</v>
      </c>
      <c r="I136" s="5"/>
      <c r="J136" s="5" t="s">
        <v>17</v>
      </c>
    </row>
    <row r="137" spans="1:12" x14ac:dyDescent="0.25">
      <c r="A137" s="5"/>
      <c r="B137" s="5"/>
      <c r="C137" s="7"/>
      <c r="D137" s="5"/>
      <c r="E137" s="5"/>
      <c r="F137" s="5"/>
      <c r="G137" s="6"/>
      <c r="H137" s="5"/>
      <c r="I137" s="5"/>
      <c r="J137" s="5"/>
    </row>
    <row r="138" spans="1:12" ht="210" customHeight="1" x14ac:dyDescent="0.25">
      <c r="A138" s="5" t="s">
        <v>11</v>
      </c>
      <c r="B138" s="5" t="s">
        <v>18</v>
      </c>
      <c r="C138" s="7" t="s">
        <v>172</v>
      </c>
      <c r="D138" s="5" t="s">
        <v>14</v>
      </c>
      <c r="E138" s="5" t="s">
        <v>173</v>
      </c>
      <c r="F138" s="5" t="s">
        <v>174</v>
      </c>
      <c r="G138" s="6">
        <v>42418</v>
      </c>
      <c r="H138" s="5">
        <v>0</v>
      </c>
      <c r="I138" s="5"/>
      <c r="J138" s="5" t="s">
        <v>17</v>
      </c>
      <c r="L138">
        <v>1</v>
      </c>
    </row>
    <row r="139" spans="1:12" x14ac:dyDescent="0.25">
      <c r="A139" s="5"/>
      <c r="B139" s="5"/>
      <c r="C139" s="7"/>
      <c r="D139" s="5"/>
      <c r="E139" s="5"/>
      <c r="F139" s="5"/>
      <c r="G139" s="6"/>
      <c r="H139" s="5"/>
      <c r="I139" s="5"/>
      <c r="J139" s="5"/>
    </row>
    <row r="140" spans="1:12" ht="210" customHeight="1" x14ac:dyDescent="0.25">
      <c r="A140" s="5" t="s">
        <v>11</v>
      </c>
      <c r="B140" s="5" t="s">
        <v>18</v>
      </c>
      <c r="C140" s="7" t="s">
        <v>175</v>
      </c>
      <c r="D140" s="5" t="s">
        <v>14</v>
      </c>
      <c r="E140" s="5" t="s">
        <v>176</v>
      </c>
      <c r="F140" s="5" t="s">
        <v>177</v>
      </c>
      <c r="G140" s="5" t="s">
        <v>178</v>
      </c>
      <c r="H140" s="5">
        <v>4</v>
      </c>
      <c r="I140" s="5"/>
      <c r="J140" s="5" t="s">
        <v>17</v>
      </c>
    </row>
    <row r="141" spans="1:12" x14ac:dyDescent="0.25">
      <c r="A141" s="5"/>
      <c r="B141" s="5"/>
      <c r="C141" s="7"/>
      <c r="D141" s="5"/>
      <c r="E141" s="5"/>
      <c r="F141" s="5"/>
      <c r="G141" s="5"/>
      <c r="H141" s="5"/>
      <c r="I141" s="5"/>
      <c r="J141" s="5"/>
    </row>
    <row r="142" spans="1:12" ht="210" customHeight="1" x14ac:dyDescent="0.25">
      <c r="A142" s="5" t="s">
        <v>11</v>
      </c>
      <c r="B142" s="5" t="s">
        <v>18</v>
      </c>
      <c r="C142" s="7" t="s">
        <v>179</v>
      </c>
      <c r="D142" s="5" t="s">
        <v>14</v>
      </c>
      <c r="E142" s="5" t="s">
        <v>180</v>
      </c>
      <c r="F142" s="5" t="s">
        <v>177</v>
      </c>
      <c r="G142" s="6">
        <v>42659</v>
      </c>
      <c r="H142" s="5">
        <v>0</v>
      </c>
      <c r="I142" s="5"/>
      <c r="J142" s="5" t="s">
        <v>17</v>
      </c>
    </row>
    <row r="143" spans="1:12" x14ac:dyDescent="0.25">
      <c r="A143" s="5"/>
      <c r="B143" s="5"/>
      <c r="C143" s="7"/>
      <c r="D143" s="5"/>
      <c r="E143" s="5"/>
      <c r="F143" s="5"/>
      <c r="G143" s="6"/>
      <c r="H143" s="5"/>
      <c r="I143" s="5"/>
      <c r="J143" s="5"/>
    </row>
    <row r="144" spans="1:12" ht="210" customHeight="1" x14ac:dyDescent="0.25">
      <c r="A144" s="5" t="s">
        <v>11</v>
      </c>
      <c r="B144" s="5" t="s">
        <v>18</v>
      </c>
      <c r="C144" s="7" t="s">
        <v>181</v>
      </c>
      <c r="D144" s="5" t="s">
        <v>14</v>
      </c>
      <c r="E144" s="5" t="s">
        <v>182</v>
      </c>
      <c r="F144" s="5" t="s">
        <v>177</v>
      </c>
      <c r="G144" s="6">
        <v>42567</v>
      </c>
      <c r="H144" s="5">
        <v>0</v>
      </c>
      <c r="I144" s="5"/>
      <c r="J144" s="5" t="s">
        <v>17</v>
      </c>
      <c r="L144">
        <v>1</v>
      </c>
    </row>
    <row r="145" spans="1:10" x14ac:dyDescent="0.25">
      <c r="A145" s="5"/>
      <c r="B145" s="5"/>
      <c r="C145" s="7"/>
      <c r="D145" s="5"/>
      <c r="E145" s="5"/>
      <c r="F145" s="5"/>
      <c r="G145" s="6"/>
      <c r="H145" s="5"/>
      <c r="I145" s="5"/>
      <c r="J145" s="5"/>
    </row>
    <row r="146" spans="1:10" ht="210" customHeight="1" x14ac:dyDescent="0.25">
      <c r="A146" s="5" t="s">
        <v>11</v>
      </c>
      <c r="B146" s="5" t="s">
        <v>18</v>
      </c>
      <c r="C146" s="7" t="s">
        <v>183</v>
      </c>
      <c r="D146" s="5" t="s">
        <v>14</v>
      </c>
      <c r="E146" s="5" t="s">
        <v>184</v>
      </c>
      <c r="F146" s="5" t="s">
        <v>161</v>
      </c>
      <c r="G146" s="6">
        <v>42689</v>
      </c>
      <c r="H146" s="5">
        <v>4</v>
      </c>
      <c r="I146" s="5"/>
      <c r="J146" s="5" t="s">
        <v>17</v>
      </c>
    </row>
    <row r="147" spans="1:10" x14ac:dyDescent="0.25">
      <c r="A147" s="5"/>
      <c r="B147" s="5"/>
      <c r="C147" s="7"/>
      <c r="D147" s="5"/>
      <c r="E147" s="5"/>
      <c r="F147" s="5"/>
      <c r="G147" s="6"/>
      <c r="H147" s="5"/>
      <c r="I147" s="5"/>
      <c r="J147" s="5"/>
    </row>
    <row r="148" spans="1:10" ht="210" customHeight="1" x14ac:dyDescent="0.25">
      <c r="A148" s="5" t="s">
        <v>11</v>
      </c>
      <c r="B148" s="5" t="s">
        <v>18</v>
      </c>
      <c r="C148" s="7" t="s">
        <v>185</v>
      </c>
      <c r="D148" s="5" t="s">
        <v>14</v>
      </c>
      <c r="E148" s="5" t="s">
        <v>186</v>
      </c>
      <c r="F148" s="5" t="s">
        <v>161</v>
      </c>
      <c r="G148" s="6">
        <v>42689</v>
      </c>
      <c r="H148" s="5">
        <v>0</v>
      </c>
      <c r="I148" s="5"/>
      <c r="J148" s="5" t="s">
        <v>17</v>
      </c>
    </row>
    <row r="149" spans="1:10" x14ac:dyDescent="0.25">
      <c r="A149" s="5"/>
      <c r="B149" s="5"/>
      <c r="C149" s="7"/>
      <c r="D149" s="5"/>
      <c r="E149" s="5"/>
      <c r="F149" s="5"/>
      <c r="G149" s="6"/>
      <c r="H149" s="5"/>
      <c r="I149" s="5"/>
      <c r="J149" s="5"/>
    </row>
    <row r="150" spans="1:10" ht="210" customHeight="1" x14ac:dyDescent="0.25">
      <c r="A150" s="5" t="s">
        <v>11</v>
      </c>
      <c r="B150" s="5" t="s">
        <v>18</v>
      </c>
      <c r="C150" s="7" t="s">
        <v>187</v>
      </c>
      <c r="D150" s="5" t="s">
        <v>14</v>
      </c>
      <c r="E150" s="5" t="s">
        <v>188</v>
      </c>
      <c r="F150" s="5" t="s">
        <v>169</v>
      </c>
      <c r="G150" s="5" t="s">
        <v>189</v>
      </c>
      <c r="H150" s="5">
        <v>4</v>
      </c>
      <c r="I150" s="5"/>
      <c r="J150" s="5" t="s">
        <v>17</v>
      </c>
    </row>
    <row r="151" spans="1:10" x14ac:dyDescent="0.25">
      <c r="A151" s="5"/>
      <c r="B151" s="5"/>
      <c r="C151" s="7"/>
      <c r="D151" s="5"/>
      <c r="E151" s="5"/>
      <c r="F151" s="5"/>
      <c r="G151" s="5"/>
      <c r="H151" s="5"/>
      <c r="I151" s="5"/>
      <c r="J151" s="5"/>
    </row>
    <row r="152" spans="1:10" ht="225" customHeight="1" x14ac:dyDescent="0.25">
      <c r="A152" s="5" t="s">
        <v>11</v>
      </c>
      <c r="B152" s="5" t="s">
        <v>18</v>
      </c>
      <c r="C152" s="7" t="s">
        <v>190</v>
      </c>
      <c r="D152" s="5" t="s">
        <v>14</v>
      </c>
      <c r="E152" s="5" t="s">
        <v>191</v>
      </c>
      <c r="F152" s="5" t="s">
        <v>169</v>
      </c>
      <c r="G152" s="5" t="s">
        <v>189</v>
      </c>
      <c r="H152" s="5">
        <v>0</v>
      </c>
      <c r="I152" s="5"/>
      <c r="J152" s="5" t="s">
        <v>17</v>
      </c>
    </row>
    <row r="153" spans="1:10" x14ac:dyDescent="0.25">
      <c r="A153" s="5"/>
      <c r="B153" s="5"/>
      <c r="C153" s="7"/>
      <c r="D153" s="5"/>
      <c r="E153" s="5"/>
      <c r="F153" s="5"/>
      <c r="G153" s="5"/>
      <c r="H153" s="5"/>
      <c r="I153" s="5"/>
      <c r="J153" s="5"/>
    </row>
    <row r="154" spans="1:10" ht="195" customHeight="1" x14ac:dyDescent="0.25">
      <c r="A154" s="5" t="s">
        <v>11</v>
      </c>
      <c r="B154" s="5" t="s">
        <v>18</v>
      </c>
      <c r="C154" s="7" t="s">
        <v>192</v>
      </c>
      <c r="D154" s="5" t="s">
        <v>14</v>
      </c>
      <c r="E154" s="5" t="s">
        <v>108</v>
      </c>
      <c r="F154" s="5" t="s">
        <v>109</v>
      </c>
      <c r="G154" s="6">
        <v>42433</v>
      </c>
      <c r="H154" s="5">
        <v>4</v>
      </c>
      <c r="I154" s="5"/>
      <c r="J154" s="5" t="s">
        <v>17</v>
      </c>
    </row>
    <row r="155" spans="1:10" x14ac:dyDescent="0.25">
      <c r="A155" s="5"/>
      <c r="B155" s="5"/>
      <c r="C155" s="7"/>
      <c r="D155" s="5"/>
      <c r="E155" s="5"/>
      <c r="F155" s="5"/>
      <c r="G155" s="6"/>
      <c r="H155" s="5"/>
      <c r="I155" s="5"/>
      <c r="J155" s="5"/>
    </row>
    <row r="156" spans="1:10" ht="195" customHeight="1" x14ac:dyDescent="0.25">
      <c r="A156" s="5" t="s">
        <v>11</v>
      </c>
      <c r="B156" s="5" t="s">
        <v>18</v>
      </c>
      <c r="C156" s="7" t="s">
        <v>193</v>
      </c>
      <c r="D156" s="5" t="s">
        <v>14</v>
      </c>
      <c r="E156" s="5" t="s">
        <v>111</v>
      </c>
      <c r="F156" s="5" t="s">
        <v>109</v>
      </c>
      <c r="G156" s="6">
        <v>42433</v>
      </c>
      <c r="H156" s="5">
        <v>0</v>
      </c>
      <c r="I156" s="5"/>
      <c r="J156" s="5" t="s">
        <v>194</v>
      </c>
    </row>
    <row r="157" spans="1:10" x14ac:dyDescent="0.25">
      <c r="A157" s="5"/>
      <c r="B157" s="5"/>
      <c r="C157" s="7"/>
      <c r="D157" s="5"/>
      <c r="E157" s="5"/>
      <c r="F157" s="5"/>
      <c r="G157" s="6"/>
      <c r="H157" s="5"/>
      <c r="I157" s="5"/>
      <c r="J157" s="5"/>
    </row>
    <row r="160" spans="1:10" ht="45" x14ac:dyDescent="0.25">
      <c r="A160" s="1" t="s">
        <v>1</v>
      </c>
      <c r="B160" s="1" t="s">
        <v>2</v>
      </c>
      <c r="C160" s="1" t="s">
        <v>3</v>
      </c>
      <c r="D160" s="1" t="s">
        <v>4</v>
      </c>
      <c r="E160" s="1" t="s">
        <v>5</v>
      </c>
      <c r="F160" s="1" t="s">
        <v>6</v>
      </c>
      <c r="G160" s="1" t="s">
        <v>7</v>
      </c>
      <c r="H160" s="1" t="s">
        <v>8</v>
      </c>
      <c r="I160" s="1" t="s">
        <v>9</v>
      </c>
      <c r="J160" s="1" t="s">
        <v>10</v>
      </c>
    </row>
    <row r="161" spans="1:13" ht="195" customHeight="1" x14ac:dyDescent="0.25">
      <c r="A161" s="5" t="s">
        <v>11</v>
      </c>
      <c r="B161" s="5" t="s">
        <v>18</v>
      </c>
      <c r="C161" s="7" t="s">
        <v>195</v>
      </c>
      <c r="D161" s="5" t="s">
        <v>14</v>
      </c>
      <c r="E161" s="5" t="s">
        <v>196</v>
      </c>
      <c r="F161" s="5" t="s">
        <v>197</v>
      </c>
      <c r="G161" s="6">
        <v>42415</v>
      </c>
      <c r="H161" s="5">
        <v>3</v>
      </c>
      <c r="I161" s="5"/>
      <c r="J161" s="5" t="s">
        <v>17</v>
      </c>
    </row>
    <row r="162" spans="1:13" x14ac:dyDescent="0.25">
      <c r="A162" s="5"/>
      <c r="B162" s="5"/>
      <c r="C162" s="7"/>
      <c r="D162" s="5"/>
      <c r="E162" s="5"/>
      <c r="F162" s="5"/>
      <c r="G162" s="6"/>
      <c r="H162" s="5"/>
      <c r="I162" s="5"/>
      <c r="J162" s="5"/>
    </row>
    <row r="163" spans="1:13" ht="195" customHeight="1" x14ac:dyDescent="0.25">
      <c r="A163" s="5" t="s">
        <v>11</v>
      </c>
      <c r="B163" s="5" t="s">
        <v>12</v>
      </c>
      <c r="C163" s="7" t="s">
        <v>198</v>
      </c>
      <c r="D163" s="5" t="s">
        <v>14</v>
      </c>
      <c r="E163" s="5" t="s">
        <v>199</v>
      </c>
      <c r="F163" s="5" t="s">
        <v>200</v>
      </c>
      <c r="G163" s="5">
        <f>-3 / 20</f>
        <v>-0.15</v>
      </c>
      <c r="H163" s="5">
        <v>3</v>
      </c>
      <c r="I163" s="5"/>
      <c r="J163" s="5" t="s">
        <v>17</v>
      </c>
    </row>
    <row r="164" spans="1:13" x14ac:dyDescent="0.25">
      <c r="A164" s="5"/>
      <c r="B164" s="5"/>
      <c r="C164" s="7"/>
      <c r="D164" s="5"/>
      <c r="E164" s="5"/>
      <c r="F164" s="5"/>
      <c r="G164" s="5"/>
      <c r="H164" s="5"/>
      <c r="I164" s="5"/>
      <c r="J164" s="5"/>
    </row>
    <row r="165" spans="1:13" ht="180" customHeight="1" x14ac:dyDescent="0.25">
      <c r="A165" s="5" t="s">
        <v>11</v>
      </c>
      <c r="B165" s="5" t="s">
        <v>18</v>
      </c>
      <c r="C165" s="7" t="s">
        <v>201</v>
      </c>
      <c r="D165" s="5" t="s">
        <v>14</v>
      </c>
      <c r="E165" s="5" t="s">
        <v>202</v>
      </c>
      <c r="F165" s="5" t="s">
        <v>203</v>
      </c>
      <c r="G165" s="6">
        <v>42694</v>
      </c>
      <c r="H165" s="5">
        <v>3</v>
      </c>
      <c r="I165" s="5"/>
      <c r="J165" s="5" t="s">
        <v>17</v>
      </c>
    </row>
    <row r="166" spans="1:13" x14ac:dyDescent="0.25">
      <c r="A166" s="5"/>
      <c r="B166" s="5"/>
      <c r="C166" s="7"/>
      <c r="D166" s="5"/>
      <c r="E166" s="5"/>
      <c r="F166" s="5"/>
      <c r="G166" s="6"/>
      <c r="H166" s="5"/>
      <c r="I166" s="5"/>
      <c r="J166" s="5"/>
    </row>
    <row r="167" spans="1:13" ht="195" customHeight="1" x14ac:dyDescent="0.25">
      <c r="A167" s="5" t="s">
        <v>11</v>
      </c>
      <c r="B167" s="5" t="s">
        <v>18</v>
      </c>
      <c r="C167" s="7" t="s">
        <v>204</v>
      </c>
      <c r="D167" s="5" t="s">
        <v>14</v>
      </c>
      <c r="E167" s="5" t="s">
        <v>205</v>
      </c>
      <c r="F167" s="5" t="s">
        <v>203</v>
      </c>
      <c r="G167" s="6">
        <v>42566</v>
      </c>
      <c r="H167" s="5">
        <v>3</v>
      </c>
      <c r="I167" s="5"/>
      <c r="J167" s="5" t="s">
        <v>17</v>
      </c>
    </row>
    <row r="168" spans="1:13" x14ac:dyDescent="0.25">
      <c r="A168" s="5"/>
      <c r="B168" s="5"/>
      <c r="C168" s="7"/>
      <c r="D168" s="5"/>
      <c r="E168" s="5"/>
      <c r="F168" s="5"/>
      <c r="G168" s="6"/>
      <c r="H168" s="5"/>
      <c r="I168" s="5"/>
      <c r="J168" s="5"/>
    </row>
    <row r="169" spans="1:13" ht="195" customHeight="1" x14ac:dyDescent="0.25">
      <c r="A169" s="5" t="s">
        <v>11</v>
      </c>
      <c r="B169" s="5" t="s">
        <v>18</v>
      </c>
      <c r="C169" s="7" t="s">
        <v>206</v>
      </c>
      <c r="D169" s="5" t="s">
        <v>14</v>
      </c>
      <c r="E169" s="5" t="s">
        <v>207</v>
      </c>
      <c r="F169" s="5" t="s">
        <v>197</v>
      </c>
      <c r="G169" s="5" t="s">
        <v>208</v>
      </c>
      <c r="H169" s="5">
        <v>3</v>
      </c>
      <c r="I169" s="5"/>
      <c r="J169" s="5" t="s">
        <v>17</v>
      </c>
    </row>
    <row r="170" spans="1:13" x14ac:dyDescent="0.25">
      <c r="A170" s="5"/>
      <c r="B170" s="5"/>
      <c r="C170" s="7"/>
      <c r="D170" s="5"/>
      <c r="E170" s="5"/>
      <c r="F170" s="5"/>
      <c r="G170" s="5"/>
      <c r="H170" s="5"/>
      <c r="I170" s="5"/>
      <c r="J170" s="5"/>
    </row>
    <row r="171" spans="1:13" ht="195" customHeight="1" x14ac:dyDescent="0.25">
      <c r="A171" s="5" t="s">
        <v>11</v>
      </c>
      <c r="B171" s="5" t="s">
        <v>18</v>
      </c>
      <c r="C171" s="7" t="s">
        <v>209</v>
      </c>
      <c r="D171" s="5" t="s">
        <v>14</v>
      </c>
      <c r="E171" s="5" t="s">
        <v>210</v>
      </c>
      <c r="F171" s="5" t="s">
        <v>200</v>
      </c>
      <c r="G171" s="6">
        <v>42470</v>
      </c>
      <c r="H171" s="5">
        <v>3</v>
      </c>
      <c r="I171" s="5"/>
      <c r="J171" s="5" t="s">
        <v>17</v>
      </c>
    </row>
    <row r="172" spans="1:13" x14ac:dyDescent="0.25">
      <c r="A172" s="5"/>
      <c r="B172" s="5"/>
      <c r="C172" s="7"/>
      <c r="D172" s="5"/>
      <c r="E172" s="5"/>
      <c r="F172" s="5"/>
      <c r="G172" s="6"/>
      <c r="H172" s="5"/>
      <c r="I172" s="5"/>
      <c r="J172" s="5"/>
    </row>
    <row r="173" spans="1:13" ht="195" customHeight="1" x14ac:dyDescent="0.25">
      <c r="A173" s="5" t="s">
        <v>11</v>
      </c>
      <c r="B173" s="5" t="s">
        <v>18</v>
      </c>
      <c r="C173" s="7" t="s">
        <v>211</v>
      </c>
      <c r="D173" s="5" t="s">
        <v>14</v>
      </c>
      <c r="E173" s="5" t="s">
        <v>212</v>
      </c>
      <c r="F173" s="5" t="s">
        <v>213</v>
      </c>
      <c r="G173" s="6">
        <v>42689</v>
      </c>
      <c r="H173" s="5">
        <v>4</v>
      </c>
      <c r="I173" s="5"/>
      <c r="J173" s="5" t="s">
        <v>17</v>
      </c>
      <c r="M173">
        <v>1</v>
      </c>
    </row>
    <row r="174" spans="1:13" x14ac:dyDescent="0.25">
      <c r="A174" s="5"/>
      <c r="B174" s="5"/>
      <c r="C174" s="7"/>
      <c r="D174" s="5"/>
      <c r="E174" s="5"/>
      <c r="F174" s="5"/>
      <c r="G174" s="6"/>
      <c r="H174" s="5"/>
      <c r="I174" s="5"/>
      <c r="J174" s="5"/>
    </row>
    <row r="175" spans="1:13" ht="180" customHeight="1" x14ac:dyDescent="0.25">
      <c r="A175" s="5" t="s">
        <v>11</v>
      </c>
      <c r="B175" s="5" t="s">
        <v>18</v>
      </c>
      <c r="C175" s="7" t="s">
        <v>214</v>
      </c>
      <c r="D175" s="5" t="s">
        <v>14</v>
      </c>
      <c r="E175" s="5" t="s">
        <v>215</v>
      </c>
      <c r="F175" s="5" t="s">
        <v>216</v>
      </c>
      <c r="G175" s="6">
        <v>42561</v>
      </c>
      <c r="H175" s="5">
        <v>3</v>
      </c>
      <c r="I175" s="5"/>
      <c r="J175" s="5" t="s">
        <v>17</v>
      </c>
      <c r="L175">
        <v>1</v>
      </c>
    </row>
    <row r="176" spans="1:13" x14ac:dyDescent="0.25">
      <c r="A176" s="5"/>
      <c r="B176" s="5"/>
      <c r="C176" s="7"/>
      <c r="D176" s="5"/>
      <c r="E176" s="5"/>
      <c r="F176" s="5"/>
      <c r="G176" s="6"/>
      <c r="H176" s="5"/>
      <c r="I176" s="5"/>
      <c r="J176" s="5"/>
    </row>
    <row r="177" spans="1:12" ht="180" customHeight="1" x14ac:dyDescent="0.25">
      <c r="A177" s="5" t="s">
        <v>11</v>
      </c>
      <c r="B177" s="5" t="s">
        <v>18</v>
      </c>
      <c r="C177" s="7" t="s">
        <v>217</v>
      </c>
      <c r="D177" s="5" t="s">
        <v>14</v>
      </c>
      <c r="E177" s="5" t="s">
        <v>215</v>
      </c>
      <c r="F177" s="5" t="s">
        <v>216</v>
      </c>
      <c r="G177" s="6">
        <v>42561</v>
      </c>
      <c r="H177" s="5">
        <v>3</v>
      </c>
      <c r="I177" s="5"/>
      <c r="J177" s="5" t="s">
        <v>17</v>
      </c>
      <c r="L177">
        <v>1</v>
      </c>
    </row>
    <row r="178" spans="1:12" x14ac:dyDescent="0.25">
      <c r="A178" s="5"/>
      <c r="B178" s="5"/>
      <c r="C178" s="7"/>
      <c r="D178" s="5"/>
      <c r="E178" s="5"/>
      <c r="F178" s="5"/>
      <c r="G178" s="6"/>
      <c r="H178" s="5"/>
      <c r="I178" s="5"/>
      <c r="J178" s="5"/>
    </row>
    <row r="179" spans="1:12" ht="195" customHeight="1" x14ac:dyDescent="0.25">
      <c r="A179" s="5" t="s">
        <v>11</v>
      </c>
      <c r="B179" s="5" t="s">
        <v>18</v>
      </c>
      <c r="C179" s="7" t="s">
        <v>218</v>
      </c>
      <c r="D179" s="5" t="s">
        <v>14</v>
      </c>
      <c r="E179" s="5" t="s">
        <v>219</v>
      </c>
      <c r="F179" s="5" t="s">
        <v>220</v>
      </c>
      <c r="G179" s="6">
        <v>42638</v>
      </c>
      <c r="H179" s="5">
        <v>3</v>
      </c>
      <c r="I179" s="5"/>
      <c r="J179" s="5" t="s">
        <v>17</v>
      </c>
    </row>
    <row r="180" spans="1:12" x14ac:dyDescent="0.25">
      <c r="A180" s="5"/>
      <c r="B180" s="5"/>
      <c r="C180" s="7"/>
      <c r="D180" s="5"/>
      <c r="E180" s="5"/>
      <c r="F180" s="5"/>
      <c r="G180" s="6"/>
      <c r="H180" s="5"/>
      <c r="I180" s="5"/>
      <c r="J180" s="5"/>
    </row>
    <row r="181" spans="1:12" ht="210" customHeight="1" x14ac:dyDescent="0.25">
      <c r="A181" s="5" t="s">
        <v>11</v>
      </c>
      <c r="B181" s="5" t="s">
        <v>18</v>
      </c>
      <c r="C181" s="7" t="s">
        <v>221</v>
      </c>
      <c r="D181" s="5" t="s">
        <v>14</v>
      </c>
      <c r="E181" s="5" t="s">
        <v>222</v>
      </c>
      <c r="F181" s="5" t="s">
        <v>223</v>
      </c>
      <c r="G181" s="5" t="s">
        <v>149</v>
      </c>
      <c r="H181" s="5">
        <v>4</v>
      </c>
      <c r="I181" s="5"/>
      <c r="J181" s="5" t="s">
        <v>17</v>
      </c>
    </row>
    <row r="182" spans="1:12" x14ac:dyDescent="0.25">
      <c r="A182" s="5"/>
      <c r="B182" s="5"/>
      <c r="C182" s="7"/>
      <c r="D182" s="5"/>
      <c r="E182" s="5"/>
      <c r="F182" s="5"/>
      <c r="G182" s="5"/>
      <c r="H182" s="5"/>
      <c r="I182" s="5"/>
      <c r="J182" s="5"/>
    </row>
    <row r="183" spans="1:12" ht="195" customHeight="1" x14ac:dyDescent="0.25">
      <c r="A183" s="5" t="s">
        <v>11</v>
      </c>
      <c r="B183" s="5" t="s">
        <v>18</v>
      </c>
      <c r="C183" s="7" t="s">
        <v>224</v>
      </c>
      <c r="D183" s="5" t="s">
        <v>14</v>
      </c>
      <c r="E183" s="5" t="s">
        <v>225</v>
      </c>
      <c r="F183" s="5" t="s">
        <v>223</v>
      </c>
      <c r="G183" s="5" t="s">
        <v>149</v>
      </c>
      <c r="H183" s="5">
        <v>0</v>
      </c>
      <c r="I183" s="5"/>
      <c r="J183" s="5" t="s">
        <v>17</v>
      </c>
    </row>
    <row r="184" spans="1:12" x14ac:dyDescent="0.25">
      <c r="A184" s="5"/>
      <c r="B184" s="5"/>
      <c r="C184" s="7"/>
      <c r="D184" s="5"/>
      <c r="E184" s="5"/>
      <c r="F184" s="5"/>
      <c r="G184" s="5"/>
      <c r="H184" s="5"/>
      <c r="I184" s="5"/>
      <c r="J184" s="5"/>
    </row>
    <row r="185" spans="1:12" ht="180" customHeight="1" x14ac:dyDescent="0.25">
      <c r="A185" s="5" t="s">
        <v>11</v>
      </c>
      <c r="B185" s="5" t="s">
        <v>18</v>
      </c>
      <c r="C185" s="7" t="s">
        <v>226</v>
      </c>
      <c r="D185" s="5" t="s">
        <v>14</v>
      </c>
      <c r="E185" s="5" t="s">
        <v>227</v>
      </c>
      <c r="F185" s="5" t="s">
        <v>223</v>
      </c>
      <c r="G185" s="6">
        <v>42594</v>
      </c>
      <c r="H185" s="5">
        <v>4</v>
      </c>
      <c r="I185" s="5"/>
      <c r="J185" s="5" t="s">
        <v>17</v>
      </c>
    </row>
    <row r="186" spans="1:12" x14ac:dyDescent="0.25">
      <c r="A186" s="5"/>
      <c r="B186" s="5"/>
      <c r="C186" s="7"/>
      <c r="D186" s="5"/>
      <c r="E186" s="5"/>
      <c r="F186" s="5"/>
      <c r="G186" s="6"/>
      <c r="H186" s="5"/>
      <c r="I186" s="5"/>
      <c r="J186" s="5"/>
    </row>
    <row r="187" spans="1:12" ht="225" customHeight="1" x14ac:dyDescent="0.25">
      <c r="A187" s="5" t="s">
        <v>11</v>
      </c>
      <c r="B187" s="5" t="s">
        <v>12</v>
      </c>
      <c r="C187" s="7" t="s">
        <v>228</v>
      </c>
      <c r="D187" s="5" t="s">
        <v>14</v>
      </c>
      <c r="E187" s="5" t="s">
        <v>42</v>
      </c>
      <c r="F187" s="5" t="s">
        <v>229</v>
      </c>
      <c r="G187" s="5">
        <f>-1 / 1</f>
        <v>-1</v>
      </c>
      <c r="H187" s="5">
        <v>3</v>
      </c>
      <c r="I187" s="5"/>
      <c r="J187" s="5" t="s">
        <v>17</v>
      </c>
    </row>
    <row r="188" spans="1:12" x14ac:dyDescent="0.25">
      <c r="A188" s="5"/>
      <c r="B188" s="5"/>
      <c r="C188" s="7"/>
      <c r="D188" s="5"/>
      <c r="E188" s="5"/>
      <c r="F188" s="5"/>
      <c r="G188" s="5"/>
      <c r="H188" s="5"/>
      <c r="I188" s="5"/>
      <c r="J188" s="5"/>
    </row>
    <row r="189" spans="1:12" ht="210" customHeight="1" x14ac:dyDescent="0.25">
      <c r="A189" s="5" t="s">
        <v>11</v>
      </c>
      <c r="B189" s="5" t="s">
        <v>18</v>
      </c>
      <c r="C189" s="7" t="s">
        <v>230</v>
      </c>
      <c r="D189" s="5" t="s">
        <v>14</v>
      </c>
      <c r="E189" s="5" t="s">
        <v>231</v>
      </c>
      <c r="F189" s="5" t="s">
        <v>232</v>
      </c>
      <c r="G189" s="6">
        <v>42725</v>
      </c>
      <c r="H189" s="5">
        <v>3</v>
      </c>
      <c r="I189" s="5"/>
      <c r="J189" s="5" t="s">
        <v>17</v>
      </c>
    </row>
    <row r="190" spans="1:12" x14ac:dyDescent="0.25">
      <c r="A190" s="5"/>
      <c r="B190" s="5"/>
      <c r="C190" s="7"/>
      <c r="D190" s="5"/>
      <c r="E190" s="5"/>
      <c r="F190" s="5"/>
      <c r="G190" s="6"/>
      <c r="H190" s="5"/>
      <c r="I190" s="5"/>
      <c r="J190" s="5"/>
    </row>
    <row r="191" spans="1:12" ht="210" customHeight="1" x14ac:dyDescent="0.25">
      <c r="A191" s="5" t="s">
        <v>11</v>
      </c>
      <c r="B191" s="5" t="s">
        <v>18</v>
      </c>
      <c r="C191" s="7" t="s">
        <v>233</v>
      </c>
      <c r="D191" s="5" t="s">
        <v>14</v>
      </c>
      <c r="E191" s="5" t="s">
        <v>231</v>
      </c>
      <c r="F191" s="5" t="s">
        <v>234</v>
      </c>
      <c r="G191" s="5" t="s">
        <v>235</v>
      </c>
      <c r="H191" s="5">
        <v>3</v>
      </c>
      <c r="I191" s="5"/>
      <c r="J191" s="5" t="s">
        <v>17</v>
      </c>
    </row>
    <row r="192" spans="1:12" x14ac:dyDescent="0.25">
      <c r="A192" s="5"/>
      <c r="B192" s="5"/>
      <c r="C192" s="7"/>
      <c r="D192" s="5"/>
      <c r="E192" s="5"/>
      <c r="F192" s="5"/>
      <c r="G192" s="5"/>
      <c r="H192" s="5"/>
      <c r="I192" s="5"/>
      <c r="J192" s="5"/>
    </row>
    <row r="193" spans="1:13" ht="195" customHeight="1" x14ac:dyDescent="0.25">
      <c r="A193" s="5" t="s">
        <v>11</v>
      </c>
      <c r="B193" s="5" t="s">
        <v>18</v>
      </c>
      <c r="C193" s="7" t="s">
        <v>236</v>
      </c>
      <c r="D193" s="5" t="s">
        <v>14</v>
      </c>
      <c r="E193" s="5" t="s">
        <v>237</v>
      </c>
      <c r="F193" s="5" t="s">
        <v>213</v>
      </c>
      <c r="G193" s="5" t="s">
        <v>189</v>
      </c>
      <c r="H193" s="5">
        <v>3</v>
      </c>
      <c r="I193" s="5"/>
      <c r="J193" s="5" t="s">
        <v>17</v>
      </c>
    </row>
    <row r="194" spans="1:13" x14ac:dyDescent="0.25">
      <c r="A194" s="5"/>
      <c r="B194" s="5"/>
      <c r="C194" s="7"/>
      <c r="D194" s="5"/>
      <c r="E194" s="5"/>
      <c r="F194" s="5"/>
      <c r="G194" s="5"/>
      <c r="H194" s="5"/>
      <c r="I194" s="5"/>
      <c r="J194" s="5"/>
    </row>
    <row r="195" spans="1:13" ht="180" customHeight="1" x14ac:dyDescent="0.25">
      <c r="A195" s="5" t="s">
        <v>11</v>
      </c>
      <c r="B195" s="5" t="s">
        <v>18</v>
      </c>
      <c r="C195" s="7" t="s">
        <v>238</v>
      </c>
      <c r="D195" s="5" t="s">
        <v>14</v>
      </c>
      <c r="E195" s="5" t="s">
        <v>239</v>
      </c>
      <c r="F195" s="5" t="s">
        <v>213</v>
      </c>
      <c r="G195" s="5" t="s">
        <v>189</v>
      </c>
      <c r="H195" s="5">
        <v>3</v>
      </c>
      <c r="I195" s="5"/>
      <c r="J195" s="5" t="s">
        <v>17</v>
      </c>
      <c r="M195">
        <v>1</v>
      </c>
    </row>
    <row r="196" spans="1:13" x14ac:dyDescent="0.25">
      <c r="A196" s="5"/>
      <c r="B196" s="5"/>
      <c r="C196" s="7"/>
      <c r="D196" s="5"/>
      <c r="E196" s="5"/>
      <c r="F196" s="5"/>
      <c r="G196" s="5"/>
      <c r="H196" s="5"/>
      <c r="I196" s="5"/>
      <c r="J196" s="5"/>
    </row>
    <row r="197" spans="1:13" ht="210" customHeight="1" x14ac:dyDescent="0.25">
      <c r="A197" s="5" t="s">
        <v>11</v>
      </c>
      <c r="B197" s="5" t="s">
        <v>18</v>
      </c>
      <c r="C197" s="7" t="s">
        <v>240</v>
      </c>
      <c r="D197" s="5" t="s">
        <v>14</v>
      </c>
      <c r="E197" s="5" t="s">
        <v>241</v>
      </c>
      <c r="F197" s="5" t="s">
        <v>242</v>
      </c>
      <c r="G197" s="6">
        <v>42600</v>
      </c>
      <c r="H197" s="5">
        <v>3</v>
      </c>
      <c r="I197" s="5"/>
      <c r="J197" s="5" t="s">
        <v>158</v>
      </c>
    </row>
    <row r="198" spans="1:13" x14ac:dyDescent="0.25">
      <c r="A198" s="5"/>
      <c r="B198" s="5"/>
      <c r="C198" s="7"/>
      <c r="D198" s="5"/>
      <c r="E198" s="5"/>
      <c r="F198" s="5"/>
      <c r="G198" s="6"/>
      <c r="H198" s="5"/>
      <c r="I198" s="5"/>
      <c r="J198" s="5"/>
    </row>
    <row r="201" spans="1:13" ht="45" x14ac:dyDescent="0.25">
      <c r="A201" s="1" t="s">
        <v>1</v>
      </c>
      <c r="B201" s="1" t="s">
        <v>2</v>
      </c>
      <c r="C201" s="1" t="s">
        <v>3</v>
      </c>
      <c r="D201" s="1" t="s">
        <v>4</v>
      </c>
      <c r="E201" s="1" t="s">
        <v>5</v>
      </c>
      <c r="F201" s="1" t="s">
        <v>6</v>
      </c>
      <c r="G201" s="1" t="s">
        <v>7</v>
      </c>
      <c r="H201" s="1" t="s">
        <v>8</v>
      </c>
      <c r="I201" s="1" t="s">
        <v>9</v>
      </c>
      <c r="J201" s="1" t="s">
        <v>10</v>
      </c>
    </row>
    <row r="202" spans="1:13" ht="195" customHeight="1" x14ac:dyDescent="0.25">
      <c r="A202" s="5" t="s">
        <v>11</v>
      </c>
      <c r="B202" s="5" t="s">
        <v>18</v>
      </c>
      <c r="C202" s="7" t="s">
        <v>243</v>
      </c>
      <c r="D202" s="5" t="s">
        <v>14</v>
      </c>
      <c r="E202" s="5" t="s">
        <v>244</v>
      </c>
      <c r="F202" s="5" t="s">
        <v>123</v>
      </c>
      <c r="G202" s="5" t="s">
        <v>143</v>
      </c>
      <c r="H202" s="5">
        <v>3</v>
      </c>
      <c r="I202" s="5"/>
      <c r="J202" s="5" t="s">
        <v>17</v>
      </c>
    </row>
    <row r="203" spans="1:13" x14ac:dyDescent="0.25">
      <c r="A203" s="5"/>
      <c r="B203" s="5"/>
      <c r="C203" s="7"/>
      <c r="D203" s="5"/>
      <c r="E203" s="5"/>
      <c r="F203" s="5"/>
      <c r="G203" s="5"/>
      <c r="H203" s="5"/>
      <c r="I203" s="5"/>
      <c r="J203" s="5"/>
    </row>
    <row r="204" spans="1:13" ht="255" customHeight="1" x14ac:dyDescent="0.25">
      <c r="A204" s="5" t="s">
        <v>11</v>
      </c>
      <c r="B204" s="5" t="s">
        <v>12</v>
      </c>
      <c r="C204" s="7" t="s">
        <v>245</v>
      </c>
      <c r="D204" s="5" t="s">
        <v>14</v>
      </c>
      <c r="E204" s="5" t="s">
        <v>55</v>
      </c>
      <c r="F204" s="5" t="s">
        <v>246</v>
      </c>
      <c r="G204" s="5" t="s">
        <v>92</v>
      </c>
      <c r="H204" s="5">
        <v>3</v>
      </c>
      <c r="I204" s="5"/>
      <c r="J204" s="5" t="s">
        <v>17</v>
      </c>
    </row>
    <row r="205" spans="1:13" x14ac:dyDescent="0.25">
      <c r="A205" s="5"/>
      <c r="B205" s="5"/>
      <c r="C205" s="7"/>
      <c r="D205" s="5"/>
      <c r="E205" s="5"/>
      <c r="F205" s="5"/>
      <c r="G205" s="5"/>
      <c r="H205" s="5"/>
      <c r="I205" s="5"/>
      <c r="J205" s="5"/>
    </row>
    <row r="206" spans="1:13" ht="255" customHeight="1" x14ac:dyDescent="0.25">
      <c r="A206" s="5" t="s">
        <v>11</v>
      </c>
      <c r="B206" s="5" t="s">
        <v>12</v>
      </c>
      <c r="C206" s="7" t="s">
        <v>247</v>
      </c>
      <c r="D206" s="5" t="s">
        <v>14</v>
      </c>
      <c r="E206" s="5" t="s">
        <v>248</v>
      </c>
      <c r="F206" s="5" t="s">
        <v>249</v>
      </c>
      <c r="G206" s="5">
        <f>-1 / 1</f>
        <v>-1</v>
      </c>
      <c r="H206" s="5">
        <v>3</v>
      </c>
      <c r="I206" s="5"/>
      <c r="J206" s="5" t="s">
        <v>17</v>
      </c>
      <c r="L206">
        <v>1</v>
      </c>
    </row>
    <row r="207" spans="1:13" x14ac:dyDescent="0.25">
      <c r="A207" s="5"/>
      <c r="B207" s="5"/>
      <c r="C207" s="7"/>
      <c r="D207" s="5"/>
      <c r="E207" s="5"/>
      <c r="F207" s="5"/>
      <c r="G207" s="5"/>
      <c r="H207" s="5"/>
      <c r="I207" s="5"/>
      <c r="J207" s="5"/>
    </row>
    <row r="208" spans="1:13" ht="270" customHeight="1" x14ac:dyDescent="0.25">
      <c r="A208" s="5" t="s">
        <v>11</v>
      </c>
      <c r="B208" s="5" t="s">
        <v>18</v>
      </c>
      <c r="C208" s="7" t="s">
        <v>250</v>
      </c>
      <c r="D208" s="5" t="s">
        <v>14</v>
      </c>
      <c r="E208" s="5" t="s">
        <v>251</v>
      </c>
      <c r="F208" s="5" t="s">
        <v>252</v>
      </c>
      <c r="G208" s="6">
        <v>42728</v>
      </c>
      <c r="H208" s="5">
        <v>3</v>
      </c>
      <c r="I208" s="5"/>
      <c r="J208" s="5" t="s">
        <v>17</v>
      </c>
      <c r="M208">
        <v>1</v>
      </c>
    </row>
    <row r="209" spans="1:13" x14ac:dyDescent="0.25">
      <c r="A209" s="5"/>
      <c r="B209" s="5"/>
      <c r="C209" s="7"/>
      <c r="D209" s="5"/>
      <c r="E209" s="5"/>
      <c r="F209" s="5"/>
      <c r="G209" s="6"/>
      <c r="H209" s="5"/>
      <c r="I209" s="5"/>
      <c r="J209" s="5"/>
    </row>
    <row r="210" spans="1:13" ht="270" customHeight="1" x14ac:dyDescent="0.25">
      <c r="A210" s="5" t="s">
        <v>11</v>
      </c>
      <c r="B210" s="5" t="s">
        <v>12</v>
      </c>
      <c r="C210" s="7" t="s">
        <v>253</v>
      </c>
      <c r="D210" s="5" t="s">
        <v>14</v>
      </c>
      <c r="E210" s="5" t="s">
        <v>254</v>
      </c>
      <c r="F210" s="5" t="s">
        <v>255</v>
      </c>
      <c r="G210" s="5">
        <f>-6 / 5</f>
        <v>-1.2</v>
      </c>
      <c r="H210" s="5">
        <v>3</v>
      </c>
      <c r="I210" s="5"/>
      <c r="J210" s="5" t="s">
        <v>17</v>
      </c>
      <c r="M210">
        <v>1</v>
      </c>
    </row>
    <row r="211" spans="1:13" x14ac:dyDescent="0.25">
      <c r="A211" s="5"/>
      <c r="B211" s="5"/>
      <c r="C211" s="7"/>
      <c r="D211" s="5"/>
      <c r="E211" s="5"/>
      <c r="F211" s="5"/>
      <c r="G211" s="5"/>
      <c r="H211" s="5"/>
      <c r="I211" s="5"/>
      <c r="J211" s="5"/>
    </row>
    <row r="212" spans="1:13" ht="225" customHeight="1" x14ac:dyDescent="0.25">
      <c r="A212" s="5" t="s">
        <v>11</v>
      </c>
      <c r="B212" s="5" t="s">
        <v>12</v>
      </c>
      <c r="C212" s="7" t="s">
        <v>256</v>
      </c>
      <c r="D212" s="5" t="s">
        <v>14</v>
      </c>
      <c r="E212" s="5" t="s">
        <v>257</v>
      </c>
      <c r="F212" s="5" t="s">
        <v>249</v>
      </c>
      <c r="G212" s="5">
        <f>-6 / 5</f>
        <v>-1.2</v>
      </c>
      <c r="H212" s="5">
        <v>3</v>
      </c>
      <c r="I212" s="5"/>
      <c r="J212" s="5" t="s">
        <v>17</v>
      </c>
      <c r="M212">
        <v>1</v>
      </c>
    </row>
    <row r="213" spans="1:13" x14ac:dyDescent="0.25">
      <c r="A213" s="5"/>
      <c r="B213" s="5"/>
      <c r="C213" s="7"/>
      <c r="D213" s="5"/>
      <c r="E213" s="5"/>
      <c r="F213" s="5"/>
      <c r="G213" s="5"/>
      <c r="H213" s="5"/>
      <c r="I213" s="5"/>
      <c r="J213" s="5"/>
    </row>
    <row r="214" spans="1:13" ht="270" customHeight="1" x14ac:dyDescent="0.25">
      <c r="A214" s="5" t="s">
        <v>11</v>
      </c>
      <c r="B214" s="5" t="s">
        <v>12</v>
      </c>
      <c r="C214" s="7" t="s">
        <v>258</v>
      </c>
      <c r="D214" s="5" t="s">
        <v>14</v>
      </c>
      <c r="E214" s="5" t="s">
        <v>259</v>
      </c>
      <c r="F214" s="5" t="s">
        <v>260</v>
      </c>
      <c r="G214" s="5">
        <f>-6 / 5</f>
        <v>-1.2</v>
      </c>
      <c r="H214" s="5">
        <v>3</v>
      </c>
      <c r="I214" s="5"/>
      <c r="J214" s="5" t="s">
        <v>17</v>
      </c>
      <c r="M214">
        <v>1</v>
      </c>
    </row>
    <row r="215" spans="1:13" x14ac:dyDescent="0.25">
      <c r="A215" s="5"/>
      <c r="B215" s="5"/>
      <c r="C215" s="7"/>
      <c r="D215" s="5"/>
      <c r="E215" s="5"/>
      <c r="F215" s="5"/>
      <c r="G215" s="5"/>
      <c r="H215" s="5"/>
      <c r="I215" s="5"/>
      <c r="J215" s="5"/>
    </row>
    <row r="216" spans="1:13" ht="195" customHeight="1" x14ac:dyDescent="0.25">
      <c r="A216" s="5" t="s">
        <v>11</v>
      </c>
      <c r="B216" s="5" t="s">
        <v>18</v>
      </c>
      <c r="C216" s="7" t="s">
        <v>261</v>
      </c>
      <c r="D216" s="5" t="s">
        <v>14</v>
      </c>
      <c r="E216" s="5" t="s">
        <v>262</v>
      </c>
      <c r="F216" s="5" t="s">
        <v>263</v>
      </c>
      <c r="G216" s="6">
        <v>42729</v>
      </c>
      <c r="H216" s="5">
        <v>3</v>
      </c>
      <c r="I216" s="5"/>
      <c r="J216" s="5" t="s">
        <v>17</v>
      </c>
    </row>
    <row r="217" spans="1:13" x14ac:dyDescent="0.25">
      <c r="A217" s="5"/>
      <c r="B217" s="5"/>
      <c r="C217" s="7"/>
      <c r="D217" s="5"/>
      <c r="E217" s="5"/>
      <c r="F217" s="5"/>
      <c r="G217" s="6"/>
      <c r="H217" s="5"/>
      <c r="I217" s="5"/>
      <c r="J217" s="5"/>
    </row>
    <row r="218" spans="1:13" ht="255" customHeight="1" x14ac:dyDescent="0.25">
      <c r="A218" s="5" t="s">
        <v>11</v>
      </c>
      <c r="B218" s="5" t="s">
        <v>18</v>
      </c>
      <c r="C218" s="7" t="s">
        <v>264</v>
      </c>
      <c r="D218" s="5" t="s">
        <v>14</v>
      </c>
      <c r="E218" s="5" t="s">
        <v>265</v>
      </c>
      <c r="F218" s="5" t="s">
        <v>266</v>
      </c>
      <c r="G218" s="6">
        <v>42370</v>
      </c>
      <c r="H218" s="5">
        <v>6</v>
      </c>
      <c r="I218" s="5"/>
      <c r="J218" s="5" t="s">
        <v>17</v>
      </c>
      <c r="L218">
        <v>1</v>
      </c>
    </row>
    <row r="219" spans="1:13" x14ac:dyDescent="0.25">
      <c r="A219" s="5"/>
      <c r="B219" s="5"/>
      <c r="C219" s="7"/>
      <c r="D219" s="5"/>
      <c r="E219" s="5"/>
      <c r="F219" s="5"/>
      <c r="G219" s="6"/>
      <c r="H219" s="5"/>
      <c r="I219" s="5"/>
      <c r="J219" s="5"/>
    </row>
    <row r="220" spans="1:13" ht="255" customHeight="1" x14ac:dyDescent="0.25">
      <c r="A220" s="5" t="s">
        <v>11</v>
      </c>
      <c r="B220" s="5" t="s">
        <v>12</v>
      </c>
      <c r="C220" s="7" t="s">
        <v>267</v>
      </c>
      <c r="D220" s="5" t="s">
        <v>14</v>
      </c>
      <c r="E220" s="5" t="s">
        <v>268</v>
      </c>
      <c r="F220" s="5" t="s">
        <v>269</v>
      </c>
      <c r="G220" s="5">
        <f>-3 / 1</f>
        <v>-3</v>
      </c>
      <c r="H220" s="5">
        <v>12</v>
      </c>
      <c r="I220" s="5"/>
      <c r="J220" s="5" t="s">
        <v>17</v>
      </c>
      <c r="L220">
        <v>1</v>
      </c>
    </row>
    <row r="221" spans="1:13" x14ac:dyDescent="0.25">
      <c r="A221" s="5"/>
      <c r="B221" s="5"/>
      <c r="C221" s="7"/>
      <c r="D221" s="5"/>
      <c r="E221" s="5"/>
      <c r="F221" s="5"/>
      <c r="G221" s="5"/>
      <c r="H221" s="5"/>
      <c r="I221" s="5"/>
      <c r="J221" s="5"/>
    </row>
    <row r="222" spans="1:13" ht="255" customHeight="1" x14ac:dyDescent="0.25">
      <c r="A222" s="5" t="s">
        <v>11</v>
      </c>
      <c r="B222" s="5" t="s">
        <v>18</v>
      </c>
      <c r="C222" s="7" t="s">
        <v>270</v>
      </c>
      <c r="D222" s="5" t="s">
        <v>14</v>
      </c>
      <c r="E222" s="5" t="s">
        <v>265</v>
      </c>
      <c r="F222" s="5" t="s">
        <v>266</v>
      </c>
      <c r="G222" s="6">
        <v>42370</v>
      </c>
      <c r="H222" s="5">
        <v>6</v>
      </c>
      <c r="I222" s="5"/>
      <c r="J222" s="5" t="s">
        <v>106</v>
      </c>
      <c r="L222">
        <v>1</v>
      </c>
    </row>
    <row r="223" spans="1:13" x14ac:dyDescent="0.25">
      <c r="A223" s="5"/>
      <c r="B223" s="5"/>
      <c r="C223" s="7"/>
      <c r="D223" s="5"/>
      <c r="E223" s="5"/>
      <c r="F223" s="5"/>
      <c r="G223" s="6"/>
      <c r="H223" s="5"/>
      <c r="I223" s="5"/>
      <c r="J223" s="5"/>
    </row>
    <row r="226" spans="1:10" ht="45" x14ac:dyDescent="0.25">
      <c r="A226" s="1" t="s">
        <v>1</v>
      </c>
      <c r="B226" s="1" t="s">
        <v>2</v>
      </c>
      <c r="C226" s="1" t="s">
        <v>3</v>
      </c>
      <c r="D226" s="1" t="s">
        <v>4</v>
      </c>
      <c r="E226" s="1" t="s">
        <v>5</v>
      </c>
      <c r="F226" s="1" t="s">
        <v>6</v>
      </c>
      <c r="G226" s="1" t="s">
        <v>7</v>
      </c>
      <c r="H226" s="1" t="s">
        <v>8</v>
      </c>
      <c r="I226" s="1" t="s">
        <v>9</v>
      </c>
      <c r="J226" s="1" t="s">
        <v>10</v>
      </c>
    </row>
    <row r="227" spans="1:10" ht="195" customHeight="1" x14ac:dyDescent="0.25">
      <c r="A227" s="5" t="s">
        <v>11</v>
      </c>
      <c r="B227" s="5" t="s">
        <v>18</v>
      </c>
      <c r="C227" s="7" t="s">
        <v>271</v>
      </c>
      <c r="D227" s="5" t="s">
        <v>14</v>
      </c>
      <c r="E227" s="5" t="s">
        <v>272</v>
      </c>
      <c r="F227" s="5" t="s">
        <v>273</v>
      </c>
      <c r="G227" s="6">
        <v>42629</v>
      </c>
      <c r="H227" s="5">
        <v>3</v>
      </c>
      <c r="I227" s="5"/>
      <c r="J227" s="5" t="s">
        <v>17</v>
      </c>
    </row>
    <row r="228" spans="1:10" x14ac:dyDescent="0.25">
      <c r="A228" s="5"/>
      <c r="B228" s="5"/>
      <c r="C228" s="7"/>
      <c r="D228" s="5"/>
      <c r="E228" s="5"/>
      <c r="F228" s="5"/>
      <c r="G228" s="6"/>
      <c r="H228" s="5"/>
      <c r="I228" s="5"/>
      <c r="J228" s="5"/>
    </row>
    <row r="229" spans="1:10" ht="210" customHeight="1" x14ac:dyDescent="0.25">
      <c r="A229" s="5" t="s">
        <v>11</v>
      </c>
      <c r="B229" s="5" t="s">
        <v>12</v>
      </c>
      <c r="C229" s="7" t="s">
        <v>274</v>
      </c>
      <c r="D229" s="5" t="s">
        <v>14</v>
      </c>
      <c r="E229" s="5" t="s">
        <v>275</v>
      </c>
      <c r="F229" s="5" t="s">
        <v>276</v>
      </c>
      <c r="G229" s="5" t="s">
        <v>277</v>
      </c>
      <c r="H229" s="5">
        <v>3</v>
      </c>
      <c r="I229" s="5"/>
      <c r="J229" s="5" t="s">
        <v>17</v>
      </c>
    </row>
    <row r="230" spans="1:10" x14ac:dyDescent="0.25">
      <c r="A230" s="5"/>
      <c r="B230" s="5"/>
      <c r="C230" s="7"/>
      <c r="D230" s="5"/>
      <c r="E230" s="5"/>
      <c r="F230" s="5"/>
      <c r="G230" s="5"/>
      <c r="H230" s="5"/>
      <c r="I230" s="5"/>
      <c r="J230" s="5"/>
    </row>
    <row r="231" spans="1:10" ht="180" customHeight="1" x14ac:dyDescent="0.25">
      <c r="A231" s="5" t="s">
        <v>11</v>
      </c>
      <c r="B231" s="5" t="s">
        <v>12</v>
      </c>
      <c r="C231" s="7" t="s">
        <v>278</v>
      </c>
      <c r="D231" s="5" t="s">
        <v>14</v>
      </c>
      <c r="E231" s="5" t="s">
        <v>279</v>
      </c>
      <c r="F231" s="5" t="s">
        <v>280</v>
      </c>
      <c r="G231" s="5">
        <f>-1 / 12</f>
        <v>-8.3333333333333329E-2</v>
      </c>
      <c r="H231" s="5">
        <v>3</v>
      </c>
      <c r="I231" s="5"/>
      <c r="J231" s="5" t="s">
        <v>17</v>
      </c>
    </row>
    <row r="232" spans="1:10" x14ac:dyDescent="0.25">
      <c r="A232" s="5"/>
      <c r="B232" s="5"/>
      <c r="C232" s="7"/>
      <c r="D232" s="5"/>
      <c r="E232" s="5"/>
      <c r="F232" s="5"/>
      <c r="G232" s="5"/>
      <c r="H232" s="5"/>
      <c r="I232" s="5"/>
      <c r="J232" s="5"/>
    </row>
    <row r="233" spans="1:10" ht="210" customHeight="1" x14ac:dyDescent="0.25">
      <c r="A233" s="5" t="s">
        <v>11</v>
      </c>
      <c r="B233" s="5" t="s">
        <v>281</v>
      </c>
      <c r="C233" s="7" t="s">
        <v>282</v>
      </c>
      <c r="D233" s="5" t="s">
        <v>14</v>
      </c>
      <c r="E233" s="5" t="s">
        <v>283</v>
      </c>
      <c r="F233" s="5" t="s">
        <v>284</v>
      </c>
      <c r="G233" s="5">
        <f>-2 / 12</f>
        <v>-0.16666666666666666</v>
      </c>
      <c r="H233" s="5">
        <v>3</v>
      </c>
      <c r="I233" s="5"/>
      <c r="J233" s="5" t="s">
        <v>17</v>
      </c>
    </row>
    <row r="234" spans="1:10" x14ac:dyDescent="0.25">
      <c r="A234" s="5"/>
      <c r="B234" s="5"/>
      <c r="C234" s="7"/>
      <c r="D234" s="5"/>
      <c r="E234" s="5"/>
      <c r="F234" s="5"/>
      <c r="G234" s="5"/>
      <c r="H234" s="5"/>
      <c r="I234" s="5"/>
      <c r="J234" s="5"/>
    </row>
    <row r="235" spans="1:10" ht="195" customHeight="1" x14ac:dyDescent="0.25">
      <c r="A235" s="5" t="s">
        <v>11</v>
      </c>
      <c r="B235" s="5" t="s">
        <v>18</v>
      </c>
      <c r="C235" s="7" t="s">
        <v>285</v>
      </c>
      <c r="D235" s="5" t="s">
        <v>14</v>
      </c>
      <c r="E235" s="5" t="s">
        <v>286</v>
      </c>
      <c r="F235" s="5" t="s">
        <v>276</v>
      </c>
      <c r="G235" s="6">
        <v>42478</v>
      </c>
      <c r="H235" s="5">
        <v>3</v>
      </c>
      <c r="I235" s="5"/>
      <c r="J235" s="5" t="s">
        <v>17</v>
      </c>
    </row>
    <row r="236" spans="1:10" x14ac:dyDescent="0.25">
      <c r="A236" s="5"/>
      <c r="B236" s="5"/>
      <c r="C236" s="7"/>
      <c r="D236" s="5"/>
      <c r="E236" s="5"/>
      <c r="F236" s="5"/>
      <c r="G236" s="6"/>
      <c r="H236" s="5"/>
      <c r="I236" s="5"/>
      <c r="J236" s="5"/>
    </row>
    <row r="237" spans="1:10" ht="195" customHeight="1" x14ac:dyDescent="0.25">
      <c r="A237" s="5" t="s">
        <v>11</v>
      </c>
      <c r="B237" s="5" t="s">
        <v>18</v>
      </c>
      <c r="C237" s="7" t="s">
        <v>287</v>
      </c>
      <c r="D237" s="5" t="s">
        <v>14</v>
      </c>
      <c r="E237" s="5" t="s">
        <v>288</v>
      </c>
      <c r="F237" s="5" t="s">
        <v>289</v>
      </c>
      <c r="G237" s="6">
        <v>42476</v>
      </c>
      <c r="H237" s="5">
        <v>3</v>
      </c>
      <c r="I237" s="5"/>
      <c r="J237" s="5" t="s">
        <v>17</v>
      </c>
    </row>
    <row r="238" spans="1:10" x14ac:dyDescent="0.25">
      <c r="A238" s="5"/>
      <c r="B238" s="5"/>
      <c r="C238" s="7"/>
      <c r="D238" s="5"/>
      <c r="E238" s="5"/>
      <c r="F238" s="5"/>
      <c r="G238" s="6"/>
      <c r="H238" s="5"/>
      <c r="I238" s="5"/>
      <c r="J238" s="5"/>
    </row>
    <row r="239" spans="1:10" ht="180" customHeight="1" x14ac:dyDescent="0.25">
      <c r="A239" s="5" t="s">
        <v>11</v>
      </c>
      <c r="B239" s="5" t="s">
        <v>18</v>
      </c>
      <c r="C239" s="7" t="s">
        <v>290</v>
      </c>
      <c r="D239" s="5" t="s">
        <v>14</v>
      </c>
      <c r="E239" s="5" t="s">
        <v>291</v>
      </c>
      <c r="F239" s="5" t="s">
        <v>292</v>
      </c>
      <c r="G239" s="6">
        <v>42506</v>
      </c>
      <c r="H239" s="5">
        <v>3</v>
      </c>
      <c r="I239" s="5"/>
      <c r="J239" s="5" t="s">
        <v>17</v>
      </c>
    </row>
    <row r="240" spans="1:10" x14ac:dyDescent="0.25">
      <c r="A240" s="5"/>
      <c r="B240" s="5"/>
      <c r="C240" s="7"/>
      <c r="D240" s="5"/>
      <c r="E240" s="5"/>
      <c r="F240" s="5"/>
      <c r="G240" s="6"/>
      <c r="H240" s="5"/>
      <c r="I240" s="5"/>
      <c r="J240" s="5"/>
    </row>
    <row r="241" spans="1:10" ht="195" customHeight="1" x14ac:dyDescent="0.25">
      <c r="A241" s="5" t="s">
        <v>11</v>
      </c>
      <c r="B241" s="5" t="s">
        <v>18</v>
      </c>
      <c r="C241" s="7" t="s">
        <v>293</v>
      </c>
      <c r="D241" s="5" t="s">
        <v>14</v>
      </c>
      <c r="E241" s="5" t="s">
        <v>294</v>
      </c>
      <c r="F241" s="5" t="s">
        <v>289</v>
      </c>
      <c r="G241" s="6">
        <v>42508</v>
      </c>
      <c r="H241" s="5">
        <v>3</v>
      </c>
      <c r="I241" s="5"/>
      <c r="J241" s="5" t="s">
        <v>17</v>
      </c>
    </row>
    <row r="242" spans="1:10" x14ac:dyDescent="0.25">
      <c r="A242" s="5"/>
      <c r="B242" s="5"/>
      <c r="C242" s="7"/>
      <c r="D242" s="5"/>
      <c r="E242" s="5"/>
      <c r="F242" s="5"/>
      <c r="G242" s="6"/>
      <c r="H242" s="5"/>
      <c r="I242" s="5"/>
      <c r="J242" s="5"/>
    </row>
    <row r="243" spans="1:10" ht="195" customHeight="1" x14ac:dyDescent="0.25">
      <c r="A243" s="5" t="s">
        <v>11</v>
      </c>
      <c r="B243" s="5" t="s">
        <v>18</v>
      </c>
      <c r="C243" s="7" t="s">
        <v>295</v>
      </c>
      <c r="D243" s="5" t="s">
        <v>14</v>
      </c>
      <c r="E243" s="5" t="s">
        <v>296</v>
      </c>
      <c r="F243" s="5" t="s">
        <v>276</v>
      </c>
      <c r="G243" s="6">
        <v>42478</v>
      </c>
      <c r="H243" s="5">
        <v>3</v>
      </c>
      <c r="I243" s="5"/>
      <c r="J243" s="5" t="s">
        <v>17</v>
      </c>
    </row>
    <row r="244" spans="1:10" x14ac:dyDescent="0.25">
      <c r="A244" s="5"/>
      <c r="B244" s="5"/>
      <c r="C244" s="7"/>
      <c r="D244" s="5"/>
      <c r="E244" s="5"/>
      <c r="F244" s="5"/>
      <c r="G244" s="6"/>
      <c r="H244" s="5"/>
      <c r="I244" s="5"/>
      <c r="J244" s="5"/>
    </row>
    <row r="245" spans="1:10" ht="210" customHeight="1" x14ac:dyDescent="0.25">
      <c r="A245" s="5" t="s">
        <v>11</v>
      </c>
      <c r="B245" s="5" t="s">
        <v>18</v>
      </c>
      <c r="C245" s="7" t="s">
        <v>297</v>
      </c>
      <c r="D245" s="5" t="s">
        <v>14</v>
      </c>
      <c r="E245" s="5" t="s">
        <v>298</v>
      </c>
      <c r="F245" s="5" t="s">
        <v>284</v>
      </c>
      <c r="G245" s="6">
        <v>42478</v>
      </c>
      <c r="H245" s="5">
        <v>3</v>
      </c>
      <c r="I245" s="5"/>
      <c r="J245" s="5" t="s">
        <v>17</v>
      </c>
    </row>
    <row r="246" spans="1:10" x14ac:dyDescent="0.25">
      <c r="A246" s="5"/>
      <c r="B246" s="5"/>
      <c r="C246" s="7"/>
      <c r="D246" s="5"/>
      <c r="E246" s="5"/>
      <c r="F246" s="5"/>
      <c r="G246" s="6"/>
      <c r="H246" s="5"/>
      <c r="I246" s="5"/>
      <c r="J246" s="5"/>
    </row>
    <row r="247" spans="1:10" ht="210" customHeight="1" x14ac:dyDescent="0.25">
      <c r="A247" s="5" t="s">
        <v>11</v>
      </c>
      <c r="B247" s="5" t="s">
        <v>12</v>
      </c>
      <c r="C247" s="7" t="s">
        <v>299</v>
      </c>
      <c r="D247" s="5" t="s">
        <v>14</v>
      </c>
      <c r="E247" s="5" t="s">
        <v>300</v>
      </c>
      <c r="F247" s="5" t="s">
        <v>276</v>
      </c>
      <c r="G247" s="5">
        <f>-1 / 18</f>
        <v>-5.5555555555555552E-2</v>
      </c>
      <c r="H247" s="5">
        <v>3</v>
      </c>
      <c r="I247" s="5"/>
      <c r="J247" s="5" t="s">
        <v>17</v>
      </c>
    </row>
    <row r="248" spans="1:10" x14ac:dyDescent="0.25">
      <c r="A248" s="5"/>
      <c r="B248" s="5"/>
      <c r="C248" s="7"/>
      <c r="D248" s="5"/>
      <c r="E248" s="5"/>
      <c r="F248" s="5"/>
      <c r="G248" s="5"/>
      <c r="H248" s="5"/>
      <c r="I248" s="5"/>
      <c r="J248" s="5"/>
    </row>
    <row r="249" spans="1:10" ht="195" customHeight="1" x14ac:dyDescent="0.25">
      <c r="A249" s="5" t="s">
        <v>11</v>
      </c>
      <c r="B249" s="5" t="s">
        <v>18</v>
      </c>
      <c r="C249" s="7" t="s">
        <v>301</v>
      </c>
      <c r="D249" s="5" t="s">
        <v>14</v>
      </c>
      <c r="E249" s="5" t="s">
        <v>302</v>
      </c>
      <c r="F249" s="5" t="s">
        <v>289</v>
      </c>
      <c r="G249" s="6">
        <v>42444</v>
      </c>
      <c r="H249" s="5">
        <v>3</v>
      </c>
      <c r="I249" s="5"/>
      <c r="J249" s="5" t="s">
        <v>17</v>
      </c>
    </row>
    <row r="250" spans="1:10" x14ac:dyDescent="0.25">
      <c r="A250" s="5"/>
      <c r="B250" s="5"/>
      <c r="C250" s="7"/>
      <c r="D250" s="5"/>
      <c r="E250" s="5"/>
      <c r="F250" s="5"/>
      <c r="G250" s="6"/>
      <c r="H250" s="5"/>
      <c r="I250" s="5"/>
      <c r="J250" s="5"/>
    </row>
    <row r="251" spans="1:10" ht="255" customHeight="1" x14ac:dyDescent="0.25">
      <c r="A251" s="5" t="s">
        <v>11</v>
      </c>
      <c r="B251" s="5" t="s">
        <v>18</v>
      </c>
      <c r="C251" s="7" t="s">
        <v>303</v>
      </c>
      <c r="D251" s="5" t="s">
        <v>14</v>
      </c>
      <c r="E251" s="5" t="s">
        <v>55</v>
      </c>
      <c r="F251" s="5" t="s">
        <v>276</v>
      </c>
      <c r="G251" s="6">
        <v>42495</v>
      </c>
      <c r="H251" s="5">
        <v>3</v>
      </c>
      <c r="I251" s="5"/>
      <c r="J251" s="5" t="s">
        <v>17</v>
      </c>
    </row>
    <row r="252" spans="1:10" x14ac:dyDescent="0.25">
      <c r="A252" s="5"/>
      <c r="B252" s="5"/>
      <c r="C252" s="7"/>
      <c r="D252" s="5"/>
      <c r="E252" s="5"/>
      <c r="F252" s="5"/>
      <c r="G252" s="6"/>
      <c r="H252" s="5"/>
      <c r="I252" s="5"/>
      <c r="J252" s="5"/>
    </row>
    <row r="253" spans="1:10" ht="180" customHeight="1" x14ac:dyDescent="0.25">
      <c r="A253" s="5" t="s">
        <v>11</v>
      </c>
      <c r="B253" s="5" t="s">
        <v>18</v>
      </c>
      <c r="C253" s="7" t="s">
        <v>304</v>
      </c>
      <c r="D253" s="5" t="s">
        <v>14</v>
      </c>
      <c r="E253" s="5" t="s">
        <v>305</v>
      </c>
      <c r="F253" s="5" t="s">
        <v>289</v>
      </c>
      <c r="G253" s="6">
        <v>42381</v>
      </c>
      <c r="H253" s="5">
        <v>3</v>
      </c>
      <c r="I253" s="5"/>
      <c r="J253" s="5" t="s">
        <v>17</v>
      </c>
    </row>
    <row r="254" spans="1:10" x14ac:dyDescent="0.25">
      <c r="A254" s="5"/>
      <c r="B254" s="5"/>
      <c r="C254" s="7"/>
      <c r="D254" s="5"/>
      <c r="E254" s="5"/>
      <c r="F254" s="5"/>
      <c r="G254" s="6"/>
      <c r="H254" s="5"/>
      <c r="I254" s="5"/>
      <c r="J254" s="5"/>
    </row>
    <row r="255" spans="1:10" ht="255" customHeight="1" x14ac:dyDescent="0.25">
      <c r="A255" s="5" t="s">
        <v>11</v>
      </c>
      <c r="B255" s="5" t="s">
        <v>18</v>
      </c>
      <c r="C255" s="7" t="s">
        <v>306</v>
      </c>
      <c r="D255" s="5" t="s">
        <v>14</v>
      </c>
      <c r="E255" s="5" t="s">
        <v>55</v>
      </c>
      <c r="F255" s="5" t="s">
        <v>276</v>
      </c>
      <c r="G255" s="6">
        <v>42495</v>
      </c>
      <c r="H255" s="5">
        <v>3</v>
      </c>
      <c r="I255" s="5"/>
      <c r="J255" s="5" t="s">
        <v>17</v>
      </c>
    </row>
    <row r="256" spans="1:10" x14ac:dyDescent="0.25">
      <c r="A256" s="5"/>
      <c r="B256" s="5"/>
      <c r="C256" s="7"/>
      <c r="D256" s="5"/>
      <c r="E256" s="5"/>
      <c r="F256" s="5"/>
      <c r="G256" s="6"/>
      <c r="H256" s="5"/>
      <c r="I256" s="5"/>
      <c r="J256" s="5"/>
    </row>
    <row r="257" spans="1:10" ht="225" customHeight="1" x14ac:dyDescent="0.25">
      <c r="A257" s="5" t="s">
        <v>11</v>
      </c>
      <c r="B257" s="5" t="s">
        <v>18</v>
      </c>
      <c r="C257" s="7" t="s">
        <v>307</v>
      </c>
      <c r="D257" s="5" t="s">
        <v>14</v>
      </c>
      <c r="E257" s="5" t="s">
        <v>42</v>
      </c>
      <c r="F257" s="5" t="s">
        <v>292</v>
      </c>
      <c r="G257" s="6">
        <v>42374</v>
      </c>
      <c r="H257" s="5">
        <v>3</v>
      </c>
      <c r="I257" s="5"/>
      <c r="J257" s="5" t="s">
        <v>17</v>
      </c>
    </row>
    <row r="258" spans="1:10" x14ac:dyDescent="0.25">
      <c r="A258" s="5"/>
      <c r="B258" s="5"/>
      <c r="C258" s="7"/>
      <c r="D258" s="5"/>
      <c r="E258" s="5"/>
      <c r="F258" s="5"/>
      <c r="G258" s="6"/>
      <c r="H258" s="5"/>
      <c r="I258" s="5"/>
      <c r="J258" s="5"/>
    </row>
    <row r="259" spans="1:10" ht="210" customHeight="1" x14ac:dyDescent="0.25">
      <c r="A259" s="5" t="s">
        <v>11</v>
      </c>
      <c r="B259" s="5" t="s">
        <v>18</v>
      </c>
      <c r="C259" s="7" t="s">
        <v>308</v>
      </c>
      <c r="D259" s="5" t="s">
        <v>14</v>
      </c>
      <c r="E259" s="5" t="s">
        <v>309</v>
      </c>
      <c r="F259" s="5" t="s">
        <v>310</v>
      </c>
      <c r="G259" s="5" t="s">
        <v>311</v>
      </c>
      <c r="H259" s="5">
        <v>4</v>
      </c>
      <c r="I259" s="5"/>
      <c r="J259" s="5" t="s">
        <v>17</v>
      </c>
    </row>
    <row r="260" spans="1:10" x14ac:dyDescent="0.25">
      <c r="A260" s="5"/>
      <c r="B260" s="5"/>
      <c r="C260" s="7"/>
      <c r="D260" s="5"/>
      <c r="E260" s="5"/>
      <c r="F260" s="5"/>
      <c r="G260" s="5"/>
      <c r="H260" s="5"/>
      <c r="I260" s="5"/>
      <c r="J260" s="5"/>
    </row>
    <row r="261" spans="1:10" ht="225" customHeight="1" x14ac:dyDescent="0.25">
      <c r="A261" s="5" t="s">
        <v>11</v>
      </c>
      <c r="B261" s="5" t="s">
        <v>12</v>
      </c>
      <c r="C261" s="7" t="s">
        <v>312</v>
      </c>
      <c r="D261" s="5" t="s">
        <v>14</v>
      </c>
      <c r="E261" s="5" t="s">
        <v>42</v>
      </c>
      <c r="F261" s="5" t="s">
        <v>310</v>
      </c>
      <c r="G261" s="5" t="s">
        <v>92</v>
      </c>
      <c r="H261" s="5">
        <v>3</v>
      </c>
      <c r="I261" s="5"/>
      <c r="J261" s="5" t="s">
        <v>17</v>
      </c>
    </row>
    <row r="262" spans="1:10" x14ac:dyDescent="0.25">
      <c r="A262" s="5"/>
      <c r="B262" s="5"/>
      <c r="C262" s="7"/>
      <c r="D262" s="5"/>
      <c r="E262" s="5"/>
      <c r="F262" s="5"/>
      <c r="G262" s="5"/>
      <c r="H262" s="5"/>
      <c r="I262" s="5"/>
      <c r="J262" s="5"/>
    </row>
    <row r="263" spans="1:10" ht="210" customHeight="1" x14ac:dyDescent="0.25">
      <c r="A263" s="5" t="s">
        <v>11</v>
      </c>
      <c r="B263" s="5" t="s">
        <v>18</v>
      </c>
      <c r="C263" s="7" t="s">
        <v>313</v>
      </c>
      <c r="D263" s="5" t="s">
        <v>14</v>
      </c>
      <c r="E263" s="5" t="s">
        <v>314</v>
      </c>
      <c r="F263" s="5" t="s">
        <v>315</v>
      </c>
      <c r="G263" s="6">
        <v>42459</v>
      </c>
      <c r="H263" s="5">
        <v>3</v>
      </c>
      <c r="I263" s="5"/>
      <c r="J263" s="5" t="s">
        <v>17</v>
      </c>
    </row>
    <row r="264" spans="1:10" x14ac:dyDescent="0.25">
      <c r="A264" s="5"/>
      <c r="B264" s="5"/>
      <c r="C264" s="7"/>
      <c r="D264" s="5"/>
      <c r="E264" s="5"/>
      <c r="F264" s="5"/>
      <c r="G264" s="6"/>
      <c r="H264" s="5"/>
      <c r="I264" s="5"/>
      <c r="J264" s="5"/>
    </row>
    <row r="265" spans="1:10" ht="195" customHeight="1" x14ac:dyDescent="0.25">
      <c r="A265" s="5" t="s">
        <v>11</v>
      </c>
      <c r="B265" s="5" t="s">
        <v>18</v>
      </c>
      <c r="C265" s="7" t="s">
        <v>316</v>
      </c>
      <c r="D265" s="5" t="s">
        <v>14</v>
      </c>
      <c r="E265" s="5" t="s">
        <v>317</v>
      </c>
      <c r="F265" s="5" t="s">
        <v>318</v>
      </c>
      <c r="G265" s="5" t="s">
        <v>319</v>
      </c>
      <c r="H265" s="5">
        <v>3</v>
      </c>
      <c r="I265" s="5"/>
      <c r="J265" s="5" t="s">
        <v>158</v>
      </c>
    </row>
    <row r="266" spans="1:10" x14ac:dyDescent="0.25">
      <c r="A266" s="5"/>
      <c r="B266" s="5"/>
      <c r="C266" s="7"/>
      <c r="D266" s="5"/>
      <c r="E266" s="5"/>
      <c r="F266" s="5"/>
      <c r="G266" s="5"/>
      <c r="H266" s="5"/>
      <c r="I266" s="5"/>
      <c r="J266" s="5"/>
    </row>
    <row r="269" spans="1:10" ht="45" x14ac:dyDescent="0.25">
      <c r="A269" s="1" t="s">
        <v>1</v>
      </c>
      <c r="B269" s="1" t="s">
        <v>2</v>
      </c>
      <c r="C269" s="1" t="s">
        <v>3</v>
      </c>
      <c r="D269" s="1" t="s">
        <v>4</v>
      </c>
      <c r="E269" s="1" t="s">
        <v>5</v>
      </c>
      <c r="F269" s="1" t="s">
        <v>6</v>
      </c>
      <c r="G269" s="1" t="s">
        <v>7</v>
      </c>
      <c r="H269" s="1" t="s">
        <v>8</v>
      </c>
      <c r="I269" s="1" t="s">
        <v>9</v>
      </c>
      <c r="J269" s="1" t="s">
        <v>10</v>
      </c>
    </row>
    <row r="270" spans="1:10" ht="210" customHeight="1" x14ac:dyDescent="0.25">
      <c r="A270" s="5" t="s">
        <v>11</v>
      </c>
      <c r="B270" s="5" t="s">
        <v>12</v>
      </c>
      <c r="C270" s="7" t="s">
        <v>320</v>
      </c>
      <c r="D270" s="5" t="s">
        <v>14</v>
      </c>
      <c r="E270" s="5" t="s">
        <v>300</v>
      </c>
      <c r="F270" s="5" t="s">
        <v>318</v>
      </c>
      <c r="G270" s="5">
        <f>-2 / 18</f>
        <v>-0.1111111111111111</v>
      </c>
      <c r="H270" s="5">
        <v>3</v>
      </c>
      <c r="I270" s="5"/>
      <c r="J270" s="5" t="s">
        <v>17</v>
      </c>
    </row>
    <row r="271" spans="1:10" x14ac:dyDescent="0.25">
      <c r="A271" s="5"/>
      <c r="B271" s="5"/>
      <c r="C271" s="7"/>
      <c r="D271" s="5"/>
      <c r="E271" s="5"/>
      <c r="F271" s="5"/>
      <c r="G271" s="5"/>
      <c r="H271" s="5"/>
      <c r="I271" s="5"/>
      <c r="J271" s="5"/>
    </row>
    <row r="272" spans="1:10" ht="210" customHeight="1" x14ac:dyDescent="0.25">
      <c r="A272" s="5" t="s">
        <v>11</v>
      </c>
      <c r="B272" s="5" t="s">
        <v>12</v>
      </c>
      <c r="C272" s="7" t="s">
        <v>321</v>
      </c>
      <c r="D272" s="5" t="s">
        <v>14</v>
      </c>
      <c r="E272" s="5" t="s">
        <v>322</v>
      </c>
      <c r="F272" s="5" t="s">
        <v>323</v>
      </c>
      <c r="G272" s="5">
        <f>-1 / 18</f>
        <v>-5.5555555555555552E-2</v>
      </c>
      <c r="H272" s="5">
        <v>3</v>
      </c>
      <c r="I272" s="5"/>
      <c r="J272" s="5" t="s">
        <v>17</v>
      </c>
    </row>
    <row r="273" spans="1:12" x14ac:dyDescent="0.25">
      <c r="A273" s="5"/>
      <c r="B273" s="5"/>
      <c r="C273" s="7"/>
      <c r="D273" s="5"/>
      <c r="E273" s="5"/>
      <c r="F273" s="5"/>
      <c r="G273" s="5"/>
      <c r="H273" s="5"/>
      <c r="I273" s="5"/>
      <c r="J273" s="5"/>
    </row>
    <row r="274" spans="1:12" ht="195" customHeight="1" x14ac:dyDescent="0.25">
      <c r="A274" s="5" t="s">
        <v>11</v>
      </c>
      <c r="B274" s="5" t="s">
        <v>18</v>
      </c>
      <c r="C274" s="7" t="s">
        <v>324</v>
      </c>
      <c r="D274" s="5" t="s">
        <v>14</v>
      </c>
      <c r="E274" s="5" t="s">
        <v>325</v>
      </c>
      <c r="F274" s="5" t="s">
        <v>326</v>
      </c>
      <c r="G274" s="6">
        <v>42394</v>
      </c>
      <c r="H274" s="5">
        <v>3</v>
      </c>
      <c r="I274" s="5"/>
      <c r="J274" s="5" t="s">
        <v>17</v>
      </c>
    </row>
    <row r="275" spans="1:12" x14ac:dyDescent="0.25">
      <c r="A275" s="5"/>
      <c r="B275" s="5"/>
      <c r="C275" s="7"/>
      <c r="D275" s="5"/>
      <c r="E275" s="5"/>
      <c r="F275" s="5"/>
      <c r="G275" s="6"/>
      <c r="H275" s="5"/>
      <c r="I275" s="5"/>
      <c r="J275" s="5"/>
    </row>
    <row r="276" spans="1:12" ht="180" customHeight="1" x14ac:dyDescent="0.25">
      <c r="A276" s="5" t="s">
        <v>11</v>
      </c>
      <c r="B276" s="5" t="s">
        <v>18</v>
      </c>
      <c r="C276" s="7" t="s">
        <v>327</v>
      </c>
      <c r="D276" s="5" t="s">
        <v>14</v>
      </c>
      <c r="E276" s="5" t="s">
        <v>328</v>
      </c>
      <c r="F276" s="5" t="s">
        <v>329</v>
      </c>
      <c r="G276" s="6">
        <v>42425</v>
      </c>
      <c r="H276" s="5">
        <v>3</v>
      </c>
      <c r="I276" s="5"/>
      <c r="J276" s="5" t="s">
        <v>17</v>
      </c>
    </row>
    <row r="277" spans="1:12" x14ac:dyDescent="0.25">
      <c r="A277" s="5"/>
      <c r="B277" s="5"/>
      <c r="C277" s="7"/>
      <c r="D277" s="5"/>
      <c r="E277" s="5"/>
      <c r="F277" s="5"/>
      <c r="G277" s="6"/>
      <c r="H277" s="5"/>
      <c r="I277" s="5"/>
      <c r="J277" s="5"/>
    </row>
    <row r="278" spans="1:12" ht="165" customHeight="1" x14ac:dyDescent="0.25">
      <c r="A278" s="5" t="s">
        <v>11</v>
      </c>
      <c r="B278" s="5" t="s">
        <v>18</v>
      </c>
      <c r="C278" s="7" t="s">
        <v>330</v>
      </c>
      <c r="D278" s="5" t="s">
        <v>14</v>
      </c>
      <c r="E278" s="5" t="s">
        <v>331</v>
      </c>
      <c r="F278" s="5" t="s">
        <v>332</v>
      </c>
      <c r="G278" s="6">
        <v>42724</v>
      </c>
      <c r="H278" s="5">
        <v>3</v>
      </c>
      <c r="I278" s="5"/>
      <c r="J278" s="5" t="s">
        <v>17</v>
      </c>
      <c r="L278">
        <v>1</v>
      </c>
    </row>
    <row r="279" spans="1:12" x14ac:dyDescent="0.25">
      <c r="A279" s="5"/>
      <c r="B279" s="5"/>
      <c r="C279" s="7"/>
      <c r="D279" s="5"/>
      <c r="E279" s="5"/>
      <c r="F279" s="5"/>
      <c r="G279" s="6"/>
      <c r="H279" s="5"/>
      <c r="I279" s="5"/>
      <c r="J279" s="5"/>
    </row>
    <row r="280" spans="1:12" ht="180" customHeight="1" x14ac:dyDescent="0.25">
      <c r="A280" s="5" t="s">
        <v>11</v>
      </c>
      <c r="B280" s="5" t="s">
        <v>18</v>
      </c>
      <c r="C280" s="7" t="s">
        <v>333</v>
      </c>
      <c r="D280" s="5" t="s">
        <v>14</v>
      </c>
      <c r="E280" s="5" t="s">
        <v>334</v>
      </c>
      <c r="F280" s="5" t="s">
        <v>318</v>
      </c>
      <c r="G280" s="5" t="s">
        <v>335</v>
      </c>
      <c r="H280" s="5">
        <v>3</v>
      </c>
      <c r="I280" s="5"/>
      <c r="J280" s="5" t="s">
        <v>17</v>
      </c>
    </row>
    <row r="281" spans="1:12" x14ac:dyDescent="0.25">
      <c r="A281" s="5"/>
      <c r="B281" s="5"/>
      <c r="C281" s="7"/>
      <c r="D281" s="5"/>
      <c r="E281" s="5"/>
      <c r="F281" s="5"/>
      <c r="G281" s="5"/>
      <c r="H281" s="5"/>
      <c r="I281" s="5"/>
      <c r="J281" s="5"/>
    </row>
    <row r="282" spans="1:12" ht="180" customHeight="1" x14ac:dyDescent="0.25">
      <c r="A282" s="5" t="s">
        <v>11</v>
      </c>
      <c r="B282" s="5" t="s">
        <v>18</v>
      </c>
      <c r="C282" s="7" t="s">
        <v>336</v>
      </c>
      <c r="D282" s="5" t="s">
        <v>14</v>
      </c>
      <c r="E282" s="5" t="s">
        <v>337</v>
      </c>
      <c r="F282" s="5" t="s">
        <v>326</v>
      </c>
      <c r="G282" s="6">
        <v>42505</v>
      </c>
      <c r="H282" s="5">
        <v>3</v>
      </c>
      <c r="I282" s="5"/>
      <c r="J282" s="5" t="s">
        <v>106</v>
      </c>
    </row>
    <row r="283" spans="1:12" x14ac:dyDescent="0.25">
      <c r="A283" s="5"/>
      <c r="B283" s="5"/>
      <c r="C283" s="7"/>
      <c r="D283" s="5"/>
      <c r="E283" s="5"/>
      <c r="F283" s="5"/>
      <c r="G283" s="6"/>
      <c r="H283" s="5"/>
      <c r="I283" s="5"/>
      <c r="J283" s="5"/>
    </row>
    <row r="286" spans="1:12" ht="45" x14ac:dyDescent="0.25">
      <c r="A286" s="1" t="s">
        <v>1</v>
      </c>
      <c r="B286" s="1" t="s">
        <v>2</v>
      </c>
      <c r="C286" s="1" t="s">
        <v>3</v>
      </c>
      <c r="D286" s="1" t="s">
        <v>4</v>
      </c>
      <c r="E286" s="1" t="s">
        <v>5</v>
      </c>
      <c r="F286" s="1" t="s">
        <v>6</v>
      </c>
      <c r="G286" s="1" t="s">
        <v>7</v>
      </c>
      <c r="H286" s="1" t="s">
        <v>8</v>
      </c>
      <c r="I286" s="1" t="s">
        <v>9</v>
      </c>
      <c r="J286" s="1" t="s">
        <v>10</v>
      </c>
    </row>
    <row r="287" spans="1:12" ht="225" customHeight="1" x14ac:dyDescent="0.25">
      <c r="A287" s="5" t="s">
        <v>11</v>
      </c>
      <c r="B287" s="5" t="s">
        <v>18</v>
      </c>
      <c r="C287" s="7" t="s">
        <v>338</v>
      </c>
      <c r="D287" s="5" t="s">
        <v>14</v>
      </c>
      <c r="E287" s="5" t="s">
        <v>42</v>
      </c>
      <c r="F287" s="5" t="s">
        <v>339</v>
      </c>
      <c r="G287" s="5" t="s">
        <v>340</v>
      </c>
      <c r="H287" s="5">
        <v>3</v>
      </c>
      <c r="I287" s="5"/>
      <c r="J287" s="5" t="s">
        <v>17</v>
      </c>
    </row>
    <row r="288" spans="1:12" x14ac:dyDescent="0.25">
      <c r="A288" s="5"/>
      <c r="B288" s="5"/>
      <c r="C288" s="7"/>
      <c r="D288" s="5"/>
      <c r="E288" s="5"/>
      <c r="F288" s="5"/>
      <c r="G288" s="5"/>
      <c r="H288" s="5"/>
      <c r="I288" s="5"/>
      <c r="J288" s="5"/>
    </row>
    <row r="289" spans="1:10" ht="180" customHeight="1" x14ac:dyDescent="0.25">
      <c r="A289" s="5" t="s">
        <v>11</v>
      </c>
      <c r="B289" s="5" t="s">
        <v>18</v>
      </c>
      <c r="C289" s="7" t="s">
        <v>341</v>
      </c>
      <c r="D289" s="5" t="s">
        <v>14</v>
      </c>
      <c r="E289" s="5" t="s">
        <v>342</v>
      </c>
      <c r="F289" s="5" t="s">
        <v>329</v>
      </c>
      <c r="G289" s="5" t="s">
        <v>343</v>
      </c>
      <c r="H289" s="5">
        <v>3</v>
      </c>
      <c r="I289" s="5"/>
      <c r="J289" s="5" t="s">
        <v>17</v>
      </c>
    </row>
    <row r="290" spans="1:10" x14ac:dyDescent="0.25">
      <c r="A290" s="5"/>
      <c r="B290" s="5"/>
      <c r="C290" s="7"/>
      <c r="D290" s="5"/>
      <c r="E290" s="5"/>
      <c r="F290" s="5"/>
      <c r="G290" s="5"/>
      <c r="H290" s="5"/>
      <c r="I290" s="5"/>
      <c r="J290" s="5"/>
    </row>
    <row r="291" spans="1:10" ht="195" customHeight="1" x14ac:dyDescent="0.25">
      <c r="A291" s="5" t="s">
        <v>11</v>
      </c>
      <c r="B291" s="5" t="s">
        <v>18</v>
      </c>
      <c r="C291" s="7" t="s">
        <v>344</v>
      </c>
      <c r="D291" s="5" t="s">
        <v>14</v>
      </c>
      <c r="E291" s="5" t="s">
        <v>325</v>
      </c>
      <c r="F291" s="5" t="s">
        <v>326</v>
      </c>
      <c r="G291" s="6">
        <v>42561</v>
      </c>
      <c r="H291" s="5">
        <v>3</v>
      </c>
      <c r="I291" s="5"/>
      <c r="J291" s="5" t="s">
        <v>17</v>
      </c>
    </row>
    <row r="292" spans="1:10" x14ac:dyDescent="0.25">
      <c r="A292" s="5"/>
      <c r="B292" s="5"/>
      <c r="C292" s="7"/>
      <c r="D292" s="5"/>
      <c r="E292" s="5"/>
      <c r="F292" s="5"/>
      <c r="G292" s="6"/>
      <c r="H292" s="5"/>
      <c r="I292" s="5"/>
      <c r="J292" s="5"/>
    </row>
    <row r="293" spans="1:10" ht="225" customHeight="1" x14ac:dyDescent="0.25">
      <c r="A293" s="5" t="s">
        <v>11</v>
      </c>
      <c r="B293" s="5" t="s">
        <v>18</v>
      </c>
      <c r="C293" s="7" t="s">
        <v>345</v>
      </c>
      <c r="D293" s="5" t="s">
        <v>14</v>
      </c>
      <c r="E293" s="5" t="s">
        <v>42</v>
      </c>
      <c r="F293" s="5" t="s">
        <v>346</v>
      </c>
      <c r="G293" s="6">
        <v>42689</v>
      </c>
      <c r="H293" s="5">
        <v>1</v>
      </c>
      <c r="I293" s="5"/>
      <c r="J293" s="5" t="s">
        <v>17</v>
      </c>
    </row>
    <row r="294" spans="1:10" x14ac:dyDescent="0.25">
      <c r="A294" s="5"/>
      <c r="B294" s="5"/>
      <c r="C294" s="7"/>
      <c r="D294" s="5"/>
      <c r="E294" s="5"/>
      <c r="F294" s="5"/>
      <c r="G294" s="6"/>
      <c r="H294" s="5"/>
      <c r="I294" s="5"/>
      <c r="J294" s="5"/>
    </row>
    <row r="295" spans="1:10" x14ac:dyDescent="0.25">
      <c r="A295" s="2"/>
      <c r="B295" s="2"/>
      <c r="C295" s="3"/>
      <c r="D295" s="2"/>
      <c r="E295" s="2"/>
      <c r="F295" s="2"/>
      <c r="G295" s="2"/>
      <c r="H295" s="2"/>
      <c r="I295" s="2"/>
      <c r="J295" s="2"/>
    </row>
    <row r="296" spans="1:10" ht="225" customHeight="1" x14ac:dyDescent="0.25">
      <c r="A296" s="5" t="s">
        <v>11</v>
      </c>
      <c r="B296" s="5" t="s">
        <v>18</v>
      </c>
      <c r="C296" s="7" t="s">
        <v>349</v>
      </c>
      <c r="D296" s="5" t="s">
        <v>14</v>
      </c>
      <c r="E296" s="5" t="s">
        <v>350</v>
      </c>
      <c r="F296" s="5" t="s">
        <v>347</v>
      </c>
      <c r="G296" s="5" t="s">
        <v>348</v>
      </c>
      <c r="H296" s="5">
        <v>3</v>
      </c>
      <c r="I296" s="5"/>
      <c r="J296" s="5" t="s">
        <v>17</v>
      </c>
    </row>
    <row r="297" spans="1:10" x14ac:dyDescent="0.25">
      <c r="A297" s="5"/>
      <c r="B297" s="5"/>
      <c r="C297" s="7"/>
      <c r="D297" s="5"/>
      <c r="E297" s="5"/>
      <c r="F297" s="5"/>
      <c r="G297" s="5"/>
      <c r="H297" s="5"/>
      <c r="I297" s="5"/>
      <c r="J297" s="5"/>
    </row>
    <row r="298" spans="1:10" ht="225" customHeight="1" x14ac:dyDescent="0.25">
      <c r="A298" s="5" t="s">
        <v>11</v>
      </c>
      <c r="B298" s="5" t="s">
        <v>18</v>
      </c>
      <c r="C298" s="7" t="s">
        <v>351</v>
      </c>
      <c r="D298" s="5" t="s">
        <v>14</v>
      </c>
      <c r="E298" s="5" t="s">
        <v>61</v>
      </c>
      <c r="F298" s="5" t="s">
        <v>347</v>
      </c>
      <c r="G298" s="5" t="s">
        <v>45</v>
      </c>
      <c r="H298" s="5">
        <v>4</v>
      </c>
      <c r="I298" s="5"/>
      <c r="J298" s="5" t="s">
        <v>17</v>
      </c>
    </row>
    <row r="299" spans="1:10" x14ac:dyDescent="0.25">
      <c r="A299" s="5"/>
      <c r="B299" s="5"/>
      <c r="C299" s="7"/>
      <c r="D299" s="5"/>
      <c r="E299" s="5"/>
      <c r="F299" s="5"/>
      <c r="G299" s="5"/>
      <c r="H299" s="5"/>
      <c r="I299" s="5"/>
      <c r="J299" s="5"/>
    </row>
    <row r="300" spans="1:10" x14ac:dyDescent="0.25">
      <c r="A300" s="2"/>
      <c r="B300" s="2"/>
      <c r="C300" s="3"/>
      <c r="D300" s="2"/>
      <c r="E300" s="2"/>
      <c r="F300" s="2"/>
      <c r="G300" s="4"/>
      <c r="H300" s="2"/>
      <c r="I300" s="2"/>
      <c r="J300" s="2"/>
    </row>
    <row r="301" spans="1:10" ht="180" customHeight="1" x14ac:dyDescent="0.25">
      <c r="A301" s="5" t="s">
        <v>11</v>
      </c>
      <c r="B301" s="5" t="s">
        <v>18</v>
      </c>
      <c r="C301" s="7" t="s">
        <v>353</v>
      </c>
      <c r="D301" s="5" t="s">
        <v>14</v>
      </c>
      <c r="E301" s="5" t="s">
        <v>354</v>
      </c>
      <c r="F301" s="5" t="s">
        <v>355</v>
      </c>
      <c r="G301" s="5" t="s">
        <v>356</v>
      </c>
      <c r="H301" s="5">
        <v>3</v>
      </c>
      <c r="I301" s="5"/>
      <c r="J301" s="5" t="s">
        <v>17</v>
      </c>
    </row>
    <row r="302" spans="1:10" x14ac:dyDescent="0.25">
      <c r="A302" s="5"/>
      <c r="B302" s="5"/>
      <c r="C302" s="7"/>
      <c r="D302" s="5"/>
      <c r="E302" s="5"/>
      <c r="F302" s="5"/>
      <c r="G302" s="5"/>
      <c r="H302" s="5"/>
      <c r="I302" s="5"/>
      <c r="J302" s="5"/>
    </row>
    <row r="303" spans="1:10" x14ac:dyDescent="0.25">
      <c r="A303" s="2"/>
      <c r="B303" s="2"/>
      <c r="C303" s="3"/>
      <c r="D303" s="2"/>
      <c r="E303" s="2"/>
      <c r="F303" s="2"/>
      <c r="G303" s="2"/>
      <c r="H303" s="2"/>
      <c r="I303" s="2"/>
      <c r="J303" s="2"/>
    </row>
    <row r="304" spans="1:10" ht="225" customHeight="1" x14ac:dyDescent="0.25">
      <c r="A304" s="5" t="s">
        <v>11</v>
      </c>
      <c r="B304" s="5" t="s">
        <v>18</v>
      </c>
      <c r="C304" s="7" t="s">
        <v>357</v>
      </c>
      <c r="D304" s="5" t="s">
        <v>14</v>
      </c>
      <c r="E304" s="5" t="s">
        <v>61</v>
      </c>
      <c r="F304" s="5" t="s">
        <v>347</v>
      </c>
      <c r="G304" s="5" t="s">
        <v>45</v>
      </c>
      <c r="H304" s="5">
        <v>3</v>
      </c>
      <c r="I304" s="5"/>
      <c r="J304" s="5" t="s">
        <v>17</v>
      </c>
    </row>
    <row r="305" spans="1:12" x14ac:dyDescent="0.25">
      <c r="A305" s="5"/>
      <c r="B305" s="5"/>
      <c r="C305" s="7"/>
      <c r="D305" s="5"/>
      <c r="E305" s="5"/>
      <c r="F305" s="5"/>
      <c r="G305" s="5"/>
      <c r="H305" s="5"/>
      <c r="I305" s="5"/>
      <c r="J305" s="5"/>
    </row>
    <row r="306" spans="1:12" ht="225" customHeight="1" x14ac:dyDescent="0.25">
      <c r="A306" s="5" t="s">
        <v>11</v>
      </c>
      <c r="B306" s="5" t="s">
        <v>18</v>
      </c>
      <c r="C306" s="7" t="s">
        <v>358</v>
      </c>
      <c r="D306" s="5" t="s">
        <v>14</v>
      </c>
      <c r="E306" s="5" t="s">
        <v>61</v>
      </c>
      <c r="F306" s="5" t="s">
        <v>347</v>
      </c>
      <c r="G306" s="5" t="s">
        <v>45</v>
      </c>
      <c r="H306" s="5">
        <v>4</v>
      </c>
      <c r="I306" s="5"/>
      <c r="J306" s="5" t="s">
        <v>17</v>
      </c>
    </row>
    <row r="307" spans="1:12" x14ac:dyDescent="0.25">
      <c r="A307" s="5"/>
      <c r="B307" s="5"/>
      <c r="C307" s="7"/>
      <c r="D307" s="5"/>
      <c r="E307" s="5"/>
      <c r="F307" s="5"/>
      <c r="G307" s="5"/>
      <c r="H307" s="5"/>
      <c r="I307" s="5"/>
      <c r="J307" s="5"/>
    </row>
    <row r="308" spans="1:12" ht="225" customHeight="1" x14ac:dyDescent="0.25">
      <c r="A308" s="5" t="s">
        <v>11</v>
      </c>
      <c r="B308" s="5" t="s">
        <v>18</v>
      </c>
      <c r="C308" s="7" t="s">
        <v>359</v>
      </c>
      <c r="D308" s="5" t="s">
        <v>14</v>
      </c>
      <c r="E308" s="5" t="s">
        <v>61</v>
      </c>
      <c r="F308" s="5" t="s">
        <v>360</v>
      </c>
      <c r="G308" s="6">
        <v>42623</v>
      </c>
      <c r="H308" s="5">
        <v>3</v>
      </c>
      <c r="I308" s="5"/>
      <c r="J308" s="5" t="s">
        <v>62</v>
      </c>
    </row>
    <row r="309" spans="1:12" x14ac:dyDescent="0.25">
      <c r="A309" s="5"/>
      <c r="B309" s="5"/>
      <c r="C309" s="7"/>
      <c r="D309" s="5"/>
      <c r="E309" s="5"/>
      <c r="F309" s="5"/>
      <c r="G309" s="6"/>
      <c r="H309" s="5"/>
      <c r="I309" s="5"/>
      <c r="J309" s="5"/>
    </row>
    <row r="312" spans="1:12" ht="45" x14ac:dyDescent="0.25">
      <c r="A312" s="1" t="s">
        <v>1</v>
      </c>
      <c r="B312" s="1" t="s">
        <v>2</v>
      </c>
      <c r="C312" s="1" t="s">
        <v>3</v>
      </c>
      <c r="D312" s="1" t="s">
        <v>4</v>
      </c>
      <c r="E312" s="1" t="s">
        <v>5</v>
      </c>
      <c r="F312" s="1" t="s">
        <v>6</v>
      </c>
      <c r="G312" s="1" t="s">
        <v>7</v>
      </c>
      <c r="H312" s="1" t="s">
        <v>8</v>
      </c>
      <c r="I312" s="1" t="s">
        <v>9</v>
      </c>
      <c r="J312" s="1" t="s">
        <v>10</v>
      </c>
    </row>
    <row r="313" spans="1:12" ht="180" customHeight="1" x14ac:dyDescent="0.25">
      <c r="A313" s="5" t="s">
        <v>11</v>
      </c>
      <c r="B313" s="5" t="s">
        <v>18</v>
      </c>
      <c r="C313" s="7" t="s">
        <v>361</v>
      </c>
      <c r="D313" s="5" t="s">
        <v>14</v>
      </c>
      <c r="E313" s="5" t="s">
        <v>362</v>
      </c>
      <c r="F313" s="5" t="s">
        <v>363</v>
      </c>
      <c r="G313" s="6">
        <v>42533</v>
      </c>
      <c r="H313" s="5">
        <v>3</v>
      </c>
      <c r="I313" s="5"/>
      <c r="J313" s="5" t="s">
        <v>17</v>
      </c>
      <c r="L313">
        <v>1</v>
      </c>
    </row>
    <row r="314" spans="1:12" x14ac:dyDescent="0.25">
      <c r="A314" s="5"/>
      <c r="B314" s="5"/>
      <c r="C314" s="7"/>
      <c r="D314" s="5"/>
      <c r="E314" s="5"/>
      <c r="F314" s="5"/>
      <c r="G314" s="6"/>
      <c r="H314" s="5"/>
      <c r="I314" s="5"/>
      <c r="J314" s="5"/>
    </row>
    <row r="315" spans="1:12" ht="210" customHeight="1" x14ac:dyDescent="0.25">
      <c r="A315" s="5" t="s">
        <v>11</v>
      </c>
      <c r="B315" s="5" t="s">
        <v>18</v>
      </c>
      <c r="C315" s="7" t="s">
        <v>364</v>
      </c>
      <c r="D315" s="5" t="s">
        <v>14</v>
      </c>
      <c r="E315" s="5" t="s">
        <v>365</v>
      </c>
      <c r="F315" s="5" t="s">
        <v>366</v>
      </c>
      <c r="G315" s="6">
        <v>42722</v>
      </c>
      <c r="H315" s="5">
        <v>3</v>
      </c>
      <c r="I315" s="5"/>
      <c r="J315" s="5" t="s">
        <v>17</v>
      </c>
    </row>
    <row r="316" spans="1:12" x14ac:dyDescent="0.25">
      <c r="A316" s="5"/>
      <c r="B316" s="5"/>
      <c r="C316" s="7"/>
      <c r="D316" s="5"/>
      <c r="E316" s="5"/>
      <c r="F316" s="5"/>
      <c r="G316" s="6"/>
      <c r="H316" s="5"/>
      <c r="I316" s="5"/>
      <c r="J316" s="5"/>
    </row>
    <row r="317" spans="1:12" ht="195" customHeight="1" x14ac:dyDescent="0.25">
      <c r="A317" s="5" t="s">
        <v>11</v>
      </c>
      <c r="B317" s="5" t="s">
        <v>18</v>
      </c>
      <c r="C317" s="7" t="s">
        <v>367</v>
      </c>
      <c r="D317" s="5" t="s">
        <v>14</v>
      </c>
      <c r="E317" s="5" t="s">
        <v>368</v>
      </c>
      <c r="F317" s="5" t="s">
        <v>369</v>
      </c>
      <c r="G317" s="5" t="s">
        <v>370</v>
      </c>
      <c r="H317" s="5">
        <v>3</v>
      </c>
      <c r="I317" s="5"/>
      <c r="J317" s="5" t="s">
        <v>17</v>
      </c>
    </row>
    <row r="318" spans="1:12" x14ac:dyDescent="0.25">
      <c r="A318" s="5"/>
      <c r="B318" s="5"/>
      <c r="C318" s="7"/>
      <c r="D318" s="5"/>
      <c r="E318" s="5"/>
      <c r="F318" s="5"/>
      <c r="G318" s="5"/>
      <c r="H318" s="5"/>
      <c r="I318" s="5"/>
      <c r="J318" s="5"/>
    </row>
    <row r="319" spans="1:12" ht="195" customHeight="1" x14ac:dyDescent="0.25">
      <c r="A319" s="5" t="s">
        <v>11</v>
      </c>
      <c r="B319" s="5" t="s">
        <v>18</v>
      </c>
      <c r="C319" s="7" t="s">
        <v>371</v>
      </c>
      <c r="D319" s="5" t="s">
        <v>14</v>
      </c>
      <c r="E319" s="5" t="s">
        <v>372</v>
      </c>
      <c r="F319" s="5" t="s">
        <v>369</v>
      </c>
      <c r="G319" s="5" t="s">
        <v>235</v>
      </c>
      <c r="H319" s="5">
        <v>3</v>
      </c>
      <c r="I319" s="5"/>
      <c r="J319" s="5" t="s">
        <v>17</v>
      </c>
    </row>
    <row r="320" spans="1:12" x14ac:dyDescent="0.25">
      <c r="A320" s="5"/>
      <c r="B320" s="5"/>
      <c r="C320" s="7"/>
      <c r="D320" s="5"/>
      <c r="E320" s="5"/>
      <c r="F320" s="5"/>
      <c r="G320" s="5"/>
      <c r="H320" s="5"/>
      <c r="I320" s="5"/>
      <c r="J320" s="5"/>
    </row>
    <row r="321" spans="1:10" ht="195" customHeight="1" x14ac:dyDescent="0.25">
      <c r="A321" s="5" t="s">
        <v>11</v>
      </c>
      <c r="B321" s="5" t="s">
        <v>18</v>
      </c>
      <c r="C321" s="7" t="s">
        <v>373</v>
      </c>
      <c r="D321" s="5" t="s">
        <v>14</v>
      </c>
      <c r="E321" s="5" t="s">
        <v>374</v>
      </c>
      <c r="F321" s="5" t="s">
        <v>369</v>
      </c>
      <c r="G321" s="5" t="s">
        <v>375</v>
      </c>
      <c r="H321" s="5">
        <v>3</v>
      </c>
      <c r="I321" s="5"/>
      <c r="J321" s="5" t="s">
        <v>194</v>
      </c>
    </row>
    <row r="322" spans="1:10" x14ac:dyDescent="0.25">
      <c r="A322" s="5"/>
      <c r="B322" s="5"/>
      <c r="C322" s="7"/>
      <c r="D322" s="5"/>
      <c r="E322" s="5"/>
      <c r="F322" s="5"/>
      <c r="G322" s="5"/>
      <c r="H322" s="5"/>
      <c r="I322" s="5"/>
      <c r="J322" s="5"/>
    </row>
    <row r="325" spans="1:10" ht="45" x14ac:dyDescent="0.25">
      <c r="A325" s="1" t="s">
        <v>1</v>
      </c>
      <c r="B325" s="1" t="s">
        <v>2</v>
      </c>
      <c r="C325" s="1" t="s">
        <v>3</v>
      </c>
      <c r="D325" s="1" t="s">
        <v>4</v>
      </c>
      <c r="E325" s="1" t="s">
        <v>5</v>
      </c>
      <c r="F325" s="1" t="s">
        <v>6</v>
      </c>
      <c r="G325" s="1" t="s">
        <v>7</v>
      </c>
      <c r="H325" s="1" t="s">
        <v>8</v>
      </c>
      <c r="I325" s="1" t="s">
        <v>9</v>
      </c>
      <c r="J325" s="1" t="s">
        <v>10</v>
      </c>
    </row>
    <row r="326" spans="1:10" ht="195" customHeight="1" x14ac:dyDescent="0.25">
      <c r="A326" s="5" t="s">
        <v>11</v>
      </c>
      <c r="B326" s="5" t="s">
        <v>18</v>
      </c>
      <c r="C326" s="7" t="s">
        <v>376</v>
      </c>
      <c r="D326" s="5" t="s">
        <v>14</v>
      </c>
      <c r="E326" s="5" t="s">
        <v>377</v>
      </c>
      <c r="F326" s="5" t="s">
        <v>369</v>
      </c>
      <c r="G326" s="5" t="s">
        <v>378</v>
      </c>
      <c r="H326" s="5">
        <v>3</v>
      </c>
      <c r="I326" s="5"/>
      <c r="J326" s="5" t="s">
        <v>17</v>
      </c>
    </row>
    <row r="327" spans="1:10" x14ac:dyDescent="0.25">
      <c r="A327" s="5"/>
      <c r="B327" s="5"/>
      <c r="C327" s="7"/>
      <c r="D327" s="5"/>
      <c r="E327" s="5"/>
      <c r="F327" s="5"/>
      <c r="G327" s="5"/>
      <c r="H327" s="5"/>
      <c r="I327" s="5"/>
      <c r="J327" s="5"/>
    </row>
    <row r="328" spans="1:10" ht="195" customHeight="1" x14ac:dyDescent="0.25">
      <c r="A328" s="5" t="s">
        <v>11</v>
      </c>
      <c r="B328" s="5" t="s">
        <v>18</v>
      </c>
      <c r="C328" s="7" t="s">
        <v>379</v>
      </c>
      <c r="D328" s="5" t="s">
        <v>14</v>
      </c>
      <c r="E328" s="5" t="s">
        <v>380</v>
      </c>
      <c r="F328" s="5" t="s">
        <v>369</v>
      </c>
      <c r="G328" s="5" t="s">
        <v>356</v>
      </c>
      <c r="H328" s="5">
        <v>3</v>
      </c>
      <c r="I328" s="5"/>
      <c r="J328" s="5" t="s">
        <v>17</v>
      </c>
    </row>
    <row r="329" spans="1:10" x14ac:dyDescent="0.25">
      <c r="A329" s="5"/>
      <c r="B329" s="5"/>
      <c r="C329" s="7"/>
      <c r="D329" s="5"/>
      <c r="E329" s="5"/>
      <c r="F329" s="5"/>
      <c r="G329" s="5"/>
      <c r="H329" s="5"/>
      <c r="I329" s="5"/>
      <c r="J329" s="5"/>
    </row>
    <row r="330" spans="1:10" ht="225" customHeight="1" x14ac:dyDescent="0.25">
      <c r="A330" s="5" t="s">
        <v>11</v>
      </c>
      <c r="B330" s="5" t="s">
        <v>18</v>
      </c>
      <c r="C330" s="7" t="s">
        <v>381</v>
      </c>
      <c r="D330" s="5" t="s">
        <v>14</v>
      </c>
      <c r="E330" s="5" t="s">
        <v>382</v>
      </c>
      <c r="F330" s="5" t="s">
        <v>369</v>
      </c>
      <c r="G330" s="6">
        <v>42592</v>
      </c>
      <c r="H330" s="5">
        <v>3</v>
      </c>
      <c r="I330" s="5"/>
      <c r="J330" s="5" t="s">
        <v>383</v>
      </c>
    </row>
    <row r="331" spans="1:10" x14ac:dyDescent="0.25">
      <c r="A331" s="5"/>
      <c r="B331" s="5"/>
      <c r="C331" s="7"/>
      <c r="D331" s="5"/>
      <c r="E331" s="5"/>
      <c r="F331" s="5"/>
      <c r="G331" s="6"/>
      <c r="H331" s="5"/>
      <c r="I331" s="5"/>
      <c r="J331" s="5"/>
    </row>
    <row r="335" spans="1:10" ht="45" x14ac:dyDescent="0.25">
      <c r="A335" s="1" t="s">
        <v>1</v>
      </c>
      <c r="B335" s="1" t="s">
        <v>2</v>
      </c>
      <c r="C335" s="1" t="s">
        <v>3</v>
      </c>
      <c r="D335" s="1" t="s">
        <v>4</v>
      </c>
      <c r="E335" s="1" t="s">
        <v>5</v>
      </c>
      <c r="F335" s="1" t="s">
        <v>6</v>
      </c>
      <c r="G335" s="1" t="s">
        <v>7</v>
      </c>
      <c r="H335" s="1" t="s">
        <v>8</v>
      </c>
      <c r="I335" s="1" t="s">
        <v>9</v>
      </c>
      <c r="J335" s="1" t="s">
        <v>10</v>
      </c>
    </row>
    <row r="336" spans="1:10" ht="225" customHeight="1" x14ac:dyDescent="0.25">
      <c r="A336" s="5" t="s">
        <v>11</v>
      </c>
      <c r="B336" s="5" t="s">
        <v>18</v>
      </c>
      <c r="C336" s="7" t="s">
        <v>384</v>
      </c>
      <c r="D336" s="5" t="s">
        <v>14</v>
      </c>
      <c r="E336" s="5" t="s">
        <v>385</v>
      </c>
      <c r="F336" s="5" t="s">
        <v>386</v>
      </c>
      <c r="G336" s="5" t="s">
        <v>356</v>
      </c>
      <c r="H336" s="5">
        <v>3</v>
      </c>
      <c r="I336" s="5"/>
      <c r="J336" s="5" t="s">
        <v>17</v>
      </c>
    </row>
    <row r="337" spans="1:12" x14ac:dyDescent="0.25">
      <c r="A337" s="5"/>
      <c r="B337" s="5"/>
      <c r="C337" s="7"/>
      <c r="D337" s="5"/>
      <c r="E337" s="5"/>
      <c r="F337" s="5"/>
      <c r="G337" s="5"/>
      <c r="H337" s="5"/>
      <c r="I337" s="5"/>
      <c r="J337" s="5"/>
    </row>
    <row r="338" spans="1:12" ht="240" customHeight="1" x14ac:dyDescent="0.25">
      <c r="A338" s="5" t="s">
        <v>11</v>
      </c>
      <c r="B338" s="5" t="s">
        <v>18</v>
      </c>
      <c r="C338" s="7" t="s">
        <v>387</v>
      </c>
      <c r="D338" s="5" t="s">
        <v>14</v>
      </c>
      <c r="E338" s="5" t="s">
        <v>59</v>
      </c>
      <c r="F338" s="5" t="s">
        <v>386</v>
      </c>
      <c r="G338" s="5" t="s">
        <v>235</v>
      </c>
      <c r="H338" s="5">
        <v>3</v>
      </c>
      <c r="I338" s="5"/>
      <c r="J338" s="5" t="s">
        <v>17</v>
      </c>
    </row>
    <row r="339" spans="1:12" x14ac:dyDescent="0.25">
      <c r="A339" s="5"/>
      <c r="B339" s="5"/>
      <c r="C339" s="7"/>
      <c r="D339" s="5"/>
      <c r="E339" s="5"/>
      <c r="F339" s="5"/>
      <c r="G339" s="5"/>
      <c r="H339" s="5"/>
      <c r="I339" s="5"/>
      <c r="J339" s="5"/>
    </row>
    <row r="340" spans="1:12" ht="195" customHeight="1" x14ac:dyDescent="0.25">
      <c r="A340" s="5" t="s">
        <v>11</v>
      </c>
      <c r="B340" s="5" t="s">
        <v>18</v>
      </c>
      <c r="C340" s="7" t="s">
        <v>388</v>
      </c>
      <c r="D340" s="5" t="s">
        <v>14</v>
      </c>
      <c r="E340" s="5" t="s">
        <v>389</v>
      </c>
      <c r="F340" s="5" t="s">
        <v>390</v>
      </c>
      <c r="G340" s="6">
        <v>42633</v>
      </c>
      <c r="H340" s="5">
        <v>3</v>
      </c>
      <c r="I340" s="5"/>
      <c r="J340" s="5" t="s">
        <v>17</v>
      </c>
    </row>
    <row r="341" spans="1:12" x14ac:dyDescent="0.25">
      <c r="A341" s="5"/>
      <c r="B341" s="5"/>
      <c r="C341" s="7"/>
      <c r="D341" s="5"/>
      <c r="E341" s="5"/>
      <c r="F341" s="5"/>
      <c r="G341" s="6"/>
      <c r="H341" s="5"/>
      <c r="I341" s="5"/>
      <c r="J341" s="5"/>
    </row>
    <row r="342" spans="1:12" ht="195" customHeight="1" x14ac:dyDescent="0.25">
      <c r="A342" s="5" t="s">
        <v>11</v>
      </c>
      <c r="B342" s="5" t="s">
        <v>18</v>
      </c>
      <c r="C342" s="7" t="s">
        <v>391</v>
      </c>
      <c r="D342" s="5" t="s">
        <v>14</v>
      </c>
      <c r="E342" s="5" t="s">
        <v>392</v>
      </c>
      <c r="F342" s="5" t="s">
        <v>393</v>
      </c>
      <c r="G342" s="6">
        <v>42597</v>
      </c>
      <c r="H342" s="5">
        <v>3</v>
      </c>
      <c r="I342" s="5"/>
      <c r="J342" s="5" t="s">
        <v>17</v>
      </c>
      <c r="L342">
        <v>1</v>
      </c>
    </row>
    <row r="343" spans="1:12" x14ac:dyDescent="0.25">
      <c r="A343" s="5"/>
      <c r="B343" s="5"/>
      <c r="C343" s="7"/>
      <c r="D343" s="5"/>
      <c r="E343" s="5"/>
      <c r="F343" s="5"/>
      <c r="G343" s="6"/>
      <c r="H343" s="5"/>
      <c r="I343" s="5"/>
      <c r="J343" s="5"/>
    </row>
    <row r="344" spans="1:12" ht="225" customHeight="1" x14ac:dyDescent="0.25">
      <c r="A344" s="5" t="s">
        <v>11</v>
      </c>
      <c r="B344" s="5" t="s">
        <v>18</v>
      </c>
      <c r="C344" s="7" t="s">
        <v>394</v>
      </c>
      <c r="D344" s="5" t="s">
        <v>14</v>
      </c>
      <c r="E344" s="5" t="s">
        <v>395</v>
      </c>
      <c r="F344" s="5" t="s">
        <v>396</v>
      </c>
      <c r="G344" s="6">
        <v>42694</v>
      </c>
      <c r="H344" s="5">
        <v>3</v>
      </c>
      <c r="I344" s="5"/>
      <c r="J344" s="5" t="s">
        <v>17</v>
      </c>
    </row>
    <row r="345" spans="1:12" x14ac:dyDescent="0.25">
      <c r="A345" s="5"/>
      <c r="B345" s="5"/>
      <c r="C345" s="7"/>
      <c r="D345" s="5"/>
      <c r="E345" s="5"/>
      <c r="F345" s="5"/>
      <c r="G345" s="6"/>
      <c r="H345" s="5"/>
      <c r="I345" s="5"/>
      <c r="J345" s="5"/>
    </row>
    <row r="346" spans="1:12" ht="195" customHeight="1" x14ac:dyDescent="0.25">
      <c r="A346" s="5" t="s">
        <v>11</v>
      </c>
      <c r="B346" s="5" t="s">
        <v>18</v>
      </c>
      <c r="C346" s="7" t="s">
        <v>397</v>
      </c>
      <c r="D346" s="5" t="s">
        <v>14</v>
      </c>
      <c r="E346" s="5" t="s">
        <v>398</v>
      </c>
      <c r="F346" s="5" t="s">
        <v>399</v>
      </c>
      <c r="G346" s="6">
        <v>42541</v>
      </c>
      <c r="H346" s="5">
        <v>3</v>
      </c>
      <c r="I346" s="5"/>
      <c r="J346" s="5" t="s">
        <v>17</v>
      </c>
    </row>
    <row r="347" spans="1:12" x14ac:dyDescent="0.25">
      <c r="A347" s="5"/>
      <c r="B347" s="5"/>
      <c r="C347" s="7"/>
      <c r="D347" s="5"/>
      <c r="E347" s="5"/>
      <c r="F347" s="5"/>
      <c r="G347" s="6"/>
      <c r="H347" s="5"/>
      <c r="I347" s="5"/>
      <c r="J347" s="5"/>
    </row>
    <row r="348" spans="1:12" ht="195" customHeight="1" x14ac:dyDescent="0.25">
      <c r="A348" s="5" t="s">
        <v>11</v>
      </c>
      <c r="B348" s="5" t="s">
        <v>18</v>
      </c>
      <c r="C348" s="7" t="s">
        <v>400</v>
      </c>
      <c r="D348" s="5" t="s">
        <v>14</v>
      </c>
      <c r="E348" s="5" t="s">
        <v>401</v>
      </c>
      <c r="F348" s="5" t="s">
        <v>396</v>
      </c>
      <c r="G348" s="6">
        <v>42480</v>
      </c>
      <c r="H348" s="5">
        <v>3</v>
      </c>
      <c r="I348" s="5"/>
      <c r="J348" s="5" t="s">
        <v>17</v>
      </c>
    </row>
    <row r="349" spans="1:12" x14ac:dyDescent="0.25">
      <c r="A349" s="5"/>
      <c r="B349" s="5"/>
      <c r="C349" s="7"/>
      <c r="D349" s="5"/>
      <c r="E349" s="5"/>
      <c r="F349" s="5"/>
      <c r="G349" s="6"/>
      <c r="H349" s="5"/>
      <c r="I349" s="5"/>
      <c r="J349" s="5"/>
    </row>
    <row r="350" spans="1:12" ht="195" customHeight="1" x14ac:dyDescent="0.25">
      <c r="A350" s="5" t="s">
        <v>11</v>
      </c>
      <c r="B350" s="5" t="s">
        <v>18</v>
      </c>
      <c r="C350" s="7" t="s">
        <v>402</v>
      </c>
      <c r="D350" s="5" t="s">
        <v>14</v>
      </c>
      <c r="E350" s="5" t="s">
        <v>403</v>
      </c>
      <c r="F350" s="5" t="s">
        <v>396</v>
      </c>
      <c r="G350" s="6">
        <v>42724</v>
      </c>
      <c r="H350" s="5">
        <v>3</v>
      </c>
      <c r="I350" s="5"/>
      <c r="J350" s="5" t="s">
        <v>17</v>
      </c>
    </row>
    <row r="351" spans="1:12" x14ac:dyDescent="0.25">
      <c r="A351" s="5"/>
      <c r="B351" s="5"/>
      <c r="C351" s="7"/>
      <c r="D351" s="5"/>
      <c r="E351" s="5"/>
      <c r="F351" s="5"/>
      <c r="G351" s="6"/>
      <c r="H351" s="5"/>
      <c r="I351" s="5"/>
      <c r="J351" s="5"/>
    </row>
    <row r="352" spans="1:12" x14ac:dyDescent="0.25">
      <c r="A352" s="2"/>
      <c r="B352" s="2"/>
      <c r="C352" s="3"/>
      <c r="D352" s="2"/>
      <c r="E352" s="2"/>
      <c r="F352" s="2"/>
      <c r="G352" s="4"/>
      <c r="H352" s="2"/>
      <c r="I352" s="2"/>
      <c r="J352" s="2"/>
    </row>
    <row r="353" spans="1:10" x14ac:dyDescent="0.25">
      <c r="A353" s="2"/>
      <c r="B353" s="2"/>
      <c r="C353" s="3"/>
      <c r="D353" s="2"/>
      <c r="E353" s="2"/>
      <c r="F353" s="2"/>
      <c r="G353" s="2"/>
      <c r="H353" s="2"/>
      <c r="I353" s="2"/>
      <c r="J353" s="2"/>
    </row>
    <row r="354" spans="1:10" ht="225" customHeight="1" x14ac:dyDescent="0.25">
      <c r="A354" s="5" t="s">
        <v>11</v>
      </c>
      <c r="B354" s="5" t="s">
        <v>18</v>
      </c>
      <c r="C354" s="7" t="s">
        <v>404</v>
      </c>
      <c r="D354" s="5" t="s">
        <v>14</v>
      </c>
      <c r="E354" s="5" t="s">
        <v>405</v>
      </c>
      <c r="F354" s="5" t="s">
        <v>396</v>
      </c>
      <c r="G354" s="5" t="s">
        <v>406</v>
      </c>
      <c r="H354" s="5">
        <v>3</v>
      </c>
      <c r="I354" s="5"/>
      <c r="J354" s="5" t="s">
        <v>17</v>
      </c>
    </row>
    <row r="355" spans="1:10" x14ac:dyDescent="0.25">
      <c r="A355" s="5"/>
      <c r="B355" s="5"/>
      <c r="C355" s="7"/>
      <c r="D355" s="5"/>
      <c r="E355" s="5"/>
      <c r="F355" s="5"/>
      <c r="G355" s="5"/>
      <c r="H355" s="5"/>
      <c r="I355" s="5"/>
      <c r="J355" s="5"/>
    </row>
    <row r="356" spans="1:10" ht="195" customHeight="1" x14ac:dyDescent="0.25">
      <c r="A356" s="5" t="s">
        <v>11</v>
      </c>
      <c r="B356" s="5" t="s">
        <v>18</v>
      </c>
      <c r="C356" s="7" t="s">
        <v>407</v>
      </c>
      <c r="D356" s="5" t="s">
        <v>14</v>
      </c>
      <c r="E356" s="5" t="s">
        <v>408</v>
      </c>
      <c r="F356" s="5" t="s">
        <v>399</v>
      </c>
      <c r="G356" s="5" t="s">
        <v>235</v>
      </c>
      <c r="H356" s="5">
        <v>3</v>
      </c>
      <c r="I356" s="5"/>
      <c r="J356" s="5" t="s">
        <v>17</v>
      </c>
    </row>
    <row r="357" spans="1:10" x14ac:dyDescent="0.25">
      <c r="A357" s="5"/>
      <c r="B357" s="5"/>
      <c r="C357" s="7"/>
      <c r="D357" s="5"/>
      <c r="E357" s="5"/>
      <c r="F357" s="5"/>
      <c r="G357" s="5"/>
      <c r="H357" s="5"/>
      <c r="I357" s="5"/>
      <c r="J357" s="5"/>
    </row>
    <row r="358" spans="1:10" ht="195" customHeight="1" x14ac:dyDescent="0.25">
      <c r="A358" s="5" t="s">
        <v>11</v>
      </c>
      <c r="B358" s="5" t="s">
        <v>18</v>
      </c>
      <c r="C358" s="7" t="s">
        <v>409</v>
      </c>
      <c r="D358" s="5" t="s">
        <v>14</v>
      </c>
      <c r="E358" s="5" t="s">
        <v>410</v>
      </c>
      <c r="F358" s="5" t="s">
        <v>399</v>
      </c>
      <c r="G358" s="6">
        <v>42592</v>
      </c>
      <c r="H358" s="5">
        <v>3</v>
      </c>
      <c r="I358" s="5"/>
      <c r="J358" s="5" t="s">
        <v>194</v>
      </c>
    </row>
    <row r="359" spans="1:10" x14ac:dyDescent="0.25">
      <c r="A359" s="5"/>
      <c r="B359" s="5"/>
      <c r="C359" s="7"/>
      <c r="D359" s="5"/>
      <c r="E359" s="5"/>
      <c r="F359" s="5"/>
      <c r="G359" s="6"/>
      <c r="H359" s="5"/>
      <c r="I359" s="5"/>
      <c r="J359" s="5"/>
    </row>
    <row r="362" spans="1:10" ht="45" x14ac:dyDescent="0.25">
      <c r="A362" s="1" t="s">
        <v>1</v>
      </c>
      <c r="B362" s="1" t="s">
        <v>2</v>
      </c>
      <c r="C362" s="1" t="s">
        <v>3</v>
      </c>
      <c r="D362" s="1" t="s">
        <v>4</v>
      </c>
      <c r="E362" s="1" t="s">
        <v>5</v>
      </c>
      <c r="F362" s="1" t="s">
        <v>6</v>
      </c>
      <c r="G362" s="1" t="s">
        <v>7</v>
      </c>
      <c r="H362" s="1" t="s">
        <v>8</v>
      </c>
      <c r="I362" s="1" t="s">
        <v>9</v>
      </c>
      <c r="J362" s="1" t="s">
        <v>10</v>
      </c>
    </row>
    <row r="363" spans="1:10" ht="210" customHeight="1" x14ac:dyDescent="0.25">
      <c r="A363" s="5" t="s">
        <v>11</v>
      </c>
      <c r="B363" s="5" t="s">
        <v>18</v>
      </c>
      <c r="C363" s="7" t="s">
        <v>411</v>
      </c>
      <c r="D363" s="5" t="s">
        <v>14</v>
      </c>
      <c r="E363" s="5" t="s">
        <v>412</v>
      </c>
      <c r="F363" s="5" t="s">
        <v>413</v>
      </c>
      <c r="G363" s="5" t="s">
        <v>135</v>
      </c>
      <c r="H363" s="5">
        <v>3</v>
      </c>
      <c r="I363" s="5"/>
      <c r="J363" s="5" t="s">
        <v>17</v>
      </c>
    </row>
    <row r="364" spans="1:10" x14ac:dyDescent="0.25">
      <c r="A364" s="5"/>
      <c r="B364" s="5"/>
      <c r="C364" s="7"/>
      <c r="D364" s="5"/>
      <c r="E364" s="5"/>
      <c r="F364" s="5"/>
      <c r="G364" s="5"/>
      <c r="H364" s="5"/>
      <c r="I364" s="5"/>
      <c r="J364" s="5"/>
    </row>
    <row r="365" spans="1:10" ht="210" customHeight="1" x14ac:dyDescent="0.25">
      <c r="A365" s="5" t="s">
        <v>11</v>
      </c>
      <c r="B365" s="5" t="s">
        <v>18</v>
      </c>
      <c r="C365" s="7" t="s">
        <v>414</v>
      </c>
      <c r="D365" s="5" t="s">
        <v>14</v>
      </c>
      <c r="E365" s="5" t="s">
        <v>415</v>
      </c>
      <c r="F365" s="5" t="s">
        <v>416</v>
      </c>
      <c r="G365" s="6">
        <v>42607</v>
      </c>
      <c r="H365" s="5">
        <v>3</v>
      </c>
      <c r="I365" s="5"/>
      <c r="J365" s="5" t="s">
        <v>17</v>
      </c>
    </row>
    <row r="366" spans="1:10" x14ac:dyDescent="0.25">
      <c r="A366" s="5"/>
      <c r="B366" s="5"/>
      <c r="C366" s="7"/>
      <c r="D366" s="5"/>
      <c r="E366" s="5"/>
      <c r="F366" s="5"/>
      <c r="G366" s="6"/>
      <c r="H366" s="5"/>
      <c r="I366" s="5"/>
      <c r="J366" s="5"/>
    </row>
    <row r="367" spans="1:10" ht="210" customHeight="1" x14ac:dyDescent="0.25">
      <c r="A367" s="5" t="s">
        <v>11</v>
      </c>
      <c r="B367" s="5" t="s">
        <v>18</v>
      </c>
      <c r="C367" s="7" t="s">
        <v>417</v>
      </c>
      <c r="D367" s="5" t="s">
        <v>14</v>
      </c>
      <c r="E367" s="5" t="s">
        <v>418</v>
      </c>
      <c r="F367" s="5" t="s">
        <v>419</v>
      </c>
      <c r="G367" s="6">
        <v>42602</v>
      </c>
      <c r="H367" s="5">
        <v>4</v>
      </c>
      <c r="I367" s="5"/>
      <c r="J367" s="5" t="s">
        <v>17</v>
      </c>
    </row>
    <row r="368" spans="1:10" x14ac:dyDescent="0.25">
      <c r="A368" s="5"/>
      <c r="B368" s="5"/>
      <c r="C368" s="7"/>
      <c r="D368" s="5"/>
      <c r="E368" s="5"/>
      <c r="F368" s="5"/>
      <c r="G368" s="6"/>
      <c r="H368" s="5"/>
      <c r="I368" s="5"/>
      <c r="J368" s="5"/>
    </row>
    <row r="369" spans="1:12" ht="210" customHeight="1" x14ac:dyDescent="0.25">
      <c r="A369" s="5" t="s">
        <v>11</v>
      </c>
      <c r="B369" s="5" t="s">
        <v>18</v>
      </c>
      <c r="C369" s="7" t="s">
        <v>420</v>
      </c>
      <c r="D369" s="5" t="s">
        <v>14</v>
      </c>
      <c r="E369" s="5" t="s">
        <v>421</v>
      </c>
      <c r="F369" s="5" t="s">
        <v>419</v>
      </c>
      <c r="G369" s="5" t="s">
        <v>356</v>
      </c>
      <c r="H369" s="5">
        <v>4</v>
      </c>
      <c r="I369" s="5"/>
      <c r="J369" s="5" t="s">
        <v>17</v>
      </c>
    </row>
    <row r="370" spans="1:12" x14ac:dyDescent="0.25">
      <c r="A370" s="5"/>
      <c r="B370" s="5"/>
      <c r="C370" s="7"/>
      <c r="D370" s="5"/>
      <c r="E370" s="5"/>
      <c r="F370" s="5"/>
      <c r="G370" s="5"/>
      <c r="H370" s="5"/>
      <c r="I370" s="5"/>
      <c r="J370" s="5"/>
    </row>
    <row r="371" spans="1:12" ht="195" customHeight="1" x14ac:dyDescent="0.25">
      <c r="A371" s="5" t="s">
        <v>11</v>
      </c>
      <c r="B371" s="5" t="s">
        <v>18</v>
      </c>
      <c r="C371" s="7" t="s">
        <v>422</v>
      </c>
      <c r="D371" s="5" t="s">
        <v>14</v>
      </c>
      <c r="E371" s="5" t="s">
        <v>423</v>
      </c>
      <c r="F371" s="5" t="s">
        <v>419</v>
      </c>
      <c r="G371" s="6">
        <v>42505</v>
      </c>
      <c r="H371" s="5">
        <v>0</v>
      </c>
      <c r="I371" s="5"/>
      <c r="J371" s="5" t="s">
        <v>17</v>
      </c>
    </row>
    <row r="372" spans="1:12" x14ac:dyDescent="0.25">
      <c r="A372" s="5"/>
      <c r="B372" s="5"/>
      <c r="C372" s="7"/>
      <c r="D372" s="5"/>
      <c r="E372" s="5"/>
      <c r="F372" s="5"/>
      <c r="G372" s="6"/>
      <c r="H372" s="5"/>
      <c r="I372" s="5"/>
      <c r="J372" s="5"/>
    </row>
    <row r="373" spans="1:12" ht="195" customHeight="1" x14ac:dyDescent="0.25">
      <c r="A373" s="5" t="s">
        <v>11</v>
      </c>
      <c r="B373" s="5" t="s">
        <v>18</v>
      </c>
      <c r="C373" s="7" t="s">
        <v>424</v>
      </c>
      <c r="D373" s="5" t="s">
        <v>14</v>
      </c>
      <c r="E373" s="5" t="s">
        <v>425</v>
      </c>
      <c r="F373" s="5" t="s">
        <v>419</v>
      </c>
      <c r="G373" s="6">
        <v>42628</v>
      </c>
      <c r="H373" s="5">
        <v>0</v>
      </c>
      <c r="I373" s="5"/>
      <c r="J373" s="5" t="s">
        <v>17</v>
      </c>
      <c r="L373">
        <v>1</v>
      </c>
    </row>
    <row r="374" spans="1:12" x14ac:dyDescent="0.25">
      <c r="A374" s="5"/>
      <c r="B374" s="5"/>
      <c r="C374" s="7"/>
      <c r="D374" s="5"/>
      <c r="E374" s="5"/>
      <c r="F374" s="5"/>
      <c r="G374" s="6"/>
      <c r="H374" s="5"/>
      <c r="I374" s="5"/>
      <c r="J374" s="5"/>
    </row>
    <row r="375" spans="1:12" x14ac:dyDescent="0.25">
      <c r="A375" s="2"/>
      <c r="B375" s="2"/>
      <c r="C375" s="3"/>
      <c r="D375" s="2"/>
      <c r="E375" s="2"/>
      <c r="F375" s="2"/>
      <c r="G375" s="2"/>
      <c r="H375" s="2"/>
      <c r="I375" s="2"/>
      <c r="J375" s="2"/>
    </row>
    <row r="376" spans="1:12" ht="210" customHeight="1" x14ac:dyDescent="0.25">
      <c r="A376" s="5" t="s">
        <v>11</v>
      </c>
      <c r="B376" s="5" t="s">
        <v>18</v>
      </c>
      <c r="C376" s="7" t="s">
        <v>427</v>
      </c>
      <c r="D376" s="5" t="s">
        <v>14</v>
      </c>
      <c r="E376" s="5" t="s">
        <v>428</v>
      </c>
      <c r="F376" s="5" t="s">
        <v>429</v>
      </c>
      <c r="G376" s="6">
        <v>42704</v>
      </c>
      <c r="H376" s="5">
        <v>3</v>
      </c>
      <c r="I376" s="5"/>
      <c r="J376" s="5" t="s">
        <v>17</v>
      </c>
    </row>
    <row r="377" spans="1:12" x14ac:dyDescent="0.25">
      <c r="A377" s="5"/>
      <c r="B377" s="5"/>
      <c r="C377" s="7"/>
      <c r="D377" s="5"/>
      <c r="E377" s="5"/>
      <c r="F377" s="5"/>
      <c r="G377" s="6"/>
      <c r="H377" s="5"/>
      <c r="I377" s="5"/>
      <c r="J377" s="5"/>
    </row>
    <row r="378" spans="1:12" ht="210" customHeight="1" x14ac:dyDescent="0.25">
      <c r="A378" s="5" t="s">
        <v>11</v>
      </c>
      <c r="B378" s="5" t="s">
        <v>18</v>
      </c>
      <c r="C378" s="7" t="s">
        <v>430</v>
      </c>
      <c r="D378" s="5" t="s">
        <v>14</v>
      </c>
      <c r="E378" s="5" t="s">
        <v>431</v>
      </c>
      <c r="F378" s="5" t="s">
        <v>429</v>
      </c>
      <c r="G378" s="6">
        <v>42704</v>
      </c>
      <c r="H378" s="5">
        <v>3</v>
      </c>
      <c r="I378" s="5"/>
      <c r="J378" s="5" t="s">
        <v>17</v>
      </c>
    </row>
    <row r="379" spans="1:12" x14ac:dyDescent="0.25">
      <c r="A379" s="5"/>
      <c r="B379" s="5"/>
      <c r="C379" s="7"/>
      <c r="D379" s="5"/>
      <c r="E379" s="5"/>
      <c r="F379" s="5"/>
      <c r="G379" s="6"/>
      <c r="H379" s="5"/>
      <c r="I379" s="5"/>
      <c r="J379" s="5"/>
    </row>
    <row r="380" spans="1:12" ht="210" customHeight="1" x14ac:dyDescent="0.25">
      <c r="A380" s="5" t="s">
        <v>11</v>
      </c>
      <c r="B380" s="5" t="s">
        <v>18</v>
      </c>
      <c r="C380" s="7" t="s">
        <v>432</v>
      </c>
      <c r="D380" s="5" t="s">
        <v>14</v>
      </c>
      <c r="E380" s="5" t="s">
        <v>433</v>
      </c>
      <c r="F380" s="5" t="s">
        <v>426</v>
      </c>
      <c r="G380" s="5" t="s">
        <v>434</v>
      </c>
      <c r="H380" s="5">
        <v>3</v>
      </c>
      <c r="I380" s="5"/>
      <c r="J380" s="5" t="s">
        <v>17</v>
      </c>
    </row>
    <row r="381" spans="1:12" x14ac:dyDescent="0.25">
      <c r="A381" s="5"/>
      <c r="B381" s="5"/>
      <c r="C381" s="7"/>
      <c r="D381" s="5"/>
      <c r="E381" s="5"/>
      <c r="F381" s="5"/>
      <c r="G381" s="5"/>
      <c r="H381" s="5"/>
      <c r="I381" s="5"/>
      <c r="J381" s="5"/>
    </row>
    <row r="382" spans="1:12" ht="210" customHeight="1" x14ac:dyDescent="0.25">
      <c r="A382" s="5" t="s">
        <v>11</v>
      </c>
      <c r="B382" s="5" t="s">
        <v>18</v>
      </c>
      <c r="C382" s="7" t="s">
        <v>435</v>
      </c>
      <c r="D382" s="5" t="s">
        <v>14</v>
      </c>
      <c r="E382" s="5" t="s">
        <v>436</v>
      </c>
      <c r="F382" s="5" t="s">
        <v>426</v>
      </c>
      <c r="G382" s="5" t="s">
        <v>135</v>
      </c>
      <c r="H382" s="5">
        <v>3</v>
      </c>
      <c r="I382" s="5"/>
      <c r="J382" s="5" t="s">
        <v>17</v>
      </c>
    </row>
    <row r="383" spans="1:12" x14ac:dyDescent="0.25">
      <c r="A383" s="5"/>
      <c r="B383" s="5"/>
      <c r="C383" s="7"/>
      <c r="D383" s="5"/>
      <c r="E383" s="5"/>
      <c r="F383" s="5"/>
      <c r="G383" s="5"/>
      <c r="H383" s="5"/>
      <c r="I383" s="5"/>
      <c r="J383" s="5"/>
    </row>
    <row r="384" spans="1:12" ht="210" customHeight="1" x14ac:dyDescent="0.25">
      <c r="A384" s="5" t="s">
        <v>11</v>
      </c>
      <c r="B384" s="5" t="s">
        <v>18</v>
      </c>
      <c r="C384" s="7" t="s">
        <v>437</v>
      </c>
      <c r="D384" s="5" t="s">
        <v>14</v>
      </c>
      <c r="E384" s="5" t="s">
        <v>438</v>
      </c>
      <c r="F384" s="5" t="s">
        <v>419</v>
      </c>
      <c r="G384" s="5" t="s">
        <v>149</v>
      </c>
      <c r="H384" s="5">
        <v>3</v>
      </c>
      <c r="I384" s="5"/>
      <c r="J384" s="5" t="s">
        <v>17</v>
      </c>
    </row>
    <row r="385" spans="1:13" x14ac:dyDescent="0.25">
      <c r="A385" s="5"/>
      <c r="B385" s="5"/>
      <c r="C385" s="7"/>
      <c r="D385" s="5"/>
      <c r="E385" s="5"/>
      <c r="F385" s="5"/>
      <c r="G385" s="5"/>
      <c r="H385" s="5"/>
      <c r="I385" s="5"/>
      <c r="J385" s="5"/>
    </row>
    <row r="386" spans="1:13" ht="195" customHeight="1" x14ac:dyDescent="0.25">
      <c r="A386" s="5" t="s">
        <v>11</v>
      </c>
      <c r="B386" s="5" t="s">
        <v>18</v>
      </c>
      <c r="C386" s="7" t="s">
        <v>439</v>
      </c>
      <c r="D386" s="5" t="s">
        <v>14</v>
      </c>
      <c r="E386" s="5" t="s">
        <v>440</v>
      </c>
      <c r="F386" s="5" t="s">
        <v>426</v>
      </c>
      <c r="G386" s="5" t="s">
        <v>143</v>
      </c>
      <c r="H386" s="5">
        <v>3</v>
      </c>
      <c r="I386" s="5"/>
      <c r="J386" s="5" t="s">
        <v>17</v>
      </c>
    </row>
    <row r="387" spans="1:13" x14ac:dyDescent="0.25">
      <c r="A387" s="5"/>
      <c r="B387" s="5"/>
      <c r="C387" s="7"/>
      <c r="D387" s="5"/>
      <c r="E387" s="5"/>
      <c r="F387" s="5"/>
      <c r="G387" s="5"/>
      <c r="H387" s="5"/>
      <c r="I387" s="5"/>
      <c r="J387" s="5"/>
    </row>
    <row r="390" spans="1:13" ht="180" customHeight="1" x14ac:dyDescent="0.25">
      <c r="A390" s="5" t="s">
        <v>11</v>
      </c>
      <c r="B390" s="5" t="s">
        <v>18</v>
      </c>
      <c r="C390" s="7" t="s">
        <v>441</v>
      </c>
      <c r="D390" s="5" t="s">
        <v>14</v>
      </c>
      <c r="E390" s="5" t="s">
        <v>442</v>
      </c>
      <c r="F390" s="5" t="s">
        <v>443</v>
      </c>
      <c r="G390" s="6">
        <v>42719</v>
      </c>
      <c r="H390" s="5">
        <v>3</v>
      </c>
      <c r="I390" s="5"/>
      <c r="J390" s="5" t="s">
        <v>444</v>
      </c>
    </row>
    <row r="391" spans="1:13" x14ac:dyDescent="0.25">
      <c r="A391" s="5"/>
      <c r="B391" s="5"/>
      <c r="C391" s="7"/>
      <c r="D391" s="5"/>
      <c r="E391" s="5"/>
      <c r="F391" s="5"/>
      <c r="G391" s="6"/>
      <c r="H391" s="5"/>
      <c r="I391" s="5"/>
      <c r="J391" s="5"/>
    </row>
    <row r="395" spans="1:13" ht="45" x14ac:dyDescent="0.25">
      <c r="A395" s="1" t="s">
        <v>1</v>
      </c>
      <c r="B395" s="1" t="s">
        <v>2</v>
      </c>
      <c r="C395" s="1" t="s">
        <v>3</v>
      </c>
      <c r="D395" s="1" t="s">
        <v>4</v>
      </c>
      <c r="E395" s="1" t="s">
        <v>5</v>
      </c>
      <c r="F395" s="1" t="s">
        <v>6</v>
      </c>
      <c r="G395" s="1" t="s">
        <v>7</v>
      </c>
      <c r="H395" s="1" t="s">
        <v>8</v>
      </c>
      <c r="I395" s="1" t="s">
        <v>9</v>
      </c>
      <c r="J395" s="1" t="s">
        <v>10</v>
      </c>
    </row>
    <row r="396" spans="1:13" ht="210" customHeight="1" x14ac:dyDescent="0.25">
      <c r="A396" s="5" t="s">
        <v>11</v>
      </c>
      <c r="B396" s="5" t="s">
        <v>12</v>
      </c>
      <c r="C396" s="7" t="s">
        <v>445</v>
      </c>
      <c r="D396" s="5" t="s">
        <v>14</v>
      </c>
      <c r="E396" s="5" t="s">
        <v>231</v>
      </c>
      <c r="F396" s="5" t="s">
        <v>446</v>
      </c>
      <c r="G396" s="5" t="s">
        <v>25</v>
      </c>
      <c r="H396" s="5">
        <v>3</v>
      </c>
      <c r="I396" s="5"/>
      <c r="J396" s="5" t="s">
        <v>17</v>
      </c>
    </row>
    <row r="397" spans="1:13" x14ac:dyDescent="0.25">
      <c r="A397" s="5"/>
      <c r="B397" s="5"/>
      <c r="C397" s="7"/>
      <c r="D397" s="5"/>
      <c r="E397" s="5"/>
      <c r="F397" s="5"/>
      <c r="G397" s="5"/>
      <c r="H397" s="5"/>
      <c r="I397" s="5"/>
      <c r="J397" s="5"/>
    </row>
    <row r="398" spans="1:13" ht="210" customHeight="1" x14ac:dyDescent="0.25">
      <c r="A398" s="5" t="s">
        <v>11</v>
      </c>
      <c r="B398" s="5" t="s">
        <v>18</v>
      </c>
      <c r="C398" s="7" t="s">
        <v>447</v>
      </c>
      <c r="D398" s="5" t="s">
        <v>14</v>
      </c>
      <c r="E398" s="5" t="s">
        <v>231</v>
      </c>
      <c r="F398" s="5" t="s">
        <v>448</v>
      </c>
      <c r="G398" s="6">
        <v>42447</v>
      </c>
      <c r="H398" s="5">
        <v>3</v>
      </c>
      <c r="I398" s="5"/>
      <c r="J398" s="5" t="s">
        <v>17</v>
      </c>
    </row>
    <row r="399" spans="1:13" x14ac:dyDescent="0.25">
      <c r="A399" s="5"/>
      <c r="B399" s="5"/>
      <c r="C399" s="7"/>
      <c r="D399" s="5"/>
      <c r="E399" s="5"/>
      <c r="F399" s="5"/>
      <c r="G399" s="6"/>
      <c r="H399" s="5"/>
      <c r="I399" s="5"/>
      <c r="J399" s="5"/>
    </row>
    <row r="400" spans="1:13" ht="195" customHeight="1" x14ac:dyDescent="0.25">
      <c r="A400" s="5" t="s">
        <v>11</v>
      </c>
      <c r="B400" s="5" t="s">
        <v>12</v>
      </c>
      <c r="C400" s="7" t="s">
        <v>449</v>
      </c>
      <c r="D400" s="5" t="s">
        <v>14</v>
      </c>
      <c r="E400" s="5" t="s">
        <v>450</v>
      </c>
      <c r="F400" s="5" t="s">
        <v>451</v>
      </c>
      <c r="G400" s="5">
        <f>-1 / 15</f>
        <v>-6.6666666666666666E-2</v>
      </c>
      <c r="H400" s="5">
        <v>3</v>
      </c>
      <c r="I400" s="5"/>
      <c r="J400" s="5" t="s">
        <v>17</v>
      </c>
      <c r="M400">
        <v>1</v>
      </c>
    </row>
    <row r="401" spans="1:13" x14ac:dyDescent="0.25">
      <c r="A401" s="5"/>
      <c r="B401" s="5"/>
      <c r="C401" s="7"/>
      <c r="D401" s="5"/>
      <c r="E401" s="5"/>
      <c r="F401" s="5"/>
      <c r="G401" s="5"/>
      <c r="H401" s="5"/>
      <c r="I401" s="5"/>
      <c r="J401" s="5"/>
    </row>
    <row r="402" spans="1:13" ht="195" customHeight="1" x14ac:dyDescent="0.25">
      <c r="A402" s="5" t="s">
        <v>11</v>
      </c>
      <c r="B402" s="5" t="s">
        <v>18</v>
      </c>
      <c r="C402" s="7" t="s">
        <v>452</v>
      </c>
      <c r="D402" s="5" t="s">
        <v>14</v>
      </c>
      <c r="E402" s="5" t="s">
        <v>453</v>
      </c>
      <c r="F402" s="5" t="s">
        <v>454</v>
      </c>
      <c r="G402" s="6">
        <v>42517</v>
      </c>
      <c r="H402" s="5">
        <v>3</v>
      </c>
      <c r="I402" s="5"/>
      <c r="J402" s="5" t="s">
        <v>17</v>
      </c>
      <c r="M402">
        <v>1</v>
      </c>
    </row>
    <row r="403" spans="1:13" x14ac:dyDescent="0.25">
      <c r="A403" s="5"/>
      <c r="B403" s="5"/>
      <c r="C403" s="7"/>
      <c r="D403" s="5"/>
      <c r="E403" s="5"/>
      <c r="F403" s="5"/>
      <c r="G403" s="6"/>
      <c r="H403" s="5"/>
      <c r="I403" s="5"/>
      <c r="J403" s="5"/>
    </row>
    <row r="404" spans="1:13" ht="210" customHeight="1" x14ac:dyDescent="0.25">
      <c r="A404" s="5" t="s">
        <v>11</v>
      </c>
      <c r="B404" s="5" t="s">
        <v>12</v>
      </c>
      <c r="C404" s="7" t="s">
        <v>455</v>
      </c>
      <c r="D404" s="5" t="s">
        <v>14</v>
      </c>
      <c r="E404" s="5" t="s">
        <v>456</v>
      </c>
      <c r="F404" s="5" t="s">
        <v>457</v>
      </c>
      <c r="G404" s="5" t="e">
        <f>-22 / 0</f>
        <v>#DIV/0!</v>
      </c>
      <c r="H404" s="5">
        <v>4</v>
      </c>
      <c r="I404" s="5"/>
      <c r="J404" s="5" t="s">
        <v>17</v>
      </c>
      <c r="M404">
        <v>1</v>
      </c>
    </row>
    <row r="405" spans="1:13" x14ac:dyDescent="0.25">
      <c r="A405" s="5"/>
      <c r="B405" s="5"/>
      <c r="C405" s="7"/>
      <c r="D405" s="5"/>
      <c r="E405" s="5"/>
      <c r="F405" s="5"/>
      <c r="G405" s="5"/>
      <c r="H405" s="5"/>
      <c r="I405" s="5"/>
      <c r="J405" s="5"/>
    </row>
    <row r="406" spans="1:13" ht="210" customHeight="1" x14ac:dyDescent="0.25">
      <c r="A406" s="5" t="s">
        <v>11</v>
      </c>
      <c r="B406" s="5" t="s">
        <v>18</v>
      </c>
      <c r="C406" s="7" t="s">
        <v>458</v>
      </c>
      <c r="D406" s="5" t="s">
        <v>14</v>
      </c>
      <c r="E406" s="5" t="s">
        <v>459</v>
      </c>
      <c r="F406" s="5" t="s">
        <v>457</v>
      </c>
      <c r="G406" s="6">
        <v>42484</v>
      </c>
      <c r="H406" s="5">
        <v>4</v>
      </c>
      <c r="I406" s="5"/>
      <c r="J406" s="5" t="s">
        <v>17</v>
      </c>
      <c r="M406">
        <v>1</v>
      </c>
    </row>
    <row r="407" spans="1:13" x14ac:dyDescent="0.25">
      <c r="A407" s="5"/>
      <c r="B407" s="5"/>
      <c r="C407" s="7"/>
      <c r="D407" s="5"/>
      <c r="E407" s="5"/>
      <c r="F407" s="5"/>
      <c r="G407" s="6"/>
      <c r="H407" s="5"/>
      <c r="I407" s="5"/>
      <c r="J407" s="5"/>
    </row>
    <row r="408" spans="1:13" ht="180" customHeight="1" x14ac:dyDescent="0.25">
      <c r="A408" s="5" t="s">
        <v>11</v>
      </c>
      <c r="B408" s="5" t="s">
        <v>18</v>
      </c>
      <c r="C408" s="7" t="s">
        <v>460</v>
      </c>
      <c r="D408" s="5" t="s">
        <v>14</v>
      </c>
      <c r="E408" s="5" t="s">
        <v>461</v>
      </c>
      <c r="F408" s="5" t="s">
        <v>462</v>
      </c>
      <c r="G408" s="6">
        <v>42456</v>
      </c>
      <c r="H408" s="5">
        <v>3</v>
      </c>
      <c r="I408" s="5"/>
      <c r="J408" s="5" t="s">
        <v>17</v>
      </c>
      <c r="M408">
        <v>1</v>
      </c>
    </row>
    <row r="409" spans="1:13" x14ac:dyDescent="0.25">
      <c r="A409" s="5"/>
      <c r="B409" s="5"/>
      <c r="C409" s="7"/>
      <c r="D409" s="5"/>
      <c r="E409" s="5"/>
      <c r="F409" s="5"/>
      <c r="G409" s="6"/>
      <c r="H409" s="5"/>
      <c r="I409" s="5"/>
      <c r="J409" s="5"/>
    </row>
    <row r="410" spans="1:13" ht="195" customHeight="1" x14ac:dyDescent="0.25">
      <c r="A410" s="5" t="s">
        <v>11</v>
      </c>
      <c r="B410" s="5" t="s">
        <v>12</v>
      </c>
      <c r="C410" s="7" t="s">
        <v>463</v>
      </c>
      <c r="D410" s="5" t="s">
        <v>14</v>
      </c>
      <c r="E410" s="5" t="s">
        <v>464</v>
      </c>
      <c r="F410" s="5" t="s">
        <v>462</v>
      </c>
      <c r="G410" s="5" t="s">
        <v>25</v>
      </c>
      <c r="H410" s="5">
        <v>3</v>
      </c>
      <c r="I410" s="5"/>
      <c r="J410" s="5" t="s">
        <v>17</v>
      </c>
      <c r="M410">
        <v>1</v>
      </c>
    </row>
    <row r="411" spans="1:13" x14ac:dyDescent="0.25">
      <c r="A411" s="5"/>
      <c r="B411" s="5"/>
      <c r="C411" s="7"/>
      <c r="D411" s="5"/>
      <c r="E411" s="5"/>
      <c r="F411" s="5"/>
      <c r="G411" s="5"/>
      <c r="H411" s="5"/>
      <c r="I411" s="5"/>
      <c r="J411" s="5"/>
    </row>
    <row r="412" spans="1:13" ht="195" customHeight="1" x14ac:dyDescent="0.25">
      <c r="A412" s="5" t="s">
        <v>11</v>
      </c>
      <c r="B412" s="5" t="s">
        <v>18</v>
      </c>
      <c r="C412" s="7" t="s">
        <v>465</v>
      </c>
      <c r="D412" s="5" t="s">
        <v>14</v>
      </c>
      <c r="E412" s="5" t="s">
        <v>466</v>
      </c>
      <c r="F412" s="5" t="s">
        <v>451</v>
      </c>
      <c r="G412" s="6">
        <v>42453</v>
      </c>
      <c r="H412" s="5">
        <v>4</v>
      </c>
      <c r="I412" s="5"/>
      <c r="J412" s="5" t="s">
        <v>17</v>
      </c>
      <c r="M412">
        <v>1</v>
      </c>
    </row>
    <row r="413" spans="1:13" x14ac:dyDescent="0.25">
      <c r="A413" s="5"/>
      <c r="B413" s="5"/>
      <c r="C413" s="7"/>
      <c r="D413" s="5"/>
      <c r="E413" s="5"/>
      <c r="F413" s="5"/>
      <c r="G413" s="6"/>
      <c r="H413" s="5"/>
      <c r="I413" s="5"/>
      <c r="J413" s="5"/>
    </row>
    <row r="414" spans="1:13" ht="210" customHeight="1" x14ac:dyDescent="0.25">
      <c r="A414" s="5" t="s">
        <v>11</v>
      </c>
      <c r="B414" s="5" t="s">
        <v>18</v>
      </c>
      <c r="C414" s="7" t="s">
        <v>467</v>
      </c>
      <c r="D414" s="5" t="s">
        <v>14</v>
      </c>
      <c r="E414" s="5" t="s">
        <v>468</v>
      </c>
      <c r="F414" s="5" t="s">
        <v>451</v>
      </c>
      <c r="G414" s="6">
        <v>42424</v>
      </c>
      <c r="H414" s="5">
        <v>4</v>
      </c>
      <c r="I414" s="5"/>
      <c r="J414" s="5" t="s">
        <v>17</v>
      </c>
      <c r="M414">
        <v>1</v>
      </c>
    </row>
    <row r="415" spans="1:13" x14ac:dyDescent="0.25">
      <c r="A415" s="5"/>
      <c r="B415" s="5"/>
      <c r="C415" s="7"/>
      <c r="D415" s="5"/>
      <c r="E415" s="5"/>
      <c r="F415" s="5"/>
      <c r="G415" s="6"/>
      <c r="H415" s="5"/>
      <c r="I415" s="5"/>
      <c r="J415" s="5"/>
    </row>
    <row r="416" spans="1:13" ht="210" customHeight="1" x14ac:dyDescent="0.25">
      <c r="A416" s="5" t="s">
        <v>11</v>
      </c>
      <c r="B416" s="5" t="s">
        <v>18</v>
      </c>
      <c r="C416" s="7" t="s">
        <v>469</v>
      </c>
      <c r="D416" s="5" t="s">
        <v>14</v>
      </c>
      <c r="E416" s="5" t="s">
        <v>470</v>
      </c>
      <c r="F416" s="5" t="s">
        <v>448</v>
      </c>
      <c r="G416" s="6">
        <v>42414</v>
      </c>
      <c r="H416" s="5">
        <v>5</v>
      </c>
      <c r="I416" s="5"/>
      <c r="J416" s="5" t="s">
        <v>17</v>
      </c>
      <c r="M416">
        <v>1</v>
      </c>
    </row>
    <row r="417" spans="1:13" x14ac:dyDescent="0.25">
      <c r="A417" s="5"/>
      <c r="B417" s="5"/>
      <c r="C417" s="7"/>
      <c r="D417" s="5"/>
      <c r="E417" s="5"/>
      <c r="F417" s="5"/>
      <c r="G417" s="6"/>
      <c r="H417" s="5"/>
      <c r="I417" s="5"/>
      <c r="J417" s="5"/>
    </row>
    <row r="418" spans="1:13" ht="210" customHeight="1" x14ac:dyDescent="0.25">
      <c r="A418" s="5" t="s">
        <v>11</v>
      </c>
      <c r="B418" s="5" t="s">
        <v>18</v>
      </c>
      <c r="C418" s="7" t="s">
        <v>471</v>
      </c>
      <c r="D418" s="5" t="s">
        <v>14</v>
      </c>
      <c r="E418" s="5" t="s">
        <v>472</v>
      </c>
      <c r="F418" s="5" t="s">
        <v>454</v>
      </c>
      <c r="G418" s="6">
        <v>42383</v>
      </c>
      <c r="H418" s="5">
        <v>5</v>
      </c>
      <c r="I418" s="5"/>
      <c r="J418" s="5" t="s">
        <v>17</v>
      </c>
      <c r="M418">
        <v>1</v>
      </c>
    </row>
    <row r="419" spans="1:13" x14ac:dyDescent="0.25">
      <c r="A419" s="5"/>
      <c r="B419" s="5"/>
      <c r="C419" s="7"/>
      <c r="D419" s="5"/>
      <c r="E419" s="5"/>
      <c r="F419" s="5"/>
      <c r="G419" s="6"/>
      <c r="H419" s="5"/>
      <c r="I419" s="5"/>
      <c r="J419" s="5"/>
    </row>
    <row r="420" spans="1:13" ht="210" customHeight="1" x14ac:dyDescent="0.25">
      <c r="A420" s="5" t="s">
        <v>11</v>
      </c>
      <c r="B420" s="5" t="s">
        <v>18</v>
      </c>
      <c r="C420" s="7" t="s">
        <v>473</v>
      </c>
      <c r="D420" s="5" t="s">
        <v>14</v>
      </c>
      <c r="E420" s="5" t="s">
        <v>474</v>
      </c>
      <c r="F420" s="5" t="s">
        <v>475</v>
      </c>
      <c r="G420" s="6">
        <v>42383</v>
      </c>
      <c r="H420" s="5">
        <v>3</v>
      </c>
      <c r="I420" s="5"/>
      <c r="J420" s="5" t="s">
        <v>17</v>
      </c>
      <c r="M420">
        <v>1</v>
      </c>
    </row>
    <row r="421" spans="1:13" x14ac:dyDescent="0.25">
      <c r="A421" s="5"/>
      <c r="B421" s="5"/>
      <c r="C421" s="7"/>
      <c r="D421" s="5"/>
      <c r="E421" s="5"/>
      <c r="F421" s="5"/>
      <c r="G421" s="6"/>
      <c r="H421" s="5"/>
      <c r="I421" s="5"/>
      <c r="J421" s="5"/>
    </row>
    <row r="422" spans="1:13" ht="210" customHeight="1" x14ac:dyDescent="0.25">
      <c r="A422" s="5" t="s">
        <v>11</v>
      </c>
      <c r="B422" s="5" t="s">
        <v>18</v>
      </c>
      <c r="C422" s="7" t="s">
        <v>476</v>
      </c>
      <c r="D422" s="5" t="s">
        <v>14</v>
      </c>
      <c r="E422" s="5" t="s">
        <v>477</v>
      </c>
      <c r="F422" s="5" t="s">
        <v>478</v>
      </c>
      <c r="G422" s="6">
        <v>42383</v>
      </c>
      <c r="H422" s="5">
        <v>3</v>
      </c>
      <c r="I422" s="5"/>
      <c r="J422" s="5" t="s">
        <v>17</v>
      </c>
      <c r="M422">
        <v>1</v>
      </c>
    </row>
    <row r="423" spans="1:13" x14ac:dyDescent="0.25">
      <c r="A423" s="5"/>
      <c r="B423" s="5"/>
      <c r="C423" s="7"/>
      <c r="D423" s="5"/>
      <c r="E423" s="5"/>
      <c r="F423" s="5"/>
      <c r="G423" s="6"/>
      <c r="H423" s="5"/>
      <c r="I423" s="5"/>
      <c r="J423" s="5"/>
    </row>
    <row r="424" spans="1:13" ht="195" customHeight="1" x14ac:dyDescent="0.25">
      <c r="A424" s="5" t="s">
        <v>11</v>
      </c>
      <c r="B424" s="5" t="s">
        <v>12</v>
      </c>
      <c r="C424" s="7" t="s">
        <v>479</v>
      </c>
      <c r="D424" s="5" t="s">
        <v>14</v>
      </c>
      <c r="E424" s="5" t="s">
        <v>480</v>
      </c>
      <c r="F424" s="5" t="s">
        <v>481</v>
      </c>
      <c r="G424" s="5" t="s">
        <v>482</v>
      </c>
      <c r="H424" s="5">
        <v>6</v>
      </c>
      <c r="I424" s="5"/>
      <c r="J424" s="5" t="s">
        <v>17</v>
      </c>
    </row>
    <row r="425" spans="1:13" x14ac:dyDescent="0.25">
      <c r="A425" s="5"/>
      <c r="B425" s="5"/>
      <c r="C425" s="7"/>
      <c r="D425" s="5"/>
      <c r="E425" s="5"/>
      <c r="F425" s="5"/>
      <c r="G425" s="5"/>
      <c r="H425" s="5"/>
      <c r="I425" s="5"/>
      <c r="J425" s="5"/>
    </row>
    <row r="426" spans="1:13" ht="210" customHeight="1" x14ac:dyDescent="0.25">
      <c r="A426" s="5" t="s">
        <v>11</v>
      </c>
      <c r="B426" s="5" t="s">
        <v>18</v>
      </c>
      <c r="C426" s="7" t="s">
        <v>483</v>
      </c>
      <c r="D426" s="5" t="s">
        <v>14</v>
      </c>
      <c r="E426" s="5" t="s">
        <v>484</v>
      </c>
      <c r="F426" s="5" t="s">
        <v>478</v>
      </c>
      <c r="G426" s="6">
        <v>42378</v>
      </c>
      <c r="H426" s="5">
        <v>6</v>
      </c>
      <c r="I426" s="5"/>
      <c r="J426" s="5" t="s">
        <v>17</v>
      </c>
    </row>
    <row r="427" spans="1:13" x14ac:dyDescent="0.25">
      <c r="A427" s="5"/>
      <c r="B427" s="5"/>
      <c r="C427" s="7"/>
      <c r="D427" s="5"/>
      <c r="E427" s="5"/>
      <c r="F427" s="5"/>
      <c r="G427" s="6"/>
      <c r="H427" s="5"/>
      <c r="I427" s="5"/>
      <c r="J427" s="5"/>
    </row>
    <row r="428" spans="1:13" ht="195" customHeight="1" x14ac:dyDescent="0.25">
      <c r="A428" s="5" t="s">
        <v>11</v>
      </c>
      <c r="B428" s="5" t="s">
        <v>18</v>
      </c>
      <c r="C428" s="7" t="s">
        <v>485</v>
      </c>
      <c r="D428" s="5" t="s">
        <v>14</v>
      </c>
      <c r="E428" s="5" t="s">
        <v>486</v>
      </c>
      <c r="F428" s="5" t="s">
        <v>475</v>
      </c>
      <c r="G428" s="6">
        <v>42379</v>
      </c>
      <c r="H428" s="5">
        <v>6</v>
      </c>
      <c r="I428" s="5"/>
      <c r="J428" s="5" t="s">
        <v>17</v>
      </c>
    </row>
    <row r="429" spans="1:13" x14ac:dyDescent="0.25">
      <c r="A429" s="5"/>
      <c r="B429" s="5"/>
      <c r="C429" s="7"/>
      <c r="D429" s="5"/>
      <c r="E429" s="5"/>
      <c r="F429" s="5"/>
      <c r="G429" s="6"/>
      <c r="H429" s="5"/>
      <c r="I429" s="5"/>
      <c r="J429" s="5"/>
    </row>
    <row r="432" spans="1:13" ht="45" x14ac:dyDescent="0.25">
      <c r="A432" s="1" t="s">
        <v>1</v>
      </c>
      <c r="B432" s="1" t="s">
        <v>2</v>
      </c>
      <c r="C432" s="1" t="s">
        <v>3</v>
      </c>
      <c r="D432" s="1" t="s">
        <v>4</v>
      </c>
      <c r="E432" s="1" t="s">
        <v>5</v>
      </c>
      <c r="F432" s="1" t="s">
        <v>6</v>
      </c>
      <c r="G432" s="1" t="s">
        <v>7</v>
      </c>
      <c r="H432" s="1" t="s">
        <v>8</v>
      </c>
      <c r="I432" s="1" t="s">
        <v>9</v>
      </c>
      <c r="J432" s="1" t="s">
        <v>10</v>
      </c>
    </row>
    <row r="433" spans="1:12" ht="180" customHeight="1" x14ac:dyDescent="0.25">
      <c r="A433" s="5" t="s">
        <v>11</v>
      </c>
      <c r="B433" s="5" t="s">
        <v>18</v>
      </c>
      <c r="C433" s="7" t="s">
        <v>487</v>
      </c>
      <c r="D433" s="5" t="s">
        <v>14</v>
      </c>
      <c r="E433" s="5" t="s">
        <v>488</v>
      </c>
      <c r="F433" s="5" t="s">
        <v>352</v>
      </c>
      <c r="G433" s="6">
        <v>42394</v>
      </c>
      <c r="H433" s="5">
        <v>3</v>
      </c>
      <c r="I433" s="5"/>
      <c r="J433" s="5" t="s">
        <v>17</v>
      </c>
    </row>
    <row r="434" spans="1:12" x14ac:dyDescent="0.25">
      <c r="A434" s="5"/>
      <c r="B434" s="5"/>
      <c r="C434" s="7"/>
      <c r="D434" s="5"/>
      <c r="E434" s="5"/>
      <c r="F434" s="5"/>
      <c r="G434" s="6"/>
      <c r="H434" s="5"/>
      <c r="I434" s="5"/>
      <c r="J434" s="5"/>
    </row>
    <row r="435" spans="1:12" ht="180" customHeight="1" x14ac:dyDescent="0.25">
      <c r="A435" s="5" t="s">
        <v>11</v>
      </c>
      <c r="B435" s="5" t="s">
        <v>18</v>
      </c>
      <c r="C435" s="7" t="s">
        <v>489</v>
      </c>
      <c r="D435" s="5" t="s">
        <v>14</v>
      </c>
      <c r="E435" s="5" t="s">
        <v>490</v>
      </c>
      <c r="F435" s="5" t="s">
        <v>491</v>
      </c>
      <c r="G435" s="6">
        <v>42425</v>
      </c>
      <c r="H435" s="5">
        <v>3</v>
      </c>
      <c r="I435" s="5"/>
      <c r="J435" s="5" t="s">
        <v>17</v>
      </c>
    </row>
    <row r="436" spans="1:12" x14ac:dyDescent="0.25">
      <c r="A436" s="5"/>
      <c r="B436" s="5"/>
      <c r="C436" s="7"/>
      <c r="D436" s="5"/>
      <c r="E436" s="5"/>
      <c r="F436" s="5"/>
      <c r="G436" s="6"/>
      <c r="H436" s="5"/>
      <c r="I436" s="5"/>
      <c r="J436" s="5"/>
    </row>
    <row r="437" spans="1:12" ht="210" customHeight="1" x14ac:dyDescent="0.25">
      <c r="A437" s="5" t="s">
        <v>11</v>
      </c>
      <c r="B437" s="5" t="s">
        <v>18</v>
      </c>
      <c r="C437" s="7" t="s">
        <v>492</v>
      </c>
      <c r="D437" s="5" t="s">
        <v>14</v>
      </c>
      <c r="E437" s="5" t="s">
        <v>493</v>
      </c>
      <c r="F437" s="5" t="s">
        <v>494</v>
      </c>
      <c r="G437" s="6">
        <v>42389</v>
      </c>
      <c r="H437" s="5">
        <v>3</v>
      </c>
      <c r="I437" s="5"/>
      <c r="J437" s="5" t="s">
        <v>17</v>
      </c>
    </row>
    <row r="438" spans="1:12" x14ac:dyDescent="0.25">
      <c r="A438" s="5"/>
      <c r="B438" s="5"/>
      <c r="C438" s="7"/>
      <c r="D438" s="5"/>
      <c r="E438" s="5"/>
      <c r="F438" s="5"/>
      <c r="G438" s="6"/>
      <c r="H438" s="5"/>
      <c r="I438" s="5"/>
      <c r="J438" s="5"/>
    </row>
    <row r="439" spans="1:12" ht="210" customHeight="1" x14ac:dyDescent="0.25">
      <c r="A439" s="5" t="s">
        <v>11</v>
      </c>
      <c r="B439" s="5" t="s">
        <v>12</v>
      </c>
      <c r="C439" s="7" t="s">
        <v>495</v>
      </c>
      <c r="D439" s="5" t="s">
        <v>14</v>
      </c>
      <c r="E439" s="5" t="s">
        <v>496</v>
      </c>
      <c r="F439" s="5" t="s">
        <v>494</v>
      </c>
      <c r="G439" s="5">
        <f>-1 / 20</f>
        <v>-0.05</v>
      </c>
      <c r="H439" s="5">
        <v>3</v>
      </c>
      <c r="I439" s="5"/>
      <c r="J439" s="5" t="s">
        <v>17</v>
      </c>
    </row>
    <row r="440" spans="1:12" x14ac:dyDescent="0.25">
      <c r="A440" s="5"/>
      <c r="B440" s="5"/>
      <c r="C440" s="7"/>
      <c r="D440" s="5"/>
      <c r="E440" s="5"/>
      <c r="F440" s="5"/>
      <c r="G440" s="5"/>
      <c r="H440" s="5"/>
      <c r="I440" s="5"/>
      <c r="J440" s="5"/>
    </row>
    <row r="441" spans="1:12" ht="210" customHeight="1" x14ac:dyDescent="0.25">
      <c r="A441" s="5" t="s">
        <v>11</v>
      </c>
      <c r="B441" s="5" t="s">
        <v>18</v>
      </c>
      <c r="C441" s="7" t="s">
        <v>497</v>
      </c>
      <c r="D441" s="5" t="s">
        <v>14</v>
      </c>
      <c r="E441" s="5" t="s">
        <v>275</v>
      </c>
      <c r="F441" s="5" t="s">
        <v>494</v>
      </c>
      <c r="G441" s="6">
        <v>42724</v>
      </c>
      <c r="H441" s="5">
        <v>3</v>
      </c>
      <c r="I441" s="5"/>
      <c r="J441" s="5" t="s">
        <v>17</v>
      </c>
    </row>
    <row r="442" spans="1:12" x14ac:dyDescent="0.25">
      <c r="A442" s="5"/>
      <c r="B442" s="5"/>
      <c r="C442" s="7"/>
      <c r="D442" s="5"/>
      <c r="E442" s="5"/>
      <c r="F442" s="5"/>
      <c r="G442" s="6"/>
      <c r="H442" s="5"/>
      <c r="I442" s="5"/>
      <c r="J442" s="5"/>
    </row>
    <row r="443" spans="1:12" ht="195" customHeight="1" x14ac:dyDescent="0.25">
      <c r="A443" s="5" t="s">
        <v>11</v>
      </c>
      <c r="B443" s="5" t="s">
        <v>18</v>
      </c>
      <c r="C443" s="7" t="s">
        <v>498</v>
      </c>
      <c r="D443" s="5" t="s">
        <v>14</v>
      </c>
      <c r="E443" s="5" t="s">
        <v>499</v>
      </c>
      <c r="F443" s="5" t="s">
        <v>500</v>
      </c>
      <c r="G443" s="6">
        <v>42389</v>
      </c>
      <c r="H443" s="5">
        <v>3</v>
      </c>
      <c r="I443" s="5"/>
      <c r="J443" s="5" t="s">
        <v>17</v>
      </c>
    </row>
    <row r="444" spans="1:12" x14ac:dyDescent="0.25">
      <c r="A444" s="5"/>
      <c r="B444" s="5"/>
      <c r="C444" s="7"/>
      <c r="D444" s="5"/>
      <c r="E444" s="5"/>
      <c r="F444" s="5"/>
      <c r="G444" s="6"/>
      <c r="H444" s="5"/>
      <c r="I444" s="5"/>
      <c r="J444" s="5"/>
    </row>
    <row r="445" spans="1:12" ht="180" customHeight="1" x14ac:dyDescent="0.25">
      <c r="A445" s="5" t="s">
        <v>11</v>
      </c>
      <c r="B445" s="5" t="s">
        <v>12</v>
      </c>
      <c r="C445" s="7" t="s">
        <v>501</v>
      </c>
      <c r="D445" s="5" t="s">
        <v>14</v>
      </c>
      <c r="E445" s="5" t="s">
        <v>502</v>
      </c>
      <c r="F445" s="5" t="s">
        <v>352</v>
      </c>
      <c r="G445" s="5">
        <f>-3 / 20</f>
        <v>-0.15</v>
      </c>
      <c r="H445" s="5">
        <v>3</v>
      </c>
      <c r="I445" s="5"/>
      <c r="J445" s="5" t="s">
        <v>17</v>
      </c>
    </row>
    <row r="446" spans="1:12" x14ac:dyDescent="0.25">
      <c r="A446" s="5"/>
      <c r="B446" s="5"/>
      <c r="C446" s="7"/>
      <c r="D446" s="5"/>
      <c r="E446" s="5"/>
      <c r="F446" s="5"/>
      <c r="G446" s="5"/>
      <c r="H446" s="5"/>
      <c r="I446" s="5"/>
      <c r="J446" s="5"/>
    </row>
    <row r="447" spans="1:12" ht="180" customHeight="1" x14ac:dyDescent="0.25">
      <c r="A447" s="5" t="s">
        <v>11</v>
      </c>
      <c r="B447" s="5" t="s">
        <v>18</v>
      </c>
      <c r="C447" s="7" t="s">
        <v>503</v>
      </c>
      <c r="D447" s="5" t="s">
        <v>14</v>
      </c>
      <c r="E447" s="5" t="s">
        <v>504</v>
      </c>
      <c r="F447" s="5" t="s">
        <v>352</v>
      </c>
      <c r="G447" s="6">
        <v>42449</v>
      </c>
      <c r="H447" s="5">
        <v>3</v>
      </c>
      <c r="I447" s="5"/>
      <c r="J447" s="5" t="s">
        <v>17</v>
      </c>
      <c r="L447">
        <v>1</v>
      </c>
    </row>
    <row r="448" spans="1:12" x14ac:dyDescent="0.25">
      <c r="A448" s="5"/>
      <c r="B448" s="5"/>
      <c r="C448" s="7"/>
      <c r="D448" s="5"/>
      <c r="E448" s="5"/>
      <c r="F448" s="5"/>
      <c r="G448" s="6"/>
      <c r="H448" s="5"/>
      <c r="I448" s="5"/>
      <c r="J448" s="5"/>
    </row>
    <row r="449" spans="1:12" ht="180" customHeight="1" x14ac:dyDescent="0.25">
      <c r="A449" s="5" t="s">
        <v>11</v>
      </c>
      <c r="B449" s="5" t="s">
        <v>18</v>
      </c>
      <c r="C449" s="7" t="s">
        <v>505</v>
      </c>
      <c r="D449" s="5" t="s">
        <v>14</v>
      </c>
      <c r="E449" s="5" t="s">
        <v>506</v>
      </c>
      <c r="F449" s="5" t="s">
        <v>491</v>
      </c>
      <c r="G449" s="6">
        <v>42449</v>
      </c>
      <c r="H449" s="5">
        <v>3</v>
      </c>
      <c r="I449" s="5"/>
      <c r="J449" s="5" t="s">
        <v>17</v>
      </c>
    </row>
    <row r="450" spans="1:12" x14ac:dyDescent="0.25">
      <c r="A450" s="5"/>
      <c r="B450" s="5"/>
      <c r="C450" s="7"/>
      <c r="D450" s="5"/>
      <c r="E450" s="5"/>
      <c r="F450" s="5"/>
      <c r="G450" s="6"/>
      <c r="H450" s="5"/>
      <c r="I450" s="5"/>
      <c r="J450" s="5"/>
    </row>
    <row r="451" spans="1:12" ht="225" customHeight="1" x14ac:dyDescent="0.25">
      <c r="A451" s="5" t="s">
        <v>11</v>
      </c>
      <c r="B451" s="5" t="s">
        <v>18</v>
      </c>
      <c r="C451" s="7" t="s">
        <v>507</v>
      </c>
      <c r="D451" s="5" t="s">
        <v>14</v>
      </c>
      <c r="E451" s="5" t="s">
        <v>42</v>
      </c>
      <c r="F451" s="5" t="s">
        <v>352</v>
      </c>
      <c r="G451" s="6">
        <v>42465</v>
      </c>
      <c r="H451" s="5">
        <v>3</v>
      </c>
      <c r="I451" s="5"/>
      <c r="J451" s="5" t="s">
        <v>17</v>
      </c>
    </row>
    <row r="452" spans="1:12" x14ac:dyDescent="0.25">
      <c r="A452" s="5"/>
      <c r="B452" s="5"/>
      <c r="C452" s="7"/>
      <c r="D452" s="5"/>
      <c r="E452" s="5"/>
      <c r="F452" s="5"/>
      <c r="G452" s="6"/>
      <c r="H452" s="5"/>
      <c r="I452" s="5"/>
      <c r="J452" s="5"/>
    </row>
    <row r="453" spans="1:12" x14ac:dyDescent="0.25">
      <c r="A453" s="2"/>
      <c r="B453" s="2"/>
      <c r="C453" s="3"/>
      <c r="D453" s="2"/>
      <c r="E453" s="2"/>
      <c r="F453" s="2"/>
      <c r="G453" s="2"/>
      <c r="H453" s="2"/>
      <c r="I453" s="2"/>
      <c r="J453" s="2"/>
    </row>
    <row r="454" spans="1:12" ht="210" customHeight="1" x14ac:dyDescent="0.25">
      <c r="A454" s="5" t="s">
        <v>11</v>
      </c>
      <c r="B454" s="5" t="s">
        <v>18</v>
      </c>
      <c r="C454" s="7" t="s">
        <v>508</v>
      </c>
      <c r="D454" s="5" t="s">
        <v>14</v>
      </c>
      <c r="E454" s="5" t="s">
        <v>509</v>
      </c>
      <c r="F454" s="5" t="s">
        <v>510</v>
      </c>
      <c r="G454" s="8">
        <v>11933</v>
      </c>
      <c r="H454" s="5">
        <v>4</v>
      </c>
      <c r="I454" s="5"/>
      <c r="J454" s="5" t="s">
        <v>17</v>
      </c>
    </row>
    <row r="455" spans="1:12" x14ac:dyDescent="0.25">
      <c r="A455" s="5"/>
      <c r="B455" s="5"/>
      <c r="C455" s="7"/>
      <c r="D455" s="5"/>
      <c r="E455" s="5"/>
      <c r="F455" s="5"/>
      <c r="G455" s="8"/>
      <c r="H455" s="5"/>
      <c r="I455" s="5"/>
      <c r="J455" s="5"/>
    </row>
    <row r="456" spans="1:12" ht="195" customHeight="1" x14ac:dyDescent="0.25">
      <c r="A456" s="5" t="s">
        <v>11</v>
      </c>
      <c r="B456" s="5" t="s">
        <v>18</v>
      </c>
      <c r="C456" s="7" t="s">
        <v>511</v>
      </c>
      <c r="D456" s="5" t="s">
        <v>14</v>
      </c>
      <c r="E456" s="5" t="s">
        <v>512</v>
      </c>
      <c r="F456" s="5" t="s">
        <v>510</v>
      </c>
      <c r="G456" s="6">
        <v>42571</v>
      </c>
      <c r="H456" s="5">
        <v>0</v>
      </c>
      <c r="I456" s="5"/>
      <c r="J456" s="5" t="s">
        <v>17</v>
      </c>
    </row>
    <row r="457" spans="1:12" x14ac:dyDescent="0.25">
      <c r="A457" s="5"/>
      <c r="B457" s="5"/>
      <c r="C457" s="7"/>
      <c r="D457" s="5"/>
      <c r="E457" s="5"/>
      <c r="F457" s="5"/>
      <c r="G457" s="6"/>
      <c r="H457" s="5"/>
      <c r="I457" s="5"/>
      <c r="J457" s="5"/>
    </row>
    <row r="458" spans="1:12" ht="195" customHeight="1" x14ac:dyDescent="0.25">
      <c r="A458" s="5" t="s">
        <v>11</v>
      </c>
      <c r="B458" s="5" t="s">
        <v>18</v>
      </c>
      <c r="C458" s="7" t="s">
        <v>513</v>
      </c>
      <c r="D458" s="5" t="s">
        <v>14</v>
      </c>
      <c r="E458" s="5" t="s">
        <v>514</v>
      </c>
      <c r="F458" s="5" t="s">
        <v>510</v>
      </c>
      <c r="G458" s="6">
        <v>42663</v>
      </c>
      <c r="H458" s="5">
        <v>0</v>
      </c>
      <c r="I458" s="5"/>
      <c r="J458" s="5" t="s">
        <v>17</v>
      </c>
      <c r="L458">
        <v>1</v>
      </c>
    </row>
    <row r="459" spans="1:12" x14ac:dyDescent="0.25">
      <c r="A459" s="5"/>
      <c r="B459" s="5"/>
      <c r="C459" s="7"/>
      <c r="D459" s="5"/>
      <c r="E459" s="5"/>
      <c r="F459" s="5"/>
      <c r="G459" s="6"/>
      <c r="H459" s="5"/>
      <c r="I459" s="5"/>
      <c r="J459" s="5"/>
    </row>
    <row r="460" spans="1:12" ht="210" customHeight="1" x14ac:dyDescent="0.25">
      <c r="A460" s="5" t="s">
        <v>11</v>
      </c>
      <c r="B460" s="5" t="s">
        <v>18</v>
      </c>
      <c r="C460" s="7" t="s">
        <v>515</v>
      </c>
      <c r="D460" s="5" t="s">
        <v>14</v>
      </c>
      <c r="E460" s="5" t="s">
        <v>516</v>
      </c>
      <c r="F460" s="5" t="s">
        <v>510</v>
      </c>
      <c r="G460" s="5" t="s">
        <v>517</v>
      </c>
      <c r="H460" s="5">
        <v>4</v>
      </c>
      <c r="I460" s="5"/>
      <c r="J460" s="5" t="s">
        <v>17</v>
      </c>
    </row>
    <row r="461" spans="1:12" x14ac:dyDescent="0.25">
      <c r="A461" s="5"/>
      <c r="B461" s="5"/>
      <c r="C461" s="7"/>
      <c r="D461" s="5"/>
      <c r="E461" s="5"/>
      <c r="F461" s="5"/>
      <c r="G461" s="5"/>
      <c r="H461" s="5"/>
      <c r="I461" s="5"/>
      <c r="J461" s="5"/>
    </row>
    <row r="462" spans="1:12" ht="195" customHeight="1" x14ac:dyDescent="0.25">
      <c r="A462" s="5" t="s">
        <v>11</v>
      </c>
      <c r="B462" s="5" t="s">
        <v>18</v>
      </c>
      <c r="C462" s="7" t="s">
        <v>518</v>
      </c>
      <c r="D462" s="5" t="s">
        <v>14</v>
      </c>
      <c r="E462" s="5" t="s">
        <v>519</v>
      </c>
      <c r="F462" s="5" t="s">
        <v>510</v>
      </c>
      <c r="G462" s="5" t="s">
        <v>517</v>
      </c>
      <c r="H462" s="5">
        <v>0</v>
      </c>
      <c r="I462" s="5"/>
      <c r="J462" s="5" t="s">
        <v>194</v>
      </c>
    </row>
    <row r="463" spans="1:12" x14ac:dyDescent="0.25">
      <c r="A463" s="5"/>
      <c r="B463" s="5"/>
      <c r="C463" s="7"/>
      <c r="D463" s="5"/>
      <c r="E463" s="5"/>
      <c r="F463" s="5"/>
      <c r="G463" s="5"/>
      <c r="H463" s="5"/>
      <c r="I463" s="5"/>
      <c r="J463" s="5"/>
    </row>
    <row r="466" spans="1:12" ht="45" x14ac:dyDescent="0.25">
      <c r="A466" s="1" t="s">
        <v>1</v>
      </c>
      <c r="B466" s="1" t="s">
        <v>2</v>
      </c>
      <c r="C466" s="1" t="s">
        <v>3</v>
      </c>
      <c r="D466" s="1" t="s">
        <v>4</v>
      </c>
      <c r="E466" s="1" t="s">
        <v>5</v>
      </c>
      <c r="F466" s="1" t="s">
        <v>6</v>
      </c>
      <c r="G466" s="1" t="s">
        <v>7</v>
      </c>
      <c r="H466" s="1" t="s">
        <v>8</v>
      </c>
      <c r="I466" s="1" t="s">
        <v>9</v>
      </c>
      <c r="J466" s="1" t="s">
        <v>10</v>
      </c>
    </row>
    <row r="467" spans="1:12" ht="195" customHeight="1" x14ac:dyDescent="0.25">
      <c r="A467" s="5" t="s">
        <v>11</v>
      </c>
      <c r="B467" s="5" t="s">
        <v>18</v>
      </c>
      <c r="C467" s="7" t="s">
        <v>520</v>
      </c>
      <c r="D467" s="5" t="s">
        <v>14</v>
      </c>
      <c r="E467" s="5" t="s">
        <v>521</v>
      </c>
      <c r="F467" s="5" t="s">
        <v>326</v>
      </c>
      <c r="G467" s="6">
        <v>42668</v>
      </c>
      <c r="H467" s="5">
        <v>3</v>
      </c>
      <c r="I467" s="5"/>
      <c r="J467" s="5" t="s">
        <v>17</v>
      </c>
    </row>
    <row r="468" spans="1:12" x14ac:dyDescent="0.25">
      <c r="A468" s="5"/>
      <c r="B468" s="5"/>
      <c r="C468" s="7"/>
      <c r="D468" s="5"/>
      <c r="E468" s="5"/>
      <c r="F468" s="5"/>
      <c r="G468" s="6"/>
      <c r="H468" s="5"/>
      <c r="I468" s="5"/>
      <c r="J468" s="5"/>
    </row>
    <row r="469" spans="1:12" ht="195" customHeight="1" x14ac:dyDescent="0.25">
      <c r="A469" s="5" t="s">
        <v>11</v>
      </c>
      <c r="B469" s="5" t="s">
        <v>18</v>
      </c>
      <c r="C469" s="7" t="s">
        <v>522</v>
      </c>
      <c r="D469" s="5" t="s">
        <v>14</v>
      </c>
      <c r="E469" s="5" t="s">
        <v>523</v>
      </c>
      <c r="F469" s="5" t="s">
        <v>360</v>
      </c>
      <c r="G469" s="5" t="s">
        <v>143</v>
      </c>
      <c r="H469" s="5">
        <v>3</v>
      </c>
      <c r="I469" s="5"/>
      <c r="J469" s="5" t="s">
        <v>17</v>
      </c>
    </row>
    <row r="470" spans="1:12" x14ac:dyDescent="0.25">
      <c r="A470" s="5"/>
      <c r="B470" s="5"/>
      <c r="C470" s="7"/>
      <c r="D470" s="5"/>
      <c r="E470" s="5"/>
      <c r="F470" s="5"/>
      <c r="G470" s="5"/>
      <c r="H470" s="5"/>
      <c r="I470" s="5"/>
      <c r="J470" s="5"/>
    </row>
    <row r="471" spans="1:12" ht="180" customHeight="1" x14ac:dyDescent="0.25">
      <c r="A471" s="5" t="s">
        <v>11</v>
      </c>
      <c r="B471" s="5" t="s">
        <v>12</v>
      </c>
      <c r="C471" s="7" t="s">
        <v>524</v>
      </c>
      <c r="D471" s="5" t="s">
        <v>14</v>
      </c>
      <c r="E471" s="5" t="s">
        <v>525</v>
      </c>
      <c r="F471" s="5" t="s">
        <v>360</v>
      </c>
      <c r="G471" s="5" t="s">
        <v>526</v>
      </c>
      <c r="H471" s="5">
        <v>3</v>
      </c>
      <c r="I471" s="5"/>
      <c r="J471" s="5" t="s">
        <v>17</v>
      </c>
    </row>
    <row r="472" spans="1:12" x14ac:dyDescent="0.25">
      <c r="A472" s="5"/>
      <c r="B472" s="5"/>
      <c r="C472" s="7"/>
      <c r="D472" s="5"/>
      <c r="E472" s="5"/>
      <c r="F472" s="5"/>
      <c r="G472" s="5"/>
      <c r="H472" s="5"/>
      <c r="I472" s="5"/>
      <c r="J472" s="5"/>
    </row>
    <row r="473" spans="1:12" ht="195" customHeight="1" x14ac:dyDescent="0.25">
      <c r="A473" s="5" t="s">
        <v>11</v>
      </c>
      <c r="B473" s="5" t="s">
        <v>18</v>
      </c>
      <c r="C473" s="7" t="s">
        <v>527</v>
      </c>
      <c r="D473" s="5" t="s">
        <v>14</v>
      </c>
      <c r="E473" s="5" t="s">
        <v>210</v>
      </c>
      <c r="F473" s="5" t="s">
        <v>200</v>
      </c>
      <c r="G473" s="6">
        <v>42561</v>
      </c>
      <c r="H473" s="5">
        <v>3</v>
      </c>
      <c r="I473" s="5"/>
      <c r="J473" s="5" t="s">
        <v>17</v>
      </c>
    </row>
    <row r="474" spans="1:12" x14ac:dyDescent="0.25">
      <c r="A474" s="5"/>
      <c r="B474" s="5"/>
      <c r="C474" s="7"/>
      <c r="D474" s="5"/>
      <c r="E474" s="5"/>
      <c r="F474" s="5"/>
      <c r="G474" s="6"/>
      <c r="H474" s="5"/>
      <c r="I474" s="5"/>
      <c r="J474" s="5"/>
    </row>
    <row r="475" spans="1:12" ht="210" customHeight="1" x14ac:dyDescent="0.25">
      <c r="A475" s="5" t="s">
        <v>11</v>
      </c>
      <c r="B475" s="5" t="s">
        <v>18</v>
      </c>
      <c r="C475" s="7" t="s">
        <v>528</v>
      </c>
      <c r="D475" s="5" t="s">
        <v>14</v>
      </c>
      <c r="E475" s="5" t="s">
        <v>529</v>
      </c>
      <c r="F475" s="5" t="s">
        <v>530</v>
      </c>
      <c r="G475" s="5" t="s">
        <v>531</v>
      </c>
      <c r="H475" s="5">
        <v>4</v>
      </c>
      <c r="I475" s="5"/>
      <c r="J475" s="5" t="s">
        <v>17</v>
      </c>
    </row>
    <row r="476" spans="1:12" x14ac:dyDescent="0.25">
      <c r="A476" s="5"/>
      <c r="B476" s="5"/>
      <c r="C476" s="7"/>
      <c r="D476" s="5"/>
      <c r="E476" s="5"/>
      <c r="F476" s="5"/>
      <c r="G476" s="5"/>
      <c r="H476" s="5"/>
      <c r="I476" s="5"/>
      <c r="J476" s="5"/>
    </row>
    <row r="477" spans="1:12" ht="210" customHeight="1" x14ac:dyDescent="0.25">
      <c r="A477" s="5" t="s">
        <v>11</v>
      </c>
      <c r="B477" s="5" t="s">
        <v>18</v>
      </c>
      <c r="C477" s="7" t="s">
        <v>532</v>
      </c>
      <c r="D477" s="5" t="s">
        <v>14</v>
      </c>
      <c r="E477" s="5" t="s">
        <v>533</v>
      </c>
      <c r="F477" s="5" t="s">
        <v>530</v>
      </c>
      <c r="G477" s="6">
        <v>42506</v>
      </c>
      <c r="H477" s="5">
        <v>0</v>
      </c>
      <c r="I477" s="5"/>
      <c r="J477" s="5" t="s">
        <v>17</v>
      </c>
    </row>
    <row r="478" spans="1:12" x14ac:dyDescent="0.25">
      <c r="A478" s="5"/>
      <c r="B478" s="5"/>
      <c r="C478" s="7"/>
      <c r="D478" s="5"/>
      <c r="E478" s="5"/>
      <c r="F478" s="5"/>
      <c r="G478" s="6"/>
      <c r="H478" s="5"/>
      <c r="I478" s="5"/>
      <c r="J478" s="5"/>
    </row>
    <row r="479" spans="1:12" ht="180" customHeight="1" x14ac:dyDescent="0.25">
      <c r="A479" s="5" t="s">
        <v>11</v>
      </c>
      <c r="B479" s="5" t="s">
        <v>18</v>
      </c>
      <c r="C479" s="7" t="s">
        <v>534</v>
      </c>
      <c r="D479" s="5" t="s">
        <v>14</v>
      </c>
      <c r="E479" s="5" t="s">
        <v>535</v>
      </c>
      <c r="F479" s="5" t="s">
        <v>530</v>
      </c>
      <c r="G479" s="6">
        <v>42629</v>
      </c>
      <c r="H479" s="5">
        <v>0</v>
      </c>
      <c r="I479" s="5"/>
      <c r="J479" s="5" t="s">
        <v>17</v>
      </c>
      <c r="L479">
        <v>1</v>
      </c>
    </row>
    <row r="480" spans="1:12" x14ac:dyDescent="0.25">
      <c r="A480" s="5"/>
      <c r="B480" s="5"/>
      <c r="C480" s="7"/>
      <c r="D480" s="5"/>
      <c r="E480" s="5"/>
      <c r="F480" s="5"/>
      <c r="G480" s="6"/>
      <c r="H480" s="5"/>
      <c r="I480" s="5"/>
      <c r="J480" s="5"/>
    </row>
    <row r="481" spans="1:10" ht="210" customHeight="1" x14ac:dyDescent="0.25">
      <c r="A481" s="5" t="s">
        <v>11</v>
      </c>
      <c r="B481" s="5" t="s">
        <v>18</v>
      </c>
      <c r="C481" s="7" t="s">
        <v>536</v>
      </c>
      <c r="D481" s="5" t="s">
        <v>14</v>
      </c>
      <c r="E481" s="5" t="s">
        <v>537</v>
      </c>
      <c r="F481" s="5" t="s">
        <v>538</v>
      </c>
      <c r="G481" s="5" t="s">
        <v>539</v>
      </c>
      <c r="H481" s="5">
        <v>3</v>
      </c>
      <c r="I481" s="5"/>
      <c r="J481" s="5" t="s">
        <v>17</v>
      </c>
    </row>
    <row r="482" spans="1:10" x14ac:dyDescent="0.25">
      <c r="A482" s="5"/>
      <c r="B482" s="5"/>
      <c r="C482" s="7"/>
      <c r="D482" s="5"/>
      <c r="E482" s="5"/>
      <c r="F482" s="5"/>
      <c r="G482" s="5"/>
      <c r="H482" s="5"/>
      <c r="I482" s="5"/>
      <c r="J482" s="5"/>
    </row>
    <row r="483" spans="1:10" ht="210" customHeight="1" x14ac:dyDescent="0.25">
      <c r="A483" s="5" t="s">
        <v>11</v>
      </c>
      <c r="B483" s="5" t="s">
        <v>18</v>
      </c>
      <c r="C483" s="7" t="s">
        <v>540</v>
      </c>
      <c r="D483" s="5" t="s">
        <v>14</v>
      </c>
      <c r="E483" s="5" t="s">
        <v>541</v>
      </c>
      <c r="F483" s="5" t="s">
        <v>542</v>
      </c>
      <c r="G483" s="5" t="s">
        <v>543</v>
      </c>
      <c r="H483" s="5">
        <v>3</v>
      </c>
      <c r="I483" s="5"/>
      <c r="J483" s="5" t="s">
        <v>17</v>
      </c>
    </row>
    <row r="484" spans="1:10" x14ac:dyDescent="0.25">
      <c r="A484" s="5"/>
      <c r="B484" s="5"/>
      <c r="C484" s="7"/>
      <c r="D484" s="5"/>
      <c r="E484" s="5"/>
      <c r="F484" s="5"/>
      <c r="G484" s="5"/>
      <c r="H484" s="5"/>
      <c r="I484" s="5"/>
      <c r="J484" s="5"/>
    </row>
    <row r="485" spans="1:10" ht="195" customHeight="1" x14ac:dyDescent="0.25">
      <c r="A485" s="5" t="s">
        <v>11</v>
      </c>
      <c r="B485" s="5" t="s">
        <v>18</v>
      </c>
      <c r="C485" s="7" t="s">
        <v>544</v>
      </c>
      <c r="D485" s="5" t="s">
        <v>14</v>
      </c>
      <c r="E485" s="5" t="s">
        <v>545</v>
      </c>
      <c r="F485" s="5" t="s">
        <v>530</v>
      </c>
      <c r="G485" s="6">
        <v>42598</v>
      </c>
      <c r="H485" s="5">
        <v>4</v>
      </c>
      <c r="I485" s="5"/>
      <c r="J485" s="5" t="s">
        <v>17</v>
      </c>
    </row>
    <row r="486" spans="1:10" x14ac:dyDescent="0.25">
      <c r="A486" s="5"/>
      <c r="B486" s="5"/>
      <c r="C486" s="7"/>
      <c r="D486" s="5"/>
      <c r="E486" s="5"/>
      <c r="F486" s="5"/>
      <c r="G486" s="6"/>
      <c r="H486" s="5"/>
      <c r="I486" s="5"/>
      <c r="J486" s="5"/>
    </row>
    <row r="487" spans="1:10" ht="195" customHeight="1" x14ac:dyDescent="0.25">
      <c r="A487" s="5" t="s">
        <v>11</v>
      </c>
      <c r="B487" s="5" t="s">
        <v>18</v>
      </c>
      <c r="C487" s="7" t="s">
        <v>546</v>
      </c>
      <c r="D487" s="5" t="s">
        <v>14</v>
      </c>
      <c r="E487" s="5" t="s">
        <v>547</v>
      </c>
      <c r="F487" s="5" t="s">
        <v>530</v>
      </c>
      <c r="G487" s="6">
        <v>42598</v>
      </c>
      <c r="H487" s="5">
        <v>0</v>
      </c>
      <c r="I487" s="5"/>
      <c r="J487" s="5" t="s">
        <v>17</v>
      </c>
    </row>
    <row r="488" spans="1:10" x14ac:dyDescent="0.25">
      <c r="A488" s="5"/>
      <c r="B488" s="5"/>
      <c r="C488" s="7"/>
      <c r="D488" s="5"/>
      <c r="E488" s="5"/>
      <c r="F488" s="5"/>
      <c r="G488" s="6"/>
      <c r="H488" s="5"/>
      <c r="I488" s="5"/>
      <c r="J488" s="5"/>
    </row>
    <row r="489" spans="1:10" ht="195" customHeight="1" x14ac:dyDescent="0.25">
      <c r="A489" s="5" t="s">
        <v>11</v>
      </c>
      <c r="B489" s="5" t="s">
        <v>18</v>
      </c>
      <c r="C489" s="7" t="s">
        <v>548</v>
      </c>
      <c r="D489" s="5" t="s">
        <v>14</v>
      </c>
      <c r="E489" s="5" t="s">
        <v>549</v>
      </c>
      <c r="F489" s="5" t="s">
        <v>550</v>
      </c>
      <c r="G489" s="6">
        <v>42533</v>
      </c>
      <c r="H489" s="5">
        <v>4</v>
      </c>
      <c r="I489" s="5"/>
      <c r="J489" s="5" t="s">
        <v>17</v>
      </c>
    </row>
    <row r="490" spans="1:10" x14ac:dyDescent="0.25">
      <c r="A490" s="5"/>
      <c r="B490" s="5"/>
      <c r="C490" s="7"/>
      <c r="D490" s="5"/>
      <c r="E490" s="5"/>
      <c r="F490" s="5"/>
      <c r="G490" s="6"/>
      <c r="H490" s="5"/>
      <c r="I490" s="5"/>
      <c r="J490" s="5"/>
    </row>
    <row r="491" spans="1:10" ht="195" customHeight="1" x14ac:dyDescent="0.25">
      <c r="A491" s="5" t="s">
        <v>11</v>
      </c>
      <c r="B491" s="5" t="s">
        <v>18</v>
      </c>
      <c r="C491" s="7" t="s">
        <v>551</v>
      </c>
      <c r="D491" s="5" t="s">
        <v>14</v>
      </c>
      <c r="E491" s="5" t="s">
        <v>552</v>
      </c>
      <c r="F491" s="5" t="s">
        <v>550</v>
      </c>
      <c r="G491" s="6">
        <v>42563</v>
      </c>
      <c r="H491" s="5">
        <v>0</v>
      </c>
      <c r="I491" s="5"/>
      <c r="J491" s="5" t="s">
        <v>17</v>
      </c>
    </row>
    <row r="492" spans="1:10" x14ac:dyDescent="0.25">
      <c r="A492" s="5"/>
      <c r="B492" s="5"/>
      <c r="C492" s="7"/>
      <c r="D492" s="5"/>
      <c r="E492" s="5"/>
      <c r="F492" s="5"/>
      <c r="G492" s="6"/>
      <c r="H492" s="5"/>
      <c r="I492" s="5"/>
      <c r="J492" s="5"/>
    </row>
    <row r="493" spans="1:10" ht="195" customHeight="1" x14ac:dyDescent="0.25">
      <c r="A493" s="5" t="s">
        <v>11</v>
      </c>
      <c r="B493" s="5" t="s">
        <v>18</v>
      </c>
      <c r="C493" s="7" t="s">
        <v>553</v>
      </c>
      <c r="D493" s="5" t="s">
        <v>14</v>
      </c>
      <c r="E493" s="5" t="s">
        <v>554</v>
      </c>
      <c r="F493" s="5" t="s">
        <v>538</v>
      </c>
      <c r="G493" s="6">
        <v>42594</v>
      </c>
      <c r="H493" s="5">
        <v>4</v>
      </c>
      <c r="I493" s="5"/>
      <c r="J493" s="5" t="s">
        <v>17</v>
      </c>
    </row>
    <row r="494" spans="1:10" x14ac:dyDescent="0.25">
      <c r="A494" s="5"/>
      <c r="B494" s="5"/>
      <c r="C494" s="7"/>
      <c r="D494" s="5"/>
      <c r="E494" s="5"/>
      <c r="F494" s="5"/>
      <c r="G494" s="6"/>
      <c r="H494" s="5"/>
      <c r="I494" s="5"/>
      <c r="J494" s="5"/>
    </row>
    <row r="495" spans="1:10" ht="195" customHeight="1" x14ac:dyDescent="0.25">
      <c r="A495" s="5" t="s">
        <v>11</v>
      </c>
      <c r="B495" s="5" t="s">
        <v>18</v>
      </c>
      <c r="C495" s="7" t="s">
        <v>555</v>
      </c>
      <c r="D495" s="5" t="s">
        <v>14</v>
      </c>
      <c r="E495" s="5" t="s">
        <v>556</v>
      </c>
      <c r="F495" s="5" t="s">
        <v>538</v>
      </c>
      <c r="G495" s="6">
        <v>42594</v>
      </c>
      <c r="H495" s="5">
        <v>0</v>
      </c>
      <c r="I495" s="5"/>
      <c r="J495" s="5" t="s">
        <v>17</v>
      </c>
    </row>
    <row r="496" spans="1:10" x14ac:dyDescent="0.25">
      <c r="A496" s="5"/>
      <c r="B496" s="5"/>
      <c r="C496" s="7"/>
      <c r="D496" s="5"/>
      <c r="E496" s="5"/>
      <c r="F496" s="5"/>
      <c r="G496" s="6"/>
      <c r="H496" s="5"/>
      <c r="I496" s="5"/>
      <c r="J496" s="5"/>
    </row>
    <row r="497" spans="1:10" ht="180" customHeight="1" x14ac:dyDescent="0.25">
      <c r="A497" s="5" t="s">
        <v>11</v>
      </c>
      <c r="B497" s="5" t="s">
        <v>18</v>
      </c>
      <c r="C497" s="7" t="s">
        <v>557</v>
      </c>
      <c r="D497" s="5" t="s">
        <v>14</v>
      </c>
      <c r="E497" s="5" t="s">
        <v>558</v>
      </c>
      <c r="F497" s="5" t="s">
        <v>550</v>
      </c>
      <c r="G497" s="6">
        <v>42531</v>
      </c>
      <c r="H497" s="5">
        <v>4</v>
      </c>
      <c r="I497" s="5"/>
      <c r="J497" s="5" t="s">
        <v>17</v>
      </c>
    </row>
    <row r="498" spans="1:10" x14ac:dyDescent="0.25">
      <c r="A498" s="5"/>
      <c r="B498" s="5"/>
      <c r="C498" s="7"/>
      <c r="D498" s="5"/>
      <c r="E498" s="5"/>
      <c r="F498" s="5"/>
      <c r="G498" s="6"/>
      <c r="H498" s="5"/>
      <c r="I498" s="5"/>
      <c r="J498" s="5"/>
    </row>
    <row r="499" spans="1:10" ht="195" customHeight="1" x14ac:dyDescent="0.25">
      <c r="A499" s="5" t="s">
        <v>11</v>
      </c>
      <c r="B499" s="5" t="s">
        <v>18</v>
      </c>
      <c r="C499" s="7" t="s">
        <v>559</v>
      </c>
      <c r="D499" s="5" t="s">
        <v>14</v>
      </c>
      <c r="E499" s="5" t="s">
        <v>560</v>
      </c>
      <c r="F499" s="5" t="s">
        <v>561</v>
      </c>
      <c r="G499" s="6">
        <v>42668</v>
      </c>
      <c r="H499" s="5">
        <v>3</v>
      </c>
      <c r="I499" s="5"/>
      <c r="J499" s="5" t="s">
        <v>17</v>
      </c>
    </row>
    <row r="500" spans="1:10" x14ac:dyDescent="0.25">
      <c r="A500" s="5"/>
      <c r="B500" s="5"/>
      <c r="C500" s="7"/>
      <c r="D500" s="5"/>
      <c r="E500" s="5"/>
      <c r="F500" s="5"/>
      <c r="G500" s="6"/>
      <c r="H500" s="5"/>
      <c r="I500" s="5"/>
      <c r="J500" s="5"/>
    </row>
    <row r="501" spans="1:10" ht="180" customHeight="1" x14ac:dyDescent="0.25">
      <c r="A501" s="5" t="s">
        <v>11</v>
      </c>
      <c r="B501" s="5" t="s">
        <v>18</v>
      </c>
      <c r="C501" s="7" t="s">
        <v>562</v>
      </c>
      <c r="D501" s="5" t="s">
        <v>14</v>
      </c>
      <c r="E501" s="5" t="s">
        <v>563</v>
      </c>
      <c r="F501" s="5" t="s">
        <v>564</v>
      </c>
      <c r="G501" s="6">
        <v>42607</v>
      </c>
      <c r="H501" s="5">
        <v>3</v>
      </c>
      <c r="I501" s="5"/>
      <c r="J501" s="5" t="s">
        <v>17</v>
      </c>
    </row>
    <row r="502" spans="1:10" x14ac:dyDescent="0.25">
      <c r="A502" s="5"/>
      <c r="B502" s="5"/>
      <c r="C502" s="7"/>
      <c r="D502" s="5"/>
      <c r="E502" s="5"/>
      <c r="F502" s="5"/>
      <c r="G502" s="6"/>
      <c r="H502" s="5"/>
      <c r="I502" s="5"/>
      <c r="J502" s="5"/>
    </row>
    <row r="503" spans="1:10" ht="210" customHeight="1" x14ac:dyDescent="0.25">
      <c r="A503" s="5" t="s">
        <v>11</v>
      </c>
      <c r="B503" s="5" t="s">
        <v>18</v>
      </c>
      <c r="C503" s="7" t="s">
        <v>565</v>
      </c>
      <c r="D503" s="5" t="s">
        <v>14</v>
      </c>
      <c r="E503" s="5" t="s">
        <v>493</v>
      </c>
      <c r="F503" s="5" t="s">
        <v>566</v>
      </c>
      <c r="G503" s="6">
        <v>42418</v>
      </c>
      <c r="H503" s="5">
        <v>3</v>
      </c>
      <c r="I503" s="5"/>
      <c r="J503" s="5" t="s">
        <v>17</v>
      </c>
    </row>
    <row r="504" spans="1:10" x14ac:dyDescent="0.25">
      <c r="A504" s="5"/>
      <c r="B504" s="5"/>
      <c r="C504" s="7"/>
      <c r="D504" s="5"/>
      <c r="E504" s="5"/>
      <c r="F504" s="5"/>
      <c r="G504" s="6"/>
      <c r="H504" s="5"/>
      <c r="I504" s="5"/>
      <c r="J504" s="5"/>
    </row>
    <row r="505" spans="1:10" ht="210" customHeight="1" x14ac:dyDescent="0.25">
      <c r="A505" s="5" t="s">
        <v>11</v>
      </c>
      <c r="B505" s="5" t="s">
        <v>12</v>
      </c>
      <c r="C505" s="7" t="s">
        <v>567</v>
      </c>
      <c r="D505" s="5" t="s">
        <v>14</v>
      </c>
      <c r="E505" s="5" t="s">
        <v>493</v>
      </c>
      <c r="F505" s="5" t="s">
        <v>568</v>
      </c>
      <c r="G505" s="5">
        <f>-2 / 18</f>
        <v>-0.1111111111111111</v>
      </c>
      <c r="H505" s="5">
        <v>3</v>
      </c>
      <c r="I505" s="5"/>
      <c r="J505" s="5" t="s">
        <v>158</v>
      </c>
    </row>
    <row r="506" spans="1:10" x14ac:dyDescent="0.25">
      <c r="A506" s="5"/>
      <c r="B506" s="5"/>
      <c r="C506" s="7"/>
      <c r="D506" s="5"/>
      <c r="E506" s="5"/>
      <c r="F506" s="5"/>
      <c r="G506" s="5"/>
      <c r="H506" s="5"/>
      <c r="I506" s="5"/>
      <c r="J506" s="5"/>
    </row>
    <row r="509" spans="1:10" ht="45" x14ac:dyDescent="0.25">
      <c r="A509" s="1" t="s">
        <v>1</v>
      </c>
      <c r="B509" s="1" t="s">
        <v>2</v>
      </c>
      <c r="C509" s="1" t="s">
        <v>3</v>
      </c>
      <c r="D509" s="1" t="s">
        <v>4</v>
      </c>
      <c r="E509" s="1" t="s">
        <v>5</v>
      </c>
      <c r="F509" s="1" t="s">
        <v>6</v>
      </c>
      <c r="G509" s="1" t="s">
        <v>7</v>
      </c>
      <c r="H509" s="1" t="s">
        <v>8</v>
      </c>
      <c r="I509" s="1" t="s">
        <v>9</v>
      </c>
      <c r="J509" s="1" t="s">
        <v>10</v>
      </c>
    </row>
    <row r="510" spans="1:10" ht="210" customHeight="1" x14ac:dyDescent="0.25">
      <c r="A510" s="5" t="s">
        <v>11</v>
      </c>
      <c r="B510" s="5" t="s">
        <v>18</v>
      </c>
      <c r="C510" s="7" t="s">
        <v>569</v>
      </c>
      <c r="D510" s="5" t="s">
        <v>14</v>
      </c>
      <c r="E510" s="5" t="s">
        <v>493</v>
      </c>
      <c r="F510" s="5" t="s">
        <v>570</v>
      </c>
      <c r="G510" s="6">
        <v>42418</v>
      </c>
      <c r="H510" s="5">
        <v>3</v>
      </c>
      <c r="I510" s="5"/>
      <c r="J510" s="5" t="s">
        <v>17</v>
      </c>
    </row>
    <row r="511" spans="1:10" x14ac:dyDescent="0.25">
      <c r="A511" s="5"/>
      <c r="B511" s="5"/>
      <c r="C511" s="7"/>
      <c r="D511" s="5"/>
      <c r="E511" s="5"/>
      <c r="F511" s="5"/>
      <c r="G511" s="6"/>
      <c r="H511" s="5"/>
      <c r="I511" s="5"/>
      <c r="J511" s="5"/>
    </row>
    <row r="512" spans="1:10" ht="210" customHeight="1" x14ac:dyDescent="0.25">
      <c r="A512" s="5" t="s">
        <v>11</v>
      </c>
      <c r="B512" s="5" t="s">
        <v>18</v>
      </c>
      <c r="C512" s="7" t="s">
        <v>571</v>
      </c>
      <c r="D512" s="5" t="s">
        <v>14</v>
      </c>
      <c r="E512" s="5" t="s">
        <v>496</v>
      </c>
      <c r="F512" s="5" t="s">
        <v>572</v>
      </c>
      <c r="G512" s="6">
        <v>42633</v>
      </c>
      <c r="H512" s="5">
        <v>3</v>
      </c>
      <c r="I512" s="5"/>
      <c r="J512" s="5" t="s">
        <v>17</v>
      </c>
    </row>
    <row r="513" spans="1:14" x14ac:dyDescent="0.25">
      <c r="A513" s="5"/>
      <c r="B513" s="5"/>
      <c r="C513" s="7"/>
      <c r="D513" s="5"/>
      <c r="E513" s="5"/>
      <c r="F513" s="5"/>
      <c r="G513" s="6"/>
      <c r="H513" s="5"/>
      <c r="I513" s="5"/>
      <c r="J513" s="5"/>
    </row>
    <row r="514" spans="1:14" ht="180" customHeight="1" x14ac:dyDescent="0.25">
      <c r="A514" s="5" t="s">
        <v>11</v>
      </c>
      <c r="B514" s="5" t="s">
        <v>18</v>
      </c>
      <c r="C514" s="7" t="s">
        <v>573</v>
      </c>
      <c r="D514" s="5" t="s">
        <v>14</v>
      </c>
      <c r="E514" s="5" t="s">
        <v>574</v>
      </c>
      <c r="F514" s="5" t="s">
        <v>564</v>
      </c>
      <c r="G514" s="6">
        <v>42607</v>
      </c>
      <c r="H514" s="5">
        <v>3</v>
      </c>
      <c r="I514" s="5"/>
      <c r="J514" s="5" t="s">
        <v>17</v>
      </c>
    </row>
    <row r="515" spans="1:14" x14ac:dyDescent="0.25">
      <c r="A515" s="5"/>
      <c r="B515" s="5"/>
      <c r="C515" s="7"/>
      <c r="D515" s="5"/>
      <c r="E515" s="5"/>
      <c r="F515" s="5"/>
      <c r="G515" s="6"/>
      <c r="H515" s="5"/>
      <c r="I515" s="5"/>
      <c r="J515" s="5"/>
    </row>
    <row r="516" spans="1:14" ht="180" customHeight="1" x14ac:dyDescent="0.25">
      <c r="A516" s="5" t="s">
        <v>11</v>
      </c>
      <c r="B516" s="5" t="s">
        <v>18</v>
      </c>
      <c r="C516" s="7" t="s">
        <v>575</v>
      </c>
      <c r="D516" s="5" t="s">
        <v>14</v>
      </c>
      <c r="E516" s="5" t="s">
        <v>576</v>
      </c>
      <c r="F516" s="5" t="s">
        <v>564</v>
      </c>
      <c r="G516" s="5" t="s">
        <v>143</v>
      </c>
      <c r="H516" s="5">
        <v>3</v>
      </c>
      <c r="I516" s="5"/>
      <c r="J516" s="5" t="s">
        <v>17</v>
      </c>
      <c r="L516">
        <v>1</v>
      </c>
    </row>
    <row r="517" spans="1:14" x14ac:dyDescent="0.25">
      <c r="A517" s="5"/>
      <c r="B517" s="5"/>
      <c r="C517" s="7"/>
      <c r="D517" s="5"/>
      <c r="E517" s="5"/>
      <c r="F517" s="5"/>
      <c r="G517" s="5"/>
      <c r="H517" s="5"/>
      <c r="I517" s="5"/>
      <c r="J517" s="5"/>
    </row>
    <row r="518" spans="1:14" ht="195" customHeight="1" x14ac:dyDescent="0.25">
      <c r="A518" s="5" t="s">
        <v>11</v>
      </c>
      <c r="B518" s="5" t="s">
        <v>18</v>
      </c>
      <c r="C518" s="7" t="s">
        <v>577</v>
      </c>
      <c r="D518" s="5" t="s">
        <v>14</v>
      </c>
      <c r="E518" s="5" t="s">
        <v>578</v>
      </c>
      <c r="F518" s="5" t="s">
        <v>579</v>
      </c>
      <c r="G518" s="5" t="s">
        <v>143</v>
      </c>
      <c r="H518" s="5">
        <v>3</v>
      </c>
      <c r="I518" s="5"/>
      <c r="J518" s="5" t="s">
        <v>17</v>
      </c>
    </row>
    <row r="519" spans="1:14" x14ac:dyDescent="0.25">
      <c r="A519" s="5"/>
      <c r="B519" s="5"/>
      <c r="C519" s="7"/>
      <c r="D519" s="5"/>
      <c r="E519" s="5"/>
      <c r="F519" s="5"/>
      <c r="G519" s="5"/>
      <c r="H519" s="5"/>
      <c r="I519" s="5"/>
      <c r="J519" s="5"/>
    </row>
    <row r="520" spans="1:14" ht="180" customHeight="1" x14ac:dyDescent="0.25">
      <c r="A520" s="5" t="s">
        <v>11</v>
      </c>
      <c r="B520" s="5" t="s">
        <v>18</v>
      </c>
      <c r="C520" s="7" t="s">
        <v>580</v>
      </c>
      <c r="D520" s="5" t="s">
        <v>14</v>
      </c>
      <c r="E520" s="5" t="s">
        <v>581</v>
      </c>
      <c r="F520" s="5" t="s">
        <v>566</v>
      </c>
      <c r="G520" s="5" t="s">
        <v>149</v>
      </c>
      <c r="H520" s="5">
        <v>3</v>
      </c>
      <c r="I520" s="5"/>
      <c r="J520" s="5" t="s">
        <v>17</v>
      </c>
    </row>
    <row r="521" spans="1:14" x14ac:dyDescent="0.25">
      <c r="A521" s="5"/>
      <c r="B521" s="5"/>
      <c r="C521" s="7"/>
      <c r="D521" s="5"/>
      <c r="E521" s="5"/>
      <c r="F521" s="5"/>
      <c r="G521" s="5"/>
      <c r="H521" s="5"/>
      <c r="I521" s="5"/>
      <c r="J521" s="5"/>
    </row>
    <row r="522" spans="1:14" ht="180" customHeight="1" x14ac:dyDescent="0.25">
      <c r="A522" s="5" t="s">
        <v>11</v>
      </c>
      <c r="B522" s="5" t="s">
        <v>18</v>
      </c>
      <c r="C522" s="7" t="s">
        <v>582</v>
      </c>
      <c r="D522" s="5" t="s">
        <v>14</v>
      </c>
      <c r="E522" s="5" t="s">
        <v>583</v>
      </c>
      <c r="F522" s="5" t="s">
        <v>355</v>
      </c>
      <c r="G522" s="6">
        <v>42729</v>
      </c>
      <c r="H522" s="5">
        <v>3</v>
      </c>
      <c r="I522" s="5"/>
      <c r="J522" s="5" t="s">
        <v>106</v>
      </c>
    </row>
    <row r="523" spans="1:14" x14ac:dyDescent="0.25">
      <c r="A523" s="5"/>
      <c r="B523" s="5"/>
      <c r="C523" s="7"/>
      <c r="D523" s="5"/>
      <c r="E523" s="5"/>
      <c r="F523" s="5"/>
      <c r="G523" s="6"/>
      <c r="H523" s="5"/>
      <c r="I523" s="5"/>
      <c r="J523" s="5"/>
    </row>
    <row r="526" spans="1:14" ht="45" x14ac:dyDescent="0.25">
      <c r="A526" s="1" t="s">
        <v>1</v>
      </c>
      <c r="B526" s="1" t="s">
        <v>2</v>
      </c>
      <c r="C526" s="1" t="s">
        <v>3</v>
      </c>
      <c r="D526" s="1" t="s">
        <v>4</v>
      </c>
      <c r="E526" s="1" t="s">
        <v>5</v>
      </c>
      <c r="F526" s="1" t="s">
        <v>6</v>
      </c>
      <c r="G526" s="1" t="s">
        <v>7</v>
      </c>
      <c r="H526" s="1" t="s">
        <v>8</v>
      </c>
      <c r="I526" s="1" t="s">
        <v>9</v>
      </c>
      <c r="J526" s="1" t="s">
        <v>10</v>
      </c>
    </row>
    <row r="527" spans="1:14" ht="210" customHeight="1" x14ac:dyDescent="0.25">
      <c r="A527" s="5" t="s">
        <v>11</v>
      </c>
      <c r="B527" s="5" t="s">
        <v>18</v>
      </c>
      <c r="C527" s="7" t="s">
        <v>584</v>
      </c>
      <c r="D527" s="5" t="s">
        <v>14</v>
      </c>
      <c r="E527" s="5" t="s">
        <v>585</v>
      </c>
      <c r="F527" s="5" t="s">
        <v>223</v>
      </c>
      <c r="G527" s="5" t="s">
        <v>586</v>
      </c>
      <c r="H527" s="5">
        <v>3</v>
      </c>
      <c r="I527" s="5"/>
      <c r="J527" s="5" t="s">
        <v>194</v>
      </c>
      <c r="K527">
        <f>SUM(K1:K526)</f>
        <v>0</v>
      </c>
      <c r="L527">
        <f t="shared" ref="L527:N527" si="0">SUM(L1:L526)</f>
        <v>21</v>
      </c>
      <c r="M527">
        <f t="shared" si="0"/>
        <v>26</v>
      </c>
      <c r="N527">
        <f t="shared" si="0"/>
        <v>0</v>
      </c>
    </row>
    <row r="528" spans="1:14" x14ac:dyDescent="0.25">
      <c r="A528" s="5"/>
      <c r="B528" s="5"/>
      <c r="C528" s="7"/>
      <c r="D528" s="5"/>
      <c r="E528" s="5"/>
      <c r="F528" s="5"/>
      <c r="G528" s="5"/>
      <c r="H528" s="5"/>
      <c r="I528" s="5"/>
      <c r="J528" s="5"/>
      <c r="L528" t="s">
        <v>594</v>
      </c>
      <c r="M528" t="s">
        <v>595</v>
      </c>
    </row>
    <row r="530" spans="1:15" x14ac:dyDescent="0.25">
      <c r="A530" t="s">
        <v>587</v>
      </c>
      <c r="G530" t="s">
        <v>588</v>
      </c>
      <c r="J530" t="s">
        <v>589</v>
      </c>
      <c r="M530" t="s">
        <v>590</v>
      </c>
      <c r="O530" t="s">
        <v>591</v>
      </c>
    </row>
    <row r="531" spans="1:15" x14ac:dyDescent="0.25">
      <c r="G531">
        <v>69</v>
      </c>
      <c r="J531">
        <f>73-G531</f>
        <v>4</v>
      </c>
      <c r="M531">
        <f>71-G531</f>
        <v>2</v>
      </c>
      <c r="O531">
        <v>37</v>
      </c>
    </row>
    <row r="534" spans="1:15" x14ac:dyDescent="0.25">
      <c r="L534" t="s">
        <v>594</v>
      </c>
      <c r="M534" t="s">
        <v>596</v>
      </c>
    </row>
    <row r="535" spans="1:15" x14ac:dyDescent="0.25">
      <c r="L535">
        <f>G531+M531+L527</f>
        <v>92</v>
      </c>
      <c r="M535">
        <f>J531+O531+M527</f>
        <v>67</v>
      </c>
    </row>
    <row r="537" spans="1:15" x14ac:dyDescent="0.25">
      <c r="L537">
        <f>L535+M535</f>
        <v>159</v>
      </c>
    </row>
    <row r="538" spans="1:15" x14ac:dyDescent="0.25">
      <c r="L538" t="s">
        <v>597</v>
      </c>
    </row>
    <row r="539" spans="1:15" x14ac:dyDescent="0.25">
      <c r="L539">
        <f>L535/L537*100</f>
        <v>57.861635220125784</v>
      </c>
      <c r="M539" t="s">
        <v>598</v>
      </c>
    </row>
    <row r="540" spans="1:15" x14ac:dyDescent="0.25">
      <c r="L540" t="s">
        <v>599</v>
      </c>
    </row>
  </sheetData>
  <mergeCells count="2310">
    <mergeCell ref="G4:G5"/>
    <mergeCell ref="H4:H5"/>
    <mergeCell ref="I4:I5"/>
    <mergeCell ref="J4:J5"/>
    <mergeCell ref="A6:A7"/>
    <mergeCell ref="B6:B7"/>
    <mergeCell ref="C6:C7"/>
    <mergeCell ref="D6:D7"/>
    <mergeCell ref="E6:E7"/>
    <mergeCell ref="F6:F7"/>
    <mergeCell ref="A4:A5"/>
    <mergeCell ref="B4:B5"/>
    <mergeCell ref="C4:C5"/>
    <mergeCell ref="D4:D5"/>
    <mergeCell ref="E4:E5"/>
    <mergeCell ref="F4:F5"/>
    <mergeCell ref="G8:G9"/>
    <mergeCell ref="H8:H9"/>
    <mergeCell ref="I8:I9"/>
    <mergeCell ref="J8:J9"/>
    <mergeCell ref="A10:A11"/>
    <mergeCell ref="B10:B11"/>
    <mergeCell ref="C10:C11"/>
    <mergeCell ref="D10:D11"/>
    <mergeCell ref="E10:E11"/>
    <mergeCell ref="F10:F11"/>
    <mergeCell ref="G6:G7"/>
    <mergeCell ref="H6:H7"/>
    <mergeCell ref="I6:I7"/>
    <mergeCell ref="J6:J7"/>
    <mergeCell ref="A8:A9"/>
    <mergeCell ref="B8:B9"/>
    <mergeCell ref="C8:C9"/>
    <mergeCell ref="D8:D9"/>
    <mergeCell ref="E8:E9"/>
    <mergeCell ref="F8:F9"/>
    <mergeCell ref="G12:G13"/>
    <mergeCell ref="H12:H13"/>
    <mergeCell ref="I12:I13"/>
    <mergeCell ref="J12:J13"/>
    <mergeCell ref="A14:A15"/>
    <mergeCell ref="B14:B15"/>
    <mergeCell ref="C14:C15"/>
    <mergeCell ref="D14:D15"/>
    <mergeCell ref="E14:E15"/>
    <mergeCell ref="F14:F15"/>
    <mergeCell ref="G10:G11"/>
    <mergeCell ref="H10:H11"/>
    <mergeCell ref="I10:I11"/>
    <mergeCell ref="J10:J11"/>
    <mergeCell ref="A12:A13"/>
    <mergeCell ref="B12:B13"/>
    <mergeCell ref="C12:C13"/>
    <mergeCell ref="D12:D13"/>
    <mergeCell ref="E12:E13"/>
    <mergeCell ref="F12:F13"/>
    <mergeCell ref="G16:G17"/>
    <mergeCell ref="H16:H17"/>
    <mergeCell ref="I16:I17"/>
    <mergeCell ref="J16:J17"/>
    <mergeCell ref="A18:A19"/>
    <mergeCell ref="B18:B19"/>
    <mergeCell ref="C18:C19"/>
    <mergeCell ref="D18:D19"/>
    <mergeCell ref="E18:E19"/>
    <mergeCell ref="F18:F19"/>
    <mergeCell ref="G14:G15"/>
    <mergeCell ref="H14:H15"/>
    <mergeCell ref="I14:I15"/>
    <mergeCell ref="J14:J15"/>
    <mergeCell ref="A16:A17"/>
    <mergeCell ref="B16:B17"/>
    <mergeCell ref="C16:C17"/>
    <mergeCell ref="D16:D17"/>
    <mergeCell ref="E16:E17"/>
    <mergeCell ref="F16:F17"/>
    <mergeCell ref="G20:G21"/>
    <mergeCell ref="H20:H21"/>
    <mergeCell ref="I20:I21"/>
    <mergeCell ref="J20:J21"/>
    <mergeCell ref="A22:A23"/>
    <mergeCell ref="B22:B23"/>
    <mergeCell ref="C22:C23"/>
    <mergeCell ref="D22:D23"/>
    <mergeCell ref="E22:E23"/>
    <mergeCell ref="F22:F23"/>
    <mergeCell ref="G18:G19"/>
    <mergeCell ref="H18:H19"/>
    <mergeCell ref="I18:I19"/>
    <mergeCell ref="J18:J19"/>
    <mergeCell ref="A20:A21"/>
    <mergeCell ref="B20:B21"/>
    <mergeCell ref="C20:C21"/>
    <mergeCell ref="D20:D21"/>
    <mergeCell ref="E20:E21"/>
    <mergeCell ref="F20:F21"/>
    <mergeCell ref="G24:G25"/>
    <mergeCell ref="H24:H25"/>
    <mergeCell ref="I24:I25"/>
    <mergeCell ref="J24:J25"/>
    <mergeCell ref="A26:A27"/>
    <mergeCell ref="B26:B27"/>
    <mergeCell ref="C26:C27"/>
    <mergeCell ref="D26:D27"/>
    <mergeCell ref="E26:E27"/>
    <mergeCell ref="F26:F27"/>
    <mergeCell ref="G22:G23"/>
    <mergeCell ref="H22:H23"/>
    <mergeCell ref="I22:I23"/>
    <mergeCell ref="J22:J23"/>
    <mergeCell ref="A24:A25"/>
    <mergeCell ref="B24:B25"/>
    <mergeCell ref="C24:C25"/>
    <mergeCell ref="D24:D25"/>
    <mergeCell ref="E24:E25"/>
    <mergeCell ref="F24:F25"/>
    <mergeCell ref="G28:G29"/>
    <mergeCell ref="H28:H29"/>
    <mergeCell ref="I28:I29"/>
    <mergeCell ref="J28:J29"/>
    <mergeCell ref="A30:A31"/>
    <mergeCell ref="B30:B31"/>
    <mergeCell ref="C30:C31"/>
    <mergeCell ref="D30:D31"/>
    <mergeCell ref="E30:E31"/>
    <mergeCell ref="F30:F31"/>
    <mergeCell ref="G26:G27"/>
    <mergeCell ref="H26:H27"/>
    <mergeCell ref="I26:I27"/>
    <mergeCell ref="J26:J27"/>
    <mergeCell ref="A28:A29"/>
    <mergeCell ref="B28:B29"/>
    <mergeCell ref="C28:C29"/>
    <mergeCell ref="D28:D29"/>
    <mergeCell ref="E28:E29"/>
    <mergeCell ref="F28:F29"/>
    <mergeCell ref="G32:G33"/>
    <mergeCell ref="H32:H33"/>
    <mergeCell ref="I32:I33"/>
    <mergeCell ref="J32:J33"/>
    <mergeCell ref="A34:A35"/>
    <mergeCell ref="B34:B35"/>
    <mergeCell ref="C34:C35"/>
    <mergeCell ref="D34:D35"/>
    <mergeCell ref="E34:E35"/>
    <mergeCell ref="F34:F35"/>
    <mergeCell ref="G30:G31"/>
    <mergeCell ref="H30:H31"/>
    <mergeCell ref="I30:I31"/>
    <mergeCell ref="J30:J31"/>
    <mergeCell ref="A32:A33"/>
    <mergeCell ref="B32:B33"/>
    <mergeCell ref="C32:C33"/>
    <mergeCell ref="D32:D33"/>
    <mergeCell ref="E32:E33"/>
    <mergeCell ref="F32:F33"/>
    <mergeCell ref="G36:G37"/>
    <mergeCell ref="H36:H37"/>
    <mergeCell ref="I36:I37"/>
    <mergeCell ref="J36:J37"/>
    <mergeCell ref="A38:A39"/>
    <mergeCell ref="B38:B39"/>
    <mergeCell ref="C38:C39"/>
    <mergeCell ref="D38:D39"/>
    <mergeCell ref="E38:E39"/>
    <mergeCell ref="F38:F39"/>
    <mergeCell ref="G34:G35"/>
    <mergeCell ref="H34:H35"/>
    <mergeCell ref="I34:I35"/>
    <mergeCell ref="J34:J35"/>
    <mergeCell ref="A36:A37"/>
    <mergeCell ref="B36:B37"/>
    <mergeCell ref="C36:C37"/>
    <mergeCell ref="D36:D37"/>
    <mergeCell ref="E36:E37"/>
    <mergeCell ref="F36:F37"/>
    <mergeCell ref="G40:G41"/>
    <mergeCell ref="H40:H41"/>
    <mergeCell ref="I40:I41"/>
    <mergeCell ref="J40:J41"/>
    <mergeCell ref="A42:A43"/>
    <mergeCell ref="B42:B43"/>
    <mergeCell ref="C42:C43"/>
    <mergeCell ref="D42:D43"/>
    <mergeCell ref="E42:E43"/>
    <mergeCell ref="F42:F43"/>
    <mergeCell ref="G38:G39"/>
    <mergeCell ref="H38:H39"/>
    <mergeCell ref="I38:I39"/>
    <mergeCell ref="J38:J39"/>
    <mergeCell ref="A40:A41"/>
    <mergeCell ref="B40:B41"/>
    <mergeCell ref="C40:C41"/>
    <mergeCell ref="D40:D41"/>
    <mergeCell ref="E40:E41"/>
    <mergeCell ref="F40:F41"/>
    <mergeCell ref="G47:G48"/>
    <mergeCell ref="H47:H48"/>
    <mergeCell ref="I47:I48"/>
    <mergeCell ref="J47:J48"/>
    <mergeCell ref="A49:A50"/>
    <mergeCell ref="B49:B50"/>
    <mergeCell ref="C49:C50"/>
    <mergeCell ref="D49:D50"/>
    <mergeCell ref="E49:E50"/>
    <mergeCell ref="F49:F50"/>
    <mergeCell ref="G42:G43"/>
    <mergeCell ref="H42:H43"/>
    <mergeCell ref="I42:I43"/>
    <mergeCell ref="J42:J43"/>
    <mergeCell ref="A47:A48"/>
    <mergeCell ref="B47:B48"/>
    <mergeCell ref="C47:C48"/>
    <mergeCell ref="D47:D48"/>
    <mergeCell ref="E47:E48"/>
    <mergeCell ref="F47:F48"/>
    <mergeCell ref="G51:G52"/>
    <mergeCell ref="H51:H52"/>
    <mergeCell ref="I51:I52"/>
    <mergeCell ref="J51:J52"/>
    <mergeCell ref="A53:A54"/>
    <mergeCell ref="B53:B54"/>
    <mergeCell ref="C53:C54"/>
    <mergeCell ref="D53:D54"/>
    <mergeCell ref="E53:E54"/>
    <mergeCell ref="F53:F54"/>
    <mergeCell ref="G49:G50"/>
    <mergeCell ref="H49:H50"/>
    <mergeCell ref="I49:I50"/>
    <mergeCell ref="J49:J50"/>
    <mergeCell ref="A51:A52"/>
    <mergeCell ref="B51:B52"/>
    <mergeCell ref="C51:C52"/>
    <mergeCell ref="D51:D52"/>
    <mergeCell ref="E51:E52"/>
    <mergeCell ref="F51:F52"/>
    <mergeCell ref="G55:G56"/>
    <mergeCell ref="H55:H56"/>
    <mergeCell ref="I55:I56"/>
    <mergeCell ref="J55:J56"/>
    <mergeCell ref="A57:A58"/>
    <mergeCell ref="B57:B58"/>
    <mergeCell ref="C57:C58"/>
    <mergeCell ref="D57:D58"/>
    <mergeCell ref="E57:E58"/>
    <mergeCell ref="F57:F58"/>
    <mergeCell ref="G53:G54"/>
    <mergeCell ref="H53:H54"/>
    <mergeCell ref="I53:I54"/>
    <mergeCell ref="J53:J54"/>
    <mergeCell ref="A55:A56"/>
    <mergeCell ref="B55:B56"/>
    <mergeCell ref="C55:C56"/>
    <mergeCell ref="D55:D56"/>
    <mergeCell ref="E55:E56"/>
    <mergeCell ref="F55:F56"/>
    <mergeCell ref="G59:G60"/>
    <mergeCell ref="H59:H60"/>
    <mergeCell ref="I59:I60"/>
    <mergeCell ref="J59:J60"/>
    <mergeCell ref="A61:A62"/>
    <mergeCell ref="B61:B62"/>
    <mergeCell ref="C61:C62"/>
    <mergeCell ref="D61:D62"/>
    <mergeCell ref="E61:E62"/>
    <mergeCell ref="F61:F62"/>
    <mergeCell ref="G57:G58"/>
    <mergeCell ref="H57:H58"/>
    <mergeCell ref="I57:I58"/>
    <mergeCell ref="J57:J58"/>
    <mergeCell ref="A59:A60"/>
    <mergeCell ref="B59:B60"/>
    <mergeCell ref="C59:C60"/>
    <mergeCell ref="D59:D60"/>
    <mergeCell ref="E59:E60"/>
    <mergeCell ref="F59:F60"/>
    <mergeCell ref="G63:G64"/>
    <mergeCell ref="H63:H64"/>
    <mergeCell ref="I63:I64"/>
    <mergeCell ref="J63:J64"/>
    <mergeCell ref="A65:A66"/>
    <mergeCell ref="B65:B66"/>
    <mergeCell ref="C65:C66"/>
    <mergeCell ref="D65:D66"/>
    <mergeCell ref="E65:E66"/>
    <mergeCell ref="F65:F66"/>
    <mergeCell ref="G61:G62"/>
    <mergeCell ref="H61:H62"/>
    <mergeCell ref="I61:I62"/>
    <mergeCell ref="J61:J62"/>
    <mergeCell ref="A63:A64"/>
    <mergeCell ref="B63:B64"/>
    <mergeCell ref="C63:C64"/>
    <mergeCell ref="D63:D64"/>
    <mergeCell ref="E63:E64"/>
    <mergeCell ref="F63:F64"/>
    <mergeCell ref="G67:G68"/>
    <mergeCell ref="H67:H68"/>
    <mergeCell ref="I67:I68"/>
    <mergeCell ref="J67:J68"/>
    <mergeCell ref="A69:A70"/>
    <mergeCell ref="B69:B70"/>
    <mergeCell ref="C69:C70"/>
    <mergeCell ref="D69:D70"/>
    <mergeCell ref="E69:E70"/>
    <mergeCell ref="F69:F70"/>
    <mergeCell ref="G65:G66"/>
    <mergeCell ref="H65:H66"/>
    <mergeCell ref="I65:I66"/>
    <mergeCell ref="J65:J66"/>
    <mergeCell ref="A67:A68"/>
    <mergeCell ref="B67:B68"/>
    <mergeCell ref="C67:C68"/>
    <mergeCell ref="D67:D68"/>
    <mergeCell ref="E67:E68"/>
    <mergeCell ref="F67:F68"/>
    <mergeCell ref="G72:G73"/>
    <mergeCell ref="H72:H73"/>
    <mergeCell ref="I72:I73"/>
    <mergeCell ref="J72:J73"/>
    <mergeCell ref="A74:A75"/>
    <mergeCell ref="B74:B75"/>
    <mergeCell ref="C74:C75"/>
    <mergeCell ref="D74:D75"/>
    <mergeCell ref="E74:E75"/>
    <mergeCell ref="F74:F75"/>
    <mergeCell ref="A72:A73"/>
    <mergeCell ref="B72:B73"/>
    <mergeCell ref="C72:C73"/>
    <mergeCell ref="D72:D73"/>
    <mergeCell ref="E72:E73"/>
    <mergeCell ref="F72:F73"/>
    <mergeCell ref="G69:G70"/>
    <mergeCell ref="H69:H70"/>
    <mergeCell ref="I69:I70"/>
    <mergeCell ref="J69:J70"/>
    <mergeCell ref="G76:G77"/>
    <mergeCell ref="H76:H77"/>
    <mergeCell ref="I76:I77"/>
    <mergeCell ref="J76:J77"/>
    <mergeCell ref="A78:A79"/>
    <mergeCell ref="B78:B79"/>
    <mergeCell ref="C78:C79"/>
    <mergeCell ref="D78:D79"/>
    <mergeCell ref="E78:E79"/>
    <mergeCell ref="F78:F79"/>
    <mergeCell ref="G74:G75"/>
    <mergeCell ref="H74:H75"/>
    <mergeCell ref="I74:I75"/>
    <mergeCell ref="J74:J75"/>
    <mergeCell ref="A76:A77"/>
    <mergeCell ref="B76:B77"/>
    <mergeCell ref="C76:C77"/>
    <mergeCell ref="D76:D77"/>
    <mergeCell ref="E76:E77"/>
    <mergeCell ref="F76:F77"/>
    <mergeCell ref="G80:G81"/>
    <mergeCell ref="H80:H81"/>
    <mergeCell ref="I80:I81"/>
    <mergeCell ref="J80:J81"/>
    <mergeCell ref="A82:A83"/>
    <mergeCell ref="B82:B83"/>
    <mergeCell ref="C82:C83"/>
    <mergeCell ref="D82:D83"/>
    <mergeCell ref="E82:E83"/>
    <mergeCell ref="F82:F83"/>
    <mergeCell ref="G78:G79"/>
    <mergeCell ref="H78:H79"/>
    <mergeCell ref="I78:I79"/>
    <mergeCell ref="J78:J79"/>
    <mergeCell ref="A80:A81"/>
    <mergeCell ref="B80:B81"/>
    <mergeCell ref="C80:C81"/>
    <mergeCell ref="D80:D81"/>
    <mergeCell ref="E80:E81"/>
    <mergeCell ref="F80:F81"/>
    <mergeCell ref="G87:G88"/>
    <mergeCell ref="H87:H88"/>
    <mergeCell ref="I87:I88"/>
    <mergeCell ref="J87:J88"/>
    <mergeCell ref="A89:A90"/>
    <mergeCell ref="B89:B90"/>
    <mergeCell ref="C89:C90"/>
    <mergeCell ref="D89:D90"/>
    <mergeCell ref="E89:E90"/>
    <mergeCell ref="F89:F90"/>
    <mergeCell ref="G82:G83"/>
    <mergeCell ref="H82:H83"/>
    <mergeCell ref="I82:I83"/>
    <mergeCell ref="J82:J83"/>
    <mergeCell ref="A87:A88"/>
    <mergeCell ref="B87:B88"/>
    <mergeCell ref="C87:C88"/>
    <mergeCell ref="D87:D88"/>
    <mergeCell ref="E87:E88"/>
    <mergeCell ref="F87:F88"/>
    <mergeCell ref="G91:G92"/>
    <mergeCell ref="H91:H92"/>
    <mergeCell ref="I91:I92"/>
    <mergeCell ref="J91:J92"/>
    <mergeCell ref="A93:A94"/>
    <mergeCell ref="B93:B94"/>
    <mergeCell ref="C93:C94"/>
    <mergeCell ref="D93:D94"/>
    <mergeCell ref="E93:E94"/>
    <mergeCell ref="F93:F94"/>
    <mergeCell ref="G89:G90"/>
    <mergeCell ref="H89:H90"/>
    <mergeCell ref="I89:I90"/>
    <mergeCell ref="J89:J90"/>
    <mergeCell ref="A91:A92"/>
    <mergeCell ref="B91:B92"/>
    <mergeCell ref="C91:C92"/>
    <mergeCell ref="D91:D92"/>
    <mergeCell ref="E91:E92"/>
    <mergeCell ref="F91:F92"/>
    <mergeCell ref="G97:G98"/>
    <mergeCell ref="H97:H98"/>
    <mergeCell ref="I97:I98"/>
    <mergeCell ref="J97:J98"/>
    <mergeCell ref="G95:G96"/>
    <mergeCell ref="H95:H96"/>
    <mergeCell ref="I95:I96"/>
    <mergeCell ref="J95:J96"/>
    <mergeCell ref="A97:A98"/>
    <mergeCell ref="B97:B98"/>
    <mergeCell ref="C97:C98"/>
    <mergeCell ref="D97:D98"/>
    <mergeCell ref="E97:E98"/>
    <mergeCell ref="F97:F98"/>
    <mergeCell ref="G93:G94"/>
    <mergeCell ref="H93:H94"/>
    <mergeCell ref="I93:I94"/>
    <mergeCell ref="J93:J94"/>
    <mergeCell ref="A95:A96"/>
    <mergeCell ref="B95:B96"/>
    <mergeCell ref="C95:C96"/>
    <mergeCell ref="D95:D96"/>
    <mergeCell ref="E95:E96"/>
    <mergeCell ref="F95:F96"/>
    <mergeCell ref="G101:G102"/>
    <mergeCell ref="H101:H102"/>
    <mergeCell ref="I101:I102"/>
    <mergeCell ref="J101:J102"/>
    <mergeCell ref="A103:A104"/>
    <mergeCell ref="B103:B104"/>
    <mergeCell ref="C103:C104"/>
    <mergeCell ref="D103:D104"/>
    <mergeCell ref="E103:E104"/>
    <mergeCell ref="F103:F104"/>
    <mergeCell ref="G99:G100"/>
    <mergeCell ref="H99:H100"/>
    <mergeCell ref="I99:I100"/>
    <mergeCell ref="J99:J100"/>
    <mergeCell ref="A101:A102"/>
    <mergeCell ref="B101:B102"/>
    <mergeCell ref="C101:C102"/>
    <mergeCell ref="D101:D102"/>
    <mergeCell ref="E101:E102"/>
    <mergeCell ref="F101:F102"/>
    <mergeCell ref="A99:A100"/>
    <mergeCell ref="B99:B100"/>
    <mergeCell ref="C99:C100"/>
    <mergeCell ref="D99:D100"/>
    <mergeCell ref="E99:E100"/>
    <mergeCell ref="F99:F100"/>
    <mergeCell ref="G105:G106"/>
    <mergeCell ref="H105:H106"/>
    <mergeCell ref="I105:I106"/>
    <mergeCell ref="J105:J106"/>
    <mergeCell ref="A107:A108"/>
    <mergeCell ref="B107:B108"/>
    <mergeCell ref="C107:C108"/>
    <mergeCell ref="D107:D108"/>
    <mergeCell ref="E107:E108"/>
    <mergeCell ref="F107:F108"/>
    <mergeCell ref="G103:G104"/>
    <mergeCell ref="H103:H104"/>
    <mergeCell ref="I103:I104"/>
    <mergeCell ref="J103:J104"/>
    <mergeCell ref="A105:A106"/>
    <mergeCell ref="B105:B106"/>
    <mergeCell ref="C105:C106"/>
    <mergeCell ref="D105:D106"/>
    <mergeCell ref="E105:E106"/>
    <mergeCell ref="F105:F106"/>
    <mergeCell ref="G109:G110"/>
    <mergeCell ref="H109:H110"/>
    <mergeCell ref="I109:I110"/>
    <mergeCell ref="J109:J110"/>
    <mergeCell ref="A111:A112"/>
    <mergeCell ref="B111:B112"/>
    <mergeCell ref="C111:C112"/>
    <mergeCell ref="D111:D112"/>
    <mergeCell ref="E111:E112"/>
    <mergeCell ref="F111:F112"/>
    <mergeCell ref="G107:G108"/>
    <mergeCell ref="H107:H108"/>
    <mergeCell ref="I107:I108"/>
    <mergeCell ref="J107:J108"/>
    <mergeCell ref="A109:A110"/>
    <mergeCell ref="B109:B110"/>
    <mergeCell ref="C109:C110"/>
    <mergeCell ref="D109:D110"/>
    <mergeCell ref="E109:E110"/>
    <mergeCell ref="F109:F110"/>
    <mergeCell ref="G113:G114"/>
    <mergeCell ref="H113:H114"/>
    <mergeCell ref="I113:I114"/>
    <mergeCell ref="J113:J114"/>
    <mergeCell ref="A115:A116"/>
    <mergeCell ref="B115:B116"/>
    <mergeCell ref="C115:C116"/>
    <mergeCell ref="D115:D116"/>
    <mergeCell ref="E115:E116"/>
    <mergeCell ref="F115:F116"/>
    <mergeCell ref="G111:G112"/>
    <mergeCell ref="H111:H112"/>
    <mergeCell ref="I111:I112"/>
    <mergeCell ref="J111:J112"/>
    <mergeCell ref="A113:A114"/>
    <mergeCell ref="B113:B114"/>
    <mergeCell ref="C113:C114"/>
    <mergeCell ref="D113:D114"/>
    <mergeCell ref="E113:E114"/>
    <mergeCell ref="F113:F114"/>
    <mergeCell ref="G117:G118"/>
    <mergeCell ref="H117:H118"/>
    <mergeCell ref="I117:I118"/>
    <mergeCell ref="J117:J118"/>
    <mergeCell ref="A119:A120"/>
    <mergeCell ref="B119:B120"/>
    <mergeCell ref="C119:C120"/>
    <mergeCell ref="D119:D120"/>
    <mergeCell ref="E119:E120"/>
    <mergeCell ref="F119:F120"/>
    <mergeCell ref="G115:G116"/>
    <mergeCell ref="H115:H116"/>
    <mergeCell ref="I115:I116"/>
    <mergeCell ref="J115:J116"/>
    <mergeCell ref="A117:A118"/>
    <mergeCell ref="B117:B118"/>
    <mergeCell ref="C117:C118"/>
    <mergeCell ref="D117:D118"/>
    <mergeCell ref="E117:E118"/>
    <mergeCell ref="F117:F118"/>
    <mergeCell ref="G121:G122"/>
    <mergeCell ref="H121:H122"/>
    <mergeCell ref="I121:I122"/>
    <mergeCell ref="J121:J122"/>
    <mergeCell ref="A123:A124"/>
    <mergeCell ref="B123:B124"/>
    <mergeCell ref="C123:C124"/>
    <mergeCell ref="D123:D124"/>
    <mergeCell ref="E123:E124"/>
    <mergeCell ref="F123:F124"/>
    <mergeCell ref="G119:G120"/>
    <mergeCell ref="H119:H120"/>
    <mergeCell ref="I119:I120"/>
    <mergeCell ref="J119:J120"/>
    <mergeCell ref="A121:A122"/>
    <mergeCell ref="B121:B122"/>
    <mergeCell ref="C121:C122"/>
    <mergeCell ref="D121:D122"/>
    <mergeCell ref="E121:E122"/>
    <mergeCell ref="F121:F122"/>
    <mergeCell ref="G128:G129"/>
    <mergeCell ref="H128:H129"/>
    <mergeCell ref="I128:I129"/>
    <mergeCell ref="J128:J129"/>
    <mergeCell ref="A130:A131"/>
    <mergeCell ref="B130:B131"/>
    <mergeCell ref="C130:C131"/>
    <mergeCell ref="D130:D131"/>
    <mergeCell ref="E130:E131"/>
    <mergeCell ref="F130:F131"/>
    <mergeCell ref="G123:G124"/>
    <mergeCell ref="H123:H124"/>
    <mergeCell ref="I123:I124"/>
    <mergeCell ref="J123:J124"/>
    <mergeCell ref="A128:A129"/>
    <mergeCell ref="B128:B129"/>
    <mergeCell ref="C128:C129"/>
    <mergeCell ref="D128:D129"/>
    <mergeCell ref="E128:E129"/>
    <mergeCell ref="F128:F129"/>
    <mergeCell ref="G132:G133"/>
    <mergeCell ref="H132:H133"/>
    <mergeCell ref="I132:I133"/>
    <mergeCell ref="J132:J133"/>
    <mergeCell ref="A134:A135"/>
    <mergeCell ref="B134:B135"/>
    <mergeCell ref="C134:C135"/>
    <mergeCell ref="D134:D135"/>
    <mergeCell ref="E134:E135"/>
    <mergeCell ref="F134:F135"/>
    <mergeCell ref="G130:G131"/>
    <mergeCell ref="H130:H131"/>
    <mergeCell ref="I130:I131"/>
    <mergeCell ref="J130:J131"/>
    <mergeCell ref="A132:A133"/>
    <mergeCell ref="B132:B133"/>
    <mergeCell ref="C132:C133"/>
    <mergeCell ref="D132:D133"/>
    <mergeCell ref="E132:E133"/>
    <mergeCell ref="F132:F133"/>
    <mergeCell ref="G136:G137"/>
    <mergeCell ref="H136:H137"/>
    <mergeCell ref="I136:I137"/>
    <mergeCell ref="J136:J137"/>
    <mergeCell ref="A138:A139"/>
    <mergeCell ref="B138:B139"/>
    <mergeCell ref="C138:C139"/>
    <mergeCell ref="D138:D139"/>
    <mergeCell ref="E138:E139"/>
    <mergeCell ref="F138:F139"/>
    <mergeCell ref="G134:G135"/>
    <mergeCell ref="H134:H135"/>
    <mergeCell ref="I134:I135"/>
    <mergeCell ref="J134:J135"/>
    <mergeCell ref="A136:A137"/>
    <mergeCell ref="B136:B137"/>
    <mergeCell ref="C136:C137"/>
    <mergeCell ref="D136:D137"/>
    <mergeCell ref="E136:E137"/>
    <mergeCell ref="F136:F137"/>
    <mergeCell ref="G140:G141"/>
    <mergeCell ref="H140:H141"/>
    <mergeCell ref="I140:I141"/>
    <mergeCell ref="J140:J141"/>
    <mergeCell ref="A142:A143"/>
    <mergeCell ref="B142:B143"/>
    <mergeCell ref="C142:C143"/>
    <mergeCell ref="D142:D143"/>
    <mergeCell ref="E142:E143"/>
    <mergeCell ref="F142:F143"/>
    <mergeCell ref="G138:G139"/>
    <mergeCell ref="H138:H139"/>
    <mergeCell ref="I138:I139"/>
    <mergeCell ref="J138:J139"/>
    <mergeCell ref="A140:A141"/>
    <mergeCell ref="B140:B141"/>
    <mergeCell ref="C140:C141"/>
    <mergeCell ref="D140:D141"/>
    <mergeCell ref="E140:E141"/>
    <mergeCell ref="F140:F141"/>
    <mergeCell ref="G144:G145"/>
    <mergeCell ref="H144:H145"/>
    <mergeCell ref="I144:I145"/>
    <mergeCell ref="J144:J145"/>
    <mergeCell ref="A146:A147"/>
    <mergeCell ref="B146:B147"/>
    <mergeCell ref="C146:C147"/>
    <mergeCell ref="D146:D147"/>
    <mergeCell ref="E146:E147"/>
    <mergeCell ref="F146:F147"/>
    <mergeCell ref="G142:G143"/>
    <mergeCell ref="H142:H143"/>
    <mergeCell ref="I142:I143"/>
    <mergeCell ref="J142:J143"/>
    <mergeCell ref="A144:A145"/>
    <mergeCell ref="B144:B145"/>
    <mergeCell ref="C144:C145"/>
    <mergeCell ref="D144:D145"/>
    <mergeCell ref="E144:E145"/>
    <mergeCell ref="F144:F145"/>
    <mergeCell ref="G148:G149"/>
    <mergeCell ref="H148:H149"/>
    <mergeCell ref="I148:I149"/>
    <mergeCell ref="J148:J149"/>
    <mergeCell ref="A150:A151"/>
    <mergeCell ref="B150:B151"/>
    <mergeCell ref="C150:C151"/>
    <mergeCell ref="D150:D151"/>
    <mergeCell ref="E150:E151"/>
    <mergeCell ref="F150:F151"/>
    <mergeCell ref="G146:G147"/>
    <mergeCell ref="H146:H147"/>
    <mergeCell ref="I146:I147"/>
    <mergeCell ref="J146:J147"/>
    <mergeCell ref="A148:A149"/>
    <mergeCell ref="B148:B149"/>
    <mergeCell ref="C148:C149"/>
    <mergeCell ref="D148:D149"/>
    <mergeCell ref="E148:E149"/>
    <mergeCell ref="F148:F149"/>
    <mergeCell ref="G152:G153"/>
    <mergeCell ref="H152:H153"/>
    <mergeCell ref="I152:I153"/>
    <mergeCell ref="J152:J153"/>
    <mergeCell ref="A154:A155"/>
    <mergeCell ref="B154:B155"/>
    <mergeCell ref="C154:C155"/>
    <mergeCell ref="D154:D155"/>
    <mergeCell ref="E154:E155"/>
    <mergeCell ref="F154:F155"/>
    <mergeCell ref="G150:G151"/>
    <mergeCell ref="H150:H151"/>
    <mergeCell ref="I150:I151"/>
    <mergeCell ref="J150:J151"/>
    <mergeCell ref="A152:A153"/>
    <mergeCell ref="B152:B153"/>
    <mergeCell ref="C152:C153"/>
    <mergeCell ref="D152:D153"/>
    <mergeCell ref="E152:E153"/>
    <mergeCell ref="F152:F153"/>
    <mergeCell ref="G156:G157"/>
    <mergeCell ref="H156:H157"/>
    <mergeCell ref="I156:I157"/>
    <mergeCell ref="J156:J157"/>
    <mergeCell ref="A161:A162"/>
    <mergeCell ref="B161:B162"/>
    <mergeCell ref="C161:C162"/>
    <mergeCell ref="D161:D162"/>
    <mergeCell ref="E161:E162"/>
    <mergeCell ref="F161:F162"/>
    <mergeCell ref="G154:G155"/>
    <mergeCell ref="H154:H155"/>
    <mergeCell ref="I154:I155"/>
    <mergeCell ref="J154:J155"/>
    <mergeCell ref="A156:A157"/>
    <mergeCell ref="B156:B157"/>
    <mergeCell ref="C156:C157"/>
    <mergeCell ref="D156:D157"/>
    <mergeCell ref="E156:E157"/>
    <mergeCell ref="F156:F157"/>
    <mergeCell ref="G163:G164"/>
    <mergeCell ref="H163:H164"/>
    <mergeCell ref="I163:I164"/>
    <mergeCell ref="J163:J164"/>
    <mergeCell ref="A165:A166"/>
    <mergeCell ref="B165:B166"/>
    <mergeCell ref="C165:C166"/>
    <mergeCell ref="D165:D166"/>
    <mergeCell ref="E165:E166"/>
    <mergeCell ref="F165:F166"/>
    <mergeCell ref="G161:G162"/>
    <mergeCell ref="H161:H162"/>
    <mergeCell ref="I161:I162"/>
    <mergeCell ref="J161:J162"/>
    <mergeCell ref="A163:A164"/>
    <mergeCell ref="B163:B164"/>
    <mergeCell ref="C163:C164"/>
    <mergeCell ref="D163:D164"/>
    <mergeCell ref="E163:E164"/>
    <mergeCell ref="F163:F164"/>
    <mergeCell ref="G167:G168"/>
    <mergeCell ref="H167:H168"/>
    <mergeCell ref="I167:I168"/>
    <mergeCell ref="J167:J168"/>
    <mergeCell ref="A169:A170"/>
    <mergeCell ref="B169:B170"/>
    <mergeCell ref="C169:C170"/>
    <mergeCell ref="D169:D170"/>
    <mergeCell ref="E169:E170"/>
    <mergeCell ref="F169:F170"/>
    <mergeCell ref="G165:G166"/>
    <mergeCell ref="H165:H166"/>
    <mergeCell ref="I165:I166"/>
    <mergeCell ref="J165:J166"/>
    <mergeCell ref="A167:A168"/>
    <mergeCell ref="B167:B168"/>
    <mergeCell ref="C167:C168"/>
    <mergeCell ref="D167:D168"/>
    <mergeCell ref="E167:E168"/>
    <mergeCell ref="F167:F168"/>
    <mergeCell ref="G171:G172"/>
    <mergeCell ref="H171:H172"/>
    <mergeCell ref="I171:I172"/>
    <mergeCell ref="J171:J172"/>
    <mergeCell ref="A173:A174"/>
    <mergeCell ref="B173:B174"/>
    <mergeCell ref="C173:C174"/>
    <mergeCell ref="D173:D174"/>
    <mergeCell ref="E173:E174"/>
    <mergeCell ref="F173:F174"/>
    <mergeCell ref="G169:G170"/>
    <mergeCell ref="H169:H170"/>
    <mergeCell ref="I169:I170"/>
    <mergeCell ref="J169:J170"/>
    <mergeCell ref="A171:A172"/>
    <mergeCell ref="B171:B172"/>
    <mergeCell ref="C171:C172"/>
    <mergeCell ref="D171:D172"/>
    <mergeCell ref="E171:E172"/>
    <mergeCell ref="F171:F172"/>
    <mergeCell ref="G175:G176"/>
    <mergeCell ref="H175:H176"/>
    <mergeCell ref="I175:I176"/>
    <mergeCell ref="J175:J176"/>
    <mergeCell ref="A177:A178"/>
    <mergeCell ref="B177:B178"/>
    <mergeCell ref="C177:C178"/>
    <mergeCell ref="D177:D178"/>
    <mergeCell ref="E177:E178"/>
    <mergeCell ref="F177:F178"/>
    <mergeCell ref="G173:G174"/>
    <mergeCell ref="H173:H174"/>
    <mergeCell ref="I173:I174"/>
    <mergeCell ref="J173:J174"/>
    <mergeCell ref="A175:A176"/>
    <mergeCell ref="B175:B176"/>
    <mergeCell ref="C175:C176"/>
    <mergeCell ref="D175:D176"/>
    <mergeCell ref="E175:E176"/>
    <mergeCell ref="F175:F176"/>
    <mergeCell ref="G179:G180"/>
    <mergeCell ref="H179:H180"/>
    <mergeCell ref="I179:I180"/>
    <mergeCell ref="J179:J180"/>
    <mergeCell ref="A181:A182"/>
    <mergeCell ref="B181:B182"/>
    <mergeCell ref="C181:C182"/>
    <mergeCell ref="D181:D182"/>
    <mergeCell ref="E181:E182"/>
    <mergeCell ref="F181:F182"/>
    <mergeCell ref="G177:G178"/>
    <mergeCell ref="H177:H178"/>
    <mergeCell ref="I177:I178"/>
    <mergeCell ref="J177:J178"/>
    <mergeCell ref="A179:A180"/>
    <mergeCell ref="B179:B180"/>
    <mergeCell ref="C179:C180"/>
    <mergeCell ref="D179:D180"/>
    <mergeCell ref="E179:E180"/>
    <mergeCell ref="F179:F180"/>
    <mergeCell ref="G183:G184"/>
    <mergeCell ref="H183:H184"/>
    <mergeCell ref="I183:I184"/>
    <mergeCell ref="J183:J184"/>
    <mergeCell ref="A185:A186"/>
    <mergeCell ref="B185:B186"/>
    <mergeCell ref="C185:C186"/>
    <mergeCell ref="D185:D186"/>
    <mergeCell ref="E185:E186"/>
    <mergeCell ref="F185:F186"/>
    <mergeCell ref="G181:G182"/>
    <mergeCell ref="H181:H182"/>
    <mergeCell ref="I181:I182"/>
    <mergeCell ref="J181:J182"/>
    <mergeCell ref="A183:A184"/>
    <mergeCell ref="B183:B184"/>
    <mergeCell ref="C183:C184"/>
    <mergeCell ref="D183:D184"/>
    <mergeCell ref="E183:E184"/>
    <mergeCell ref="F183:F184"/>
    <mergeCell ref="G187:G188"/>
    <mergeCell ref="H187:H188"/>
    <mergeCell ref="I187:I188"/>
    <mergeCell ref="J187:J188"/>
    <mergeCell ref="A189:A190"/>
    <mergeCell ref="B189:B190"/>
    <mergeCell ref="C189:C190"/>
    <mergeCell ref="D189:D190"/>
    <mergeCell ref="E189:E190"/>
    <mergeCell ref="F189:F190"/>
    <mergeCell ref="G185:G186"/>
    <mergeCell ref="H185:H186"/>
    <mergeCell ref="I185:I186"/>
    <mergeCell ref="J185:J186"/>
    <mergeCell ref="A187:A188"/>
    <mergeCell ref="B187:B188"/>
    <mergeCell ref="C187:C188"/>
    <mergeCell ref="D187:D188"/>
    <mergeCell ref="E187:E188"/>
    <mergeCell ref="F187:F188"/>
    <mergeCell ref="G191:G192"/>
    <mergeCell ref="H191:H192"/>
    <mergeCell ref="I191:I192"/>
    <mergeCell ref="J191:J192"/>
    <mergeCell ref="A193:A194"/>
    <mergeCell ref="B193:B194"/>
    <mergeCell ref="C193:C194"/>
    <mergeCell ref="D193:D194"/>
    <mergeCell ref="E193:E194"/>
    <mergeCell ref="F193:F194"/>
    <mergeCell ref="G189:G190"/>
    <mergeCell ref="H189:H190"/>
    <mergeCell ref="I189:I190"/>
    <mergeCell ref="J189:J190"/>
    <mergeCell ref="A191:A192"/>
    <mergeCell ref="B191:B192"/>
    <mergeCell ref="C191:C192"/>
    <mergeCell ref="D191:D192"/>
    <mergeCell ref="E191:E192"/>
    <mergeCell ref="F191:F192"/>
    <mergeCell ref="G195:G196"/>
    <mergeCell ref="H195:H196"/>
    <mergeCell ref="I195:I196"/>
    <mergeCell ref="J195:J196"/>
    <mergeCell ref="A197:A198"/>
    <mergeCell ref="B197:B198"/>
    <mergeCell ref="C197:C198"/>
    <mergeCell ref="D197:D198"/>
    <mergeCell ref="E197:E198"/>
    <mergeCell ref="F197:F198"/>
    <mergeCell ref="G193:G194"/>
    <mergeCell ref="H193:H194"/>
    <mergeCell ref="I193:I194"/>
    <mergeCell ref="J193:J194"/>
    <mergeCell ref="A195:A196"/>
    <mergeCell ref="B195:B196"/>
    <mergeCell ref="C195:C196"/>
    <mergeCell ref="D195:D196"/>
    <mergeCell ref="E195:E196"/>
    <mergeCell ref="F195:F196"/>
    <mergeCell ref="G202:G203"/>
    <mergeCell ref="H202:H203"/>
    <mergeCell ref="I202:I203"/>
    <mergeCell ref="J202:J203"/>
    <mergeCell ref="A204:A205"/>
    <mergeCell ref="B204:B205"/>
    <mergeCell ref="C204:C205"/>
    <mergeCell ref="D204:D205"/>
    <mergeCell ref="E204:E205"/>
    <mergeCell ref="F204:F205"/>
    <mergeCell ref="G197:G198"/>
    <mergeCell ref="H197:H198"/>
    <mergeCell ref="I197:I198"/>
    <mergeCell ref="J197:J198"/>
    <mergeCell ref="A202:A203"/>
    <mergeCell ref="B202:B203"/>
    <mergeCell ref="C202:C203"/>
    <mergeCell ref="D202:D203"/>
    <mergeCell ref="E202:E203"/>
    <mergeCell ref="F202:F203"/>
    <mergeCell ref="G206:G207"/>
    <mergeCell ref="H206:H207"/>
    <mergeCell ref="I206:I207"/>
    <mergeCell ref="J206:J207"/>
    <mergeCell ref="A208:A209"/>
    <mergeCell ref="B208:B209"/>
    <mergeCell ref="C208:C209"/>
    <mergeCell ref="D208:D209"/>
    <mergeCell ref="E208:E209"/>
    <mergeCell ref="F208:F209"/>
    <mergeCell ref="G204:G205"/>
    <mergeCell ref="H204:H205"/>
    <mergeCell ref="I204:I205"/>
    <mergeCell ref="J204:J205"/>
    <mergeCell ref="A206:A207"/>
    <mergeCell ref="B206:B207"/>
    <mergeCell ref="C206:C207"/>
    <mergeCell ref="D206:D207"/>
    <mergeCell ref="E206:E207"/>
    <mergeCell ref="F206:F207"/>
    <mergeCell ref="G210:G211"/>
    <mergeCell ref="H210:H211"/>
    <mergeCell ref="I210:I211"/>
    <mergeCell ref="J210:J211"/>
    <mergeCell ref="A212:A213"/>
    <mergeCell ref="B212:B213"/>
    <mergeCell ref="C212:C213"/>
    <mergeCell ref="D212:D213"/>
    <mergeCell ref="E212:E213"/>
    <mergeCell ref="F212:F213"/>
    <mergeCell ref="G208:G209"/>
    <mergeCell ref="H208:H209"/>
    <mergeCell ref="I208:I209"/>
    <mergeCell ref="J208:J209"/>
    <mergeCell ref="A210:A211"/>
    <mergeCell ref="B210:B211"/>
    <mergeCell ref="C210:C211"/>
    <mergeCell ref="D210:D211"/>
    <mergeCell ref="E210:E211"/>
    <mergeCell ref="F210:F211"/>
    <mergeCell ref="G214:G215"/>
    <mergeCell ref="H214:H215"/>
    <mergeCell ref="I214:I215"/>
    <mergeCell ref="J214:J215"/>
    <mergeCell ref="A216:A217"/>
    <mergeCell ref="B216:B217"/>
    <mergeCell ref="C216:C217"/>
    <mergeCell ref="D216:D217"/>
    <mergeCell ref="E216:E217"/>
    <mergeCell ref="F216:F217"/>
    <mergeCell ref="G212:G213"/>
    <mergeCell ref="H212:H213"/>
    <mergeCell ref="I212:I213"/>
    <mergeCell ref="J212:J213"/>
    <mergeCell ref="A214:A215"/>
    <mergeCell ref="B214:B215"/>
    <mergeCell ref="C214:C215"/>
    <mergeCell ref="D214:D215"/>
    <mergeCell ref="E214:E215"/>
    <mergeCell ref="F214:F215"/>
    <mergeCell ref="G218:G219"/>
    <mergeCell ref="H218:H219"/>
    <mergeCell ref="I218:I219"/>
    <mergeCell ref="J218:J219"/>
    <mergeCell ref="A220:A221"/>
    <mergeCell ref="B220:B221"/>
    <mergeCell ref="C220:C221"/>
    <mergeCell ref="D220:D221"/>
    <mergeCell ref="E220:E221"/>
    <mergeCell ref="F220:F221"/>
    <mergeCell ref="G216:G217"/>
    <mergeCell ref="H216:H217"/>
    <mergeCell ref="I216:I217"/>
    <mergeCell ref="J216:J217"/>
    <mergeCell ref="A218:A219"/>
    <mergeCell ref="B218:B219"/>
    <mergeCell ref="C218:C219"/>
    <mergeCell ref="D218:D219"/>
    <mergeCell ref="E218:E219"/>
    <mergeCell ref="F218:F219"/>
    <mergeCell ref="G222:G223"/>
    <mergeCell ref="H222:H223"/>
    <mergeCell ref="I222:I223"/>
    <mergeCell ref="J222:J223"/>
    <mergeCell ref="A227:A228"/>
    <mergeCell ref="B227:B228"/>
    <mergeCell ref="C227:C228"/>
    <mergeCell ref="D227:D228"/>
    <mergeCell ref="E227:E228"/>
    <mergeCell ref="F227:F228"/>
    <mergeCell ref="G220:G221"/>
    <mergeCell ref="H220:H221"/>
    <mergeCell ref="I220:I221"/>
    <mergeCell ref="J220:J221"/>
    <mergeCell ref="A222:A223"/>
    <mergeCell ref="B222:B223"/>
    <mergeCell ref="C222:C223"/>
    <mergeCell ref="D222:D223"/>
    <mergeCell ref="E222:E223"/>
    <mergeCell ref="F222:F223"/>
    <mergeCell ref="G229:G230"/>
    <mergeCell ref="H229:H230"/>
    <mergeCell ref="I229:I230"/>
    <mergeCell ref="J229:J230"/>
    <mergeCell ref="A231:A232"/>
    <mergeCell ref="B231:B232"/>
    <mergeCell ref="C231:C232"/>
    <mergeCell ref="D231:D232"/>
    <mergeCell ref="E231:E232"/>
    <mergeCell ref="F231:F232"/>
    <mergeCell ref="G227:G228"/>
    <mergeCell ref="H227:H228"/>
    <mergeCell ref="I227:I228"/>
    <mergeCell ref="J227:J228"/>
    <mergeCell ref="A229:A230"/>
    <mergeCell ref="B229:B230"/>
    <mergeCell ref="C229:C230"/>
    <mergeCell ref="D229:D230"/>
    <mergeCell ref="E229:E230"/>
    <mergeCell ref="F229:F230"/>
    <mergeCell ref="G233:G234"/>
    <mergeCell ref="H233:H234"/>
    <mergeCell ref="I233:I234"/>
    <mergeCell ref="J233:J234"/>
    <mergeCell ref="A235:A236"/>
    <mergeCell ref="B235:B236"/>
    <mergeCell ref="C235:C236"/>
    <mergeCell ref="D235:D236"/>
    <mergeCell ref="E235:E236"/>
    <mergeCell ref="F235:F236"/>
    <mergeCell ref="G231:G232"/>
    <mergeCell ref="H231:H232"/>
    <mergeCell ref="I231:I232"/>
    <mergeCell ref="J231:J232"/>
    <mergeCell ref="A233:A234"/>
    <mergeCell ref="B233:B234"/>
    <mergeCell ref="C233:C234"/>
    <mergeCell ref="D233:D234"/>
    <mergeCell ref="E233:E234"/>
    <mergeCell ref="F233:F234"/>
    <mergeCell ref="G237:G238"/>
    <mergeCell ref="H237:H238"/>
    <mergeCell ref="I237:I238"/>
    <mergeCell ref="J237:J238"/>
    <mergeCell ref="A239:A240"/>
    <mergeCell ref="B239:B240"/>
    <mergeCell ref="C239:C240"/>
    <mergeCell ref="D239:D240"/>
    <mergeCell ref="E239:E240"/>
    <mergeCell ref="F239:F240"/>
    <mergeCell ref="G235:G236"/>
    <mergeCell ref="H235:H236"/>
    <mergeCell ref="I235:I236"/>
    <mergeCell ref="J235:J236"/>
    <mergeCell ref="A237:A238"/>
    <mergeCell ref="B237:B238"/>
    <mergeCell ref="C237:C238"/>
    <mergeCell ref="D237:D238"/>
    <mergeCell ref="E237:E238"/>
    <mergeCell ref="F237:F238"/>
    <mergeCell ref="G241:G242"/>
    <mergeCell ref="H241:H242"/>
    <mergeCell ref="I241:I242"/>
    <mergeCell ref="J241:J242"/>
    <mergeCell ref="A243:A244"/>
    <mergeCell ref="B243:B244"/>
    <mergeCell ref="C243:C244"/>
    <mergeCell ref="D243:D244"/>
    <mergeCell ref="E243:E244"/>
    <mergeCell ref="F243:F244"/>
    <mergeCell ref="G239:G240"/>
    <mergeCell ref="H239:H240"/>
    <mergeCell ref="I239:I240"/>
    <mergeCell ref="J239:J240"/>
    <mergeCell ref="A241:A242"/>
    <mergeCell ref="B241:B242"/>
    <mergeCell ref="C241:C242"/>
    <mergeCell ref="D241:D242"/>
    <mergeCell ref="E241:E242"/>
    <mergeCell ref="F241:F242"/>
    <mergeCell ref="G245:G246"/>
    <mergeCell ref="H245:H246"/>
    <mergeCell ref="I245:I246"/>
    <mergeCell ref="J245:J246"/>
    <mergeCell ref="A247:A248"/>
    <mergeCell ref="B247:B248"/>
    <mergeCell ref="C247:C248"/>
    <mergeCell ref="D247:D248"/>
    <mergeCell ref="E247:E248"/>
    <mergeCell ref="F247:F248"/>
    <mergeCell ref="G243:G244"/>
    <mergeCell ref="H243:H244"/>
    <mergeCell ref="I243:I244"/>
    <mergeCell ref="J243:J244"/>
    <mergeCell ref="A245:A246"/>
    <mergeCell ref="B245:B246"/>
    <mergeCell ref="C245:C246"/>
    <mergeCell ref="D245:D246"/>
    <mergeCell ref="E245:E246"/>
    <mergeCell ref="F245:F246"/>
    <mergeCell ref="G249:G250"/>
    <mergeCell ref="H249:H250"/>
    <mergeCell ref="I249:I250"/>
    <mergeCell ref="J249:J250"/>
    <mergeCell ref="A251:A252"/>
    <mergeCell ref="B251:B252"/>
    <mergeCell ref="C251:C252"/>
    <mergeCell ref="D251:D252"/>
    <mergeCell ref="E251:E252"/>
    <mergeCell ref="F251:F252"/>
    <mergeCell ref="G247:G248"/>
    <mergeCell ref="H247:H248"/>
    <mergeCell ref="I247:I248"/>
    <mergeCell ref="J247:J248"/>
    <mergeCell ref="A249:A250"/>
    <mergeCell ref="B249:B250"/>
    <mergeCell ref="C249:C250"/>
    <mergeCell ref="D249:D250"/>
    <mergeCell ref="E249:E250"/>
    <mergeCell ref="F249:F250"/>
    <mergeCell ref="G253:G254"/>
    <mergeCell ref="H253:H254"/>
    <mergeCell ref="I253:I254"/>
    <mergeCell ref="J253:J254"/>
    <mergeCell ref="A255:A256"/>
    <mergeCell ref="B255:B256"/>
    <mergeCell ref="C255:C256"/>
    <mergeCell ref="D255:D256"/>
    <mergeCell ref="E255:E256"/>
    <mergeCell ref="F255:F256"/>
    <mergeCell ref="G251:G252"/>
    <mergeCell ref="H251:H252"/>
    <mergeCell ref="I251:I252"/>
    <mergeCell ref="J251:J252"/>
    <mergeCell ref="A253:A254"/>
    <mergeCell ref="B253:B254"/>
    <mergeCell ref="C253:C254"/>
    <mergeCell ref="D253:D254"/>
    <mergeCell ref="E253:E254"/>
    <mergeCell ref="F253:F254"/>
    <mergeCell ref="G257:G258"/>
    <mergeCell ref="H257:H258"/>
    <mergeCell ref="I257:I258"/>
    <mergeCell ref="J257:J258"/>
    <mergeCell ref="A259:A260"/>
    <mergeCell ref="B259:B260"/>
    <mergeCell ref="C259:C260"/>
    <mergeCell ref="D259:D260"/>
    <mergeCell ref="E259:E260"/>
    <mergeCell ref="F259:F260"/>
    <mergeCell ref="G255:G256"/>
    <mergeCell ref="H255:H256"/>
    <mergeCell ref="I255:I256"/>
    <mergeCell ref="J255:J256"/>
    <mergeCell ref="A257:A258"/>
    <mergeCell ref="B257:B258"/>
    <mergeCell ref="C257:C258"/>
    <mergeCell ref="D257:D258"/>
    <mergeCell ref="E257:E258"/>
    <mergeCell ref="F257:F258"/>
    <mergeCell ref="G261:G262"/>
    <mergeCell ref="H261:H262"/>
    <mergeCell ref="I261:I262"/>
    <mergeCell ref="J261:J262"/>
    <mergeCell ref="A263:A264"/>
    <mergeCell ref="B263:B264"/>
    <mergeCell ref="C263:C264"/>
    <mergeCell ref="D263:D264"/>
    <mergeCell ref="E263:E264"/>
    <mergeCell ref="F263:F264"/>
    <mergeCell ref="G259:G260"/>
    <mergeCell ref="H259:H260"/>
    <mergeCell ref="I259:I260"/>
    <mergeCell ref="J259:J260"/>
    <mergeCell ref="A261:A262"/>
    <mergeCell ref="B261:B262"/>
    <mergeCell ref="C261:C262"/>
    <mergeCell ref="D261:D262"/>
    <mergeCell ref="E261:E262"/>
    <mergeCell ref="F261:F262"/>
    <mergeCell ref="G265:G266"/>
    <mergeCell ref="H265:H266"/>
    <mergeCell ref="I265:I266"/>
    <mergeCell ref="J265:J266"/>
    <mergeCell ref="A270:A271"/>
    <mergeCell ref="B270:B271"/>
    <mergeCell ref="C270:C271"/>
    <mergeCell ref="D270:D271"/>
    <mergeCell ref="E270:E271"/>
    <mergeCell ref="F270:F271"/>
    <mergeCell ref="G263:G264"/>
    <mergeCell ref="H263:H264"/>
    <mergeCell ref="I263:I264"/>
    <mergeCell ref="J263:J264"/>
    <mergeCell ref="A265:A266"/>
    <mergeCell ref="B265:B266"/>
    <mergeCell ref="C265:C266"/>
    <mergeCell ref="D265:D266"/>
    <mergeCell ref="E265:E266"/>
    <mergeCell ref="F265:F266"/>
    <mergeCell ref="G272:G273"/>
    <mergeCell ref="H272:H273"/>
    <mergeCell ref="I272:I273"/>
    <mergeCell ref="J272:J273"/>
    <mergeCell ref="A274:A275"/>
    <mergeCell ref="B274:B275"/>
    <mergeCell ref="C274:C275"/>
    <mergeCell ref="D274:D275"/>
    <mergeCell ref="E274:E275"/>
    <mergeCell ref="F274:F275"/>
    <mergeCell ref="G270:G271"/>
    <mergeCell ref="H270:H271"/>
    <mergeCell ref="I270:I271"/>
    <mergeCell ref="J270:J271"/>
    <mergeCell ref="A272:A273"/>
    <mergeCell ref="B272:B273"/>
    <mergeCell ref="C272:C273"/>
    <mergeCell ref="D272:D273"/>
    <mergeCell ref="E272:E273"/>
    <mergeCell ref="F272:F273"/>
    <mergeCell ref="G276:G277"/>
    <mergeCell ref="H276:H277"/>
    <mergeCell ref="I276:I277"/>
    <mergeCell ref="J276:J277"/>
    <mergeCell ref="A278:A279"/>
    <mergeCell ref="B278:B279"/>
    <mergeCell ref="C278:C279"/>
    <mergeCell ref="D278:D279"/>
    <mergeCell ref="E278:E279"/>
    <mergeCell ref="F278:F279"/>
    <mergeCell ref="G274:G275"/>
    <mergeCell ref="H274:H275"/>
    <mergeCell ref="I274:I275"/>
    <mergeCell ref="J274:J275"/>
    <mergeCell ref="A276:A277"/>
    <mergeCell ref="B276:B277"/>
    <mergeCell ref="C276:C277"/>
    <mergeCell ref="D276:D277"/>
    <mergeCell ref="E276:E277"/>
    <mergeCell ref="F276:F277"/>
    <mergeCell ref="G280:G281"/>
    <mergeCell ref="H280:H281"/>
    <mergeCell ref="I280:I281"/>
    <mergeCell ref="J280:J281"/>
    <mergeCell ref="A282:A283"/>
    <mergeCell ref="B282:B283"/>
    <mergeCell ref="C282:C283"/>
    <mergeCell ref="D282:D283"/>
    <mergeCell ref="E282:E283"/>
    <mergeCell ref="F282:F283"/>
    <mergeCell ref="G278:G279"/>
    <mergeCell ref="H278:H279"/>
    <mergeCell ref="I278:I279"/>
    <mergeCell ref="J278:J279"/>
    <mergeCell ref="A280:A281"/>
    <mergeCell ref="B280:B281"/>
    <mergeCell ref="C280:C281"/>
    <mergeCell ref="D280:D281"/>
    <mergeCell ref="E280:E281"/>
    <mergeCell ref="F280:F281"/>
    <mergeCell ref="G287:G288"/>
    <mergeCell ref="H287:H288"/>
    <mergeCell ref="I287:I288"/>
    <mergeCell ref="J287:J288"/>
    <mergeCell ref="A289:A290"/>
    <mergeCell ref="B289:B290"/>
    <mergeCell ref="C289:C290"/>
    <mergeCell ref="D289:D290"/>
    <mergeCell ref="E289:E290"/>
    <mergeCell ref="F289:F290"/>
    <mergeCell ref="G282:G283"/>
    <mergeCell ref="H282:H283"/>
    <mergeCell ref="I282:I283"/>
    <mergeCell ref="J282:J283"/>
    <mergeCell ref="A287:A288"/>
    <mergeCell ref="B287:B288"/>
    <mergeCell ref="C287:C288"/>
    <mergeCell ref="D287:D288"/>
    <mergeCell ref="E287:E288"/>
    <mergeCell ref="F287:F288"/>
    <mergeCell ref="G293:G294"/>
    <mergeCell ref="H293:H294"/>
    <mergeCell ref="I293:I294"/>
    <mergeCell ref="J293:J294"/>
    <mergeCell ref="G291:G292"/>
    <mergeCell ref="H291:H292"/>
    <mergeCell ref="I291:I292"/>
    <mergeCell ref="J291:J292"/>
    <mergeCell ref="A293:A294"/>
    <mergeCell ref="B293:B294"/>
    <mergeCell ref="C293:C294"/>
    <mergeCell ref="D293:D294"/>
    <mergeCell ref="E293:E294"/>
    <mergeCell ref="F293:F294"/>
    <mergeCell ref="G289:G290"/>
    <mergeCell ref="H289:H290"/>
    <mergeCell ref="I289:I290"/>
    <mergeCell ref="J289:J290"/>
    <mergeCell ref="A291:A292"/>
    <mergeCell ref="B291:B292"/>
    <mergeCell ref="C291:C292"/>
    <mergeCell ref="D291:D292"/>
    <mergeCell ref="E291:E292"/>
    <mergeCell ref="F291:F292"/>
    <mergeCell ref="G301:G302"/>
    <mergeCell ref="H301:H302"/>
    <mergeCell ref="I301:I302"/>
    <mergeCell ref="J301:J302"/>
    <mergeCell ref="A301:A302"/>
    <mergeCell ref="B301:B302"/>
    <mergeCell ref="C301:C302"/>
    <mergeCell ref="D301:D302"/>
    <mergeCell ref="E301:E302"/>
    <mergeCell ref="F301:F302"/>
    <mergeCell ref="G298:G299"/>
    <mergeCell ref="H298:H299"/>
    <mergeCell ref="I298:I299"/>
    <mergeCell ref="J298:J299"/>
    <mergeCell ref="G296:G297"/>
    <mergeCell ref="H296:H297"/>
    <mergeCell ref="I296:I297"/>
    <mergeCell ref="J296:J297"/>
    <mergeCell ref="A298:A299"/>
    <mergeCell ref="B298:B299"/>
    <mergeCell ref="C298:C299"/>
    <mergeCell ref="D298:D299"/>
    <mergeCell ref="E298:E299"/>
    <mergeCell ref="F298:F299"/>
    <mergeCell ref="A296:A297"/>
    <mergeCell ref="B296:B297"/>
    <mergeCell ref="C296:C297"/>
    <mergeCell ref="D296:D297"/>
    <mergeCell ref="E296:E297"/>
    <mergeCell ref="F296:F297"/>
    <mergeCell ref="G306:G307"/>
    <mergeCell ref="H306:H307"/>
    <mergeCell ref="I306:I307"/>
    <mergeCell ref="J306:J307"/>
    <mergeCell ref="A308:A309"/>
    <mergeCell ref="B308:B309"/>
    <mergeCell ref="C308:C309"/>
    <mergeCell ref="D308:D309"/>
    <mergeCell ref="E308:E309"/>
    <mergeCell ref="F308:F309"/>
    <mergeCell ref="G304:G305"/>
    <mergeCell ref="H304:H305"/>
    <mergeCell ref="I304:I305"/>
    <mergeCell ref="J304:J305"/>
    <mergeCell ref="A306:A307"/>
    <mergeCell ref="B306:B307"/>
    <mergeCell ref="C306:C307"/>
    <mergeCell ref="D306:D307"/>
    <mergeCell ref="E306:E307"/>
    <mergeCell ref="F306:F307"/>
    <mergeCell ref="A304:A305"/>
    <mergeCell ref="B304:B305"/>
    <mergeCell ref="C304:C305"/>
    <mergeCell ref="D304:D305"/>
    <mergeCell ref="E304:E305"/>
    <mergeCell ref="F304:F305"/>
    <mergeCell ref="G313:G314"/>
    <mergeCell ref="H313:H314"/>
    <mergeCell ref="I313:I314"/>
    <mergeCell ref="J313:J314"/>
    <mergeCell ref="A315:A316"/>
    <mergeCell ref="B315:B316"/>
    <mergeCell ref="C315:C316"/>
    <mergeCell ref="D315:D316"/>
    <mergeCell ref="E315:E316"/>
    <mergeCell ref="F315:F316"/>
    <mergeCell ref="G308:G309"/>
    <mergeCell ref="H308:H309"/>
    <mergeCell ref="I308:I309"/>
    <mergeCell ref="J308:J309"/>
    <mergeCell ref="A313:A314"/>
    <mergeCell ref="B313:B314"/>
    <mergeCell ref="C313:C314"/>
    <mergeCell ref="D313:D314"/>
    <mergeCell ref="E313:E314"/>
    <mergeCell ref="F313:F314"/>
    <mergeCell ref="G317:G318"/>
    <mergeCell ref="H317:H318"/>
    <mergeCell ref="I317:I318"/>
    <mergeCell ref="J317:J318"/>
    <mergeCell ref="A319:A320"/>
    <mergeCell ref="B319:B320"/>
    <mergeCell ref="C319:C320"/>
    <mergeCell ref="D319:D320"/>
    <mergeCell ref="E319:E320"/>
    <mergeCell ref="F319:F320"/>
    <mergeCell ref="G315:G316"/>
    <mergeCell ref="H315:H316"/>
    <mergeCell ref="I315:I316"/>
    <mergeCell ref="J315:J316"/>
    <mergeCell ref="A317:A318"/>
    <mergeCell ref="B317:B318"/>
    <mergeCell ref="C317:C318"/>
    <mergeCell ref="D317:D318"/>
    <mergeCell ref="E317:E318"/>
    <mergeCell ref="F317:F318"/>
    <mergeCell ref="G321:G322"/>
    <mergeCell ref="H321:H322"/>
    <mergeCell ref="I321:I322"/>
    <mergeCell ref="J321:J322"/>
    <mergeCell ref="A326:A327"/>
    <mergeCell ref="B326:B327"/>
    <mergeCell ref="C326:C327"/>
    <mergeCell ref="D326:D327"/>
    <mergeCell ref="E326:E327"/>
    <mergeCell ref="F326:F327"/>
    <mergeCell ref="G319:G320"/>
    <mergeCell ref="H319:H320"/>
    <mergeCell ref="I319:I320"/>
    <mergeCell ref="J319:J320"/>
    <mergeCell ref="A321:A322"/>
    <mergeCell ref="B321:B322"/>
    <mergeCell ref="C321:C322"/>
    <mergeCell ref="D321:D322"/>
    <mergeCell ref="E321:E322"/>
    <mergeCell ref="F321:F322"/>
    <mergeCell ref="G328:G329"/>
    <mergeCell ref="H328:H329"/>
    <mergeCell ref="I328:I329"/>
    <mergeCell ref="J328:J329"/>
    <mergeCell ref="A330:A331"/>
    <mergeCell ref="B330:B331"/>
    <mergeCell ref="C330:C331"/>
    <mergeCell ref="D330:D331"/>
    <mergeCell ref="E330:E331"/>
    <mergeCell ref="F330:F331"/>
    <mergeCell ref="G326:G327"/>
    <mergeCell ref="H326:H327"/>
    <mergeCell ref="I326:I327"/>
    <mergeCell ref="J326:J327"/>
    <mergeCell ref="A328:A329"/>
    <mergeCell ref="B328:B329"/>
    <mergeCell ref="C328:C329"/>
    <mergeCell ref="D328:D329"/>
    <mergeCell ref="E328:E329"/>
    <mergeCell ref="F328:F329"/>
    <mergeCell ref="G336:G337"/>
    <mergeCell ref="H336:H337"/>
    <mergeCell ref="I336:I337"/>
    <mergeCell ref="J336:J337"/>
    <mergeCell ref="A338:A339"/>
    <mergeCell ref="B338:B339"/>
    <mergeCell ref="C338:C339"/>
    <mergeCell ref="D338:D339"/>
    <mergeCell ref="E338:E339"/>
    <mergeCell ref="F338:F339"/>
    <mergeCell ref="G330:G331"/>
    <mergeCell ref="H330:H331"/>
    <mergeCell ref="I330:I331"/>
    <mergeCell ref="J330:J331"/>
    <mergeCell ref="A336:A337"/>
    <mergeCell ref="B336:B337"/>
    <mergeCell ref="C336:C337"/>
    <mergeCell ref="D336:D337"/>
    <mergeCell ref="E336:E337"/>
    <mergeCell ref="F336:F337"/>
    <mergeCell ref="G340:G341"/>
    <mergeCell ref="H340:H341"/>
    <mergeCell ref="I340:I341"/>
    <mergeCell ref="J340:J341"/>
    <mergeCell ref="A342:A343"/>
    <mergeCell ref="B342:B343"/>
    <mergeCell ref="C342:C343"/>
    <mergeCell ref="D342:D343"/>
    <mergeCell ref="E342:E343"/>
    <mergeCell ref="F342:F343"/>
    <mergeCell ref="G338:G339"/>
    <mergeCell ref="H338:H339"/>
    <mergeCell ref="I338:I339"/>
    <mergeCell ref="J338:J339"/>
    <mergeCell ref="A340:A341"/>
    <mergeCell ref="B340:B341"/>
    <mergeCell ref="C340:C341"/>
    <mergeCell ref="D340:D341"/>
    <mergeCell ref="E340:E341"/>
    <mergeCell ref="F340:F341"/>
    <mergeCell ref="G344:G345"/>
    <mergeCell ref="H344:H345"/>
    <mergeCell ref="I344:I345"/>
    <mergeCell ref="J344:J345"/>
    <mergeCell ref="A346:A347"/>
    <mergeCell ref="B346:B347"/>
    <mergeCell ref="C346:C347"/>
    <mergeCell ref="D346:D347"/>
    <mergeCell ref="E346:E347"/>
    <mergeCell ref="F346:F347"/>
    <mergeCell ref="G342:G343"/>
    <mergeCell ref="H342:H343"/>
    <mergeCell ref="I342:I343"/>
    <mergeCell ref="J342:J343"/>
    <mergeCell ref="A344:A345"/>
    <mergeCell ref="B344:B345"/>
    <mergeCell ref="C344:C345"/>
    <mergeCell ref="D344:D345"/>
    <mergeCell ref="E344:E345"/>
    <mergeCell ref="F344:F345"/>
    <mergeCell ref="G350:G351"/>
    <mergeCell ref="H350:H351"/>
    <mergeCell ref="I350:I351"/>
    <mergeCell ref="J350:J351"/>
    <mergeCell ref="G348:G349"/>
    <mergeCell ref="H348:H349"/>
    <mergeCell ref="I348:I349"/>
    <mergeCell ref="J348:J349"/>
    <mergeCell ref="A350:A351"/>
    <mergeCell ref="B350:B351"/>
    <mergeCell ref="C350:C351"/>
    <mergeCell ref="D350:D351"/>
    <mergeCell ref="E350:E351"/>
    <mergeCell ref="F350:F351"/>
    <mergeCell ref="G346:G347"/>
    <mergeCell ref="H346:H347"/>
    <mergeCell ref="I346:I347"/>
    <mergeCell ref="J346:J347"/>
    <mergeCell ref="A348:A349"/>
    <mergeCell ref="B348:B349"/>
    <mergeCell ref="C348:C349"/>
    <mergeCell ref="D348:D349"/>
    <mergeCell ref="E348:E349"/>
    <mergeCell ref="F348:F349"/>
    <mergeCell ref="G356:G357"/>
    <mergeCell ref="H356:H357"/>
    <mergeCell ref="I356:I357"/>
    <mergeCell ref="J356:J357"/>
    <mergeCell ref="A358:A359"/>
    <mergeCell ref="B358:B359"/>
    <mergeCell ref="C358:C359"/>
    <mergeCell ref="D358:D359"/>
    <mergeCell ref="E358:E359"/>
    <mergeCell ref="F358:F359"/>
    <mergeCell ref="G354:G355"/>
    <mergeCell ref="H354:H355"/>
    <mergeCell ref="I354:I355"/>
    <mergeCell ref="J354:J355"/>
    <mergeCell ref="A356:A357"/>
    <mergeCell ref="B356:B357"/>
    <mergeCell ref="C356:C357"/>
    <mergeCell ref="D356:D357"/>
    <mergeCell ref="E356:E357"/>
    <mergeCell ref="F356:F357"/>
    <mergeCell ref="A354:A355"/>
    <mergeCell ref="B354:B355"/>
    <mergeCell ref="C354:C355"/>
    <mergeCell ref="D354:D355"/>
    <mergeCell ref="E354:E355"/>
    <mergeCell ref="F354:F355"/>
    <mergeCell ref="G363:G364"/>
    <mergeCell ref="H363:H364"/>
    <mergeCell ref="I363:I364"/>
    <mergeCell ref="J363:J364"/>
    <mergeCell ref="A365:A366"/>
    <mergeCell ref="B365:B366"/>
    <mergeCell ref="C365:C366"/>
    <mergeCell ref="D365:D366"/>
    <mergeCell ref="E365:E366"/>
    <mergeCell ref="F365:F366"/>
    <mergeCell ref="G358:G359"/>
    <mergeCell ref="H358:H359"/>
    <mergeCell ref="I358:I359"/>
    <mergeCell ref="J358:J359"/>
    <mergeCell ref="A363:A364"/>
    <mergeCell ref="B363:B364"/>
    <mergeCell ref="C363:C364"/>
    <mergeCell ref="D363:D364"/>
    <mergeCell ref="E363:E364"/>
    <mergeCell ref="F363:F364"/>
    <mergeCell ref="G367:G368"/>
    <mergeCell ref="H367:H368"/>
    <mergeCell ref="I367:I368"/>
    <mergeCell ref="J367:J368"/>
    <mergeCell ref="A369:A370"/>
    <mergeCell ref="B369:B370"/>
    <mergeCell ref="C369:C370"/>
    <mergeCell ref="D369:D370"/>
    <mergeCell ref="E369:E370"/>
    <mergeCell ref="F369:F370"/>
    <mergeCell ref="G365:G366"/>
    <mergeCell ref="H365:H366"/>
    <mergeCell ref="I365:I366"/>
    <mergeCell ref="J365:J366"/>
    <mergeCell ref="A367:A368"/>
    <mergeCell ref="B367:B368"/>
    <mergeCell ref="C367:C368"/>
    <mergeCell ref="D367:D368"/>
    <mergeCell ref="E367:E368"/>
    <mergeCell ref="F367:F368"/>
    <mergeCell ref="G371:G372"/>
    <mergeCell ref="H371:H372"/>
    <mergeCell ref="I371:I372"/>
    <mergeCell ref="J371:J372"/>
    <mergeCell ref="A373:A374"/>
    <mergeCell ref="B373:B374"/>
    <mergeCell ref="C373:C374"/>
    <mergeCell ref="D373:D374"/>
    <mergeCell ref="E373:E374"/>
    <mergeCell ref="F373:F374"/>
    <mergeCell ref="G369:G370"/>
    <mergeCell ref="H369:H370"/>
    <mergeCell ref="I369:I370"/>
    <mergeCell ref="J369:J370"/>
    <mergeCell ref="A371:A372"/>
    <mergeCell ref="B371:B372"/>
    <mergeCell ref="C371:C372"/>
    <mergeCell ref="D371:D372"/>
    <mergeCell ref="E371:E372"/>
    <mergeCell ref="F371:F372"/>
    <mergeCell ref="G376:G377"/>
    <mergeCell ref="H376:H377"/>
    <mergeCell ref="I376:I377"/>
    <mergeCell ref="J376:J377"/>
    <mergeCell ref="A378:A379"/>
    <mergeCell ref="B378:B379"/>
    <mergeCell ref="C378:C379"/>
    <mergeCell ref="D378:D379"/>
    <mergeCell ref="E378:E379"/>
    <mergeCell ref="F378:F379"/>
    <mergeCell ref="A376:A377"/>
    <mergeCell ref="B376:B377"/>
    <mergeCell ref="C376:C377"/>
    <mergeCell ref="D376:D377"/>
    <mergeCell ref="E376:E377"/>
    <mergeCell ref="F376:F377"/>
    <mergeCell ref="G373:G374"/>
    <mergeCell ref="H373:H374"/>
    <mergeCell ref="I373:I374"/>
    <mergeCell ref="J373:J374"/>
    <mergeCell ref="G380:G381"/>
    <mergeCell ref="H380:H381"/>
    <mergeCell ref="I380:I381"/>
    <mergeCell ref="J380:J381"/>
    <mergeCell ref="A382:A383"/>
    <mergeCell ref="B382:B383"/>
    <mergeCell ref="C382:C383"/>
    <mergeCell ref="D382:D383"/>
    <mergeCell ref="E382:E383"/>
    <mergeCell ref="F382:F383"/>
    <mergeCell ref="G378:G379"/>
    <mergeCell ref="H378:H379"/>
    <mergeCell ref="I378:I379"/>
    <mergeCell ref="J378:J379"/>
    <mergeCell ref="A380:A381"/>
    <mergeCell ref="B380:B381"/>
    <mergeCell ref="C380:C381"/>
    <mergeCell ref="D380:D381"/>
    <mergeCell ref="E380:E381"/>
    <mergeCell ref="F380:F381"/>
    <mergeCell ref="G384:G385"/>
    <mergeCell ref="H384:H385"/>
    <mergeCell ref="I384:I385"/>
    <mergeCell ref="J384:J385"/>
    <mergeCell ref="A386:A387"/>
    <mergeCell ref="B386:B387"/>
    <mergeCell ref="C386:C387"/>
    <mergeCell ref="D386:D387"/>
    <mergeCell ref="E386:E387"/>
    <mergeCell ref="F386:F387"/>
    <mergeCell ref="G382:G383"/>
    <mergeCell ref="H382:H383"/>
    <mergeCell ref="I382:I383"/>
    <mergeCell ref="J382:J383"/>
    <mergeCell ref="A384:A385"/>
    <mergeCell ref="B384:B385"/>
    <mergeCell ref="C384:C385"/>
    <mergeCell ref="D384:D385"/>
    <mergeCell ref="E384:E385"/>
    <mergeCell ref="F384:F385"/>
    <mergeCell ref="G390:G391"/>
    <mergeCell ref="H390:H391"/>
    <mergeCell ref="I390:I391"/>
    <mergeCell ref="J390:J391"/>
    <mergeCell ref="A396:A397"/>
    <mergeCell ref="B396:B397"/>
    <mergeCell ref="C396:C397"/>
    <mergeCell ref="D396:D397"/>
    <mergeCell ref="E396:E397"/>
    <mergeCell ref="F396:F397"/>
    <mergeCell ref="A390:A391"/>
    <mergeCell ref="B390:B391"/>
    <mergeCell ref="C390:C391"/>
    <mergeCell ref="D390:D391"/>
    <mergeCell ref="E390:E391"/>
    <mergeCell ref="F390:F391"/>
    <mergeCell ref="G386:G387"/>
    <mergeCell ref="H386:H387"/>
    <mergeCell ref="I386:I387"/>
    <mergeCell ref="J386:J387"/>
    <mergeCell ref="G398:G399"/>
    <mergeCell ref="H398:H399"/>
    <mergeCell ref="I398:I399"/>
    <mergeCell ref="J398:J399"/>
    <mergeCell ref="A400:A401"/>
    <mergeCell ref="B400:B401"/>
    <mergeCell ref="C400:C401"/>
    <mergeCell ref="D400:D401"/>
    <mergeCell ref="E400:E401"/>
    <mergeCell ref="F400:F401"/>
    <mergeCell ref="G396:G397"/>
    <mergeCell ref="H396:H397"/>
    <mergeCell ref="I396:I397"/>
    <mergeCell ref="J396:J397"/>
    <mergeCell ref="A398:A399"/>
    <mergeCell ref="B398:B399"/>
    <mergeCell ref="C398:C399"/>
    <mergeCell ref="D398:D399"/>
    <mergeCell ref="E398:E399"/>
    <mergeCell ref="F398:F399"/>
    <mergeCell ref="G402:G403"/>
    <mergeCell ref="H402:H403"/>
    <mergeCell ref="I402:I403"/>
    <mergeCell ref="J402:J403"/>
    <mergeCell ref="A404:A405"/>
    <mergeCell ref="B404:B405"/>
    <mergeCell ref="C404:C405"/>
    <mergeCell ref="D404:D405"/>
    <mergeCell ref="E404:E405"/>
    <mergeCell ref="F404:F405"/>
    <mergeCell ref="G400:G401"/>
    <mergeCell ref="H400:H401"/>
    <mergeCell ref="I400:I401"/>
    <mergeCell ref="J400:J401"/>
    <mergeCell ref="A402:A403"/>
    <mergeCell ref="B402:B403"/>
    <mergeCell ref="C402:C403"/>
    <mergeCell ref="D402:D403"/>
    <mergeCell ref="E402:E403"/>
    <mergeCell ref="F402:F403"/>
    <mergeCell ref="G406:G407"/>
    <mergeCell ref="H406:H407"/>
    <mergeCell ref="I406:I407"/>
    <mergeCell ref="J406:J407"/>
    <mergeCell ref="A408:A409"/>
    <mergeCell ref="B408:B409"/>
    <mergeCell ref="C408:C409"/>
    <mergeCell ref="D408:D409"/>
    <mergeCell ref="E408:E409"/>
    <mergeCell ref="F408:F409"/>
    <mergeCell ref="G404:G405"/>
    <mergeCell ref="H404:H405"/>
    <mergeCell ref="I404:I405"/>
    <mergeCell ref="J404:J405"/>
    <mergeCell ref="A406:A407"/>
    <mergeCell ref="B406:B407"/>
    <mergeCell ref="C406:C407"/>
    <mergeCell ref="D406:D407"/>
    <mergeCell ref="E406:E407"/>
    <mergeCell ref="F406:F407"/>
    <mergeCell ref="G410:G411"/>
    <mergeCell ref="H410:H411"/>
    <mergeCell ref="I410:I411"/>
    <mergeCell ref="J410:J411"/>
    <mergeCell ref="A412:A413"/>
    <mergeCell ref="B412:B413"/>
    <mergeCell ref="C412:C413"/>
    <mergeCell ref="D412:D413"/>
    <mergeCell ref="E412:E413"/>
    <mergeCell ref="F412:F413"/>
    <mergeCell ref="G408:G409"/>
    <mergeCell ref="H408:H409"/>
    <mergeCell ref="I408:I409"/>
    <mergeCell ref="J408:J409"/>
    <mergeCell ref="A410:A411"/>
    <mergeCell ref="B410:B411"/>
    <mergeCell ref="C410:C411"/>
    <mergeCell ref="D410:D411"/>
    <mergeCell ref="E410:E411"/>
    <mergeCell ref="F410:F411"/>
    <mergeCell ref="G414:G415"/>
    <mergeCell ref="H414:H415"/>
    <mergeCell ref="I414:I415"/>
    <mergeCell ref="J414:J415"/>
    <mergeCell ref="A416:A417"/>
    <mergeCell ref="B416:B417"/>
    <mergeCell ref="C416:C417"/>
    <mergeCell ref="D416:D417"/>
    <mergeCell ref="E416:E417"/>
    <mergeCell ref="F416:F417"/>
    <mergeCell ref="G412:G413"/>
    <mergeCell ref="H412:H413"/>
    <mergeCell ref="I412:I413"/>
    <mergeCell ref="J412:J413"/>
    <mergeCell ref="A414:A415"/>
    <mergeCell ref="B414:B415"/>
    <mergeCell ref="C414:C415"/>
    <mergeCell ref="D414:D415"/>
    <mergeCell ref="E414:E415"/>
    <mergeCell ref="F414:F415"/>
    <mergeCell ref="G418:G419"/>
    <mergeCell ref="H418:H419"/>
    <mergeCell ref="I418:I419"/>
    <mergeCell ref="J418:J419"/>
    <mergeCell ref="A420:A421"/>
    <mergeCell ref="B420:B421"/>
    <mergeCell ref="C420:C421"/>
    <mergeCell ref="D420:D421"/>
    <mergeCell ref="E420:E421"/>
    <mergeCell ref="F420:F421"/>
    <mergeCell ref="G416:G417"/>
    <mergeCell ref="H416:H417"/>
    <mergeCell ref="I416:I417"/>
    <mergeCell ref="J416:J417"/>
    <mergeCell ref="A418:A419"/>
    <mergeCell ref="B418:B419"/>
    <mergeCell ref="C418:C419"/>
    <mergeCell ref="D418:D419"/>
    <mergeCell ref="E418:E419"/>
    <mergeCell ref="F418:F419"/>
    <mergeCell ref="G422:G423"/>
    <mergeCell ref="H422:H423"/>
    <mergeCell ref="I422:I423"/>
    <mergeCell ref="J422:J423"/>
    <mergeCell ref="A424:A425"/>
    <mergeCell ref="B424:B425"/>
    <mergeCell ref="C424:C425"/>
    <mergeCell ref="D424:D425"/>
    <mergeCell ref="E424:E425"/>
    <mergeCell ref="F424:F425"/>
    <mergeCell ref="G420:G421"/>
    <mergeCell ref="H420:H421"/>
    <mergeCell ref="I420:I421"/>
    <mergeCell ref="J420:J421"/>
    <mergeCell ref="A422:A423"/>
    <mergeCell ref="B422:B423"/>
    <mergeCell ref="C422:C423"/>
    <mergeCell ref="D422:D423"/>
    <mergeCell ref="E422:E423"/>
    <mergeCell ref="F422:F423"/>
    <mergeCell ref="G426:G427"/>
    <mergeCell ref="H426:H427"/>
    <mergeCell ref="I426:I427"/>
    <mergeCell ref="J426:J427"/>
    <mergeCell ref="A428:A429"/>
    <mergeCell ref="B428:B429"/>
    <mergeCell ref="C428:C429"/>
    <mergeCell ref="D428:D429"/>
    <mergeCell ref="E428:E429"/>
    <mergeCell ref="F428:F429"/>
    <mergeCell ref="G424:G425"/>
    <mergeCell ref="H424:H425"/>
    <mergeCell ref="I424:I425"/>
    <mergeCell ref="J424:J425"/>
    <mergeCell ref="A426:A427"/>
    <mergeCell ref="B426:B427"/>
    <mergeCell ref="C426:C427"/>
    <mergeCell ref="D426:D427"/>
    <mergeCell ref="E426:E427"/>
    <mergeCell ref="F426:F427"/>
    <mergeCell ref="G433:G434"/>
    <mergeCell ref="H433:H434"/>
    <mergeCell ref="I433:I434"/>
    <mergeCell ref="J433:J434"/>
    <mergeCell ref="A435:A436"/>
    <mergeCell ref="B435:B436"/>
    <mergeCell ref="C435:C436"/>
    <mergeCell ref="D435:D436"/>
    <mergeCell ref="E435:E436"/>
    <mergeCell ref="F435:F436"/>
    <mergeCell ref="A433:A434"/>
    <mergeCell ref="B433:B434"/>
    <mergeCell ref="C433:C434"/>
    <mergeCell ref="D433:D434"/>
    <mergeCell ref="E433:E434"/>
    <mergeCell ref="F433:F434"/>
    <mergeCell ref="G428:G429"/>
    <mergeCell ref="H428:H429"/>
    <mergeCell ref="I428:I429"/>
    <mergeCell ref="J428:J429"/>
    <mergeCell ref="G437:G438"/>
    <mergeCell ref="H437:H438"/>
    <mergeCell ref="I437:I438"/>
    <mergeCell ref="J437:J438"/>
    <mergeCell ref="A439:A440"/>
    <mergeCell ref="B439:B440"/>
    <mergeCell ref="C439:C440"/>
    <mergeCell ref="D439:D440"/>
    <mergeCell ref="E439:E440"/>
    <mergeCell ref="F439:F440"/>
    <mergeCell ref="G435:G436"/>
    <mergeCell ref="H435:H436"/>
    <mergeCell ref="I435:I436"/>
    <mergeCell ref="J435:J436"/>
    <mergeCell ref="A437:A438"/>
    <mergeCell ref="B437:B438"/>
    <mergeCell ref="C437:C438"/>
    <mergeCell ref="D437:D438"/>
    <mergeCell ref="E437:E438"/>
    <mergeCell ref="F437:F438"/>
    <mergeCell ref="G441:G442"/>
    <mergeCell ref="H441:H442"/>
    <mergeCell ref="I441:I442"/>
    <mergeCell ref="J441:J442"/>
    <mergeCell ref="A443:A444"/>
    <mergeCell ref="B443:B444"/>
    <mergeCell ref="C443:C444"/>
    <mergeCell ref="D443:D444"/>
    <mergeCell ref="E443:E444"/>
    <mergeCell ref="F443:F444"/>
    <mergeCell ref="G439:G440"/>
    <mergeCell ref="H439:H440"/>
    <mergeCell ref="I439:I440"/>
    <mergeCell ref="J439:J440"/>
    <mergeCell ref="A441:A442"/>
    <mergeCell ref="B441:B442"/>
    <mergeCell ref="C441:C442"/>
    <mergeCell ref="D441:D442"/>
    <mergeCell ref="E441:E442"/>
    <mergeCell ref="F441:F442"/>
    <mergeCell ref="G445:G446"/>
    <mergeCell ref="H445:H446"/>
    <mergeCell ref="I445:I446"/>
    <mergeCell ref="J445:J446"/>
    <mergeCell ref="A447:A448"/>
    <mergeCell ref="B447:B448"/>
    <mergeCell ref="C447:C448"/>
    <mergeCell ref="D447:D448"/>
    <mergeCell ref="E447:E448"/>
    <mergeCell ref="F447:F448"/>
    <mergeCell ref="G443:G444"/>
    <mergeCell ref="H443:H444"/>
    <mergeCell ref="I443:I444"/>
    <mergeCell ref="J443:J444"/>
    <mergeCell ref="A445:A446"/>
    <mergeCell ref="B445:B446"/>
    <mergeCell ref="C445:C446"/>
    <mergeCell ref="D445:D446"/>
    <mergeCell ref="E445:E446"/>
    <mergeCell ref="F445:F446"/>
    <mergeCell ref="G451:G452"/>
    <mergeCell ref="H451:H452"/>
    <mergeCell ref="I451:I452"/>
    <mergeCell ref="J451:J452"/>
    <mergeCell ref="G449:G450"/>
    <mergeCell ref="H449:H450"/>
    <mergeCell ref="I449:I450"/>
    <mergeCell ref="J449:J450"/>
    <mergeCell ref="A451:A452"/>
    <mergeCell ref="B451:B452"/>
    <mergeCell ref="C451:C452"/>
    <mergeCell ref="D451:D452"/>
    <mergeCell ref="E451:E452"/>
    <mergeCell ref="F451:F452"/>
    <mergeCell ref="G447:G448"/>
    <mergeCell ref="H447:H448"/>
    <mergeCell ref="I447:I448"/>
    <mergeCell ref="J447:J448"/>
    <mergeCell ref="A449:A450"/>
    <mergeCell ref="B449:B450"/>
    <mergeCell ref="C449:C450"/>
    <mergeCell ref="D449:D450"/>
    <mergeCell ref="E449:E450"/>
    <mergeCell ref="F449:F450"/>
    <mergeCell ref="G456:G457"/>
    <mergeCell ref="H456:H457"/>
    <mergeCell ref="I456:I457"/>
    <mergeCell ref="J456:J457"/>
    <mergeCell ref="A458:A459"/>
    <mergeCell ref="B458:B459"/>
    <mergeCell ref="C458:C459"/>
    <mergeCell ref="D458:D459"/>
    <mergeCell ref="E458:E459"/>
    <mergeCell ref="F458:F459"/>
    <mergeCell ref="G454:G455"/>
    <mergeCell ref="H454:H455"/>
    <mergeCell ref="I454:I455"/>
    <mergeCell ref="J454:J455"/>
    <mergeCell ref="A456:A457"/>
    <mergeCell ref="B456:B457"/>
    <mergeCell ref="C456:C457"/>
    <mergeCell ref="D456:D457"/>
    <mergeCell ref="E456:E457"/>
    <mergeCell ref="F456:F457"/>
    <mergeCell ref="A454:A455"/>
    <mergeCell ref="B454:B455"/>
    <mergeCell ref="C454:C455"/>
    <mergeCell ref="D454:D455"/>
    <mergeCell ref="E454:E455"/>
    <mergeCell ref="F454:F455"/>
    <mergeCell ref="G460:G461"/>
    <mergeCell ref="H460:H461"/>
    <mergeCell ref="I460:I461"/>
    <mergeCell ref="J460:J461"/>
    <mergeCell ref="A462:A463"/>
    <mergeCell ref="B462:B463"/>
    <mergeCell ref="C462:C463"/>
    <mergeCell ref="D462:D463"/>
    <mergeCell ref="E462:E463"/>
    <mergeCell ref="F462:F463"/>
    <mergeCell ref="G458:G459"/>
    <mergeCell ref="H458:H459"/>
    <mergeCell ref="I458:I459"/>
    <mergeCell ref="J458:J459"/>
    <mergeCell ref="A460:A461"/>
    <mergeCell ref="B460:B461"/>
    <mergeCell ref="C460:C461"/>
    <mergeCell ref="D460:D461"/>
    <mergeCell ref="E460:E461"/>
    <mergeCell ref="F460:F461"/>
    <mergeCell ref="G467:G468"/>
    <mergeCell ref="H467:H468"/>
    <mergeCell ref="I467:I468"/>
    <mergeCell ref="J467:J468"/>
    <mergeCell ref="A469:A470"/>
    <mergeCell ref="B469:B470"/>
    <mergeCell ref="C469:C470"/>
    <mergeCell ref="D469:D470"/>
    <mergeCell ref="E469:E470"/>
    <mergeCell ref="F469:F470"/>
    <mergeCell ref="G462:G463"/>
    <mergeCell ref="H462:H463"/>
    <mergeCell ref="I462:I463"/>
    <mergeCell ref="J462:J463"/>
    <mergeCell ref="A467:A468"/>
    <mergeCell ref="B467:B468"/>
    <mergeCell ref="C467:C468"/>
    <mergeCell ref="D467:D468"/>
    <mergeCell ref="E467:E468"/>
    <mergeCell ref="F467:F468"/>
    <mergeCell ref="G471:G472"/>
    <mergeCell ref="H471:H472"/>
    <mergeCell ref="I471:I472"/>
    <mergeCell ref="J471:J472"/>
    <mergeCell ref="A473:A474"/>
    <mergeCell ref="B473:B474"/>
    <mergeCell ref="C473:C474"/>
    <mergeCell ref="D473:D474"/>
    <mergeCell ref="E473:E474"/>
    <mergeCell ref="F473:F474"/>
    <mergeCell ref="G469:G470"/>
    <mergeCell ref="H469:H470"/>
    <mergeCell ref="I469:I470"/>
    <mergeCell ref="J469:J470"/>
    <mergeCell ref="A471:A472"/>
    <mergeCell ref="B471:B472"/>
    <mergeCell ref="C471:C472"/>
    <mergeCell ref="D471:D472"/>
    <mergeCell ref="E471:E472"/>
    <mergeCell ref="F471:F472"/>
    <mergeCell ref="G475:G476"/>
    <mergeCell ref="H475:H476"/>
    <mergeCell ref="I475:I476"/>
    <mergeCell ref="J475:J476"/>
    <mergeCell ref="A477:A478"/>
    <mergeCell ref="B477:B478"/>
    <mergeCell ref="C477:C478"/>
    <mergeCell ref="D477:D478"/>
    <mergeCell ref="E477:E478"/>
    <mergeCell ref="F477:F478"/>
    <mergeCell ref="G473:G474"/>
    <mergeCell ref="H473:H474"/>
    <mergeCell ref="I473:I474"/>
    <mergeCell ref="J473:J474"/>
    <mergeCell ref="A475:A476"/>
    <mergeCell ref="B475:B476"/>
    <mergeCell ref="C475:C476"/>
    <mergeCell ref="D475:D476"/>
    <mergeCell ref="E475:E476"/>
    <mergeCell ref="F475:F476"/>
    <mergeCell ref="G479:G480"/>
    <mergeCell ref="H479:H480"/>
    <mergeCell ref="I479:I480"/>
    <mergeCell ref="J479:J480"/>
    <mergeCell ref="A481:A482"/>
    <mergeCell ref="B481:B482"/>
    <mergeCell ref="C481:C482"/>
    <mergeCell ref="D481:D482"/>
    <mergeCell ref="E481:E482"/>
    <mergeCell ref="F481:F482"/>
    <mergeCell ref="G477:G478"/>
    <mergeCell ref="H477:H478"/>
    <mergeCell ref="I477:I478"/>
    <mergeCell ref="J477:J478"/>
    <mergeCell ref="A479:A480"/>
    <mergeCell ref="B479:B480"/>
    <mergeCell ref="C479:C480"/>
    <mergeCell ref="D479:D480"/>
    <mergeCell ref="E479:E480"/>
    <mergeCell ref="F479:F480"/>
    <mergeCell ref="G483:G484"/>
    <mergeCell ref="H483:H484"/>
    <mergeCell ref="I483:I484"/>
    <mergeCell ref="J483:J484"/>
    <mergeCell ref="A485:A486"/>
    <mergeCell ref="B485:B486"/>
    <mergeCell ref="C485:C486"/>
    <mergeCell ref="D485:D486"/>
    <mergeCell ref="E485:E486"/>
    <mergeCell ref="F485:F486"/>
    <mergeCell ref="G481:G482"/>
    <mergeCell ref="H481:H482"/>
    <mergeCell ref="I481:I482"/>
    <mergeCell ref="J481:J482"/>
    <mergeCell ref="A483:A484"/>
    <mergeCell ref="B483:B484"/>
    <mergeCell ref="C483:C484"/>
    <mergeCell ref="D483:D484"/>
    <mergeCell ref="E483:E484"/>
    <mergeCell ref="F483:F484"/>
    <mergeCell ref="G487:G488"/>
    <mergeCell ref="H487:H488"/>
    <mergeCell ref="I487:I488"/>
    <mergeCell ref="J487:J488"/>
    <mergeCell ref="A489:A490"/>
    <mergeCell ref="B489:B490"/>
    <mergeCell ref="C489:C490"/>
    <mergeCell ref="D489:D490"/>
    <mergeCell ref="E489:E490"/>
    <mergeCell ref="F489:F490"/>
    <mergeCell ref="G485:G486"/>
    <mergeCell ref="H485:H486"/>
    <mergeCell ref="I485:I486"/>
    <mergeCell ref="J485:J486"/>
    <mergeCell ref="A487:A488"/>
    <mergeCell ref="B487:B488"/>
    <mergeCell ref="C487:C488"/>
    <mergeCell ref="D487:D488"/>
    <mergeCell ref="E487:E488"/>
    <mergeCell ref="F487:F488"/>
    <mergeCell ref="G491:G492"/>
    <mergeCell ref="H491:H492"/>
    <mergeCell ref="I491:I492"/>
    <mergeCell ref="J491:J492"/>
    <mergeCell ref="A493:A494"/>
    <mergeCell ref="B493:B494"/>
    <mergeCell ref="C493:C494"/>
    <mergeCell ref="D493:D494"/>
    <mergeCell ref="E493:E494"/>
    <mergeCell ref="F493:F494"/>
    <mergeCell ref="G489:G490"/>
    <mergeCell ref="H489:H490"/>
    <mergeCell ref="I489:I490"/>
    <mergeCell ref="J489:J490"/>
    <mergeCell ref="A491:A492"/>
    <mergeCell ref="B491:B492"/>
    <mergeCell ref="C491:C492"/>
    <mergeCell ref="D491:D492"/>
    <mergeCell ref="E491:E492"/>
    <mergeCell ref="F491:F492"/>
    <mergeCell ref="G495:G496"/>
    <mergeCell ref="H495:H496"/>
    <mergeCell ref="I495:I496"/>
    <mergeCell ref="J495:J496"/>
    <mergeCell ref="A497:A498"/>
    <mergeCell ref="B497:B498"/>
    <mergeCell ref="C497:C498"/>
    <mergeCell ref="D497:D498"/>
    <mergeCell ref="E497:E498"/>
    <mergeCell ref="F497:F498"/>
    <mergeCell ref="G493:G494"/>
    <mergeCell ref="H493:H494"/>
    <mergeCell ref="I493:I494"/>
    <mergeCell ref="J493:J494"/>
    <mergeCell ref="A495:A496"/>
    <mergeCell ref="B495:B496"/>
    <mergeCell ref="C495:C496"/>
    <mergeCell ref="D495:D496"/>
    <mergeCell ref="E495:E496"/>
    <mergeCell ref="F495:F496"/>
    <mergeCell ref="G499:G500"/>
    <mergeCell ref="H499:H500"/>
    <mergeCell ref="I499:I500"/>
    <mergeCell ref="J499:J500"/>
    <mergeCell ref="A501:A502"/>
    <mergeCell ref="B501:B502"/>
    <mergeCell ref="C501:C502"/>
    <mergeCell ref="D501:D502"/>
    <mergeCell ref="E501:E502"/>
    <mergeCell ref="F501:F502"/>
    <mergeCell ref="G497:G498"/>
    <mergeCell ref="H497:H498"/>
    <mergeCell ref="I497:I498"/>
    <mergeCell ref="J497:J498"/>
    <mergeCell ref="A499:A500"/>
    <mergeCell ref="B499:B500"/>
    <mergeCell ref="C499:C500"/>
    <mergeCell ref="D499:D500"/>
    <mergeCell ref="E499:E500"/>
    <mergeCell ref="F499:F500"/>
    <mergeCell ref="G503:G504"/>
    <mergeCell ref="H503:H504"/>
    <mergeCell ref="I503:I504"/>
    <mergeCell ref="J503:J504"/>
    <mergeCell ref="A505:A506"/>
    <mergeCell ref="B505:B506"/>
    <mergeCell ref="C505:C506"/>
    <mergeCell ref="D505:D506"/>
    <mergeCell ref="E505:E506"/>
    <mergeCell ref="F505:F506"/>
    <mergeCell ref="G501:G502"/>
    <mergeCell ref="H501:H502"/>
    <mergeCell ref="I501:I502"/>
    <mergeCell ref="J501:J502"/>
    <mergeCell ref="A503:A504"/>
    <mergeCell ref="B503:B504"/>
    <mergeCell ref="C503:C504"/>
    <mergeCell ref="D503:D504"/>
    <mergeCell ref="E503:E504"/>
    <mergeCell ref="F503:F504"/>
    <mergeCell ref="G510:G511"/>
    <mergeCell ref="H510:H511"/>
    <mergeCell ref="I510:I511"/>
    <mergeCell ref="J510:J511"/>
    <mergeCell ref="A512:A513"/>
    <mergeCell ref="B512:B513"/>
    <mergeCell ref="C512:C513"/>
    <mergeCell ref="D512:D513"/>
    <mergeCell ref="E512:E513"/>
    <mergeCell ref="F512:F513"/>
    <mergeCell ref="G505:G506"/>
    <mergeCell ref="H505:H506"/>
    <mergeCell ref="I505:I506"/>
    <mergeCell ref="J505:J506"/>
    <mergeCell ref="A510:A511"/>
    <mergeCell ref="B510:B511"/>
    <mergeCell ref="C510:C511"/>
    <mergeCell ref="D510:D511"/>
    <mergeCell ref="E510:E511"/>
    <mergeCell ref="F510:F511"/>
    <mergeCell ref="G514:G515"/>
    <mergeCell ref="H514:H515"/>
    <mergeCell ref="I514:I515"/>
    <mergeCell ref="J514:J515"/>
    <mergeCell ref="A516:A517"/>
    <mergeCell ref="B516:B517"/>
    <mergeCell ref="C516:C517"/>
    <mergeCell ref="D516:D517"/>
    <mergeCell ref="E516:E517"/>
    <mergeCell ref="F516:F517"/>
    <mergeCell ref="G512:G513"/>
    <mergeCell ref="H512:H513"/>
    <mergeCell ref="I512:I513"/>
    <mergeCell ref="J512:J513"/>
    <mergeCell ref="A514:A515"/>
    <mergeCell ref="B514:B515"/>
    <mergeCell ref="C514:C515"/>
    <mergeCell ref="D514:D515"/>
    <mergeCell ref="E514:E515"/>
    <mergeCell ref="F514:F515"/>
    <mergeCell ref="G518:G519"/>
    <mergeCell ref="H518:H519"/>
    <mergeCell ref="I518:I519"/>
    <mergeCell ref="J518:J519"/>
    <mergeCell ref="A520:A521"/>
    <mergeCell ref="B520:B521"/>
    <mergeCell ref="C520:C521"/>
    <mergeCell ref="D520:D521"/>
    <mergeCell ref="E520:E521"/>
    <mergeCell ref="F520:F521"/>
    <mergeCell ref="G516:G517"/>
    <mergeCell ref="H516:H517"/>
    <mergeCell ref="I516:I517"/>
    <mergeCell ref="J516:J517"/>
    <mergeCell ref="A518:A519"/>
    <mergeCell ref="B518:B519"/>
    <mergeCell ref="C518:C519"/>
    <mergeCell ref="D518:D519"/>
    <mergeCell ref="E518:E519"/>
    <mergeCell ref="F518:F519"/>
    <mergeCell ref="G527:G528"/>
    <mergeCell ref="H527:H528"/>
    <mergeCell ref="I527:I528"/>
    <mergeCell ref="J527:J528"/>
    <mergeCell ref="G522:G523"/>
    <mergeCell ref="H522:H523"/>
    <mergeCell ref="I522:I523"/>
    <mergeCell ref="J522:J523"/>
    <mergeCell ref="A527:A528"/>
    <mergeCell ref="B527:B528"/>
    <mergeCell ref="C527:C528"/>
    <mergeCell ref="D527:D528"/>
    <mergeCell ref="E527:E528"/>
    <mergeCell ref="F527:F528"/>
    <mergeCell ref="G520:G521"/>
    <mergeCell ref="H520:H521"/>
    <mergeCell ref="I520:I521"/>
    <mergeCell ref="J520:J521"/>
    <mergeCell ref="A522:A523"/>
    <mergeCell ref="B522:B523"/>
    <mergeCell ref="C522:C523"/>
    <mergeCell ref="D522:D523"/>
    <mergeCell ref="E522:E523"/>
    <mergeCell ref="F522:F523"/>
  </mergeCells>
  <hyperlinks>
    <hyperlink ref="C4" r:id="rId1" display="javascript:void(0);"/>
    <hyperlink ref="C6" r:id="rId2" display="javascript:void(0);"/>
    <hyperlink ref="C8" r:id="rId3" display="javascript:void(0);"/>
    <hyperlink ref="C10" r:id="rId4" display="javascript:void(0);"/>
    <hyperlink ref="C12" r:id="rId5" display="javascript:void(0);"/>
    <hyperlink ref="C14" r:id="rId6" display="javascript:void(0);"/>
    <hyperlink ref="C16" r:id="rId7" display="javascript:void(0);"/>
    <hyperlink ref="C18" r:id="rId8" display="javascript:void(0);"/>
    <hyperlink ref="C20" r:id="rId9" display="javascript:void(0);"/>
    <hyperlink ref="C22" r:id="rId10" display="javascript:void(0);"/>
    <hyperlink ref="C24" r:id="rId11" display="javascript:void(0);"/>
    <hyperlink ref="C26" r:id="rId12" display="javascript:void(0);"/>
    <hyperlink ref="C28" r:id="rId13" display="javascript:void(0);"/>
    <hyperlink ref="C30" r:id="rId14" display="javascript:void(0);"/>
    <hyperlink ref="C32" r:id="rId15" display="javascript:void(0);"/>
    <hyperlink ref="C34" r:id="rId16" display="javascript:void(0);"/>
    <hyperlink ref="C36" r:id="rId17" display="javascript:void(0);"/>
    <hyperlink ref="C38" r:id="rId18" display="javascript:void(0);"/>
    <hyperlink ref="C40" r:id="rId19" display="javascript:void(0);"/>
    <hyperlink ref="C42" r:id="rId20" display="javascript:void(0);"/>
    <hyperlink ref="C47" r:id="rId21" display="javascript:void(0);"/>
    <hyperlink ref="C49" r:id="rId22" display="javascript:void(0);"/>
    <hyperlink ref="C51" r:id="rId23" display="javascript:void(0);"/>
    <hyperlink ref="C53" r:id="rId24" display="javascript:void(0);"/>
    <hyperlink ref="C55" r:id="rId25" display="javascript:void(0);"/>
    <hyperlink ref="C57" r:id="rId26" display="javascript:void(0);"/>
    <hyperlink ref="C59" r:id="rId27" display="javascript:void(0);"/>
    <hyperlink ref="C61" r:id="rId28" display="javascript:void(0);"/>
    <hyperlink ref="C63" r:id="rId29" display="javascript:void(0);"/>
    <hyperlink ref="C65" r:id="rId30" display="javascript:void(0);"/>
    <hyperlink ref="C67" r:id="rId31" display="javascript:void(0);"/>
    <hyperlink ref="C69" r:id="rId32" display="javascript:void(0);"/>
    <hyperlink ref="C72" r:id="rId33" display="javascript:void(0);"/>
    <hyperlink ref="C74" r:id="rId34" display="javascript:void(0);"/>
    <hyperlink ref="C76" r:id="rId35" display="javascript:void(0);"/>
    <hyperlink ref="C78" r:id="rId36" display="javascript:void(0);"/>
    <hyperlink ref="C80" r:id="rId37" display="javascript:void(0);"/>
    <hyperlink ref="C82" r:id="rId38" display="javascript:void(0);"/>
    <hyperlink ref="C87" r:id="rId39" display="javascript:void(0);"/>
    <hyperlink ref="C89" r:id="rId40" display="javascript:void(0);"/>
    <hyperlink ref="C91" r:id="rId41" display="javascript:void(0);"/>
    <hyperlink ref="C93" r:id="rId42" display="javascript:void(0);"/>
    <hyperlink ref="C95" r:id="rId43" display="javascript:void(0);"/>
    <hyperlink ref="C97" r:id="rId44" display="javascript:void(0);"/>
    <hyperlink ref="C99" r:id="rId45" display="javascript:void(0);"/>
    <hyperlink ref="C101" r:id="rId46" display="javascript:void(0);"/>
    <hyperlink ref="C103" r:id="rId47" display="javascript:void(0);"/>
    <hyperlink ref="C105" r:id="rId48" display="javascript:void(0);"/>
    <hyperlink ref="C107" r:id="rId49" display="javascript:void(0);"/>
    <hyperlink ref="C109" r:id="rId50" display="javascript:void(0);"/>
    <hyperlink ref="C111" r:id="rId51" display="javascript:void(0);"/>
    <hyperlink ref="C113" r:id="rId52" display="javascript:void(0);"/>
    <hyperlink ref="C115" r:id="rId53" display="javascript:void(0);"/>
    <hyperlink ref="C117" r:id="rId54" display="javascript:void(0);"/>
    <hyperlink ref="C119" r:id="rId55" display="javascript:void(0);"/>
    <hyperlink ref="C121" r:id="rId56" display="javascript:void(0);"/>
    <hyperlink ref="C123" r:id="rId57" display="javascript:void(0);"/>
    <hyperlink ref="C128" r:id="rId58" display="javascript:void(0);"/>
    <hyperlink ref="C130" r:id="rId59" display="javascript:void(0);"/>
    <hyperlink ref="C132" r:id="rId60" display="javascript:void(0);"/>
    <hyperlink ref="C134" r:id="rId61" display="javascript:void(0);"/>
    <hyperlink ref="C136" r:id="rId62" display="javascript:void(0);"/>
    <hyperlink ref="C138" r:id="rId63" display="javascript:void(0);"/>
    <hyperlink ref="C140" r:id="rId64" display="javascript:void(0);"/>
    <hyperlink ref="C142" r:id="rId65" display="javascript:void(0);"/>
    <hyperlink ref="C144" r:id="rId66" display="javascript:void(0);"/>
    <hyperlink ref="C146" r:id="rId67" display="javascript:void(0);"/>
    <hyperlink ref="C148" r:id="rId68" display="javascript:void(0);"/>
    <hyperlink ref="C150" r:id="rId69" display="javascript:void(0);"/>
    <hyperlink ref="C152" r:id="rId70" display="javascript:void(0);"/>
    <hyperlink ref="C154" r:id="rId71" display="javascript:void(0);"/>
    <hyperlink ref="C156" r:id="rId72" display="javascript:void(0);"/>
    <hyperlink ref="C161" r:id="rId73" display="javascript:void(0);"/>
    <hyperlink ref="C163" r:id="rId74" display="javascript:void(0);"/>
    <hyperlink ref="C165" r:id="rId75" display="javascript:void(0);"/>
    <hyperlink ref="C167" r:id="rId76" display="javascript:void(0);"/>
    <hyperlink ref="C169" r:id="rId77" display="javascript:void(0);"/>
    <hyperlink ref="C171" r:id="rId78" display="javascript:void(0);"/>
    <hyperlink ref="C173" r:id="rId79" display="javascript:void(0);"/>
    <hyperlink ref="C175" r:id="rId80" display="javascript:void(0);"/>
    <hyperlink ref="C177" r:id="rId81" display="javascript:void(0);"/>
    <hyperlink ref="C179" r:id="rId82" display="javascript:void(0);"/>
    <hyperlink ref="C181" r:id="rId83" display="javascript:void(0);"/>
    <hyperlink ref="C183" r:id="rId84" display="javascript:void(0);"/>
    <hyperlink ref="C185" r:id="rId85" display="javascript:void(0);"/>
    <hyperlink ref="C187" r:id="rId86" display="javascript:void(0);"/>
    <hyperlink ref="C189" r:id="rId87" display="javascript:void(0);"/>
    <hyperlink ref="C191" r:id="rId88" display="javascript:void(0);"/>
    <hyperlink ref="C193" r:id="rId89" display="javascript:void(0);"/>
    <hyperlink ref="C195" r:id="rId90" display="javascript:void(0);"/>
    <hyperlink ref="C197" r:id="rId91" display="javascript:void(0);"/>
    <hyperlink ref="C202" r:id="rId92" display="javascript:void(0);"/>
    <hyperlink ref="C204" r:id="rId93" display="javascript:void(0);"/>
    <hyperlink ref="C206" r:id="rId94" display="javascript:void(0);"/>
    <hyperlink ref="C208" r:id="rId95" display="javascript:void(0);"/>
    <hyperlink ref="C210" r:id="rId96" display="javascript:void(0);"/>
    <hyperlink ref="C212" r:id="rId97" display="javascript:void(0);"/>
    <hyperlink ref="C214" r:id="rId98" display="javascript:void(0);"/>
    <hyperlink ref="C216" r:id="rId99" display="javascript:void(0);"/>
    <hyperlink ref="C218" r:id="rId100" display="javascript:void(0);"/>
    <hyperlink ref="C220" r:id="rId101" display="javascript:void(0);"/>
    <hyperlink ref="C222" r:id="rId102" display="javascript:void(0);"/>
    <hyperlink ref="C227" r:id="rId103" display="javascript:void(0);"/>
    <hyperlink ref="C229" r:id="rId104" display="javascript:void(0);"/>
    <hyperlink ref="C231" r:id="rId105" display="javascript:void(0);"/>
    <hyperlink ref="C233" r:id="rId106" display="javascript:void(0);"/>
    <hyperlink ref="C235" r:id="rId107" display="javascript:void(0);"/>
    <hyperlink ref="C237" r:id="rId108" display="javascript:void(0);"/>
    <hyperlink ref="C239" r:id="rId109" display="javascript:void(0);"/>
    <hyperlink ref="C241" r:id="rId110" display="javascript:void(0);"/>
    <hyperlink ref="C243" r:id="rId111" display="javascript:void(0);"/>
    <hyperlink ref="C245" r:id="rId112" display="javascript:void(0);"/>
    <hyperlink ref="C247" r:id="rId113" display="javascript:void(0);"/>
    <hyperlink ref="C249" r:id="rId114" display="javascript:void(0);"/>
    <hyperlink ref="C251" r:id="rId115" display="javascript:void(0);"/>
    <hyperlink ref="C253" r:id="rId116" display="javascript:void(0);"/>
    <hyperlink ref="C255" r:id="rId117" display="javascript:void(0);"/>
    <hyperlink ref="C257" r:id="rId118" display="javascript:void(0);"/>
    <hyperlink ref="C259" r:id="rId119" display="javascript:void(0);"/>
    <hyperlink ref="C261" r:id="rId120" display="javascript:void(0);"/>
    <hyperlink ref="C263" r:id="rId121" display="javascript:void(0);"/>
    <hyperlink ref="C265" r:id="rId122" display="javascript:void(0);"/>
    <hyperlink ref="C270" r:id="rId123" display="javascript:void(0);"/>
    <hyperlink ref="C272" r:id="rId124" display="javascript:void(0);"/>
    <hyperlink ref="C274" r:id="rId125" display="javascript:void(0);"/>
    <hyperlink ref="C276" r:id="rId126" display="javascript:void(0);"/>
    <hyperlink ref="C278" r:id="rId127" display="javascript:void(0);"/>
    <hyperlink ref="C280" r:id="rId128" display="javascript:void(0);"/>
    <hyperlink ref="C282" r:id="rId129" display="javascript:void(0);"/>
    <hyperlink ref="C287" r:id="rId130" display="javascript:void(0);"/>
    <hyperlink ref="C289" r:id="rId131" display="javascript:void(0);"/>
    <hyperlink ref="C291" r:id="rId132" display="javascript:void(0);"/>
    <hyperlink ref="C293" r:id="rId133" display="javascript:void(0);"/>
    <hyperlink ref="C296" r:id="rId134" display="javascript:void(0);"/>
    <hyperlink ref="C298" r:id="rId135" display="javascript:void(0);"/>
    <hyperlink ref="C301" r:id="rId136" display="javascript:void(0);"/>
    <hyperlink ref="C304" r:id="rId137" display="javascript:void(0);"/>
    <hyperlink ref="C306" r:id="rId138" display="javascript:void(0);"/>
    <hyperlink ref="C308" r:id="rId139" display="javascript:void(0);"/>
    <hyperlink ref="C313" r:id="rId140" display="javascript:void(0);"/>
    <hyperlink ref="C315" r:id="rId141" display="javascript:void(0);"/>
    <hyperlink ref="C317" r:id="rId142" display="javascript:void(0);"/>
    <hyperlink ref="C319" r:id="rId143" display="javascript:void(0);"/>
    <hyperlink ref="C321" r:id="rId144" display="javascript:void(0);"/>
    <hyperlink ref="C326" r:id="rId145" display="javascript:void(0);"/>
    <hyperlink ref="C328" r:id="rId146" display="javascript:void(0);"/>
    <hyperlink ref="C330" r:id="rId147" display="javascript:void(0);"/>
    <hyperlink ref="C336" r:id="rId148" display="javascript:void(0);"/>
    <hyperlink ref="C338" r:id="rId149" display="javascript:void(0);"/>
    <hyperlink ref="C340" r:id="rId150" display="javascript:void(0);"/>
    <hyperlink ref="C342" r:id="rId151" display="javascript:void(0);"/>
    <hyperlink ref="C344" r:id="rId152" display="javascript:void(0);"/>
    <hyperlink ref="C346" r:id="rId153" display="javascript:void(0);"/>
    <hyperlink ref="C348" r:id="rId154" display="javascript:void(0);"/>
    <hyperlink ref="C350" r:id="rId155" display="javascript:void(0);"/>
    <hyperlink ref="C354" r:id="rId156" display="javascript:void(0);"/>
    <hyperlink ref="C356" r:id="rId157" display="javascript:void(0);"/>
    <hyperlink ref="C358" r:id="rId158" display="javascript:void(0);"/>
    <hyperlink ref="C363" r:id="rId159" display="javascript:void(0);"/>
    <hyperlink ref="C365" r:id="rId160" display="javascript:void(0);"/>
    <hyperlink ref="C367" r:id="rId161" display="javascript:void(0);"/>
    <hyperlink ref="C369" r:id="rId162" display="javascript:void(0);"/>
    <hyperlink ref="C371" r:id="rId163" display="javascript:void(0);"/>
    <hyperlink ref="C373" r:id="rId164" display="javascript:void(0);"/>
    <hyperlink ref="C376" r:id="rId165" display="javascript:void(0);"/>
    <hyperlink ref="C378" r:id="rId166" display="javascript:void(0);"/>
    <hyperlink ref="C380" r:id="rId167" display="javascript:void(0);"/>
    <hyperlink ref="C382" r:id="rId168" display="javascript:void(0);"/>
    <hyperlink ref="C384" r:id="rId169" display="javascript:void(0);"/>
    <hyperlink ref="C386" r:id="rId170" display="javascript:void(0);"/>
    <hyperlink ref="C390" r:id="rId171" display="javascript:void(0);"/>
    <hyperlink ref="C396" r:id="rId172" display="javascript:void(0);"/>
    <hyperlink ref="C398" r:id="rId173" display="javascript:void(0);"/>
    <hyperlink ref="C400" r:id="rId174" display="javascript:void(0);"/>
    <hyperlink ref="C402" r:id="rId175" display="javascript:void(0);"/>
    <hyperlink ref="C404" r:id="rId176" display="javascript:void(0);"/>
    <hyperlink ref="C406" r:id="rId177" display="javascript:void(0);"/>
    <hyperlink ref="C408" r:id="rId178" display="javascript:void(0);"/>
    <hyperlink ref="C410" r:id="rId179" display="javascript:void(0);"/>
    <hyperlink ref="C412" r:id="rId180" display="javascript:void(0);"/>
    <hyperlink ref="C414" r:id="rId181" display="javascript:void(0);"/>
    <hyperlink ref="C416" r:id="rId182" display="javascript:void(0);"/>
    <hyperlink ref="C418" r:id="rId183" display="javascript:void(0);"/>
    <hyperlink ref="C420" r:id="rId184" display="javascript:void(0);"/>
    <hyperlink ref="C422" r:id="rId185" display="javascript:void(0);"/>
    <hyperlink ref="C424" r:id="rId186" display="javascript:void(0);"/>
    <hyperlink ref="C426" r:id="rId187" display="javascript:void(0);"/>
    <hyperlink ref="C428" r:id="rId188" display="javascript:void(0);"/>
    <hyperlink ref="C433" r:id="rId189" display="javascript:void(0);"/>
    <hyperlink ref="C435" r:id="rId190" display="javascript:void(0);"/>
    <hyperlink ref="C437" r:id="rId191" display="javascript:void(0);"/>
    <hyperlink ref="C439" r:id="rId192" display="javascript:void(0);"/>
    <hyperlink ref="C441" r:id="rId193" display="javascript:void(0);"/>
    <hyperlink ref="C443" r:id="rId194" display="javascript:void(0);"/>
    <hyperlink ref="C445" r:id="rId195" display="javascript:void(0);"/>
    <hyperlink ref="C447" r:id="rId196" display="javascript:void(0);"/>
    <hyperlink ref="C449" r:id="rId197" display="javascript:void(0);"/>
    <hyperlink ref="C451" r:id="rId198" display="javascript:void(0);"/>
    <hyperlink ref="C454" r:id="rId199" display="javascript:void(0);"/>
    <hyperlink ref="C456" r:id="rId200" display="javascript:void(0);"/>
    <hyperlink ref="C458" r:id="rId201" display="javascript:void(0);"/>
    <hyperlink ref="C460" r:id="rId202" display="javascript:void(0);"/>
    <hyperlink ref="C462" r:id="rId203" display="javascript:void(0);"/>
    <hyperlink ref="C467" r:id="rId204" display="javascript:void(0);"/>
    <hyperlink ref="C469" r:id="rId205" display="javascript:void(0);"/>
    <hyperlink ref="C471" r:id="rId206" display="javascript:void(0);"/>
    <hyperlink ref="C473" r:id="rId207" display="javascript:void(0);"/>
    <hyperlink ref="C475" r:id="rId208" display="javascript:void(0);"/>
    <hyperlink ref="C477" r:id="rId209" display="javascript:void(0);"/>
    <hyperlink ref="C479" r:id="rId210" display="javascript:void(0);"/>
    <hyperlink ref="C481" r:id="rId211" display="javascript:void(0);"/>
    <hyperlink ref="C483" r:id="rId212" display="javascript:void(0);"/>
    <hyperlink ref="C485" r:id="rId213" display="javascript:void(0);"/>
    <hyperlink ref="C487" r:id="rId214" display="javascript:void(0);"/>
    <hyperlink ref="C489" r:id="rId215" display="javascript:void(0);"/>
    <hyperlink ref="C491" r:id="rId216" display="javascript:void(0);"/>
    <hyperlink ref="C493" r:id="rId217" display="javascript:void(0);"/>
    <hyperlink ref="C495" r:id="rId218" display="javascript:void(0);"/>
    <hyperlink ref="C497" r:id="rId219" display="javascript:void(0);"/>
    <hyperlink ref="C499" r:id="rId220" display="javascript:void(0);"/>
    <hyperlink ref="C501" r:id="rId221" display="javascript:void(0);"/>
    <hyperlink ref="C503" r:id="rId222" display="javascript:void(0);"/>
    <hyperlink ref="C505" r:id="rId223" display="javascript:void(0);"/>
    <hyperlink ref="C510" r:id="rId224" display="javascript:void(0);"/>
    <hyperlink ref="C512" r:id="rId225" display="javascript:void(0);"/>
    <hyperlink ref="C514" r:id="rId226" display="javascript:void(0);"/>
    <hyperlink ref="C516" r:id="rId227" display="javascript:void(0);"/>
    <hyperlink ref="C518" r:id="rId228" display="javascript:void(0);"/>
    <hyperlink ref="C520" r:id="rId229" display="javascript:void(0);"/>
    <hyperlink ref="C522" r:id="rId230" display="javascript:void(0);"/>
    <hyperlink ref="C527" r:id="rId231" display="javascript:void(0);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rclaycom</dc:creator>
  <cp:lastModifiedBy>rclaycom</cp:lastModifiedBy>
  <dcterms:created xsi:type="dcterms:W3CDTF">2016-02-18T14:02:41Z</dcterms:created>
  <dcterms:modified xsi:type="dcterms:W3CDTF">2016-02-19T17:06:53Z</dcterms:modified>
</cp:coreProperties>
</file>